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Hult Masters\Spring 2024\Business Modeling &amp; Optimization\practice final\"/>
    </mc:Choice>
  </mc:AlternateContent>
  <xr:revisionPtr revIDLastSave="0" documentId="13_ncr:1_{159EFD17-3D25-4BF6-98B4-2EA0EF293480}" xr6:coauthVersionLast="47" xr6:coauthVersionMax="47" xr10:uidLastSave="{00000000-0000-0000-0000-000000000000}"/>
  <bookViews>
    <workbookView xWindow="-105" yWindow="0" windowWidth="19410" windowHeight="16305" tabRatio="668" firstSheet="29" activeTab="30" xr2:uid="{00000000-000D-0000-FFFF-FFFF00000000}"/>
  </bookViews>
  <sheets>
    <sheet name="2020" sheetId="20" state="hidden" r:id="rId1"/>
    <sheet name="2019" sheetId="19" state="hidden" r:id="rId2"/>
    <sheet name="2018" sheetId="18" state="hidden" r:id="rId3"/>
    <sheet name="2017" sheetId="17" state="hidden" r:id="rId4"/>
    <sheet name="2016" sheetId="16" state="hidden" r:id="rId5"/>
    <sheet name="2015" sheetId="15" state="hidden" r:id="rId6"/>
    <sheet name="2014" sheetId="14" state="hidden" r:id="rId7"/>
    <sheet name="2013" sheetId="12" state="hidden" r:id="rId8"/>
    <sheet name="2012" sheetId="11" state="hidden" r:id="rId9"/>
    <sheet name="2011" sheetId="10" state="hidden" r:id="rId10"/>
    <sheet name="2010" sheetId="9" state="hidden" r:id="rId11"/>
    <sheet name="2009" sheetId="8" state="hidden" r:id="rId12"/>
    <sheet name="2008" sheetId="7" state="hidden" r:id="rId13"/>
    <sheet name="2007" sheetId="6" state="hidden" r:id="rId14"/>
    <sheet name="2006" sheetId="5" state="hidden" r:id="rId15"/>
    <sheet name="2005" sheetId="4" state="hidden" r:id="rId16"/>
    <sheet name="Raw Data" sheetId="21" r:id="rId17"/>
    <sheet name="Scatter Plot" sheetId="22" r:id="rId18"/>
    <sheet name="Linear with Period" sheetId="31" r:id="rId19"/>
    <sheet name="Linear w Period Regression" sheetId="32" r:id="rId20"/>
    <sheet name="Quadratic with Period" sheetId="33" r:id="rId21"/>
    <sheet name="Quadratic w Period Regression" sheetId="34" r:id="rId22"/>
    <sheet name="Exponential with Period" sheetId="25" r:id="rId23"/>
    <sheet name="Exponential with Period Regress" sheetId="27" r:id="rId24"/>
    <sheet name="Linear with Dummies Input" sheetId="23" r:id="rId25"/>
    <sheet name="Linear with Dummies Regression" sheetId="24" r:id="rId26"/>
    <sheet name="Exponential with Dummies" sheetId="35" r:id="rId27"/>
    <sheet name="Exponential w Dummies Regressio" sheetId="36" r:id="rId28"/>
    <sheet name="Quadratic with Dummies" sheetId="37" r:id="rId29"/>
    <sheet name="Quadratic w Dummies Regression" sheetId="38" r:id="rId30"/>
    <sheet name="Seasonal Factors" sheetId="28" r:id="rId31"/>
    <sheet name="Linear Deseasonalized" sheetId="39" r:id="rId32"/>
    <sheet name="Linear Deseasonalized Regressio" sheetId="40" r:id="rId33"/>
    <sheet name="Exponential Deseasonalized Inpu" sheetId="29" r:id="rId34"/>
    <sheet name="Exponential DS Regression" sheetId="30" r:id="rId35"/>
    <sheet name="Quadratic Deseasonalized" sheetId="41" r:id="rId36"/>
    <sheet name="Quadratic Deseasonalized Regres" sheetId="42" r:id="rId37"/>
    <sheet name="Linear w Dummy and Covid" sheetId="43" r:id="rId38"/>
    <sheet name="Linear w Dummy and Covid Regres" sheetId="44" r:id="rId39"/>
    <sheet name="Quadratic w Dummy Covid" sheetId="45" r:id="rId40"/>
    <sheet name="Quadratic w Dummy Covid Regress" sheetId="46" r:id="rId41"/>
    <sheet name="All Models" sheetId="47" r:id="rId42"/>
    <sheet name="Final Forecast" sheetId="48" r:id="rId43"/>
  </sheets>
  <definedNames>
    <definedName name="solver_eng" localSheetId="22" hidden="1">1</definedName>
    <definedName name="solver_neg" localSheetId="22" hidden="1">1</definedName>
    <definedName name="solver_num" localSheetId="22" hidden="1">0</definedName>
    <definedName name="solver_opt" localSheetId="22" hidden="1">'Exponential with Period'!$G$8</definedName>
    <definedName name="solver_typ" localSheetId="22" hidden="1">1</definedName>
    <definedName name="solver_val" localSheetId="22" hidden="1">0</definedName>
    <definedName name="solver_ver" localSheetId="2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48" l="1"/>
  <c r="Q42" i="48"/>
  <c r="Q43" i="48"/>
  <c r="Q44" i="48"/>
  <c r="Q45" i="48"/>
  <c r="Q46" i="48"/>
  <c r="Q47" i="48"/>
  <c r="Q48" i="48"/>
  <c r="Q49" i="48"/>
  <c r="Q50" i="48"/>
  <c r="Q51" i="48"/>
  <c r="Q52" i="48"/>
  <c r="Q41" i="48"/>
  <c r="M60" i="48"/>
  <c r="J60" i="48"/>
  <c r="E2" i="48"/>
  <c r="B2" i="48"/>
  <c r="W40" i="46"/>
  <c r="W46" i="46"/>
  <c r="W47" i="46"/>
  <c r="W48" i="46"/>
  <c r="W49" i="46"/>
  <c r="J50" i="46"/>
  <c r="W50" i="46" s="1"/>
  <c r="J49" i="46"/>
  <c r="J48" i="46"/>
  <c r="J47" i="46"/>
  <c r="J46" i="46"/>
  <c r="J45" i="46"/>
  <c r="W45" i="46" s="1"/>
  <c r="J44" i="46"/>
  <c r="W44" i="46" s="1"/>
  <c r="J43" i="46"/>
  <c r="W43" i="46" s="1"/>
  <c r="J42" i="46"/>
  <c r="W42" i="46" s="1"/>
  <c r="J41" i="46"/>
  <c r="W41" i="46" s="1"/>
  <c r="J40" i="46"/>
  <c r="J39" i="46"/>
  <c r="W39" i="46" s="1"/>
  <c r="J49" i="44"/>
  <c r="W49" i="44" s="1"/>
  <c r="J48" i="44"/>
  <c r="W48" i="44" s="1"/>
  <c r="J47" i="44"/>
  <c r="W47" i="44" s="1"/>
  <c r="J46" i="44"/>
  <c r="W46" i="44" s="1"/>
  <c r="J45" i="44"/>
  <c r="W45" i="44" s="1"/>
  <c r="J44" i="44"/>
  <c r="W44" i="44" s="1"/>
  <c r="J43" i="44"/>
  <c r="W43" i="44" s="1"/>
  <c r="J42" i="44"/>
  <c r="W42" i="44" s="1"/>
  <c r="J41" i="44"/>
  <c r="W41" i="44" s="1"/>
  <c r="J40" i="44"/>
  <c r="W40" i="44" s="1"/>
  <c r="J39" i="44"/>
  <c r="W39" i="44" s="1"/>
  <c r="J38" i="44"/>
  <c r="W38" i="44" s="1"/>
  <c r="P28" i="42"/>
  <c r="P29" i="42"/>
  <c r="P30" i="42"/>
  <c r="R30" i="42" s="1"/>
  <c r="P31" i="42"/>
  <c r="P32" i="42"/>
  <c r="P33" i="42"/>
  <c r="P34" i="42"/>
  <c r="P35" i="42"/>
  <c r="P36" i="42"/>
  <c r="P37" i="42"/>
  <c r="R37" i="42" s="1"/>
  <c r="P38" i="42"/>
  <c r="P27" i="42"/>
  <c r="R27" i="42" s="1"/>
  <c r="O28" i="42"/>
  <c r="O29" i="42"/>
  <c r="R29" i="42" s="1"/>
  <c r="O30" i="42"/>
  <c r="O31" i="42"/>
  <c r="O32" i="42"/>
  <c r="O33" i="42"/>
  <c r="O34" i="42"/>
  <c r="O35" i="42"/>
  <c r="R35" i="42" s="1"/>
  <c r="O36" i="42"/>
  <c r="R36" i="42" s="1"/>
  <c r="O37" i="42"/>
  <c r="O38" i="42"/>
  <c r="R38" i="42" s="1"/>
  <c r="O27" i="42"/>
  <c r="R33" i="42"/>
  <c r="R32" i="42"/>
  <c r="R31" i="42"/>
  <c r="R28" i="42"/>
  <c r="K26" i="42"/>
  <c r="E205" i="42"/>
  <c r="G205" i="42" s="1"/>
  <c r="H205" i="42" s="1"/>
  <c r="E204" i="42"/>
  <c r="G204" i="42" s="1"/>
  <c r="H204" i="42" s="1"/>
  <c r="G203" i="42"/>
  <c r="H203" i="42" s="1"/>
  <c r="E203" i="42"/>
  <c r="E202" i="42"/>
  <c r="G202" i="42" s="1"/>
  <c r="H202" i="42" s="1"/>
  <c r="G201" i="42"/>
  <c r="H201" i="42" s="1"/>
  <c r="E201" i="42"/>
  <c r="E200" i="42"/>
  <c r="G200" i="42" s="1"/>
  <c r="H200" i="42" s="1"/>
  <c r="G199" i="42"/>
  <c r="H199" i="42" s="1"/>
  <c r="E199" i="42"/>
  <c r="E198" i="42"/>
  <c r="G198" i="42" s="1"/>
  <c r="H198" i="42" s="1"/>
  <c r="G197" i="42"/>
  <c r="H197" i="42" s="1"/>
  <c r="E197" i="42"/>
  <c r="E196" i="42"/>
  <c r="G196" i="42" s="1"/>
  <c r="H196" i="42" s="1"/>
  <c r="G195" i="42"/>
  <c r="H195" i="42" s="1"/>
  <c r="E195" i="42"/>
  <c r="E194" i="42"/>
  <c r="G194" i="42" s="1"/>
  <c r="H194" i="42" s="1"/>
  <c r="G193" i="42"/>
  <c r="H193" i="42" s="1"/>
  <c r="E193" i="42"/>
  <c r="E192" i="42"/>
  <c r="G192" i="42" s="1"/>
  <c r="H192" i="42" s="1"/>
  <c r="G191" i="42"/>
  <c r="H191" i="42" s="1"/>
  <c r="E191" i="42"/>
  <c r="E190" i="42"/>
  <c r="G190" i="42" s="1"/>
  <c r="H190" i="42" s="1"/>
  <c r="G189" i="42"/>
  <c r="H189" i="42" s="1"/>
  <c r="E189" i="42"/>
  <c r="E188" i="42"/>
  <c r="G188" i="42" s="1"/>
  <c r="H188" i="42" s="1"/>
  <c r="G187" i="42"/>
  <c r="H187" i="42" s="1"/>
  <c r="E187" i="42"/>
  <c r="E186" i="42"/>
  <c r="G186" i="42" s="1"/>
  <c r="H186" i="42" s="1"/>
  <c r="G185" i="42"/>
  <c r="H185" i="42" s="1"/>
  <c r="E185" i="42"/>
  <c r="E184" i="42"/>
  <c r="G184" i="42" s="1"/>
  <c r="H184" i="42" s="1"/>
  <c r="G183" i="42"/>
  <c r="H183" i="42" s="1"/>
  <c r="E183" i="42"/>
  <c r="E182" i="42"/>
  <c r="G182" i="42" s="1"/>
  <c r="H182" i="42" s="1"/>
  <c r="G181" i="42"/>
  <c r="H181" i="42" s="1"/>
  <c r="E181" i="42"/>
  <c r="E180" i="42"/>
  <c r="G180" i="42" s="1"/>
  <c r="H180" i="42" s="1"/>
  <c r="G179" i="42"/>
  <c r="H179" i="42" s="1"/>
  <c r="E179" i="42"/>
  <c r="E178" i="42"/>
  <c r="G178" i="42" s="1"/>
  <c r="H178" i="42" s="1"/>
  <c r="G177" i="42"/>
  <c r="H177" i="42" s="1"/>
  <c r="E177" i="42"/>
  <c r="E176" i="42"/>
  <c r="G176" i="42" s="1"/>
  <c r="H176" i="42" s="1"/>
  <c r="G175" i="42"/>
  <c r="H175" i="42" s="1"/>
  <c r="E175" i="42"/>
  <c r="E174" i="42"/>
  <c r="G174" i="42" s="1"/>
  <c r="H174" i="42" s="1"/>
  <c r="G173" i="42"/>
  <c r="H173" i="42" s="1"/>
  <c r="E173" i="42"/>
  <c r="E172" i="42"/>
  <c r="G172" i="42" s="1"/>
  <c r="H172" i="42" s="1"/>
  <c r="G171" i="42"/>
  <c r="H171" i="42" s="1"/>
  <c r="E171" i="42"/>
  <c r="E170" i="42"/>
  <c r="G170" i="42" s="1"/>
  <c r="H170" i="42" s="1"/>
  <c r="G169" i="42"/>
  <c r="H169" i="42" s="1"/>
  <c r="E169" i="42"/>
  <c r="E168" i="42"/>
  <c r="G168" i="42" s="1"/>
  <c r="H168" i="42" s="1"/>
  <c r="G167" i="42"/>
  <c r="H167" i="42" s="1"/>
  <c r="E167" i="42"/>
  <c r="E166" i="42"/>
  <c r="G166" i="42" s="1"/>
  <c r="H166" i="42" s="1"/>
  <c r="G165" i="42"/>
  <c r="H165" i="42" s="1"/>
  <c r="E165" i="42"/>
  <c r="E164" i="42"/>
  <c r="G164" i="42" s="1"/>
  <c r="H164" i="42" s="1"/>
  <c r="G163" i="42"/>
  <c r="H163" i="42" s="1"/>
  <c r="E163" i="42"/>
  <c r="E162" i="42"/>
  <c r="G162" i="42" s="1"/>
  <c r="H162" i="42" s="1"/>
  <c r="G161" i="42"/>
  <c r="H161" i="42" s="1"/>
  <c r="E161" i="42"/>
  <c r="E160" i="42"/>
  <c r="G160" i="42" s="1"/>
  <c r="H160" i="42" s="1"/>
  <c r="G159" i="42"/>
  <c r="H159" i="42" s="1"/>
  <c r="E159" i="42"/>
  <c r="E158" i="42"/>
  <c r="G158" i="42" s="1"/>
  <c r="H158" i="42" s="1"/>
  <c r="G157" i="42"/>
  <c r="H157" i="42" s="1"/>
  <c r="E157" i="42"/>
  <c r="E156" i="42"/>
  <c r="G156" i="42" s="1"/>
  <c r="H156" i="42" s="1"/>
  <c r="G155" i="42"/>
  <c r="H155" i="42" s="1"/>
  <c r="E155" i="42"/>
  <c r="E154" i="42"/>
  <c r="G154" i="42" s="1"/>
  <c r="H154" i="42" s="1"/>
  <c r="G153" i="42"/>
  <c r="H153" i="42" s="1"/>
  <c r="E153" i="42"/>
  <c r="E152" i="42"/>
  <c r="G152" i="42" s="1"/>
  <c r="H152" i="42" s="1"/>
  <c r="G151" i="42"/>
  <c r="H151" i="42" s="1"/>
  <c r="E151" i="42"/>
  <c r="E150" i="42"/>
  <c r="G150" i="42" s="1"/>
  <c r="H150" i="42" s="1"/>
  <c r="E149" i="42"/>
  <c r="G149" i="42" s="1"/>
  <c r="H149" i="42" s="1"/>
  <c r="E148" i="42"/>
  <c r="G148" i="42" s="1"/>
  <c r="H148" i="42" s="1"/>
  <c r="G147" i="42"/>
  <c r="H147" i="42" s="1"/>
  <c r="E147" i="42"/>
  <c r="E146" i="42"/>
  <c r="G146" i="42" s="1"/>
  <c r="H146" i="42" s="1"/>
  <c r="G145" i="42"/>
  <c r="H145" i="42" s="1"/>
  <c r="E145" i="42"/>
  <c r="E144" i="42"/>
  <c r="G144" i="42" s="1"/>
  <c r="H144" i="42" s="1"/>
  <c r="G143" i="42"/>
  <c r="H143" i="42" s="1"/>
  <c r="E143" i="42"/>
  <c r="E142" i="42"/>
  <c r="G142" i="42" s="1"/>
  <c r="H142" i="42" s="1"/>
  <c r="G141" i="42"/>
  <c r="H141" i="42" s="1"/>
  <c r="E141" i="42"/>
  <c r="E140" i="42"/>
  <c r="G140" i="42" s="1"/>
  <c r="H140" i="42" s="1"/>
  <c r="G139" i="42"/>
  <c r="H139" i="42" s="1"/>
  <c r="E139" i="42"/>
  <c r="E138" i="42"/>
  <c r="G138" i="42" s="1"/>
  <c r="H138" i="42" s="1"/>
  <c r="G137" i="42"/>
  <c r="H137" i="42" s="1"/>
  <c r="E137" i="42"/>
  <c r="E136" i="42"/>
  <c r="G136" i="42" s="1"/>
  <c r="H136" i="42" s="1"/>
  <c r="G135" i="42"/>
  <c r="H135" i="42" s="1"/>
  <c r="E135" i="42"/>
  <c r="E134" i="42"/>
  <c r="G134" i="42" s="1"/>
  <c r="H134" i="42" s="1"/>
  <c r="G133" i="42"/>
  <c r="H133" i="42" s="1"/>
  <c r="E133" i="42"/>
  <c r="E132" i="42"/>
  <c r="G132" i="42" s="1"/>
  <c r="H132" i="42" s="1"/>
  <c r="G131" i="42"/>
  <c r="H131" i="42" s="1"/>
  <c r="E131" i="42"/>
  <c r="E130" i="42"/>
  <c r="G130" i="42" s="1"/>
  <c r="H130" i="42" s="1"/>
  <c r="E129" i="42"/>
  <c r="G129" i="42" s="1"/>
  <c r="H129" i="42" s="1"/>
  <c r="E128" i="42"/>
  <c r="G128" i="42" s="1"/>
  <c r="H128" i="42" s="1"/>
  <c r="G127" i="42"/>
  <c r="H127" i="42" s="1"/>
  <c r="E127" i="42"/>
  <c r="E126" i="42"/>
  <c r="G126" i="42" s="1"/>
  <c r="H126" i="42" s="1"/>
  <c r="E125" i="42"/>
  <c r="G125" i="42" s="1"/>
  <c r="H125" i="42" s="1"/>
  <c r="E124" i="42"/>
  <c r="G124" i="42" s="1"/>
  <c r="H124" i="42" s="1"/>
  <c r="G123" i="42"/>
  <c r="H123" i="42" s="1"/>
  <c r="E123" i="42"/>
  <c r="E122" i="42"/>
  <c r="G122" i="42" s="1"/>
  <c r="H122" i="42" s="1"/>
  <c r="G121" i="42"/>
  <c r="H121" i="42" s="1"/>
  <c r="E121" i="42"/>
  <c r="E120" i="42"/>
  <c r="G120" i="42" s="1"/>
  <c r="H120" i="42" s="1"/>
  <c r="G119" i="42"/>
  <c r="H119" i="42" s="1"/>
  <c r="E119" i="42"/>
  <c r="E118" i="42"/>
  <c r="G118" i="42" s="1"/>
  <c r="H118" i="42" s="1"/>
  <c r="G117" i="42"/>
  <c r="H117" i="42" s="1"/>
  <c r="E117" i="42"/>
  <c r="E116" i="42"/>
  <c r="G116" i="42" s="1"/>
  <c r="H116" i="42" s="1"/>
  <c r="G115" i="42"/>
  <c r="H115" i="42" s="1"/>
  <c r="E115" i="42"/>
  <c r="E114" i="42"/>
  <c r="G114" i="42" s="1"/>
  <c r="H114" i="42" s="1"/>
  <c r="G113" i="42"/>
  <c r="H113" i="42" s="1"/>
  <c r="E113" i="42"/>
  <c r="E112" i="42"/>
  <c r="G112" i="42" s="1"/>
  <c r="H112" i="42" s="1"/>
  <c r="G111" i="42"/>
  <c r="H111" i="42" s="1"/>
  <c r="E111" i="42"/>
  <c r="E110" i="42"/>
  <c r="G110" i="42" s="1"/>
  <c r="H110" i="42" s="1"/>
  <c r="G109" i="42"/>
  <c r="H109" i="42" s="1"/>
  <c r="E109" i="42"/>
  <c r="E108" i="42"/>
  <c r="G108" i="42" s="1"/>
  <c r="H108" i="42" s="1"/>
  <c r="G107" i="42"/>
  <c r="H107" i="42" s="1"/>
  <c r="E107" i="42"/>
  <c r="E106" i="42"/>
  <c r="G106" i="42" s="1"/>
  <c r="H106" i="42" s="1"/>
  <c r="G105" i="42"/>
  <c r="H105" i="42" s="1"/>
  <c r="E105" i="42"/>
  <c r="E104" i="42"/>
  <c r="G104" i="42" s="1"/>
  <c r="H104" i="42" s="1"/>
  <c r="G103" i="42"/>
  <c r="H103" i="42" s="1"/>
  <c r="E103" i="42"/>
  <c r="E102" i="42"/>
  <c r="G102" i="42" s="1"/>
  <c r="H102" i="42" s="1"/>
  <c r="G101" i="42"/>
  <c r="H101" i="42" s="1"/>
  <c r="E101" i="42"/>
  <c r="E100" i="42"/>
  <c r="G100" i="42" s="1"/>
  <c r="H100" i="42" s="1"/>
  <c r="G99" i="42"/>
  <c r="H99" i="42" s="1"/>
  <c r="E99" i="42"/>
  <c r="E98" i="42"/>
  <c r="G98" i="42" s="1"/>
  <c r="H98" i="42" s="1"/>
  <c r="G97" i="42"/>
  <c r="H97" i="42" s="1"/>
  <c r="E97" i="42"/>
  <c r="E96" i="42"/>
  <c r="G96" i="42" s="1"/>
  <c r="H96" i="42" s="1"/>
  <c r="G95" i="42"/>
  <c r="H95" i="42" s="1"/>
  <c r="E95" i="42"/>
  <c r="E94" i="42"/>
  <c r="G94" i="42" s="1"/>
  <c r="H94" i="42" s="1"/>
  <c r="E93" i="42"/>
  <c r="G93" i="42" s="1"/>
  <c r="H93" i="42" s="1"/>
  <c r="E92" i="42"/>
  <c r="G92" i="42" s="1"/>
  <c r="H92" i="42" s="1"/>
  <c r="G91" i="42"/>
  <c r="H91" i="42" s="1"/>
  <c r="E91" i="42"/>
  <c r="E90" i="42"/>
  <c r="G90" i="42" s="1"/>
  <c r="H90" i="42" s="1"/>
  <c r="G89" i="42"/>
  <c r="H89" i="42" s="1"/>
  <c r="E89" i="42"/>
  <c r="E88" i="42"/>
  <c r="G88" i="42" s="1"/>
  <c r="H88" i="42" s="1"/>
  <c r="G87" i="42"/>
  <c r="H87" i="42" s="1"/>
  <c r="E87" i="42"/>
  <c r="E86" i="42"/>
  <c r="G86" i="42" s="1"/>
  <c r="H86" i="42" s="1"/>
  <c r="E85" i="42"/>
  <c r="G85" i="42" s="1"/>
  <c r="H85" i="42" s="1"/>
  <c r="E84" i="42"/>
  <c r="G84" i="42" s="1"/>
  <c r="H84" i="42" s="1"/>
  <c r="G83" i="42"/>
  <c r="H83" i="42" s="1"/>
  <c r="E83" i="42"/>
  <c r="E82" i="42"/>
  <c r="G82" i="42" s="1"/>
  <c r="H82" i="42" s="1"/>
  <c r="G81" i="42"/>
  <c r="H81" i="42" s="1"/>
  <c r="E81" i="42"/>
  <c r="E80" i="42"/>
  <c r="G80" i="42" s="1"/>
  <c r="H80" i="42" s="1"/>
  <c r="G79" i="42"/>
  <c r="H79" i="42" s="1"/>
  <c r="E79" i="42"/>
  <c r="E78" i="42"/>
  <c r="G78" i="42" s="1"/>
  <c r="H78" i="42" s="1"/>
  <c r="G77" i="42"/>
  <c r="H77" i="42" s="1"/>
  <c r="E77" i="42"/>
  <c r="E76" i="42"/>
  <c r="G76" i="42" s="1"/>
  <c r="H76" i="42" s="1"/>
  <c r="G75" i="42"/>
  <c r="H75" i="42" s="1"/>
  <c r="E75" i="42"/>
  <c r="E74" i="42"/>
  <c r="G74" i="42" s="1"/>
  <c r="H74" i="42" s="1"/>
  <c r="E73" i="42"/>
  <c r="G73" i="42" s="1"/>
  <c r="H73" i="42" s="1"/>
  <c r="E72" i="42"/>
  <c r="G72" i="42" s="1"/>
  <c r="H72" i="42" s="1"/>
  <c r="G71" i="42"/>
  <c r="H71" i="42" s="1"/>
  <c r="E71" i="42"/>
  <c r="E70" i="42"/>
  <c r="G70" i="42" s="1"/>
  <c r="H70" i="42" s="1"/>
  <c r="E69" i="42"/>
  <c r="G69" i="42" s="1"/>
  <c r="H69" i="42" s="1"/>
  <c r="E68" i="42"/>
  <c r="G68" i="42" s="1"/>
  <c r="H68" i="42" s="1"/>
  <c r="G67" i="42"/>
  <c r="H67" i="42" s="1"/>
  <c r="E67" i="42"/>
  <c r="E66" i="42"/>
  <c r="G66" i="42" s="1"/>
  <c r="H66" i="42" s="1"/>
  <c r="G65" i="42"/>
  <c r="H65" i="42" s="1"/>
  <c r="E65" i="42"/>
  <c r="E64" i="42"/>
  <c r="G64" i="42" s="1"/>
  <c r="H64" i="42" s="1"/>
  <c r="G63" i="42"/>
  <c r="H63" i="42" s="1"/>
  <c r="E63" i="42"/>
  <c r="E62" i="42"/>
  <c r="G62" i="42" s="1"/>
  <c r="H62" i="42" s="1"/>
  <c r="E61" i="42"/>
  <c r="G61" i="42" s="1"/>
  <c r="H61" i="42" s="1"/>
  <c r="E60" i="42"/>
  <c r="G60" i="42" s="1"/>
  <c r="H60" i="42" s="1"/>
  <c r="G59" i="42"/>
  <c r="H59" i="42" s="1"/>
  <c r="E59" i="42"/>
  <c r="E58" i="42"/>
  <c r="G58" i="42" s="1"/>
  <c r="H58" i="42" s="1"/>
  <c r="E57" i="42"/>
  <c r="G57" i="42" s="1"/>
  <c r="H57" i="42" s="1"/>
  <c r="E56" i="42"/>
  <c r="G56" i="42" s="1"/>
  <c r="H56" i="42" s="1"/>
  <c r="G55" i="42"/>
  <c r="H55" i="42" s="1"/>
  <c r="E55" i="42"/>
  <c r="E54" i="42"/>
  <c r="G54" i="42" s="1"/>
  <c r="H54" i="42" s="1"/>
  <c r="E53" i="42"/>
  <c r="G53" i="42" s="1"/>
  <c r="H53" i="42" s="1"/>
  <c r="E52" i="42"/>
  <c r="G52" i="42" s="1"/>
  <c r="H52" i="42" s="1"/>
  <c r="G51" i="42"/>
  <c r="H51" i="42" s="1"/>
  <c r="E51" i="42"/>
  <c r="E50" i="42"/>
  <c r="G50" i="42" s="1"/>
  <c r="H50" i="42" s="1"/>
  <c r="G49" i="42"/>
  <c r="H49" i="42" s="1"/>
  <c r="E49" i="42"/>
  <c r="E48" i="42"/>
  <c r="G48" i="42" s="1"/>
  <c r="H48" i="42" s="1"/>
  <c r="G47" i="42"/>
  <c r="H47" i="42" s="1"/>
  <c r="E47" i="42"/>
  <c r="E46" i="42"/>
  <c r="G46" i="42" s="1"/>
  <c r="H46" i="42" s="1"/>
  <c r="G45" i="42"/>
  <c r="H45" i="42" s="1"/>
  <c r="E45" i="42"/>
  <c r="E44" i="42"/>
  <c r="G44" i="42" s="1"/>
  <c r="H44" i="42" s="1"/>
  <c r="G43" i="42"/>
  <c r="H43" i="42" s="1"/>
  <c r="E43" i="42"/>
  <c r="E42" i="42"/>
  <c r="G42" i="42" s="1"/>
  <c r="H42" i="42" s="1"/>
  <c r="G41" i="42"/>
  <c r="H41" i="42" s="1"/>
  <c r="E41" i="42"/>
  <c r="E40" i="42"/>
  <c r="G40" i="42" s="1"/>
  <c r="H40" i="42" s="1"/>
  <c r="G39" i="42"/>
  <c r="H39" i="42" s="1"/>
  <c r="E39" i="42"/>
  <c r="E38" i="42"/>
  <c r="G38" i="42" s="1"/>
  <c r="H38" i="42" s="1"/>
  <c r="G37" i="42"/>
  <c r="H37" i="42" s="1"/>
  <c r="E37" i="42"/>
  <c r="E36" i="42"/>
  <c r="G36" i="42" s="1"/>
  <c r="H36" i="42" s="1"/>
  <c r="G35" i="42"/>
  <c r="H35" i="42" s="1"/>
  <c r="E35" i="42"/>
  <c r="E34" i="42"/>
  <c r="G34" i="42" s="1"/>
  <c r="H34" i="42" s="1"/>
  <c r="G33" i="42"/>
  <c r="H33" i="42" s="1"/>
  <c r="E33" i="42"/>
  <c r="E32" i="42"/>
  <c r="G32" i="42" s="1"/>
  <c r="H32" i="42" s="1"/>
  <c r="G31" i="42"/>
  <c r="H31" i="42" s="1"/>
  <c r="E31" i="42"/>
  <c r="E30" i="42"/>
  <c r="G30" i="42" s="1"/>
  <c r="H30" i="42" s="1"/>
  <c r="G29" i="42"/>
  <c r="H29" i="42" s="1"/>
  <c r="E29" i="42"/>
  <c r="E28" i="42"/>
  <c r="G28" i="42" s="1"/>
  <c r="H28" i="42" s="1"/>
  <c r="G27" i="42"/>
  <c r="H27" i="42" s="1"/>
  <c r="E27" i="42"/>
  <c r="E26" i="42"/>
  <c r="G26" i="42" s="1"/>
  <c r="H26" i="42" s="1"/>
  <c r="S27" i="30"/>
  <c r="S28" i="30"/>
  <c r="S29" i="30"/>
  <c r="S30" i="30"/>
  <c r="S31" i="30"/>
  <c r="S32" i="30"/>
  <c r="S33" i="30"/>
  <c r="S34" i="30"/>
  <c r="S35" i="30"/>
  <c r="S36" i="30"/>
  <c r="S37" i="30"/>
  <c r="S26" i="30"/>
  <c r="Q27" i="30"/>
  <c r="Q28" i="30"/>
  <c r="Q29" i="30"/>
  <c r="Q30" i="30"/>
  <c r="Q31" i="30"/>
  <c r="Q32" i="30"/>
  <c r="Q33" i="30"/>
  <c r="Q34" i="30"/>
  <c r="Q35" i="30"/>
  <c r="Q36" i="30"/>
  <c r="Q37" i="30"/>
  <c r="Q26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Q38" i="40"/>
  <c r="Q27" i="40"/>
  <c r="Q28" i="40"/>
  <c r="Q29" i="40"/>
  <c r="Q30" i="40"/>
  <c r="Q31" i="40"/>
  <c r="Q32" i="40"/>
  <c r="Q33" i="40"/>
  <c r="Q34" i="40"/>
  <c r="Q35" i="40"/>
  <c r="Q36" i="40"/>
  <c r="Q37" i="40"/>
  <c r="Q26" i="40"/>
  <c r="O27" i="40"/>
  <c r="O28" i="40"/>
  <c r="O29" i="40"/>
  <c r="O30" i="40"/>
  <c r="O31" i="40"/>
  <c r="O32" i="40"/>
  <c r="O33" i="40"/>
  <c r="O34" i="40"/>
  <c r="O35" i="40"/>
  <c r="O36" i="40"/>
  <c r="O37" i="40"/>
  <c r="O26" i="40"/>
  <c r="K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H170" i="40"/>
  <c r="H171" i="40"/>
  <c r="H172" i="40"/>
  <c r="H173" i="40"/>
  <c r="H174" i="40"/>
  <c r="H175" i="40"/>
  <c r="H176" i="40"/>
  <c r="H177" i="40"/>
  <c r="H178" i="40"/>
  <c r="H179" i="40"/>
  <c r="H180" i="40"/>
  <c r="H181" i="40"/>
  <c r="H182" i="40"/>
  <c r="H183" i="40"/>
  <c r="H184" i="40"/>
  <c r="H185" i="40"/>
  <c r="H186" i="40"/>
  <c r="H187" i="40"/>
  <c r="H188" i="40"/>
  <c r="H189" i="40"/>
  <c r="H190" i="40"/>
  <c r="H191" i="40"/>
  <c r="H192" i="40"/>
  <c r="H193" i="40"/>
  <c r="H194" i="40"/>
  <c r="H195" i="40"/>
  <c r="H196" i="40"/>
  <c r="H197" i="40"/>
  <c r="H198" i="40"/>
  <c r="H199" i="40"/>
  <c r="H200" i="40"/>
  <c r="H201" i="40"/>
  <c r="H202" i="40"/>
  <c r="H203" i="40"/>
  <c r="H204" i="40"/>
  <c r="H25" i="40"/>
  <c r="G73" i="40"/>
  <c r="G97" i="40"/>
  <c r="G133" i="40"/>
  <c r="G145" i="40"/>
  <c r="G157" i="40"/>
  <c r="E26" i="40"/>
  <c r="G26" i="40" s="1"/>
  <c r="E27" i="40"/>
  <c r="G27" i="40" s="1"/>
  <c r="E28" i="40"/>
  <c r="G28" i="40" s="1"/>
  <c r="E29" i="40"/>
  <c r="G29" i="40" s="1"/>
  <c r="E30" i="40"/>
  <c r="G30" i="40" s="1"/>
  <c r="E31" i="40"/>
  <c r="G31" i="40" s="1"/>
  <c r="E32" i="40"/>
  <c r="G32" i="40" s="1"/>
  <c r="E33" i="40"/>
  <c r="G33" i="40" s="1"/>
  <c r="E34" i="40"/>
  <c r="G34" i="40" s="1"/>
  <c r="E35" i="40"/>
  <c r="G35" i="40" s="1"/>
  <c r="E36" i="40"/>
  <c r="G36" i="40" s="1"/>
  <c r="E37" i="40"/>
  <c r="G37" i="40" s="1"/>
  <c r="E38" i="40"/>
  <c r="G38" i="40" s="1"/>
  <c r="E39" i="40"/>
  <c r="G39" i="40" s="1"/>
  <c r="E40" i="40"/>
  <c r="G40" i="40" s="1"/>
  <c r="E41" i="40"/>
  <c r="G41" i="40" s="1"/>
  <c r="E42" i="40"/>
  <c r="G42" i="40" s="1"/>
  <c r="E43" i="40"/>
  <c r="G43" i="40" s="1"/>
  <c r="E44" i="40"/>
  <c r="G44" i="40" s="1"/>
  <c r="E45" i="40"/>
  <c r="G45" i="40" s="1"/>
  <c r="E46" i="40"/>
  <c r="G46" i="40" s="1"/>
  <c r="E47" i="40"/>
  <c r="G47" i="40" s="1"/>
  <c r="E48" i="40"/>
  <c r="G48" i="40" s="1"/>
  <c r="E49" i="40"/>
  <c r="G49" i="40" s="1"/>
  <c r="E50" i="40"/>
  <c r="G50" i="40" s="1"/>
  <c r="E51" i="40"/>
  <c r="G51" i="40" s="1"/>
  <c r="E52" i="40"/>
  <c r="G52" i="40" s="1"/>
  <c r="E53" i="40"/>
  <c r="G53" i="40" s="1"/>
  <c r="E54" i="40"/>
  <c r="G54" i="40" s="1"/>
  <c r="E55" i="40"/>
  <c r="G55" i="40" s="1"/>
  <c r="E56" i="40"/>
  <c r="G56" i="40" s="1"/>
  <c r="E57" i="40"/>
  <c r="G57" i="40" s="1"/>
  <c r="E58" i="40"/>
  <c r="G58" i="40" s="1"/>
  <c r="E59" i="40"/>
  <c r="G59" i="40" s="1"/>
  <c r="E60" i="40"/>
  <c r="G60" i="40" s="1"/>
  <c r="E61" i="40"/>
  <c r="G61" i="40" s="1"/>
  <c r="E62" i="40"/>
  <c r="G62" i="40" s="1"/>
  <c r="E63" i="40"/>
  <c r="G63" i="40" s="1"/>
  <c r="E64" i="40"/>
  <c r="G64" i="40" s="1"/>
  <c r="E65" i="40"/>
  <c r="G65" i="40" s="1"/>
  <c r="E66" i="40"/>
  <c r="G66" i="40" s="1"/>
  <c r="E67" i="40"/>
  <c r="G67" i="40" s="1"/>
  <c r="E68" i="40"/>
  <c r="G68" i="40" s="1"/>
  <c r="E69" i="40"/>
  <c r="G69" i="40" s="1"/>
  <c r="E70" i="40"/>
  <c r="G70" i="40" s="1"/>
  <c r="E71" i="40"/>
  <c r="G71" i="40" s="1"/>
  <c r="E72" i="40"/>
  <c r="G72" i="40" s="1"/>
  <c r="E73" i="40"/>
  <c r="E74" i="40"/>
  <c r="G74" i="40" s="1"/>
  <c r="E75" i="40"/>
  <c r="G75" i="40" s="1"/>
  <c r="E76" i="40"/>
  <c r="G76" i="40" s="1"/>
  <c r="E77" i="40"/>
  <c r="G77" i="40" s="1"/>
  <c r="E78" i="40"/>
  <c r="G78" i="40" s="1"/>
  <c r="E79" i="40"/>
  <c r="G79" i="40" s="1"/>
  <c r="E80" i="40"/>
  <c r="G80" i="40" s="1"/>
  <c r="E81" i="40"/>
  <c r="G81" i="40" s="1"/>
  <c r="E82" i="40"/>
  <c r="G82" i="40" s="1"/>
  <c r="E83" i="40"/>
  <c r="G83" i="40" s="1"/>
  <c r="E84" i="40"/>
  <c r="G84" i="40" s="1"/>
  <c r="E85" i="40"/>
  <c r="G85" i="40" s="1"/>
  <c r="E86" i="40"/>
  <c r="G86" i="40" s="1"/>
  <c r="E87" i="40"/>
  <c r="G87" i="40" s="1"/>
  <c r="E88" i="40"/>
  <c r="G88" i="40" s="1"/>
  <c r="E89" i="40"/>
  <c r="G89" i="40" s="1"/>
  <c r="E90" i="40"/>
  <c r="G90" i="40" s="1"/>
  <c r="E91" i="40"/>
  <c r="G91" i="40" s="1"/>
  <c r="E92" i="40"/>
  <c r="G92" i="40" s="1"/>
  <c r="E93" i="40"/>
  <c r="G93" i="40" s="1"/>
  <c r="E94" i="40"/>
  <c r="G94" i="40" s="1"/>
  <c r="E95" i="40"/>
  <c r="G95" i="40" s="1"/>
  <c r="E96" i="40"/>
  <c r="G96" i="40" s="1"/>
  <c r="E97" i="40"/>
  <c r="E98" i="40"/>
  <c r="G98" i="40" s="1"/>
  <c r="E99" i="40"/>
  <c r="G99" i="40" s="1"/>
  <c r="E100" i="40"/>
  <c r="G100" i="40" s="1"/>
  <c r="E101" i="40"/>
  <c r="G101" i="40" s="1"/>
  <c r="E102" i="40"/>
  <c r="G102" i="40" s="1"/>
  <c r="E103" i="40"/>
  <c r="G103" i="40" s="1"/>
  <c r="E104" i="40"/>
  <c r="G104" i="40" s="1"/>
  <c r="E105" i="40"/>
  <c r="G105" i="40" s="1"/>
  <c r="E106" i="40"/>
  <c r="G106" i="40" s="1"/>
  <c r="E107" i="40"/>
  <c r="G107" i="40" s="1"/>
  <c r="E108" i="40"/>
  <c r="G108" i="40" s="1"/>
  <c r="E109" i="40"/>
  <c r="G109" i="40" s="1"/>
  <c r="E110" i="40"/>
  <c r="G110" i="40" s="1"/>
  <c r="E111" i="40"/>
  <c r="G111" i="40" s="1"/>
  <c r="E112" i="40"/>
  <c r="G112" i="40" s="1"/>
  <c r="E113" i="40"/>
  <c r="G113" i="40" s="1"/>
  <c r="E114" i="40"/>
  <c r="G114" i="40" s="1"/>
  <c r="E115" i="40"/>
  <c r="G115" i="40" s="1"/>
  <c r="E116" i="40"/>
  <c r="G116" i="40" s="1"/>
  <c r="E117" i="40"/>
  <c r="G117" i="40" s="1"/>
  <c r="E118" i="40"/>
  <c r="G118" i="40" s="1"/>
  <c r="E119" i="40"/>
  <c r="G119" i="40" s="1"/>
  <c r="E120" i="40"/>
  <c r="G120" i="40" s="1"/>
  <c r="E121" i="40"/>
  <c r="G121" i="40" s="1"/>
  <c r="E122" i="40"/>
  <c r="G122" i="40" s="1"/>
  <c r="E123" i="40"/>
  <c r="G123" i="40" s="1"/>
  <c r="E124" i="40"/>
  <c r="G124" i="40" s="1"/>
  <c r="E125" i="40"/>
  <c r="G125" i="40" s="1"/>
  <c r="E126" i="40"/>
  <c r="G126" i="40" s="1"/>
  <c r="E127" i="40"/>
  <c r="G127" i="40" s="1"/>
  <c r="E128" i="40"/>
  <c r="G128" i="40" s="1"/>
  <c r="E129" i="40"/>
  <c r="G129" i="40" s="1"/>
  <c r="E130" i="40"/>
  <c r="G130" i="40" s="1"/>
  <c r="E131" i="40"/>
  <c r="G131" i="40" s="1"/>
  <c r="E132" i="40"/>
  <c r="G132" i="40" s="1"/>
  <c r="E133" i="40"/>
  <c r="E134" i="40"/>
  <c r="G134" i="40" s="1"/>
  <c r="E135" i="40"/>
  <c r="G135" i="40" s="1"/>
  <c r="E136" i="40"/>
  <c r="G136" i="40" s="1"/>
  <c r="E137" i="40"/>
  <c r="G137" i="40" s="1"/>
  <c r="E138" i="40"/>
  <c r="G138" i="40" s="1"/>
  <c r="E139" i="40"/>
  <c r="G139" i="40" s="1"/>
  <c r="E140" i="40"/>
  <c r="G140" i="40" s="1"/>
  <c r="E141" i="40"/>
  <c r="G141" i="40" s="1"/>
  <c r="E142" i="40"/>
  <c r="G142" i="40" s="1"/>
  <c r="E143" i="40"/>
  <c r="G143" i="40" s="1"/>
  <c r="E144" i="40"/>
  <c r="G144" i="40" s="1"/>
  <c r="E145" i="40"/>
  <c r="E146" i="40"/>
  <c r="G146" i="40" s="1"/>
  <c r="E147" i="40"/>
  <c r="G147" i="40" s="1"/>
  <c r="E148" i="40"/>
  <c r="G148" i="40" s="1"/>
  <c r="E149" i="40"/>
  <c r="G149" i="40" s="1"/>
  <c r="E150" i="40"/>
  <c r="G150" i="40" s="1"/>
  <c r="E151" i="40"/>
  <c r="G151" i="40" s="1"/>
  <c r="E152" i="40"/>
  <c r="G152" i="40" s="1"/>
  <c r="E153" i="40"/>
  <c r="G153" i="40" s="1"/>
  <c r="E154" i="40"/>
  <c r="G154" i="40" s="1"/>
  <c r="E155" i="40"/>
  <c r="G155" i="40" s="1"/>
  <c r="E156" i="40"/>
  <c r="G156" i="40" s="1"/>
  <c r="E157" i="40"/>
  <c r="E158" i="40"/>
  <c r="G158" i="40" s="1"/>
  <c r="E159" i="40"/>
  <c r="G159" i="40" s="1"/>
  <c r="E160" i="40"/>
  <c r="G160" i="40" s="1"/>
  <c r="E161" i="40"/>
  <c r="G161" i="40" s="1"/>
  <c r="E162" i="40"/>
  <c r="G162" i="40" s="1"/>
  <c r="E163" i="40"/>
  <c r="G163" i="40" s="1"/>
  <c r="E164" i="40"/>
  <c r="G164" i="40" s="1"/>
  <c r="E165" i="40"/>
  <c r="G165" i="40" s="1"/>
  <c r="E166" i="40"/>
  <c r="G166" i="40" s="1"/>
  <c r="E167" i="40"/>
  <c r="G167" i="40" s="1"/>
  <c r="E168" i="40"/>
  <c r="G168" i="40" s="1"/>
  <c r="E169" i="40"/>
  <c r="G169" i="40" s="1"/>
  <c r="E170" i="40"/>
  <c r="G170" i="40" s="1"/>
  <c r="E171" i="40"/>
  <c r="G171" i="40" s="1"/>
  <c r="E172" i="40"/>
  <c r="G172" i="40" s="1"/>
  <c r="E173" i="40"/>
  <c r="G173" i="40" s="1"/>
  <c r="E174" i="40"/>
  <c r="G174" i="40" s="1"/>
  <c r="E175" i="40"/>
  <c r="G175" i="40" s="1"/>
  <c r="E176" i="40"/>
  <c r="G176" i="40" s="1"/>
  <c r="E177" i="40"/>
  <c r="G177" i="40" s="1"/>
  <c r="E178" i="40"/>
  <c r="G178" i="40" s="1"/>
  <c r="E179" i="40"/>
  <c r="G179" i="40" s="1"/>
  <c r="E180" i="40"/>
  <c r="G180" i="40" s="1"/>
  <c r="E181" i="40"/>
  <c r="G181" i="40" s="1"/>
  <c r="E182" i="40"/>
  <c r="G182" i="40" s="1"/>
  <c r="E183" i="40"/>
  <c r="G183" i="40" s="1"/>
  <c r="E184" i="40"/>
  <c r="G184" i="40" s="1"/>
  <c r="E185" i="40"/>
  <c r="G185" i="40" s="1"/>
  <c r="E186" i="40"/>
  <c r="G186" i="40" s="1"/>
  <c r="E187" i="40"/>
  <c r="G187" i="40" s="1"/>
  <c r="E188" i="40"/>
  <c r="G188" i="40" s="1"/>
  <c r="E189" i="40"/>
  <c r="G189" i="40" s="1"/>
  <c r="E190" i="40"/>
  <c r="G190" i="40" s="1"/>
  <c r="E191" i="40"/>
  <c r="G191" i="40" s="1"/>
  <c r="E192" i="40"/>
  <c r="G192" i="40" s="1"/>
  <c r="E193" i="40"/>
  <c r="G193" i="40" s="1"/>
  <c r="E194" i="40"/>
  <c r="G194" i="40" s="1"/>
  <c r="E195" i="40"/>
  <c r="G195" i="40" s="1"/>
  <c r="E196" i="40"/>
  <c r="G196" i="40" s="1"/>
  <c r="E197" i="40"/>
  <c r="G197" i="40" s="1"/>
  <c r="E198" i="40"/>
  <c r="G198" i="40" s="1"/>
  <c r="E199" i="40"/>
  <c r="G199" i="40" s="1"/>
  <c r="E200" i="40"/>
  <c r="G200" i="40" s="1"/>
  <c r="E201" i="40"/>
  <c r="G201" i="40" s="1"/>
  <c r="E202" i="40"/>
  <c r="G202" i="40" s="1"/>
  <c r="E203" i="40"/>
  <c r="G203" i="40" s="1"/>
  <c r="E204" i="40"/>
  <c r="G204" i="40" s="1"/>
  <c r="E25" i="40"/>
  <c r="G25" i="40" s="1"/>
  <c r="X48" i="38"/>
  <c r="K41" i="38"/>
  <c r="X41" i="38" s="1"/>
  <c r="K48" i="38"/>
  <c r="K49" i="38"/>
  <c r="X49" i="38" s="1"/>
  <c r="J49" i="38"/>
  <c r="J48" i="38"/>
  <c r="J47" i="38"/>
  <c r="J46" i="38"/>
  <c r="J45" i="38"/>
  <c r="J44" i="38"/>
  <c r="J43" i="38"/>
  <c r="J42" i="38"/>
  <c r="J41" i="38"/>
  <c r="J40" i="38"/>
  <c r="J39" i="38"/>
  <c r="J38" i="38"/>
  <c r="AA47" i="36"/>
  <c r="Z47" i="36"/>
  <c r="Z45" i="36"/>
  <c r="AA45" i="36" s="1"/>
  <c r="Z38" i="36"/>
  <c r="AA38" i="36" s="1"/>
  <c r="M48" i="36"/>
  <c r="Z48" i="36" s="1"/>
  <c r="AA48" i="36" s="1"/>
  <c r="M47" i="36"/>
  <c r="M46" i="36"/>
  <c r="Z46" i="36" s="1"/>
  <c r="AA46" i="36" s="1"/>
  <c r="M45" i="36"/>
  <c r="M44" i="36"/>
  <c r="Z44" i="36" s="1"/>
  <c r="AA44" i="36" s="1"/>
  <c r="M43" i="36"/>
  <c r="Z43" i="36" s="1"/>
  <c r="AA43" i="36" s="1"/>
  <c r="M42" i="36"/>
  <c r="Z42" i="36" s="1"/>
  <c r="AA42" i="36" s="1"/>
  <c r="M41" i="36"/>
  <c r="Z41" i="36" s="1"/>
  <c r="AA41" i="36" s="1"/>
  <c r="M40" i="36"/>
  <c r="Z40" i="36" s="1"/>
  <c r="AA40" i="36" s="1"/>
  <c r="M39" i="36"/>
  <c r="Z39" i="36" s="1"/>
  <c r="AA39" i="36" s="1"/>
  <c r="M38" i="36"/>
  <c r="M37" i="36"/>
  <c r="Z37" i="36" s="1"/>
  <c r="AA37" i="36" s="1"/>
  <c r="O36" i="27"/>
  <c r="O25" i="27"/>
  <c r="O26" i="27"/>
  <c r="O27" i="27"/>
  <c r="O28" i="27"/>
  <c r="O29" i="27"/>
  <c r="O30" i="27"/>
  <c r="O31" i="27"/>
  <c r="O32" i="27"/>
  <c r="O33" i="27"/>
  <c r="O34" i="27"/>
  <c r="O35" i="27"/>
  <c r="O24" i="27"/>
  <c r="N25" i="27"/>
  <c r="N26" i="27"/>
  <c r="N27" i="27"/>
  <c r="N28" i="27"/>
  <c r="N29" i="27"/>
  <c r="N30" i="27"/>
  <c r="N31" i="27"/>
  <c r="N32" i="27"/>
  <c r="N33" i="27"/>
  <c r="N34" i="27"/>
  <c r="N35" i="27"/>
  <c r="N24" i="27"/>
  <c r="K38" i="34"/>
  <c r="K27" i="34"/>
  <c r="K28" i="34"/>
  <c r="K29" i="34"/>
  <c r="K30" i="34"/>
  <c r="K31" i="34"/>
  <c r="K32" i="34"/>
  <c r="K33" i="34"/>
  <c r="K34" i="34"/>
  <c r="K35" i="34"/>
  <c r="K36" i="34"/>
  <c r="K37" i="34"/>
  <c r="K26" i="34"/>
  <c r="K37" i="32"/>
  <c r="K26" i="32"/>
  <c r="K27" i="32"/>
  <c r="K28" i="32"/>
  <c r="K29" i="32"/>
  <c r="K30" i="32"/>
  <c r="K31" i="32"/>
  <c r="K32" i="32"/>
  <c r="K33" i="32"/>
  <c r="K34" i="32"/>
  <c r="K35" i="32"/>
  <c r="K36" i="32"/>
  <c r="K25" i="32"/>
  <c r="G40" i="46"/>
  <c r="G39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38" i="46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2" i="45"/>
  <c r="D181" i="45"/>
  <c r="D180" i="45"/>
  <c r="D179" i="45"/>
  <c r="D178" i="45"/>
  <c r="D177" i="45"/>
  <c r="D176" i="45"/>
  <c r="D175" i="45"/>
  <c r="D174" i="45"/>
  <c r="D173" i="45"/>
  <c r="D172" i="45"/>
  <c r="D171" i="45"/>
  <c r="D170" i="45"/>
  <c r="D169" i="45"/>
  <c r="D168" i="45"/>
  <c r="D167" i="45"/>
  <c r="D166" i="45"/>
  <c r="D165" i="45"/>
  <c r="D164" i="45"/>
  <c r="D163" i="45"/>
  <c r="D162" i="45"/>
  <c r="D161" i="45"/>
  <c r="D160" i="45"/>
  <c r="D159" i="45"/>
  <c r="D158" i="45"/>
  <c r="D157" i="45"/>
  <c r="D156" i="45"/>
  <c r="D155" i="45"/>
  <c r="D154" i="45"/>
  <c r="D153" i="45"/>
  <c r="D152" i="45"/>
  <c r="D151" i="45"/>
  <c r="D150" i="45"/>
  <c r="D149" i="45"/>
  <c r="D148" i="45"/>
  <c r="D147" i="45"/>
  <c r="D146" i="45"/>
  <c r="D145" i="45"/>
  <c r="D144" i="45"/>
  <c r="D143" i="45"/>
  <c r="D142" i="45"/>
  <c r="D141" i="45"/>
  <c r="D140" i="45"/>
  <c r="D139" i="45"/>
  <c r="D138" i="45"/>
  <c r="D137" i="45"/>
  <c r="D136" i="45"/>
  <c r="D135" i="45"/>
  <c r="D134" i="45"/>
  <c r="D133" i="45"/>
  <c r="D132" i="45"/>
  <c r="D131" i="45"/>
  <c r="D130" i="45"/>
  <c r="D129" i="45"/>
  <c r="D128" i="45"/>
  <c r="D127" i="45"/>
  <c r="D126" i="45"/>
  <c r="D125" i="45"/>
  <c r="D124" i="45"/>
  <c r="D123" i="45"/>
  <c r="D122" i="45"/>
  <c r="D121" i="45"/>
  <c r="D120" i="45"/>
  <c r="D119" i="45"/>
  <c r="D118" i="45"/>
  <c r="D117" i="45"/>
  <c r="D116" i="45"/>
  <c r="D115" i="45"/>
  <c r="D114" i="45"/>
  <c r="D113" i="45"/>
  <c r="D112" i="45"/>
  <c r="D111" i="45"/>
  <c r="D110" i="45"/>
  <c r="D109" i="45"/>
  <c r="D108" i="45"/>
  <c r="D107" i="45"/>
  <c r="D106" i="45"/>
  <c r="D105" i="45"/>
  <c r="D104" i="45"/>
  <c r="D103" i="45"/>
  <c r="D102" i="45"/>
  <c r="D101" i="45"/>
  <c r="D100" i="45"/>
  <c r="D99" i="45"/>
  <c r="D98" i="45"/>
  <c r="D97" i="45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37" i="44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37" i="38"/>
  <c r="G38" i="38" s="1"/>
  <c r="G39" i="38" s="1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2" i="37"/>
  <c r="D181" i="37"/>
  <c r="D180" i="37"/>
  <c r="D179" i="37"/>
  <c r="D178" i="37"/>
  <c r="D177" i="37"/>
  <c r="D176" i="37"/>
  <c r="D175" i="37"/>
  <c r="D174" i="37"/>
  <c r="D173" i="37"/>
  <c r="D172" i="37"/>
  <c r="D171" i="37"/>
  <c r="D170" i="37"/>
  <c r="D169" i="37"/>
  <c r="D168" i="37"/>
  <c r="D167" i="37"/>
  <c r="D166" i="37"/>
  <c r="D165" i="37"/>
  <c r="D164" i="37"/>
  <c r="D163" i="37"/>
  <c r="D162" i="37"/>
  <c r="D161" i="37"/>
  <c r="D160" i="37"/>
  <c r="D159" i="37"/>
  <c r="D158" i="37"/>
  <c r="D157" i="37"/>
  <c r="D156" i="37"/>
  <c r="D155" i="37"/>
  <c r="D154" i="37"/>
  <c r="D153" i="37"/>
  <c r="D152" i="37"/>
  <c r="D151" i="37"/>
  <c r="D150" i="37"/>
  <c r="D149" i="37"/>
  <c r="D148" i="37"/>
  <c r="D147" i="37"/>
  <c r="D146" i="37"/>
  <c r="D145" i="37"/>
  <c r="D144" i="37"/>
  <c r="D143" i="37"/>
  <c r="D142" i="37"/>
  <c r="D141" i="37"/>
  <c r="D140" i="37"/>
  <c r="D139" i="37"/>
  <c r="D138" i="37"/>
  <c r="D137" i="37"/>
  <c r="D136" i="37"/>
  <c r="D135" i="37"/>
  <c r="D134" i="37"/>
  <c r="D133" i="37"/>
  <c r="D132" i="37"/>
  <c r="D131" i="37"/>
  <c r="D130" i="37"/>
  <c r="D129" i="37"/>
  <c r="D128" i="37"/>
  <c r="D127" i="37"/>
  <c r="D126" i="37"/>
  <c r="D125" i="37"/>
  <c r="D124" i="37"/>
  <c r="D123" i="37"/>
  <c r="D122" i="37"/>
  <c r="D121" i="37"/>
  <c r="D120" i="37"/>
  <c r="D119" i="37"/>
  <c r="D118" i="37"/>
  <c r="D117" i="37"/>
  <c r="D116" i="37"/>
  <c r="D115" i="37"/>
  <c r="D114" i="37"/>
  <c r="D113" i="37"/>
  <c r="D112" i="37"/>
  <c r="D111" i="37"/>
  <c r="D110" i="37"/>
  <c r="D109" i="37"/>
  <c r="D108" i="37"/>
  <c r="D107" i="37"/>
  <c r="D106" i="37"/>
  <c r="D105" i="37"/>
  <c r="D104" i="37"/>
  <c r="D103" i="37"/>
  <c r="D102" i="37"/>
  <c r="D101" i="37"/>
  <c r="D100" i="37"/>
  <c r="D99" i="37"/>
  <c r="D98" i="37"/>
  <c r="D97" i="37"/>
  <c r="D96" i="37"/>
  <c r="D95" i="37"/>
  <c r="D94" i="37"/>
  <c r="D93" i="37"/>
  <c r="D92" i="37"/>
  <c r="D91" i="37"/>
  <c r="D90" i="37"/>
  <c r="D89" i="37"/>
  <c r="D88" i="37"/>
  <c r="D87" i="37"/>
  <c r="D86" i="37"/>
  <c r="D85" i="37"/>
  <c r="D84" i="37"/>
  <c r="D83" i="37"/>
  <c r="D82" i="37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J37" i="36"/>
  <c r="J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36" i="36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G27" i="34"/>
  <c r="G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6" i="34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2" i="33"/>
  <c r="G26" i="32"/>
  <c r="G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5" i="32"/>
  <c r="F101" i="30"/>
  <c r="H101" i="30" s="1"/>
  <c r="I101" i="30" s="1"/>
  <c r="F186" i="30"/>
  <c r="H186" i="30" s="1"/>
  <c r="I186" i="30" s="1"/>
  <c r="D26" i="30"/>
  <c r="F26" i="30" s="1"/>
  <c r="H26" i="30" s="1"/>
  <c r="I26" i="30" s="1"/>
  <c r="D27" i="30"/>
  <c r="F27" i="30" s="1"/>
  <c r="H27" i="30" s="1"/>
  <c r="I27" i="30" s="1"/>
  <c r="D28" i="30"/>
  <c r="F28" i="30" s="1"/>
  <c r="H28" i="30" s="1"/>
  <c r="I28" i="30" s="1"/>
  <c r="D29" i="30"/>
  <c r="F29" i="30" s="1"/>
  <c r="H29" i="30" s="1"/>
  <c r="I29" i="30" s="1"/>
  <c r="D30" i="30"/>
  <c r="F30" i="30" s="1"/>
  <c r="H30" i="30" s="1"/>
  <c r="I30" i="30" s="1"/>
  <c r="D31" i="30"/>
  <c r="F31" i="30" s="1"/>
  <c r="H31" i="30" s="1"/>
  <c r="I31" i="30" s="1"/>
  <c r="D32" i="30"/>
  <c r="F32" i="30" s="1"/>
  <c r="H32" i="30" s="1"/>
  <c r="I32" i="30" s="1"/>
  <c r="D33" i="30"/>
  <c r="F33" i="30" s="1"/>
  <c r="H33" i="30" s="1"/>
  <c r="I33" i="30" s="1"/>
  <c r="D34" i="30"/>
  <c r="F34" i="30" s="1"/>
  <c r="H34" i="30" s="1"/>
  <c r="I34" i="30" s="1"/>
  <c r="D35" i="30"/>
  <c r="F35" i="30" s="1"/>
  <c r="H35" i="30" s="1"/>
  <c r="I35" i="30" s="1"/>
  <c r="D36" i="30"/>
  <c r="F36" i="30" s="1"/>
  <c r="H36" i="30" s="1"/>
  <c r="I36" i="30" s="1"/>
  <c r="D37" i="30"/>
  <c r="F37" i="30" s="1"/>
  <c r="H37" i="30" s="1"/>
  <c r="I37" i="30" s="1"/>
  <c r="D38" i="30"/>
  <c r="F38" i="30" s="1"/>
  <c r="H38" i="30" s="1"/>
  <c r="I38" i="30" s="1"/>
  <c r="D39" i="30"/>
  <c r="F39" i="30" s="1"/>
  <c r="H39" i="30" s="1"/>
  <c r="I39" i="30" s="1"/>
  <c r="D40" i="30"/>
  <c r="F40" i="30" s="1"/>
  <c r="H40" i="30" s="1"/>
  <c r="I40" i="30" s="1"/>
  <c r="D41" i="30"/>
  <c r="F41" i="30" s="1"/>
  <c r="H41" i="30" s="1"/>
  <c r="I41" i="30" s="1"/>
  <c r="D42" i="30"/>
  <c r="F42" i="30" s="1"/>
  <c r="H42" i="30" s="1"/>
  <c r="I42" i="30" s="1"/>
  <c r="D43" i="30"/>
  <c r="F43" i="30" s="1"/>
  <c r="H43" i="30" s="1"/>
  <c r="I43" i="30" s="1"/>
  <c r="D44" i="30"/>
  <c r="F44" i="30" s="1"/>
  <c r="H44" i="30" s="1"/>
  <c r="I44" i="30" s="1"/>
  <c r="D45" i="30"/>
  <c r="F45" i="30" s="1"/>
  <c r="H45" i="30" s="1"/>
  <c r="I45" i="30" s="1"/>
  <c r="D46" i="30"/>
  <c r="F46" i="30" s="1"/>
  <c r="H46" i="30" s="1"/>
  <c r="I46" i="30" s="1"/>
  <c r="D47" i="30"/>
  <c r="F47" i="30" s="1"/>
  <c r="H47" i="30" s="1"/>
  <c r="I47" i="30" s="1"/>
  <c r="D48" i="30"/>
  <c r="F48" i="30" s="1"/>
  <c r="H48" i="30" s="1"/>
  <c r="I48" i="30" s="1"/>
  <c r="D49" i="30"/>
  <c r="F49" i="30" s="1"/>
  <c r="H49" i="30" s="1"/>
  <c r="I49" i="30" s="1"/>
  <c r="D50" i="30"/>
  <c r="F50" i="30" s="1"/>
  <c r="H50" i="30" s="1"/>
  <c r="I50" i="30" s="1"/>
  <c r="D51" i="30"/>
  <c r="F51" i="30" s="1"/>
  <c r="H51" i="30" s="1"/>
  <c r="I51" i="30" s="1"/>
  <c r="D52" i="30"/>
  <c r="F52" i="30" s="1"/>
  <c r="H52" i="30" s="1"/>
  <c r="I52" i="30" s="1"/>
  <c r="D53" i="30"/>
  <c r="F53" i="30" s="1"/>
  <c r="H53" i="30" s="1"/>
  <c r="I53" i="30" s="1"/>
  <c r="D54" i="30"/>
  <c r="F54" i="30" s="1"/>
  <c r="H54" i="30" s="1"/>
  <c r="I54" i="30" s="1"/>
  <c r="D55" i="30"/>
  <c r="F55" i="30" s="1"/>
  <c r="H55" i="30" s="1"/>
  <c r="I55" i="30" s="1"/>
  <c r="D56" i="30"/>
  <c r="F56" i="30" s="1"/>
  <c r="H56" i="30" s="1"/>
  <c r="I56" i="30" s="1"/>
  <c r="D57" i="30"/>
  <c r="F57" i="30" s="1"/>
  <c r="H57" i="30" s="1"/>
  <c r="I57" i="30" s="1"/>
  <c r="D58" i="30"/>
  <c r="F58" i="30" s="1"/>
  <c r="H58" i="30" s="1"/>
  <c r="I58" i="30" s="1"/>
  <c r="D59" i="30"/>
  <c r="F59" i="30" s="1"/>
  <c r="H59" i="30" s="1"/>
  <c r="I59" i="30" s="1"/>
  <c r="D60" i="30"/>
  <c r="F60" i="30" s="1"/>
  <c r="H60" i="30" s="1"/>
  <c r="I60" i="30" s="1"/>
  <c r="D61" i="30"/>
  <c r="F61" i="30" s="1"/>
  <c r="H61" i="30" s="1"/>
  <c r="I61" i="30" s="1"/>
  <c r="D62" i="30"/>
  <c r="F62" i="30" s="1"/>
  <c r="H62" i="30" s="1"/>
  <c r="I62" i="30" s="1"/>
  <c r="D63" i="30"/>
  <c r="F63" i="30" s="1"/>
  <c r="H63" i="30" s="1"/>
  <c r="I63" i="30" s="1"/>
  <c r="D64" i="30"/>
  <c r="F64" i="30" s="1"/>
  <c r="H64" i="30" s="1"/>
  <c r="I64" i="30" s="1"/>
  <c r="D65" i="30"/>
  <c r="F65" i="30" s="1"/>
  <c r="H65" i="30" s="1"/>
  <c r="I65" i="30" s="1"/>
  <c r="D66" i="30"/>
  <c r="F66" i="30" s="1"/>
  <c r="H66" i="30" s="1"/>
  <c r="I66" i="30" s="1"/>
  <c r="D67" i="30"/>
  <c r="F67" i="30" s="1"/>
  <c r="H67" i="30" s="1"/>
  <c r="I67" i="30" s="1"/>
  <c r="D68" i="30"/>
  <c r="F68" i="30" s="1"/>
  <c r="H68" i="30" s="1"/>
  <c r="I68" i="30" s="1"/>
  <c r="D69" i="30"/>
  <c r="F69" i="30" s="1"/>
  <c r="H69" i="30" s="1"/>
  <c r="I69" i="30" s="1"/>
  <c r="D70" i="30"/>
  <c r="F70" i="30" s="1"/>
  <c r="H70" i="30" s="1"/>
  <c r="I70" i="30" s="1"/>
  <c r="D71" i="30"/>
  <c r="F71" i="30" s="1"/>
  <c r="H71" i="30" s="1"/>
  <c r="I71" i="30" s="1"/>
  <c r="D72" i="30"/>
  <c r="F72" i="30" s="1"/>
  <c r="H72" i="30" s="1"/>
  <c r="I72" i="30" s="1"/>
  <c r="D73" i="30"/>
  <c r="F73" i="30" s="1"/>
  <c r="H73" i="30" s="1"/>
  <c r="I73" i="30" s="1"/>
  <c r="D74" i="30"/>
  <c r="F74" i="30" s="1"/>
  <c r="H74" i="30" s="1"/>
  <c r="I74" i="30" s="1"/>
  <c r="D75" i="30"/>
  <c r="F75" i="30" s="1"/>
  <c r="H75" i="30" s="1"/>
  <c r="I75" i="30" s="1"/>
  <c r="D76" i="30"/>
  <c r="F76" i="30" s="1"/>
  <c r="H76" i="30" s="1"/>
  <c r="I76" i="30" s="1"/>
  <c r="D77" i="30"/>
  <c r="F77" i="30" s="1"/>
  <c r="H77" i="30" s="1"/>
  <c r="I77" i="30" s="1"/>
  <c r="D78" i="30"/>
  <c r="F78" i="30" s="1"/>
  <c r="H78" i="30" s="1"/>
  <c r="I78" i="30" s="1"/>
  <c r="D79" i="30"/>
  <c r="F79" i="30" s="1"/>
  <c r="H79" i="30" s="1"/>
  <c r="I79" i="30" s="1"/>
  <c r="D80" i="30"/>
  <c r="F80" i="30" s="1"/>
  <c r="H80" i="30" s="1"/>
  <c r="I80" i="30" s="1"/>
  <c r="D81" i="30"/>
  <c r="F81" i="30" s="1"/>
  <c r="H81" i="30" s="1"/>
  <c r="I81" i="30" s="1"/>
  <c r="D82" i="30"/>
  <c r="F82" i="30" s="1"/>
  <c r="H82" i="30" s="1"/>
  <c r="I82" i="30" s="1"/>
  <c r="D83" i="30"/>
  <c r="F83" i="30" s="1"/>
  <c r="H83" i="30" s="1"/>
  <c r="I83" i="30" s="1"/>
  <c r="D84" i="30"/>
  <c r="F84" i="30" s="1"/>
  <c r="H84" i="30" s="1"/>
  <c r="I84" i="30" s="1"/>
  <c r="D85" i="30"/>
  <c r="F85" i="30" s="1"/>
  <c r="H85" i="30" s="1"/>
  <c r="I85" i="30" s="1"/>
  <c r="D86" i="30"/>
  <c r="F86" i="30" s="1"/>
  <c r="H86" i="30" s="1"/>
  <c r="I86" i="30" s="1"/>
  <c r="D87" i="30"/>
  <c r="F87" i="30" s="1"/>
  <c r="H87" i="30" s="1"/>
  <c r="I87" i="30" s="1"/>
  <c r="D88" i="30"/>
  <c r="F88" i="30" s="1"/>
  <c r="H88" i="30" s="1"/>
  <c r="I88" i="30" s="1"/>
  <c r="D89" i="30"/>
  <c r="F89" i="30" s="1"/>
  <c r="H89" i="30" s="1"/>
  <c r="I89" i="30" s="1"/>
  <c r="D90" i="30"/>
  <c r="F90" i="30" s="1"/>
  <c r="H90" i="30" s="1"/>
  <c r="I90" i="30" s="1"/>
  <c r="D91" i="30"/>
  <c r="F91" i="30" s="1"/>
  <c r="H91" i="30" s="1"/>
  <c r="I91" i="30" s="1"/>
  <c r="D92" i="30"/>
  <c r="F92" i="30" s="1"/>
  <c r="H92" i="30" s="1"/>
  <c r="I92" i="30" s="1"/>
  <c r="D93" i="30"/>
  <c r="F93" i="30" s="1"/>
  <c r="H93" i="30" s="1"/>
  <c r="I93" i="30" s="1"/>
  <c r="D94" i="30"/>
  <c r="F94" i="30" s="1"/>
  <c r="H94" i="30" s="1"/>
  <c r="I94" i="30" s="1"/>
  <c r="D95" i="30"/>
  <c r="F95" i="30" s="1"/>
  <c r="H95" i="30" s="1"/>
  <c r="I95" i="30" s="1"/>
  <c r="D96" i="30"/>
  <c r="F96" i="30" s="1"/>
  <c r="H96" i="30" s="1"/>
  <c r="I96" i="30" s="1"/>
  <c r="D97" i="30"/>
  <c r="F97" i="30" s="1"/>
  <c r="H97" i="30" s="1"/>
  <c r="I97" i="30" s="1"/>
  <c r="D98" i="30"/>
  <c r="F98" i="30" s="1"/>
  <c r="H98" i="30" s="1"/>
  <c r="I98" i="30" s="1"/>
  <c r="D99" i="30"/>
  <c r="F99" i="30" s="1"/>
  <c r="H99" i="30" s="1"/>
  <c r="I99" i="30" s="1"/>
  <c r="D100" i="30"/>
  <c r="F100" i="30" s="1"/>
  <c r="H100" i="30" s="1"/>
  <c r="I100" i="30" s="1"/>
  <c r="D101" i="30"/>
  <c r="D102" i="30"/>
  <c r="F102" i="30" s="1"/>
  <c r="H102" i="30" s="1"/>
  <c r="I102" i="30" s="1"/>
  <c r="D103" i="30"/>
  <c r="F103" i="30" s="1"/>
  <c r="H103" i="30" s="1"/>
  <c r="I103" i="30" s="1"/>
  <c r="D104" i="30"/>
  <c r="F104" i="30" s="1"/>
  <c r="H104" i="30" s="1"/>
  <c r="I104" i="30" s="1"/>
  <c r="D105" i="30"/>
  <c r="F105" i="30" s="1"/>
  <c r="H105" i="30" s="1"/>
  <c r="I105" i="30" s="1"/>
  <c r="D106" i="30"/>
  <c r="F106" i="30" s="1"/>
  <c r="H106" i="30" s="1"/>
  <c r="I106" i="30" s="1"/>
  <c r="D107" i="30"/>
  <c r="F107" i="30" s="1"/>
  <c r="H107" i="30" s="1"/>
  <c r="I107" i="30" s="1"/>
  <c r="D108" i="30"/>
  <c r="F108" i="30" s="1"/>
  <c r="H108" i="30" s="1"/>
  <c r="I108" i="30" s="1"/>
  <c r="D109" i="30"/>
  <c r="F109" i="30" s="1"/>
  <c r="H109" i="30" s="1"/>
  <c r="I109" i="30" s="1"/>
  <c r="D110" i="30"/>
  <c r="F110" i="30" s="1"/>
  <c r="H110" i="30" s="1"/>
  <c r="I110" i="30" s="1"/>
  <c r="D111" i="30"/>
  <c r="F111" i="30" s="1"/>
  <c r="H111" i="30" s="1"/>
  <c r="I111" i="30" s="1"/>
  <c r="D112" i="30"/>
  <c r="F112" i="30" s="1"/>
  <c r="H112" i="30" s="1"/>
  <c r="I112" i="30" s="1"/>
  <c r="D113" i="30"/>
  <c r="F113" i="30" s="1"/>
  <c r="H113" i="30" s="1"/>
  <c r="I113" i="30" s="1"/>
  <c r="D114" i="30"/>
  <c r="F114" i="30" s="1"/>
  <c r="H114" i="30" s="1"/>
  <c r="I114" i="30" s="1"/>
  <c r="D115" i="30"/>
  <c r="F115" i="30" s="1"/>
  <c r="H115" i="30" s="1"/>
  <c r="I115" i="30" s="1"/>
  <c r="D116" i="30"/>
  <c r="F116" i="30" s="1"/>
  <c r="H116" i="30" s="1"/>
  <c r="I116" i="30" s="1"/>
  <c r="D117" i="30"/>
  <c r="F117" i="30" s="1"/>
  <c r="H117" i="30" s="1"/>
  <c r="I117" i="30" s="1"/>
  <c r="D118" i="30"/>
  <c r="F118" i="30" s="1"/>
  <c r="H118" i="30" s="1"/>
  <c r="I118" i="30" s="1"/>
  <c r="D119" i="30"/>
  <c r="F119" i="30" s="1"/>
  <c r="H119" i="30" s="1"/>
  <c r="I119" i="30" s="1"/>
  <c r="D120" i="30"/>
  <c r="F120" i="30" s="1"/>
  <c r="H120" i="30" s="1"/>
  <c r="I120" i="30" s="1"/>
  <c r="D121" i="30"/>
  <c r="F121" i="30" s="1"/>
  <c r="H121" i="30" s="1"/>
  <c r="I121" i="30" s="1"/>
  <c r="D122" i="30"/>
  <c r="F122" i="30" s="1"/>
  <c r="H122" i="30" s="1"/>
  <c r="I122" i="30" s="1"/>
  <c r="D123" i="30"/>
  <c r="F123" i="30" s="1"/>
  <c r="H123" i="30" s="1"/>
  <c r="I123" i="30" s="1"/>
  <c r="D124" i="30"/>
  <c r="F124" i="30" s="1"/>
  <c r="H124" i="30" s="1"/>
  <c r="I124" i="30" s="1"/>
  <c r="D125" i="30"/>
  <c r="F125" i="30" s="1"/>
  <c r="H125" i="30" s="1"/>
  <c r="I125" i="30" s="1"/>
  <c r="D126" i="30"/>
  <c r="F126" i="30" s="1"/>
  <c r="H126" i="30" s="1"/>
  <c r="I126" i="30" s="1"/>
  <c r="D127" i="30"/>
  <c r="F127" i="30" s="1"/>
  <c r="H127" i="30" s="1"/>
  <c r="I127" i="30" s="1"/>
  <c r="D128" i="30"/>
  <c r="F128" i="30" s="1"/>
  <c r="H128" i="30" s="1"/>
  <c r="I128" i="30" s="1"/>
  <c r="D129" i="30"/>
  <c r="F129" i="30" s="1"/>
  <c r="H129" i="30" s="1"/>
  <c r="I129" i="30" s="1"/>
  <c r="D130" i="30"/>
  <c r="F130" i="30" s="1"/>
  <c r="H130" i="30" s="1"/>
  <c r="I130" i="30" s="1"/>
  <c r="D131" i="30"/>
  <c r="F131" i="30" s="1"/>
  <c r="H131" i="30" s="1"/>
  <c r="I131" i="30" s="1"/>
  <c r="D132" i="30"/>
  <c r="F132" i="30" s="1"/>
  <c r="H132" i="30" s="1"/>
  <c r="I132" i="30" s="1"/>
  <c r="D133" i="30"/>
  <c r="F133" i="30" s="1"/>
  <c r="H133" i="30" s="1"/>
  <c r="I133" i="30" s="1"/>
  <c r="D134" i="30"/>
  <c r="F134" i="30" s="1"/>
  <c r="H134" i="30" s="1"/>
  <c r="I134" i="30" s="1"/>
  <c r="D135" i="30"/>
  <c r="F135" i="30" s="1"/>
  <c r="H135" i="30" s="1"/>
  <c r="I135" i="30" s="1"/>
  <c r="D136" i="30"/>
  <c r="F136" i="30" s="1"/>
  <c r="H136" i="30" s="1"/>
  <c r="I136" i="30" s="1"/>
  <c r="D137" i="30"/>
  <c r="F137" i="30" s="1"/>
  <c r="H137" i="30" s="1"/>
  <c r="I137" i="30" s="1"/>
  <c r="D138" i="30"/>
  <c r="F138" i="30" s="1"/>
  <c r="H138" i="30" s="1"/>
  <c r="I138" i="30" s="1"/>
  <c r="D139" i="30"/>
  <c r="F139" i="30" s="1"/>
  <c r="H139" i="30" s="1"/>
  <c r="I139" i="30" s="1"/>
  <c r="D140" i="30"/>
  <c r="F140" i="30" s="1"/>
  <c r="H140" i="30" s="1"/>
  <c r="I140" i="30" s="1"/>
  <c r="D141" i="30"/>
  <c r="F141" i="30" s="1"/>
  <c r="H141" i="30" s="1"/>
  <c r="I141" i="30" s="1"/>
  <c r="D142" i="30"/>
  <c r="F142" i="30" s="1"/>
  <c r="H142" i="30" s="1"/>
  <c r="I142" i="30" s="1"/>
  <c r="D143" i="30"/>
  <c r="F143" i="30" s="1"/>
  <c r="H143" i="30" s="1"/>
  <c r="I143" i="30" s="1"/>
  <c r="D144" i="30"/>
  <c r="F144" i="30" s="1"/>
  <c r="H144" i="30" s="1"/>
  <c r="I144" i="30" s="1"/>
  <c r="D145" i="30"/>
  <c r="F145" i="30" s="1"/>
  <c r="H145" i="30" s="1"/>
  <c r="I145" i="30" s="1"/>
  <c r="D146" i="30"/>
  <c r="F146" i="30" s="1"/>
  <c r="H146" i="30" s="1"/>
  <c r="I146" i="30" s="1"/>
  <c r="D147" i="30"/>
  <c r="F147" i="30" s="1"/>
  <c r="H147" i="30" s="1"/>
  <c r="I147" i="30" s="1"/>
  <c r="D148" i="30"/>
  <c r="F148" i="30" s="1"/>
  <c r="H148" i="30" s="1"/>
  <c r="I148" i="30" s="1"/>
  <c r="D149" i="30"/>
  <c r="F149" i="30" s="1"/>
  <c r="H149" i="30" s="1"/>
  <c r="I149" i="30" s="1"/>
  <c r="D150" i="30"/>
  <c r="F150" i="30" s="1"/>
  <c r="H150" i="30" s="1"/>
  <c r="I150" i="30" s="1"/>
  <c r="D151" i="30"/>
  <c r="F151" i="30" s="1"/>
  <c r="H151" i="30" s="1"/>
  <c r="I151" i="30" s="1"/>
  <c r="D152" i="30"/>
  <c r="F152" i="30" s="1"/>
  <c r="H152" i="30" s="1"/>
  <c r="I152" i="30" s="1"/>
  <c r="D153" i="30"/>
  <c r="F153" i="30" s="1"/>
  <c r="H153" i="30" s="1"/>
  <c r="I153" i="30" s="1"/>
  <c r="D154" i="30"/>
  <c r="F154" i="30" s="1"/>
  <c r="H154" i="30" s="1"/>
  <c r="I154" i="30" s="1"/>
  <c r="D155" i="30"/>
  <c r="F155" i="30" s="1"/>
  <c r="H155" i="30" s="1"/>
  <c r="I155" i="30" s="1"/>
  <c r="D156" i="30"/>
  <c r="F156" i="30" s="1"/>
  <c r="H156" i="30" s="1"/>
  <c r="I156" i="30" s="1"/>
  <c r="D157" i="30"/>
  <c r="F157" i="30" s="1"/>
  <c r="H157" i="30" s="1"/>
  <c r="I157" i="30" s="1"/>
  <c r="D158" i="30"/>
  <c r="F158" i="30" s="1"/>
  <c r="H158" i="30" s="1"/>
  <c r="I158" i="30" s="1"/>
  <c r="D159" i="30"/>
  <c r="F159" i="30" s="1"/>
  <c r="H159" i="30" s="1"/>
  <c r="I159" i="30" s="1"/>
  <c r="D160" i="30"/>
  <c r="F160" i="30" s="1"/>
  <c r="H160" i="30" s="1"/>
  <c r="I160" i="30" s="1"/>
  <c r="D161" i="30"/>
  <c r="F161" i="30" s="1"/>
  <c r="H161" i="30" s="1"/>
  <c r="I161" i="30" s="1"/>
  <c r="D162" i="30"/>
  <c r="F162" i="30" s="1"/>
  <c r="H162" i="30" s="1"/>
  <c r="I162" i="30" s="1"/>
  <c r="D163" i="30"/>
  <c r="F163" i="30" s="1"/>
  <c r="H163" i="30" s="1"/>
  <c r="I163" i="30" s="1"/>
  <c r="D164" i="30"/>
  <c r="F164" i="30" s="1"/>
  <c r="H164" i="30" s="1"/>
  <c r="I164" i="30" s="1"/>
  <c r="D165" i="30"/>
  <c r="F165" i="30" s="1"/>
  <c r="H165" i="30" s="1"/>
  <c r="I165" i="30" s="1"/>
  <c r="D166" i="30"/>
  <c r="F166" i="30" s="1"/>
  <c r="H166" i="30" s="1"/>
  <c r="I166" i="30" s="1"/>
  <c r="D167" i="30"/>
  <c r="F167" i="30" s="1"/>
  <c r="H167" i="30" s="1"/>
  <c r="I167" i="30" s="1"/>
  <c r="D168" i="30"/>
  <c r="F168" i="30" s="1"/>
  <c r="H168" i="30" s="1"/>
  <c r="I168" i="30" s="1"/>
  <c r="D169" i="30"/>
  <c r="F169" i="30" s="1"/>
  <c r="H169" i="30" s="1"/>
  <c r="I169" i="30" s="1"/>
  <c r="D170" i="30"/>
  <c r="F170" i="30" s="1"/>
  <c r="H170" i="30" s="1"/>
  <c r="I170" i="30" s="1"/>
  <c r="D171" i="30"/>
  <c r="F171" i="30" s="1"/>
  <c r="H171" i="30" s="1"/>
  <c r="I171" i="30" s="1"/>
  <c r="D172" i="30"/>
  <c r="F172" i="30" s="1"/>
  <c r="H172" i="30" s="1"/>
  <c r="I172" i="30" s="1"/>
  <c r="D173" i="30"/>
  <c r="F173" i="30" s="1"/>
  <c r="H173" i="30" s="1"/>
  <c r="I173" i="30" s="1"/>
  <c r="D174" i="30"/>
  <c r="F174" i="30" s="1"/>
  <c r="H174" i="30" s="1"/>
  <c r="I174" i="30" s="1"/>
  <c r="D175" i="30"/>
  <c r="F175" i="30" s="1"/>
  <c r="H175" i="30" s="1"/>
  <c r="I175" i="30" s="1"/>
  <c r="D176" i="30"/>
  <c r="F176" i="30" s="1"/>
  <c r="H176" i="30" s="1"/>
  <c r="I176" i="30" s="1"/>
  <c r="D177" i="30"/>
  <c r="F177" i="30" s="1"/>
  <c r="H177" i="30" s="1"/>
  <c r="I177" i="30" s="1"/>
  <c r="D178" i="30"/>
  <c r="F178" i="30" s="1"/>
  <c r="H178" i="30" s="1"/>
  <c r="I178" i="30" s="1"/>
  <c r="D179" i="30"/>
  <c r="F179" i="30" s="1"/>
  <c r="H179" i="30" s="1"/>
  <c r="I179" i="30" s="1"/>
  <c r="D180" i="30"/>
  <c r="F180" i="30" s="1"/>
  <c r="H180" i="30" s="1"/>
  <c r="I180" i="30" s="1"/>
  <c r="D181" i="30"/>
  <c r="F181" i="30" s="1"/>
  <c r="H181" i="30" s="1"/>
  <c r="I181" i="30" s="1"/>
  <c r="D182" i="30"/>
  <c r="F182" i="30" s="1"/>
  <c r="H182" i="30" s="1"/>
  <c r="I182" i="30" s="1"/>
  <c r="D183" i="30"/>
  <c r="F183" i="30" s="1"/>
  <c r="H183" i="30" s="1"/>
  <c r="I183" i="30" s="1"/>
  <c r="D184" i="30"/>
  <c r="F184" i="30" s="1"/>
  <c r="H184" i="30" s="1"/>
  <c r="I184" i="30" s="1"/>
  <c r="D185" i="30"/>
  <c r="F185" i="30" s="1"/>
  <c r="H185" i="30" s="1"/>
  <c r="I185" i="30" s="1"/>
  <c r="D186" i="30"/>
  <c r="D187" i="30"/>
  <c r="F187" i="30" s="1"/>
  <c r="H187" i="30" s="1"/>
  <c r="I187" i="30" s="1"/>
  <c r="D188" i="30"/>
  <c r="F188" i="30" s="1"/>
  <c r="H188" i="30" s="1"/>
  <c r="I188" i="30" s="1"/>
  <c r="D189" i="30"/>
  <c r="F189" i="30" s="1"/>
  <c r="H189" i="30" s="1"/>
  <c r="I189" i="30" s="1"/>
  <c r="D190" i="30"/>
  <c r="F190" i="30" s="1"/>
  <c r="H190" i="30" s="1"/>
  <c r="I190" i="30" s="1"/>
  <c r="D191" i="30"/>
  <c r="F191" i="30" s="1"/>
  <c r="H191" i="30" s="1"/>
  <c r="I191" i="30" s="1"/>
  <c r="D192" i="30"/>
  <c r="F192" i="30" s="1"/>
  <c r="H192" i="30" s="1"/>
  <c r="I192" i="30" s="1"/>
  <c r="D193" i="30"/>
  <c r="F193" i="30" s="1"/>
  <c r="H193" i="30" s="1"/>
  <c r="I193" i="30" s="1"/>
  <c r="D194" i="30"/>
  <c r="F194" i="30" s="1"/>
  <c r="H194" i="30" s="1"/>
  <c r="I194" i="30" s="1"/>
  <c r="D195" i="30"/>
  <c r="F195" i="30" s="1"/>
  <c r="H195" i="30" s="1"/>
  <c r="I195" i="30" s="1"/>
  <c r="D196" i="30"/>
  <c r="F196" i="30" s="1"/>
  <c r="H196" i="30" s="1"/>
  <c r="I196" i="30" s="1"/>
  <c r="D197" i="30"/>
  <c r="F197" i="30" s="1"/>
  <c r="H197" i="30" s="1"/>
  <c r="I197" i="30" s="1"/>
  <c r="D198" i="30"/>
  <c r="F198" i="30" s="1"/>
  <c r="H198" i="30" s="1"/>
  <c r="I198" i="30" s="1"/>
  <c r="D199" i="30"/>
  <c r="F199" i="30" s="1"/>
  <c r="H199" i="30" s="1"/>
  <c r="I199" i="30" s="1"/>
  <c r="D200" i="30"/>
  <c r="F200" i="30" s="1"/>
  <c r="H200" i="30" s="1"/>
  <c r="I200" i="30" s="1"/>
  <c r="D201" i="30"/>
  <c r="F201" i="30" s="1"/>
  <c r="H201" i="30" s="1"/>
  <c r="I201" i="30" s="1"/>
  <c r="D202" i="30"/>
  <c r="F202" i="30" s="1"/>
  <c r="H202" i="30" s="1"/>
  <c r="I202" i="30" s="1"/>
  <c r="D203" i="30"/>
  <c r="F203" i="30" s="1"/>
  <c r="H203" i="30" s="1"/>
  <c r="I203" i="30" s="1"/>
  <c r="D204" i="30"/>
  <c r="F204" i="30" s="1"/>
  <c r="H204" i="30" s="1"/>
  <c r="I204" i="30" s="1"/>
  <c r="D25" i="30"/>
  <c r="F25" i="30" s="1"/>
  <c r="H25" i="30" s="1"/>
  <c r="I25" i="30" s="1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2" i="29"/>
  <c r="G14" i="28"/>
  <c r="G15" i="28"/>
  <c r="G16" i="28"/>
  <c r="G17" i="28"/>
  <c r="G18" i="28"/>
  <c r="G19" i="28"/>
  <c r="G20" i="28"/>
  <c r="G21" i="28"/>
  <c r="G22" i="28"/>
  <c r="G23" i="28"/>
  <c r="G24" i="28"/>
  <c r="G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3" i="28"/>
  <c r="J27" i="27"/>
  <c r="J26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5" i="27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2" i="25"/>
  <c r="W37" i="24"/>
  <c r="W40" i="24"/>
  <c r="W42" i="24"/>
  <c r="J36" i="24"/>
  <c r="W36" i="24" s="1"/>
  <c r="J37" i="24"/>
  <c r="J38" i="24"/>
  <c r="W38" i="24" s="1"/>
  <c r="J39" i="24"/>
  <c r="W39" i="24" s="1"/>
  <c r="J40" i="24"/>
  <c r="J41" i="24"/>
  <c r="W41" i="24" s="1"/>
  <c r="J42" i="24"/>
  <c r="J43" i="24"/>
  <c r="W43" i="24" s="1"/>
  <c r="J44" i="24"/>
  <c r="W44" i="24" s="1"/>
  <c r="J45" i="24"/>
  <c r="W45" i="24" s="1"/>
  <c r="J46" i="24"/>
  <c r="W46" i="24" s="1"/>
  <c r="J35" i="24"/>
  <c r="W35" i="24" s="1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36" i="24"/>
  <c r="G37" i="24" s="1"/>
  <c r="G38" i="24" s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2" i="23"/>
  <c r="X44" i="38" l="1"/>
  <c r="X40" i="38"/>
  <c r="X43" i="38"/>
  <c r="X42" i="38"/>
  <c r="K47" i="38"/>
  <c r="X47" i="38" s="1"/>
  <c r="K46" i="38"/>
  <c r="X46" i="38" s="1"/>
  <c r="K45" i="38"/>
  <c r="X45" i="38" s="1"/>
  <c r="K44" i="38"/>
  <c r="K43" i="38"/>
  <c r="K42" i="38"/>
  <c r="K40" i="38"/>
  <c r="K39" i="38"/>
  <c r="X39" i="38" s="1"/>
  <c r="K38" i="38"/>
  <c r="X38" i="38" s="1"/>
  <c r="AA49" i="36"/>
  <c r="W47" i="24"/>
  <c r="W51" i="46"/>
  <c r="G37" i="44"/>
  <c r="G38" i="44" s="1"/>
  <c r="W50" i="44"/>
  <c r="R34" i="42"/>
  <c r="R39" i="42" s="1"/>
  <c r="K27" i="42"/>
  <c r="L25" i="30"/>
  <c r="L26" i="30" s="1"/>
  <c r="S38" i="30"/>
  <c r="K26" i="40"/>
  <c r="O5" i="11"/>
  <c r="O5" i="5"/>
  <c r="O5" i="6"/>
  <c r="O5" i="7"/>
  <c r="O5" i="8"/>
  <c r="O5" i="9"/>
  <c r="O5" i="10"/>
  <c r="O5" i="12"/>
  <c r="O5" i="14"/>
  <c r="O5" i="15"/>
  <c r="O5" i="16"/>
  <c r="O5" i="19"/>
  <c r="O5" i="18"/>
  <c r="O5" i="17"/>
  <c r="X50" i="38" l="1"/>
</calcChain>
</file>

<file path=xl/sharedStrings.xml><?xml version="1.0" encoding="utf-8"?>
<sst xmlns="http://schemas.openxmlformats.org/spreadsheetml/2006/main" count="1341" uniqueCount="289">
  <si>
    <t>NOT ADJUSTED</t>
  </si>
  <si>
    <t>TOTAL</t>
  </si>
  <si>
    <t>Sep. 2005</t>
  </si>
  <si>
    <t>Oct. 2005</t>
  </si>
  <si>
    <t>Nov. 2005</t>
  </si>
  <si>
    <t>Dec. 2005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</si>
  <si>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</si>
  <si>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</si>
  <si>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</si>
  <si>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</si>
  <si>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</si>
  <si>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</si>
  <si>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</si>
  <si>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</si>
  <si>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</si>
  <si>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</si>
  <si>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</si>
  <si>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</si>
  <si>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</si>
  <si>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</si>
  <si>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</si>
  <si>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</si>
  <si>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</si>
  <si>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</si>
  <si>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</si>
  <si>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</si>
  <si>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</si>
  <si>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</si>
  <si>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</si>
  <si>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</si>
  <si>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2008</t>
  </si>
  <si>
    <t>Feb. 2008</t>
  </si>
  <si>
    <t>Mar. 2008</t>
  </si>
  <si>
    <t>Apr. 2008</t>
  </si>
  <si>
    <t>May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</si>
  <si>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</si>
  <si>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</si>
  <si>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</si>
  <si>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</si>
  <si>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</si>
  <si>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</si>
  <si>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</si>
  <si>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</si>
  <si>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</si>
  <si>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</si>
  <si>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</si>
  <si>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 2009</t>
  </si>
  <si>
    <t>Jun. 2009</t>
  </si>
  <si>
    <t>Jul. 2009</t>
  </si>
  <si>
    <t>Aug. 2009</t>
  </si>
  <si>
    <t>Sep. 2009</t>
  </si>
  <si>
    <t>Oct. 2009</t>
  </si>
  <si>
    <t>Nov. 2009</t>
  </si>
  <si>
    <t>Dec. 2009</t>
  </si>
  <si>
    <t>Jan. 2010</t>
  </si>
  <si>
    <t>Feb. 2010</t>
  </si>
  <si>
    <t>Mar. 2010</t>
  </si>
  <si>
    <t>Apr. 2010</t>
  </si>
  <si>
    <t>May 2010</t>
  </si>
  <si>
    <t>Jun. 2010</t>
  </si>
  <si>
    <t>Jul. 2010</t>
  </si>
  <si>
    <t>Aug. 2010</t>
  </si>
  <si>
    <t>Sep.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</si>
  <si>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</si>
  <si>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</si>
  <si>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</si>
  <si>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</si>
  <si>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</si>
  <si>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</si>
  <si>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</si>
  <si>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</si>
  <si>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</si>
  <si>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</si>
  <si>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</si>
  <si>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</si>
  <si>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</si>
  <si>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</si>
  <si>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</si>
  <si>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</si>
  <si>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</si>
  <si>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</si>
  <si>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</si>
  <si>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</si>
  <si>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</si>
  <si>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</si>
  <si>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</si>
  <si>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</si>
  <si>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</si>
  <si>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</si>
  <si>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</si>
  <si>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</si>
  <si>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</si>
  <si>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</si>
  <si>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</si>
  <si>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 xml:space="preserve"> May 2013</t>
  </si>
  <si>
    <t>Jun. 2013</t>
  </si>
  <si>
    <t>Jul. 2013</t>
  </si>
  <si>
    <t>Aug. 2013</t>
  </si>
  <si>
    <t>Sep. 2013</t>
  </si>
  <si>
    <t>Oct. 2013</t>
  </si>
  <si>
    <t>Nov. 2013</t>
  </si>
  <si>
    <t>Dec. 2013</t>
  </si>
  <si>
    <t xml:space="preserve">    TOTAL</t>
  </si>
  <si>
    <t>Jan. 2014</t>
  </si>
  <si>
    <t>Monthly Sales in the US</t>
  </si>
  <si>
    <t>[Figures shown in millions of dollars]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</si>
  <si>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</si>
  <si>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</si>
  <si>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</si>
  <si>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</si>
  <si>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</si>
  <si>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</si>
  <si>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</si>
  <si>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</si>
  <si>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</si>
  <si>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</si>
  <si>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 xml:space="preserve"> May 2014</t>
  </si>
  <si>
    <t>Jan. 2015</t>
  </si>
  <si>
    <t>Feb. 2015</t>
  </si>
  <si>
    <t>Mar. 2015</t>
  </si>
  <si>
    <t>Apr. 2015</t>
  </si>
  <si>
    <t xml:space="preserve"> May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</si>
  <si>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</si>
  <si>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</si>
  <si>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</si>
  <si>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</si>
  <si>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</si>
  <si>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</si>
  <si>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</si>
  <si>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Jan. 2016</t>
  </si>
  <si>
    <t>Feb. 2016</t>
  </si>
  <si>
    <t>Mar. 2016</t>
  </si>
  <si>
    <t>Apr. 2016</t>
  </si>
  <si>
    <t xml:space="preserve"> 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</si>
  <si>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</si>
  <si>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</si>
  <si>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</si>
  <si>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</si>
  <si>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</si>
  <si>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</si>
  <si>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</si>
  <si>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</si>
  <si>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</si>
  <si>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</si>
  <si>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</si>
  <si>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 xml:space="preserve"> May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</si>
  <si>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</si>
  <si>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</si>
  <si>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</si>
  <si>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</si>
  <si>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</si>
  <si>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</si>
  <si>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</si>
  <si>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</si>
  <si>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</si>
  <si>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</si>
  <si>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</si>
  <si>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 xml:space="preserve"> May 2018</t>
  </si>
  <si>
    <t>Jun. 2018</t>
  </si>
  <si>
    <t>Jul. 2018</t>
  </si>
  <si>
    <t>Aug. 2018</t>
  </si>
  <si>
    <t>Sep.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</si>
  <si>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</si>
  <si>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</si>
  <si>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</si>
  <si>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</si>
  <si>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</si>
  <si>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</si>
  <si>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</si>
  <si>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 xml:space="preserve"> May 2019</t>
  </si>
  <si>
    <t>Jun. 2019</t>
  </si>
  <si>
    <t>Jul. 2019</t>
  </si>
  <si>
    <t>Aug. 2019</t>
  </si>
  <si>
    <t>Sep. 2019</t>
  </si>
  <si>
    <t>Oct. 2019</t>
  </si>
  <si>
    <t>Nov. 2019</t>
  </si>
  <si>
    <t>Dec. 2019</t>
  </si>
  <si>
    <t>Jan. 2020</t>
  </si>
  <si>
    <t>Feb. 2020</t>
  </si>
  <si>
    <t>Mar. 2020</t>
  </si>
  <si>
    <t>Apr. 2020</t>
  </si>
  <si>
    <t xml:space="preserve"> May 2020</t>
  </si>
  <si>
    <t>Jun. 2020</t>
  </si>
  <si>
    <t>Jul. 2020</t>
  </si>
  <si>
    <t>Aug. 2020</t>
  </si>
  <si>
    <t>Luxury Bags and Other Luxury Items</t>
  </si>
  <si>
    <t>Date</t>
  </si>
  <si>
    <t>Copied Date</t>
  </si>
  <si>
    <t>Peak usually every december</t>
  </si>
  <si>
    <t>Valley usually every january</t>
  </si>
  <si>
    <t>Big valley in April 2020 most likely due to COVID</t>
  </si>
  <si>
    <t>Period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</si>
  <si>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</si>
  <si>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</si>
  <si>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</si>
  <si>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</si>
  <si>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</si>
  <si>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</si>
  <si>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</si>
  <si>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</si>
  <si>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</si>
  <si>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</si>
  <si>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</si>
  <si>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</si>
  <si>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</si>
  <si>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</si>
  <si>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</si>
  <si>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</si>
  <si>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</si>
  <si>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</si>
  <si>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</si>
  <si>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</si>
  <si>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</si>
  <si>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</si>
  <si>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</si>
  <si>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</si>
  <si>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</si>
  <si>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</si>
  <si>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</si>
  <si>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</si>
  <si>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</si>
  <si>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</si>
  <si>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</si>
  <si>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</si>
  <si>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</si>
  <si>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</si>
  <si>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</si>
  <si>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</si>
  <si>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</si>
  <si>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</si>
  <si>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</si>
  <si>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Luxury Bags and Other Luxury Items</t>
  </si>
  <si>
    <t>Residuals</t>
  </si>
  <si>
    <t>Error^2</t>
  </si>
  <si>
    <t>MSE</t>
  </si>
  <si>
    <t>RMSE</t>
  </si>
  <si>
    <t>Forecast</t>
  </si>
  <si>
    <t>The peak is a little off going up in september</t>
  </si>
  <si>
    <t>Lowest valley is still in January</t>
  </si>
  <si>
    <t>Log of Luxury Bags</t>
  </si>
  <si>
    <t>Predicted Log of Luxury Bags</t>
  </si>
  <si>
    <t>Exp of Bags</t>
  </si>
  <si>
    <t>Actual</t>
  </si>
  <si>
    <t>Error</t>
  </si>
  <si>
    <t>MA12</t>
  </si>
  <si>
    <t>Ratio</t>
  </si>
  <si>
    <t>December has 130% more sales than average</t>
  </si>
  <si>
    <t>January has the least sales with 30% less</t>
  </si>
  <si>
    <t>Seasonal Factors</t>
  </si>
  <si>
    <t>Deseasonalized Sales</t>
  </si>
  <si>
    <t>Log of DS</t>
  </si>
  <si>
    <t>Predicted Log of DS</t>
  </si>
  <si>
    <t>Exp of Predict</t>
  </si>
  <si>
    <t>Period^2</t>
  </si>
  <si>
    <t>Log of Sales</t>
  </si>
  <si>
    <t>Predicted Log of Sales</t>
  </si>
  <si>
    <t>Exp of Sales</t>
  </si>
  <si>
    <t>Year^2</t>
  </si>
  <si>
    <t>Predicted Deseasonalized Sales</t>
  </si>
  <si>
    <t>covid</t>
  </si>
  <si>
    <t>Based on the scatterplot, the impact of Covid can really be seen starting from March 2020</t>
  </si>
  <si>
    <t>Thus, I added a covid dummy data for the regression from March 2020</t>
  </si>
  <si>
    <t>Adj. R-Square</t>
  </si>
  <si>
    <t>Total Forecast</t>
  </si>
  <si>
    <t>Comments</t>
  </si>
  <si>
    <t>Linear</t>
  </si>
  <si>
    <t>Quadratic</t>
  </si>
  <si>
    <t>Exponential</t>
  </si>
  <si>
    <t>Linear with Dummies</t>
  </si>
  <si>
    <t>Quadratic with Dummies</t>
  </si>
  <si>
    <t>Exponential with Dummies</t>
  </si>
  <si>
    <t>Deseasonalizing Linear</t>
  </si>
  <si>
    <t>Deseasonalizing Quadratic</t>
  </si>
  <si>
    <t>Deseaosonalizing Exponential</t>
  </si>
  <si>
    <t>Total Sales of Luxury Bags</t>
  </si>
  <si>
    <t>Forecast Log</t>
  </si>
  <si>
    <t>DS Forecast</t>
  </si>
  <si>
    <t>Season Factors</t>
  </si>
  <si>
    <t>Forecast Seasonalized</t>
  </si>
  <si>
    <t>forecast</t>
  </si>
  <si>
    <t>DS Forecast log</t>
  </si>
  <si>
    <t>Covid</t>
  </si>
  <si>
    <t>Assumed that from Sep 2021, the effects of COVID will continue for the next 12 months</t>
  </si>
  <si>
    <t>Luxury Sales</t>
  </si>
  <si>
    <t>Linear with Dummies and COVID</t>
  </si>
  <si>
    <t>Quadratic with Dummies and COVID</t>
  </si>
  <si>
    <t>Final Forecast</t>
  </si>
  <si>
    <t>Based on these two which had the lowest R^2 and RMSE:</t>
  </si>
  <si>
    <t>Since they both have good metrics, I decided on an average of the two forecast models as the quadratic was more optimistic. Averaging both would give a bit more balanced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</si>
</sst>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#,##0.000"/>
    <numFmt numFmtId="166" formatCode="#,##0.0000"/>
    <numFmt numFmtId="167" formatCode="#,##0.000000"/>
    <numFmt numFmtId="168" formatCode="0.000000"/>
    <numFmt numFmtId="169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Gill Sans MT"/>
      <family val="2"/>
    </font>
    <font>
      <sz val="12"/>
      <name val="Gill Sans MT"/>
      <family val="2"/>
    </font>
    <font>
      <b/>
      <sz val="12"/>
      <name val="Gill Sans MT"/>
      <family val="2"/>
    </font>
    <font>
      <sz val="1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2" borderId="0" xfId="0" applyNumberFormat="1" applyFill="1"/>
    <xf numFmtId="0" fontId="5" fillId="0" borderId="0" xfId="1" applyFont="1"/>
    <xf numFmtId="49" fontId="5" fillId="0" borderId="0" xfId="1" applyNumberFormat="1" applyFont="1"/>
    <xf numFmtId="3" fontId="5" fillId="2" borderId="0" xfId="1" applyNumberFormat="1" applyFont="1" applyFill="1"/>
    <xf numFmtId="0" fontId="1" fillId="0" borderId="0" xfId="1"/>
    <xf numFmtId="49" fontId="1" fillId="0" borderId="0" xfId="1" applyNumberFormat="1"/>
    <xf numFmtId="3" fontId="1" fillId="2" borderId="0" xfId="1" applyNumberFormat="1" applyFill="1"/>
    <xf numFmtId="17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2" xfId="0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Continuous"/>
    </xf>
    <xf numFmtId="9" fontId="0" fillId="0" borderId="0" xfId="3" applyFont="1" applyFill="1" applyBorder="1" applyAlignment="1"/>
    <xf numFmtId="0" fontId="8" fillId="0" borderId="0" xfId="0" applyFont="1" applyAlignment="1">
      <alignment horizontal="center"/>
    </xf>
    <xf numFmtId="0" fontId="6" fillId="3" borderId="4" xfId="0" applyFont="1" applyFill="1" applyBorder="1"/>
    <xf numFmtId="0" fontId="6" fillId="3" borderId="6" xfId="0" applyFont="1" applyFill="1" applyBorder="1"/>
    <xf numFmtId="9" fontId="0" fillId="0" borderId="2" xfId="3" applyFont="1" applyFill="1" applyBorder="1" applyAlignment="1"/>
    <xf numFmtId="9" fontId="0" fillId="4" borderId="0" xfId="3" applyFont="1" applyFill="1" applyBorder="1" applyAlignment="1"/>
    <xf numFmtId="9" fontId="0" fillId="4" borderId="2" xfId="3" applyFont="1" applyFill="1" applyBorder="1" applyAlignment="1"/>
    <xf numFmtId="1" fontId="0" fillId="0" borderId="0" xfId="0" applyNumberFormat="1"/>
    <xf numFmtId="1" fontId="6" fillId="0" borderId="0" xfId="0" applyNumberFormat="1" applyFont="1"/>
    <xf numFmtId="164" fontId="9" fillId="0" borderId="0" xfId="3" applyNumberFormat="1" applyFont="1" applyFill="1" applyBorder="1" applyAlignment="1"/>
    <xf numFmtId="3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3" borderId="7" xfId="0" applyNumberFormat="1" applyFill="1" applyBorder="1"/>
    <xf numFmtId="10" fontId="9" fillId="0" borderId="0" xfId="3" applyNumberFormat="1" applyFont="1" applyFill="1" applyBorder="1" applyAlignment="1"/>
    <xf numFmtId="1" fontId="0" fillId="3" borderId="5" xfId="0" applyNumberFormat="1" applyFill="1" applyBorder="1"/>
    <xf numFmtId="167" fontId="0" fillId="2" borderId="0" xfId="0" applyNumberFormat="1" applyFill="1"/>
    <xf numFmtId="10" fontId="10" fillId="0" borderId="0" xfId="3" applyNumberFormat="1" applyFont="1" applyFill="1" applyBorder="1" applyAlignment="1"/>
    <xf numFmtId="1" fontId="6" fillId="3" borderId="8" xfId="0" applyNumberFormat="1" applyFont="1" applyFill="1" applyBorder="1"/>
    <xf numFmtId="1" fontId="6" fillId="3" borderId="9" xfId="0" applyNumberFormat="1" applyFont="1" applyFill="1" applyBorder="1"/>
    <xf numFmtId="1" fontId="6" fillId="0" borderId="5" xfId="0" applyNumberFormat="1" applyFont="1" applyBorder="1"/>
    <xf numFmtId="1" fontId="6" fillId="0" borderId="7" xfId="0" applyNumberFormat="1" applyFont="1" applyBorder="1"/>
    <xf numFmtId="10" fontId="0" fillId="0" borderId="0" xfId="3" applyNumberFormat="1" applyFont="1" applyFill="1" applyBorder="1" applyAlignment="1"/>
    <xf numFmtId="1" fontId="0" fillId="3" borderId="8" xfId="0" applyNumberFormat="1" applyFill="1" applyBorder="1"/>
    <xf numFmtId="1" fontId="0" fillId="3" borderId="9" xfId="0" applyNumberFormat="1" applyFill="1" applyBorder="1"/>
    <xf numFmtId="168" fontId="0" fillId="0" borderId="0" xfId="0" applyNumberFormat="1"/>
    <xf numFmtId="1" fontId="6" fillId="3" borderId="5" xfId="0" applyNumberFormat="1" applyFont="1" applyFill="1" applyBorder="1"/>
    <xf numFmtId="1" fontId="6" fillId="3" borderId="7" xfId="0" applyNumberFormat="1" applyFont="1" applyFill="1" applyBorder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1" fillId="0" borderId="0" xfId="0" applyFont="1"/>
    <xf numFmtId="0" fontId="13" fillId="0" borderId="4" xfId="0" applyFont="1" applyBorder="1" applyAlignment="1">
      <alignment horizontal="right"/>
    </xf>
    <xf numFmtId="169" fontId="12" fillId="0" borderId="1" xfId="2" applyNumberFormat="1" applyFont="1" applyBorder="1"/>
    <xf numFmtId="0" fontId="14" fillId="0" borderId="5" xfId="0" applyFont="1" applyBorder="1"/>
    <xf numFmtId="0" fontId="13" fillId="0" borderId="10" xfId="0" applyFont="1" applyBorder="1" applyAlignment="1">
      <alignment horizontal="right"/>
    </xf>
    <xf numFmtId="169" fontId="12" fillId="0" borderId="0" xfId="2" applyNumberFormat="1" applyFont="1" applyBorder="1"/>
    <xf numFmtId="0" fontId="14" fillId="0" borderId="11" xfId="0" applyFont="1" applyBorder="1"/>
    <xf numFmtId="0" fontId="13" fillId="0" borderId="6" xfId="0" applyFont="1" applyBorder="1" applyAlignment="1">
      <alignment horizontal="right"/>
    </xf>
    <xf numFmtId="169" fontId="12" fillId="0" borderId="2" xfId="2" applyNumberFormat="1" applyFont="1" applyBorder="1"/>
    <xf numFmtId="0" fontId="14" fillId="0" borderId="7" xfId="0" applyFont="1" applyBorder="1"/>
    <xf numFmtId="10" fontId="12" fillId="0" borderId="1" xfId="3" applyNumberFormat="1" applyFont="1" applyBorder="1"/>
    <xf numFmtId="10" fontId="12" fillId="0" borderId="0" xfId="3" applyNumberFormat="1" applyFont="1" applyBorder="1"/>
    <xf numFmtId="10" fontId="12" fillId="0" borderId="2" xfId="3" applyNumberFormat="1" applyFont="1" applyBorder="1"/>
    <xf numFmtId="10" fontId="12" fillId="0" borderId="0" xfId="3" applyNumberFormat="1" applyFont="1" applyFill="1" applyBorder="1"/>
    <xf numFmtId="169" fontId="12" fillId="0" borderId="0" xfId="2" applyNumberFormat="1" applyFont="1" applyFill="1" applyBorder="1"/>
    <xf numFmtId="0" fontId="0" fillId="0" borderId="0" xfId="0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7" fontId="0" fillId="0" borderId="10" xfId="0" applyNumberFormat="1" applyBorder="1"/>
    <xf numFmtId="3" fontId="0" fillId="2" borderId="11" xfId="0" applyNumberFormat="1" applyFill="1" applyBorder="1"/>
    <xf numFmtId="3" fontId="5" fillId="2" borderId="11" xfId="1" applyNumberFormat="1" applyFont="1" applyFill="1" applyBorder="1"/>
    <xf numFmtId="3" fontId="1" fillId="2" borderId="11" xfId="1" applyNumberFormat="1" applyFill="1" applyBorder="1"/>
    <xf numFmtId="17" fontId="0" fillId="0" borderId="6" xfId="0" applyNumberFormat="1" applyBorder="1"/>
    <xf numFmtId="3" fontId="1" fillId="2" borderId="7" xfId="1" applyNumberFormat="1" applyFill="1" applyBorder="1"/>
    <xf numFmtId="17" fontId="0" fillId="3" borderId="4" xfId="0" applyNumberFormat="1" applyFill="1" applyBorder="1"/>
    <xf numFmtId="17" fontId="0" fillId="3" borderId="10" xfId="0" applyNumberFormat="1" applyFill="1" applyBorder="1"/>
    <xf numFmtId="1" fontId="0" fillId="3" borderId="11" xfId="0" applyNumberFormat="1" applyFill="1" applyBorder="1"/>
    <xf numFmtId="17" fontId="0" fillId="3" borderId="6" xfId="0" applyNumberFormat="1" applyFill="1" applyBorder="1"/>
    <xf numFmtId="17" fontId="0" fillId="0" borderId="4" xfId="0" applyNumberFormat="1" applyBorder="1"/>
    <xf numFmtId="3" fontId="1" fillId="2" borderId="5" xfId="1" applyNumberFormat="1" applyFill="1" applyBorder="1"/>
    <xf numFmtId="9" fontId="0" fillId="0" borderId="0" xfId="3" applyFont="1"/>
    <xf numFmtId="1" fontId="6" fillId="3" borderId="11" xfId="0" applyNumberFormat="1" applyFont="1" applyFill="1" applyBorder="1"/>
    <xf numFmtId="17" fontId="6" fillId="3" borderId="8" xfId="0" applyNumberFormat="1" applyFont="1" applyFill="1" applyBorder="1"/>
    <xf numFmtId="17" fontId="6" fillId="3" borderId="12" xfId="0" applyNumberFormat="1" applyFont="1" applyFill="1" applyBorder="1"/>
    <xf numFmtId="17" fontId="6" fillId="3" borderId="9" xfId="0" applyNumberFormat="1" applyFont="1" applyFill="1" applyBorder="1"/>
    <xf numFmtId="0" fontId="11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Comma" xfId="2" builtinId="3"/>
    <cellStyle name="Normal" xfId="0" builtinId="0"/>
    <cellStyle name="Normal 6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Luxury Bags and Other Luxury Items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Plot'!$A$2:$A$181</c:f>
              <c:numCache>
                <c:formatCode>mmm\-yy</c:formatCode>
                <c:ptCount val="180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</c:numCache>
            </c:numRef>
          </c:xVal>
          <c:yVal>
            <c:numRef>
              <c:f>'Scatter Plot'!$C$2:$C$181</c:f>
              <c:numCache>
                <c:formatCode>#,##0</c:formatCode>
                <c:ptCount val="180"/>
                <c:pt idx="0">
                  <c:v>1756</c:v>
                </c:pt>
                <c:pt idx="1">
                  <c:v>1892</c:v>
                </c:pt>
                <c:pt idx="2">
                  <c:v>2471</c:v>
                </c:pt>
                <c:pt idx="3">
                  <c:v>6761</c:v>
                </c:pt>
                <c:pt idx="4">
                  <c:v>1560</c:v>
                </c:pt>
                <c:pt idx="5">
                  <c:v>2600</c:v>
                </c:pt>
                <c:pt idx="6">
                  <c:v>1968</c:v>
                </c:pt>
                <c:pt idx="7">
                  <c:v>1876</c:v>
                </c:pt>
                <c:pt idx="8">
                  <c:v>2568</c:v>
                </c:pt>
                <c:pt idx="9">
                  <c:v>2122</c:v>
                </c:pt>
                <c:pt idx="10">
                  <c:v>1928</c:v>
                </c:pt>
                <c:pt idx="11">
                  <c:v>2093</c:v>
                </c:pt>
                <c:pt idx="12">
                  <c:v>2017</c:v>
                </c:pt>
                <c:pt idx="13">
                  <c:v>1993</c:v>
                </c:pt>
                <c:pt idx="14">
                  <c:v>2630</c:v>
                </c:pt>
                <c:pt idx="15">
                  <c:v>6748</c:v>
                </c:pt>
                <c:pt idx="16">
                  <c:v>1699</c:v>
                </c:pt>
                <c:pt idx="17">
                  <c:v>2521</c:v>
                </c:pt>
                <c:pt idx="18">
                  <c:v>1999</c:v>
                </c:pt>
                <c:pt idx="19">
                  <c:v>1954</c:v>
                </c:pt>
                <c:pt idx="20">
                  <c:v>2678</c:v>
                </c:pt>
                <c:pt idx="21">
                  <c:v>2226</c:v>
                </c:pt>
                <c:pt idx="22">
                  <c:v>2052</c:v>
                </c:pt>
                <c:pt idx="23">
                  <c:v>2178</c:v>
                </c:pt>
                <c:pt idx="24">
                  <c:v>2025</c:v>
                </c:pt>
                <c:pt idx="25">
                  <c:v>2175</c:v>
                </c:pt>
                <c:pt idx="26">
                  <c:v>2792</c:v>
                </c:pt>
                <c:pt idx="27">
                  <c:v>6521</c:v>
                </c:pt>
                <c:pt idx="28">
                  <c:v>1797</c:v>
                </c:pt>
                <c:pt idx="29">
                  <c:v>2609</c:v>
                </c:pt>
                <c:pt idx="30">
                  <c:v>2074</c:v>
                </c:pt>
                <c:pt idx="31">
                  <c:v>2044</c:v>
                </c:pt>
                <c:pt idx="32">
                  <c:v>2715</c:v>
                </c:pt>
                <c:pt idx="33">
                  <c:v>2159</c:v>
                </c:pt>
                <c:pt idx="34">
                  <c:v>2163</c:v>
                </c:pt>
                <c:pt idx="35">
                  <c:v>2223</c:v>
                </c:pt>
                <c:pt idx="36">
                  <c:v>1910</c:v>
                </c:pt>
                <c:pt idx="37">
                  <c:v>1997</c:v>
                </c:pt>
                <c:pt idx="38">
                  <c:v>2253</c:v>
                </c:pt>
                <c:pt idx="39">
                  <c:v>5049</c:v>
                </c:pt>
                <c:pt idx="40">
                  <c:v>1472</c:v>
                </c:pt>
                <c:pt idx="41">
                  <c:v>2110</c:v>
                </c:pt>
                <c:pt idx="42">
                  <c:v>1621</c:v>
                </c:pt>
                <c:pt idx="43">
                  <c:v>1755</c:v>
                </c:pt>
                <c:pt idx="44">
                  <c:v>2241</c:v>
                </c:pt>
                <c:pt idx="45">
                  <c:v>1832</c:v>
                </c:pt>
                <c:pt idx="46">
                  <c:v>1754</c:v>
                </c:pt>
                <c:pt idx="47">
                  <c:v>1824</c:v>
                </c:pt>
                <c:pt idx="48">
                  <c:v>1766</c:v>
                </c:pt>
                <c:pt idx="49">
                  <c:v>1827</c:v>
                </c:pt>
                <c:pt idx="50">
                  <c:v>2236</c:v>
                </c:pt>
                <c:pt idx="51">
                  <c:v>5260</c:v>
                </c:pt>
                <c:pt idx="52">
                  <c:v>1496</c:v>
                </c:pt>
                <c:pt idx="53">
                  <c:v>2093</c:v>
                </c:pt>
                <c:pt idx="54">
                  <c:v>1783</c:v>
                </c:pt>
                <c:pt idx="55">
                  <c:v>1794</c:v>
                </c:pt>
                <c:pt idx="56">
                  <c:v>2245</c:v>
                </c:pt>
                <c:pt idx="57">
                  <c:v>1802</c:v>
                </c:pt>
                <c:pt idx="58">
                  <c:v>1816</c:v>
                </c:pt>
                <c:pt idx="59">
                  <c:v>1811</c:v>
                </c:pt>
                <c:pt idx="60">
                  <c:v>1684</c:v>
                </c:pt>
                <c:pt idx="61">
                  <c:v>1906</c:v>
                </c:pt>
                <c:pt idx="62">
                  <c:v>2392</c:v>
                </c:pt>
                <c:pt idx="63">
                  <c:v>5087</c:v>
                </c:pt>
                <c:pt idx="64">
                  <c:v>1619</c:v>
                </c:pt>
                <c:pt idx="65">
                  <c:v>2228</c:v>
                </c:pt>
                <c:pt idx="66">
                  <c:v>1976</c:v>
                </c:pt>
                <c:pt idx="67">
                  <c:v>2194</c:v>
                </c:pt>
                <c:pt idx="68">
                  <c:v>2624</c:v>
                </c:pt>
                <c:pt idx="69">
                  <c:v>2093</c:v>
                </c:pt>
                <c:pt idx="70">
                  <c:v>1983</c:v>
                </c:pt>
                <c:pt idx="71">
                  <c:v>2179</c:v>
                </c:pt>
                <c:pt idx="72">
                  <c:v>2081</c:v>
                </c:pt>
                <c:pt idx="73">
                  <c:v>2003</c:v>
                </c:pt>
                <c:pt idx="74">
                  <c:v>2454</c:v>
                </c:pt>
                <c:pt idx="75">
                  <c:v>5616</c:v>
                </c:pt>
                <c:pt idx="76">
                  <c:v>1674</c:v>
                </c:pt>
                <c:pt idx="77">
                  <c:v>2607</c:v>
                </c:pt>
                <c:pt idx="78">
                  <c:v>2056</c:v>
                </c:pt>
                <c:pt idx="79">
                  <c:v>1953</c:v>
                </c:pt>
                <c:pt idx="80">
                  <c:v>2673</c:v>
                </c:pt>
                <c:pt idx="81">
                  <c:v>2146</c:v>
                </c:pt>
                <c:pt idx="82">
                  <c:v>1943</c:v>
                </c:pt>
                <c:pt idx="83">
                  <c:v>2115</c:v>
                </c:pt>
                <c:pt idx="84">
                  <c:v>2044</c:v>
                </c:pt>
                <c:pt idx="85">
                  <c:v>2060</c:v>
                </c:pt>
                <c:pt idx="86">
                  <c:v>2542</c:v>
                </c:pt>
                <c:pt idx="87">
                  <c:v>6049</c:v>
                </c:pt>
                <c:pt idx="88">
                  <c:v>1796</c:v>
                </c:pt>
                <c:pt idx="89">
                  <c:v>2550</c:v>
                </c:pt>
                <c:pt idx="90">
                  <c:v>2149</c:v>
                </c:pt>
                <c:pt idx="91">
                  <c:v>2249</c:v>
                </c:pt>
                <c:pt idx="92">
                  <c:v>2724</c:v>
                </c:pt>
                <c:pt idx="93">
                  <c:v>2141</c:v>
                </c:pt>
                <c:pt idx="94">
                  <c:v>2020</c:v>
                </c:pt>
                <c:pt idx="95">
                  <c:v>2150</c:v>
                </c:pt>
                <c:pt idx="96">
                  <c:v>2002</c:v>
                </c:pt>
                <c:pt idx="97">
                  <c:v>2232</c:v>
                </c:pt>
                <c:pt idx="98">
                  <c:v>2655</c:v>
                </c:pt>
                <c:pt idx="99">
                  <c:v>5776</c:v>
                </c:pt>
                <c:pt idx="100">
                  <c:v>1898</c:v>
                </c:pt>
                <c:pt idx="101">
                  <c:v>2606</c:v>
                </c:pt>
                <c:pt idx="102">
                  <c:v>2155</c:v>
                </c:pt>
                <c:pt idx="103">
                  <c:v>2302</c:v>
                </c:pt>
                <c:pt idx="104">
                  <c:v>2871</c:v>
                </c:pt>
                <c:pt idx="105">
                  <c:v>2207</c:v>
                </c:pt>
                <c:pt idx="106">
                  <c:v>2174</c:v>
                </c:pt>
                <c:pt idx="107">
                  <c:v>2283</c:v>
                </c:pt>
                <c:pt idx="108">
                  <c:v>2091</c:v>
                </c:pt>
                <c:pt idx="109">
                  <c:v>2232</c:v>
                </c:pt>
                <c:pt idx="110">
                  <c:v>2597</c:v>
                </c:pt>
                <c:pt idx="111">
                  <c:v>5781</c:v>
                </c:pt>
                <c:pt idx="112">
                  <c:v>1893</c:v>
                </c:pt>
                <c:pt idx="113">
                  <c:v>2620</c:v>
                </c:pt>
                <c:pt idx="114">
                  <c:v>2134</c:v>
                </c:pt>
                <c:pt idx="115">
                  <c:v>2298</c:v>
                </c:pt>
                <c:pt idx="116">
                  <c:v>2851</c:v>
                </c:pt>
                <c:pt idx="117">
                  <c:v>2345</c:v>
                </c:pt>
                <c:pt idx="118">
                  <c:v>2224</c:v>
                </c:pt>
                <c:pt idx="119">
                  <c:v>2252</c:v>
                </c:pt>
                <c:pt idx="120">
                  <c:v>2035</c:v>
                </c:pt>
                <c:pt idx="121">
                  <c:v>2163</c:v>
                </c:pt>
                <c:pt idx="122">
                  <c:v>2579</c:v>
                </c:pt>
                <c:pt idx="123">
                  <c:v>6044</c:v>
                </c:pt>
                <c:pt idx="124">
                  <c:v>1771</c:v>
                </c:pt>
                <c:pt idx="125">
                  <c:v>2640</c:v>
                </c:pt>
                <c:pt idx="126">
                  <c:v>2131</c:v>
                </c:pt>
                <c:pt idx="127">
                  <c:v>2277</c:v>
                </c:pt>
                <c:pt idx="128">
                  <c:v>2768</c:v>
                </c:pt>
                <c:pt idx="129">
                  <c:v>2190</c:v>
                </c:pt>
                <c:pt idx="130">
                  <c:v>2087</c:v>
                </c:pt>
                <c:pt idx="131">
                  <c:v>2179</c:v>
                </c:pt>
                <c:pt idx="132">
                  <c:v>2039</c:v>
                </c:pt>
                <c:pt idx="133">
                  <c:v>2119</c:v>
                </c:pt>
                <c:pt idx="134">
                  <c:v>2700</c:v>
                </c:pt>
                <c:pt idx="135">
                  <c:v>6036</c:v>
                </c:pt>
                <c:pt idx="136">
                  <c:v>1744</c:v>
                </c:pt>
                <c:pt idx="137">
                  <c:v>2436</c:v>
                </c:pt>
                <c:pt idx="138">
                  <c:v>2104</c:v>
                </c:pt>
                <c:pt idx="139">
                  <c:v>2174</c:v>
                </c:pt>
                <c:pt idx="140">
                  <c:v>2748</c:v>
                </c:pt>
                <c:pt idx="141">
                  <c:v>2238</c:v>
                </c:pt>
                <c:pt idx="142">
                  <c:v>2204</c:v>
                </c:pt>
                <c:pt idx="143">
                  <c:v>2263</c:v>
                </c:pt>
                <c:pt idx="144">
                  <c:v>2214</c:v>
                </c:pt>
                <c:pt idx="145">
                  <c:v>2230</c:v>
                </c:pt>
                <c:pt idx="146">
                  <c:v>2807</c:v>
                </c:pt>
                <c:pt idx="147">
                  <c:v>5826</c:v>
                </c:pt>
                <c:pt idx="148">
                  <c:v>1845</c:v>
                </c:pt>
                <c:pt idx="149">
                  <c:v>2562</c:v>
                </c:pt>
                <c:pt idx="150">
                  <c:v>2288</c:v>
                </c:pt>
                <c:pt idx="151">
                  <c:v>2341</c:v>
                </c:pt>
                <c:pt idx="152">
                  <c:v>2968</c:v>
                </c:pt>
                <c:pt idx="153">
                  <c:v>2465</c:v>
                </c:pt>
                <c:pt idx="154">
                  <c:v>2283</c:v>
                </c:pt>
                <c:pt idx="155">
                  <c:v>2369</c:v>
                </c:pt>
                <c:pt idx="156">
                  <c:v>2109</c:v>
                </c:pt>
                <c:pt idx="157">
                  <c:v>2299</c:v>
                </c:pt>
                <c:pt idx="158">
                  <c:v>2717</c:v>
                </c:pt>
                <c:pt idx="159">
                  <c:v>5815</c:v>
                </c:pt>
                <c:pt idx="160">
                  <c:v>1791</c:v>
                </c:pt>
                <c:pt idx="161">
                  <c:v>2487</c:v>
                </c:pt>
                <c:pt idx="162">
                  <c:v>2198</c:v>
                </c:pt>
                <c:pt idx="163">
                  <c:v>2378</c:v>
                </c:pt>
                <c:pt idx="164">
                  <c:v>2896</c:v>
                </c:pt>
                <c:pt idx="165">
                  <c:v>2284</c:v>
                </c:pt>
                <c:pt idx="166">
                  <c:v>2394</c:v>
                </c:pt>
                <c:pt idx="167">
                  <c:v>2505</c:v>
                </c:pt>
                <c:pt idx="168">
                  <c:v>2311</c:v>
                </c:pt>
                <c:pt idx="169">
                  <c:v>2327</c:v>
                </c:pt>
                <c:pt idx="170">
                  <c:v>2772</c:v>
                </c:pt>
                <c:pt idx="171">
                  <c:v>6109</c:v>
                </c:pt>
                <c:pt idx="172">
                  <c:v>2054</c:v>
                </c:pt>
                <c:pt idx="173">
                  <c:v>2635</c:v>
                </c:pt>
                <c:pt idx="174">
                  <c:v>1427</c:v>
                </c:pt>
                <c:pt idx="175">
                  <c:v>474</c:v>
                </c:pt>
                <c:pt idx="176">
                  <c:v>1436</c:v>
                </c:pt>
                <c:pt idx="177">
                  <c:v>2259</c:v>
                </c:pt>
                <c:pt idx="178">
                  <c:v>2461</c:v>
                </c:pt>
                <c:pt idx="179">
                  <c:v>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F-402E-8127-680BD0C6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70944"/>
        <c:axId val="218572384"/>
      </c:scatterChart>
      <c:valAx>
        <c:axId val="2185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2384"/>
        <c:crosses val="autoZero"/>
        <c:crossBetween val="midCat"/>
      </c:valAx>
      <c:valAx>
        <c:axId val="2185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w Dummy and Covid'!$C$1</c:f>
              <c:strCache>
                <c:ptCount val="1"/>
                <c:pt idx="0">
                  <c:v>Luxury Bags and Other Luxury Items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w Dummy and Covid'!$A$2:$A$181</c:f>
              <c:numCache>
                <c:formatCode>mmm\-yy</c:formatCode>
                <c:ptCount val="180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</c:numCache>
            </c:numRef>
          </c:xVal>
          <c:yVal>
            <c:numRef>
              <c:f>'Linear w Dummy and Covid'!$C$2:$C$181</c:f>
              <c:numCache>
                <c:formatCode>#,##0</c:formatCode>
                <c:ptCount val="180"/>
                <c:pt idx="0">
                  <c:v>1756</c:v>
                </c:pt>
                <c:pt idx="1">
                  <c:v>1892</c:v>
                </c:pt>
                <c:pt idx="2">
                  <c:v>2471</c:v>
                </c:pt>
                <c:pt idx="3">
                  <c:v>6761</c:v>
                </c:pt>
                <c:pt idx="4">
                  <c:v>1560</c:v>
                </c:pt>
                <c:pt idx="5">
                  <c:v>2600</c:v>
                </c:pt>
                <c:pt idx="6">
                  <c:v>1968</c:v>
                </c:pt>
                <c:pt idx="7">
                  <c:v>1876</c:v>
                </c:pt>
                <c:pt idx="8">
                  <c:v>2568</c:v>
                </c:pt>
                <c:pt idx="9">
                  <c:v>2122</c:v>
                </c:pt>
                <c:pt idx="10">
                  <c:v>1928</c:v>
                </c:pt>
                <c:pt idx="11">
                  <c:v>2093</c:v>
                </c:pt>
                <c:pt idx="12">
                  <c:v>2017</c:v>
                </c:pt>
                <c:pt idx="13">
                  <c:v>1993</c:v>
                </c:pt>
                <c:pt idx="14">
                  <c:v>2630</c:v>
                </c:pt>
                <c:pt idx="15">
                  <c:v>6748</c:v>
                </c:pt>
                <c:pt idx="16">
                  <c:v>1699</c:v>
                </c:pt>
                <c:pt idx="17">
                  <c:v>2521</c:v>
                </c:pt>
                <c:pt idx="18">
                  <c:v>1999</c:v>
                </c:pt>
                <c:pt idx="19">
                  <c:v>1954</c:v>
                </c:pt>
                <c:pt idx="20">
                  <c:v>2678</c:v>
                </c:pt>
                <c:pt idx="21">
                  <c:v>2226</c:v>
                </c:pt>
                <c:pt idx="22">
                  <c:v>2052</c:v>
                </c:pt>
                <c:pt idx="23">
                  <c:v>2178</c:v>
                </c:pt>
                <c:pt idx="24">
                  <c:v>2025</c:v>
                </c:pt>
                <c:pt idx="25">
                  <c:v>2175</c:v>
                </c:pt>
                <c:pt idx="26">
                  <c:v>2792</c:v>
                </c:pt>
                <c:pt idx="27">
                  <c:v>6521</c:v>
                </c:pt>
                <c:pt idx="28">
                  <c:v>1797</c:v>
                </c:pt>
                <c:pt idx="29">
                  <c:v>2609</c:v>
                </c:pt>
                <c:pt idx="30">
                  <c:v>2074</c:v>
                </c:pt>
                <c:pt idx="31">
                  <c:v>2044</c:v>
                </c:pt>
                <c:pt idx="32">
                  <c:v>2715</c:v>
                </c:pt>
                <c:pt idx="33">
                  <c:v>2159</c:v>
                </c:pt>
                <c:pt idx="34">
                  <c:v>2163</c:v>
                </c:pt>
                <c:pt idx="35">
                  <c:v>2223</c:v>
                </c:pt>
                <c:pt idx="36">
                  <c:v>1910</c:v>
                </c:pt>
                <c:pt idx="37">
                  <c:v>1997</c:v>
                </c:pt>
                <c:pt idx="38">
                  <c:v>2253</c:v>
                </c:pt>
                <c:pt idx="39">
                  <c:v>5049</c:v>
                </c:pt>
                <c:pt idx="40">
                  <c:v>1472</c:v>
                </c:pt>
                <c:pt idx="41">
                  <c:v>2110</c:v>
                </c:pt>
                <c:pt idx="42">
                  <c:v>1621</c:v>
                </c:pt>
                <c:pt idx="43">
                  <c:v>1755</c:v>
                </c:pt>
                <c:pt idx="44">
                  <c:v>2241</c:v>
                </c:pt>
                <c:pt idx="45">
                  <c:v>1832</c:v>
                </c:pt>
                <c:pt idx="46">
                  <c:v>1754</c:v>
                </c:pt>
                <c:pt idx="47">
                  <c:v>1824</c:v>
                </c:pt>
                <c:pt idx="48">
                  <c:v>1766</c:v>
                </c:pt>
                <c:pt idx="49">
                  <c:v>1827</c:v>
                </c:pt>
                <c:pt idx="50">
                  <c:v>2236</c:v>
                </c:pt>
                <c:pt idx="51">
                  <c:v>5260</c:v>
                </c:pt>
                <c:pt idx="52">
                  <c:v>1496</c:v>
                </c:pt>
                <c:pt idx="53">
                  <c:v>2093</c:v>
                </c:pt>
                <c:pt idx="54">
                  <c:v>1783</c:v>
                </c:pt>
                <c:pt idx="55">
                  <c:v>1794</c:v>
                </c:pt>
                <c:pt idx="56">
                  <c:v>2245</c:v>
                </c:pt>
                <c:pt idx="57">
                  <c:v>1802</c:v>
                </c:pt>
                <c:pt idx="58">
                  <c:v>1816</c:v>
                </c:pt>
                <c:pt idx="59">
                  <c:v>1811</c:v>
                </c:pt>
                <c:pt idx="60">
                  <c:v>1684</c:v>
                </c:pt>
                <c:pt idx="61">
                  <c:v>1906</c:v>
                </c:pt>
                <c:pt idx="62">
                  <c:v>2392</c:v>
                </c:pt>
                <c:pt idx="63">
                  <c:v>5087</c:v>
                </c:pt>
                <c:pt idx="64">
                  <c:v>1619</c:v>
                </c:pt>
                <c:pt idx="65">
                  <c:v>2228</c:v>
                </c:pt>
                <c:pt idx="66">
                  <c:v>1976</c:v>
                </c:pt>
                <c:pt idx="67">
                  <c:v>2194</c:v>
                </c:pt>
                <c:pt idx="68">
                  <c:v>2624</c:v>
                </c:pt>
                <c:pt idx="69">
                  <c:v>2093</c:v>
                </c:pt>
                <c:pt idx="70">
                  <c:v>1983</c:v>
                </c:pt>
                <c:pt idx="71">
                  <c:v>2179</c:v>
                </c:pt>
                <c:pt idx="72">
                  <c:v>2081</c:v>
                </c:pt>
                <c:pt idx="73">
                  <c:v>2003</c:v>
                </c:pt>
                <c:pt idx="74">
                  <c:v>2454</c:v>
                </c:pt>
                <c:pt idx="75">
                  <c:v>5616</c:v>
                </c:pt>
                <c:pt idx="76">
                  <c:v>1674</c:v>
                </c:pt>
                <c:pt idx="77">
                  <c:v>2607</c:v>
                </c:pt>
                <c:pt idx="78">
                  <c:v>2056</c:v>
                </c:pt>
                <c:pt idx="79">
                  <c:v>1953</c:v>
                </c:pt>
                <c:pt idx="80">
                  <c:v>2673</c:v>
                </c:pt>
                <c:pt idx="81">
                  <c:v>2146</c:v>
                </c:pt>
                <c:pt idx="82">
                  <c:v>1943</c:v>
                </c:pt>
                <c:pt idx="83">
                  <c:v>2115</c:v>
                </c:pt>
                <c:pt idx="84">
                  <c:v>2044</c:v>
                </c:pt>
                <c:pt idx="85">
                  <c:v>2060</c:v>
                </c:pt>
                <c:pt idx="86">
                  <c:v>2542</c:v>
                </c:pt>
                <c:pt idx="87">
                  <c:v>6049</c:v>
                </c:pt>
                <c:pt idx="88">
                  <c:v>1796</c:v>
                </c:pt>
                <c:pt idx="89">
                  <c:v>2550</c:v>
                </c:pt>
                <c:pt idx="90">
                  <c:v>2149</c:v>
                </c:pt>
                <c:pt idx="91">
                  <c:v>2249</c:v>
                </c:pt>
                <c:pt idx="92">
                  <c:v>2724</c:v>
                </c:pt>
                <c:pt idx="93">
                  <c:v>2141</c:v>
                </c:pt>
                <c:pt idx="94">
                  <c:v>2020</c:v>
                </c:pt>
                <c:pt idx="95">
                  <c:v>2150</c:v>
                </c:pt>
                <c:pt idx="96">
                  <c:v>2002</c:v>
                </c:pt>
                <c:pt idx="97">
                  <c:v>2232</c:v>
                </c:pt>
                <c:pt idx="98">
                  <c:v>2655</c:v>
                </c:pt>
                <c:pt idx="99">
                  <c:v>5776</c:v>
                </c:pt>
                <c:pt idx="100">
                  <c:v>1898</c:v>
                </c:pt>
                <c:pt idx="101">
                  <c:v>2606</c:v>
                </c:pt>
                <c:pt idx="102">
                  <c:v>2155</c:v>
                </c:pt>
                <c:pt idx="103">
                  <c:v>2302</c:v>
                </c:pt>
                <c:pt idx="104">
                  <c:v>2871</c:v>
                </c:pt>
                <c:pt idx="105">
                  <c:v>2207</c:v>
                </c:pt>
                <c:pt idx="106">
                  <c:v>2174</c:v>
                </c:pt>
                <c:pt idx="107">
                  <c:v>2283</c:v>
                </c:pt>
                <c:pt idx="108">
                  <c:v>2091</c:v>
                </c:pt>
                <c:pt idx="109">
                  <c:v>2232</c:v>
                </c:pt>
                <c:pt idx="110">
                  <c:v>2597</c:v>
                </c:pt>
                <c:pt idx="111">
                  <c:v>5781</c:v>
                </c:pt>
                <c:pt idx="112">
                  <c:v>1893</c:v>
                </c:pt>
                <c:pt idx="113">
                  <c:v>2620</c:v>
                </c:pt>
                <c:pt idx="114">
                  <c:v>2134</c:v>
                </c:pt>
                <c:pt idx="115">
                  <c:v>2298</c:v>
                </c:pt>
                <c:pt idx="116">
                  <c:v>2851</c:v>
                </c:pt>
                <c:pt idx="117">
                  <c:v>2345</c:v>
                </c:pt>
                <c:pt idx="118">
                  <c:v>2224</c:v>
                </c:pt>
                <c:pt idx="119">
                  <c:v>2252</c:v>
                </c:pt>
                <c:pt idx="120">
                  <c:v>2035</c:v>
                </c:pt>
                <c:pt idx="121">
                  <c:v>2163</c:v>
                </c:pt>
                <c:pt idx="122">
                  <c:v>2579</c:v>
                </c:pt>
                <c:pt idx="123">
                  <c:v>6044</c:v>
                </c:pt>
                <c:pt idx="124">
                  <c:v>1771</c:v>
                </c:pt>
                <c:pt idx="125">
                  <c:v>2640</c:v>
                </c:pt>
                <c:pt idx="126">
                  <c:v>2131</c:v>
                </c:pt>
                <c:pt idx="127">
                  <c:v>2277</c:v>
                </c:pt>
                <c:pt idx="128">
                  <c:v>2768</c:v>
                </c:pt>
                <c:pt idx="129">
                  <c:v>2190</c:v>
                </c:pt>
                <c:pt idx="130">
                  <c:v>2087</c:v>
                </c:pt>
                <c:pt idx="131">
                  <c:v>2179</c:v>
                </c:pt>
                <c:pt idx="132">
                  <c:v>2039</c:v>
                </c:pt>
                <c:pt idx="133">
                  <c:v>2119</c:v>
                </c:pt>
                <c:pt idx="134">
                  <c:v>2700</c:v>
                </c:pt>
                <c:pt idx="135">
                  <c:v>6036</c:v>
                </c:pt>
                <c:pt idx="136">
                  <c:v>1744</c:v>
                </c:pt>
                <c:pt idx="137">
                  <c:v>2436</c:v>
                </c:pt>
                <c:pt idx="138">
                  <c:v>2104</c:v>
                </c:pt>
                <c:pt idx="139">
                  <c:v>2174</c:v>
                </c:pt>
                <c:pt idx="140">
                  <c:v>2748</c:v>
                </c:pt>
                <c:pt idx="141">
                  <c:v>2238</c:v>
                </c:pt>
                <c:pt idx="142">
                  <c:v>2204</c:v>
                </c:pt>
                <c:pt idx="143">
                  <c:v>2263</c:v>
                </c:pt>
                <c:pt idx="144">
                  <c:v>2214</c:v>
                </c:pt>
                <c:pt idx="145">
                  <c:v>2230</c:v>
                </c:pt>
                <c:pt idx="146">
                  <c:v>2807</c:v>
                </c:pt>
                <c:pt idx="147">
                  <c:v>5826</c:v>
                </c:pt>
                <c:pt idx="148">
                  <c:v>1845</c:v>
                </c:pt>
                <c:pt idx="149">
                  <c:v>2562</c:v>
                </c:pt>
                <c:pt idx="150">
                  <c:v>2288</c:v>
                </c:pt>
                <c:pt idx="151">
                  <c:v>2341</c:v>
                </c:pt>
                <c:pt idx="152">
                  <c:v>2968</c:v>
                </c:pt>
                <c:pt idx="153">
                  <c:v>2465</c:v>
                </c:pt>
                <c:pt idx="154">
                  <c:v>2283</c:v>
                </c:pt>
                <c:pt idx="155">
                  <c:v>2369</c:v>
                </c:pt>
                <c:pt idx="156">
                  <c:v>2109</c:v>
                </c:pt>
                <c:pt idx="157">
                  <c:v>2299</c:v>
                </c:pt>
                <c:pt idx="158">
                  <c:v>2717</c:v>
                </c:pt>
                <c:pt idx="159">
                  <c:v>5815</c:v>
                </c:pt>
                <c:pt idx="160">
                  <c:v>1791</c:v>
                </c:pt>
                <c:pt idx="161">
                  <c:v>2487</c:v>
                </c:pt>
                <c:pt idx="162">
                  <c:v>2198</c:v>
                </c:pt>
                <c:pt idx="163">
                  <c:v>2378</c:v>
                </c:pt>
                <c:pt idx="164">
                  <c:v>2896</c:v>
                </c:pt>
                <c:pt idx="165">
                  <c:v>2284</c:v>
                </c:pt>
                <c:pt idx="166">
                  <c:v>2394</c:v>
                </c:pt>
                <c:pt idx="167">
                  <c:v>2505</c:v>
                </c:pt>
                <c:pt idx="168">
                  <c:v>2311</c:v>
                </c:pt>
                <c:pt idx="169">
                  <c:v>2327</c:v>
                </c:pt>
                <c:pt idx="170">
                  <c:v>2772</c:v>
                </c:pt>
                <c:pt idx="171">
                  <c:v>6109</c:v>
                </c:pt>
                <c:pt idx="172">
                  <c:v>2054</c:v>
                </c:pt>
                <c:pt idx="173">
                  <c:v>2635</c:v>
                </c:pt>
                <c:pt idx="174">
                  <c:v>1427</c:v>
                </c:pt>
                <c:pt idx="175">
                  <c:v>474</c:v>
                </c:pt>
                <c:pt idx="176">
                  <c:v>1436</c:v>
                </c:pt>
                <c:pt idx="177">
                  <c:v>2259</c:v>
                </c:pt>
                <c:pt idx="178">
                  <c:v>2461</c:v>
                </c:pt>
                <c:pt idx="179">
                  <c:v>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35F-9401-C31DBA6F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9456"/>
        <c:axId val="348629936"/>
      </c:scatterChart>
      <c:valAx>
        <c:axId val="348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29936"/>
        <c:crosses val="autoZero"/>
        <c:crossBetween val="midCat"/>
      </c:valAx>
      <c:valAx>
        <c:axId val="3486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w Dummy and Covid Regres'!$W$37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w Dummy and Covid Regres'!$I$38:$I$49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'Linear w Dummy and Covid Regres'!$W$38:$W$49</c:f>
              <c:numCache>
                <c:formatCode>0</c:formatCode>
                <c:ptCount val="12"/>
                <c:pt idx="0">
                  <c:v>1590.989162561576</c:v>
                </c:pt>
                <c:pt idx="1">
                  <c:v>1682.3891625615765</c:v>
                </c:pt>
                <c:pt idx="2">
                  <c:v>2158.5224958949093</c:v>
                </c:pt>
                <c:pt idx="3">
                  <c:v>5483.9224958949071</c:v>
                </c:pt>
                <c:pt idx="4">
                  <c:v>1325.9891625615755</c:v>
                </c:pt>
                <c:pt idx="5">
                  <c:v>2072.3224958949086</c:v>
                </c:pt>
                <c:pt idx="6">
                  <c:v>1629.1243568691832</c:v>
                </c:pt>
                <c:pt idx="7">
                  <c:v>1629.1243568691841</c:v>
                </c:pt>
                <c:pt idx="8">
                  <c:v>2225.3243568691832</c:v>
                </c:pt>
                <c:pt idx="9">
                  <c:v>1792.1910235358503</c:v>
                </c:pt>
                <c:pt idx="10">
                  <c:v>1723.9910235358511</c:v>
                </c:pt>
                <c:pt idx="11">
                  <c:v>1829.0576902025171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4-4482-B060-2E013B74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18336"/>
        <c:axId val="432658656"/>
      </c:scatterChart>
      <c:valAx>
        <c:axId val="3525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8656"/>
        <c:crosses val="autoZero"/>
        <c:crossBetween val="midCat"/>
      </c:valAx>
      <c:valAx>
        <c:axId val="4326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'Quadratic w Dummy Covid Regress'!$W$38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w Dummy Covid Regress'!$I$39:$I$50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'Quadratic w Dummy Covid Regress'!$W$39:$W$50</c:f>
              <c:numCache>
                <c:formatCode>0</c:formatCode>
                <c:ptCount val="12"/>
                <c:pt idx="0">
                  <c:v>1580.3201527178926</c:v>
                </c:pt>
                <c:pt idx="1">
                  <c:v>1671.7201527178395</c:v>
                </c:pt>
                <c:pt idx="2">
                  <c:v>2147.8534860512186</c:v>
                </c:pt>
                <c:pt idx="3">
                  <c:v>5473.2534860512205</c:v>
                </c:pt>
                <c:pt idx="4">
                  <c:v>1381.6204281560128</c:v>
                </c:pt>
                <c:pt idx="5">
                  <c:v>2127.9537614893461</c:v>
                </c:pt>
                <c:pt idx="6">
                  <c:v>1696.1867044353121</c:v>
                </c:pt>
                <c:pt idx="7">
                  <c:v>1696.1867044353125</c:v>
                </c:pt>
                <c:pt idx="8">
                  <c:v>2292.3867044353128</c:v>
                </c:pt>
                <c:pt idx="9">
                  <c:v>1859.2533711019796</c:v>
                </c:pt>
                <c:pt idx="10">
                  <c:v>1791.0533711019793</c:v>
                </c:pt>
                <c:pt idx="11">
                  <c:v>1896.1200377686459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1-436C-AA20-72404F77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4032"/>
        <c:axId val="423447680"/>
      </c:scatterChart>
      <c:valAx>
        <c:axId val="2129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47680"/>
        <c:crosses val="autoZero"/>
        <c:crossBetween val="midCat"/>
      </c:valAx>
      <c:valAx>
        <c:axId val="423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Forecast'!$C$2:$C$3</c:f>
              <c:strCache>
                <c:ptCount val="2"/>
                <c:pt idx="0">
                  <c:v>Linear with Dummies and COVID</c:v>
                </c:pt>
                <c:pt idx="1">
                  <c:v>Luxury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Forecast'!$B$4:$B$195</c:f>
              <c:numCache>
                <c:formatCode>mmm\-yy</c:formatCode>
                <c:ptCount val="19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  <c:pt idx="180">
                  <c:v>44075</c:v>
                </c:pt>
                <c:pt idx="181">
                  <c:v>44105</c:v>
                </c:pt>
                <c:pt idx="182">
                  <c:v>44136</c:v>
                </c:pt>
                <c:pt idx="183">
                  <c:v>44166</c:v>
                </c:pt>
                <c:pt idx="184">
                  <c:v>44197</c:v>
                </c:pt>
                <c:pt idx="185">
                  <c:v>44228</c:v>
                </c:pt>
                <c:pt idx="186">
                  <c:v>44256</c:v>
                </c:pt>
                <c:pt idx="187">
                  <c:v>44287</c:v>
                </c:pt>
                <c:pt idx="188">
                  <c:v>44317</c:v>
                </c:pt>
                <c:pt idx="189">
                  <c:v>44348</c:v>
                </c:pt>
                <c:pt idx="190">
                  <c:v>44378</c:v>
                </c:pt>
                <c:pt idx="191">
                  <c:v>44409</c:v>
                </c:pt>
              </c:numCache>
            </c:numRef>
          </c:xVal>
          <c:yVal>
            <c:numRef>
              <c:f>'Final Forecast'!$C$4:$C$195</c:f>
              <c:numCache>
                <c:formatCode>#,##0</c:formatCode>
                <c:ptCount val="192"/>
                <c:pt idx="0">
                  <c:v>1756</c:v>
                </c:pt>
                <c:pt idx="1">
                  <c:v>1892</c:v>
                </c:pt>
                <c:pt idx="2">
                  <c:v>2471</c:v>
                </c:pt>
                <c:pt idx="3">
                  <c:v>6761</c:v>
                </c:pt>
                <c:pt idx="4">
                  <c:v>1560</c:v>
                </c:pt>
                <c:pt idx="5">
                  <c:v>2600</c:v>
                </c:pt>
                <c:pt idx="6">
                  <c:v>1968</c:v>
                </c:pt>
                <c:pt idx="7">
                  <c:v>1876</c:v>
                </c:pt>
                <c:pt idx="8">
                  <c:v>2568</c:v>
                </c:pt>
                <c:pt idx="9">
                  <c:v>2122</c:v>
                </c:pt>
                <c:pt idx="10">
                  <c:v>1928</c:v>
                </c:pt>
                <c:pt idx="11">
                  <c:v>2093</c:v>
                </c:pt>
                <c:pt idx="12">
                  <c:v>2017</c:v>
                </c:pt>
                <c:pt idx="13">
                  <c:v>1993</c:v>
                </c:pt>
                <c:pt idx="14">
                  <c:v>2630</c:v>
                </c:pt>
                <c:pt idx="15">
                  <c:v>6748</c:v>
                </c:pt>
                <c:pt idx="16">
                  <c:v>1699</c:v>
                </c:pt>
                <c:pt idx="17">
                  <c:v>2521</c:v>
                </c:pt>
                <c:pt idx="18">
                  <c:v>1999</c:v>
                </c:pt>
                <c:pt idx="19">
                  <c:v>1954</c:v>
                </c:pt>
                <c:pt idx="20">
                  <c:v>2678</c:v>
                </c:pt>
                <c:pt idx="21">
                  <c:v>2226</c:v>
                </c:pt>
                <c:pt idx="22">
                  <c:v>2052</c:v>
                </c:pt>
                <c:pt idx="23">
                  <c:v>2178</c:v>
                </c:pt>
                <c:pt idx="24">
                  <c:v>2025</c:v>
                </c:pt>
                <c:pt idx="25">
                  <c:v>2175</c:v>
                </c:pt>
                <c:pt idx="26">
                  <c:v>2792</c:v>
                </c:pt>
                <c:pt idx="27">
                  <c:v>6521</c:v>
                </c:pt>
                <c:pt idx="28">
                  <c:v>1797</c:v>
                </c:pt>
                <c:pt idx="29">
                  <c:v>2609</c:v>
                </c:pt>
                <c:pt idx="30">
                  <c:v>2074</c:v>
                </c:pt>
                <c:pt idx="31">
                  <c:v>2044</c:v>
                </c:pt>
                <c:pt idx="32">
                  <c:v>2715</c:v>
                </c:pt>
                <c:pt idx="33">
                  <c:v>2159</c:v>
                </c:pt>
                <c:pt idx="34">
                  <c:v>2163</c:v>
                </c:pt>
                <c:pt idx="35">
                  <c:v>2223</c:v>
                </c:pt>
                <c:pt idx="36">
                  <c:v>1910</c:v>
                </c:pt>
                <c:pt idx="37">
                  <c:v>1997</c:v>
                </c:pt>
                <c:pt idx="38">
                  <c:v>2253</c:v>
                </c:pt>
                <c:pt idx="39">
                  <c:v>5049</c:v>
                </c:pt>
                <c:pt idx="40">
                  <c:v>1472</c:v>
                </c:pt>
                <c:pt idx="41">
                  <c:v>2110</c:v>
                </c:pt>
                <c:pt idx="42">
                  <c:v>1621</c:v>
                </c:pt>
                <c:pt idx="43">
                  <c:v>1755</c:v>
                </c:pt>
                <c:pt idx="44">
                  <c:v>2241</c:v>
                </c:pt>
                <c:pt idx="45">
                  <c:v>1832</c:v>
                </c:pt>
                <c:pt idx="46">
                  <c:v>1754</c:v>
                </c:pt>
                <c:pt idx="47">
                  <c:v>1824</c:v>
                </c:pt>
                <c:pt idx="48">
                  <c:v>1766</c:v>
                </c:pt>
                <c:pt idx="49">
                  <c:v>1827</c:v>
                </c:pt>
                <c:pt idx="50">
                  <c:v>2236</c:v>
                </c:pt>
                <c:pt idx="51">
                  <c:v>5260</c:v>
                </c:pt>
                <c:pt idx="52">
                  <c:v>1496</c:v>
                </c:pt>
                <c:pt idx="53">
                  <c:v>2093</c:v>
                </c:pt>
                <c:pt idx="54">
                  <c:v>1783</c:v>
                </c:pt>
                <c:pt idx="55">
                  <c:v>1794</c:v>
                </c:pt>
                <c:pt idx="56">
                  <c:v>2245</c:v>
                </c:pt>
                <c:pt idx="57">
                  <c:v>1802</c:v>
                </c:pt>
                <c:pt idx="58">
                  <c:v>1816</c:v>
                </c:pt>
                <c:pt idx="59">
                  <c:v>1811</c:v>
                </c:pt>
                <c:pt idx="60">
                  <c:v>1684</c:v>
                </c:pt>
                <c:pt idx="61">
                  <c:v>1906</c:v>
                </c:pt>
                <c:pt idx="62">
                  <c:v>2392</c:v>
                </c:pt>
                <c:pt idx="63">
                  <c:v>5087</c:v>
                </c:pt>
                <c:pt idx="64">
                  <c:v>1619</c:v>
                </c:pt>
                <c:pt idx="65">
                  <c:v>2228</c:v>
                </c:pt>
                <c:pt idx="66">
                  <c:v>1976</c:v>
                </c:pt>
                <c:pt idx="67">
                  <c:v>2194</c:v>
                </c:pt>
                <c:pt idx="68">
                  <c:v>2624</c:v>
                </c:pt>
                <c:pt idx="69">
                  <c:v>2093</c:v>
                </c:pt>
                <c:pt idx="70">
                  <c:v>1983</c:v>
                </c:pt>
                <c:pt idx="71">
                  <c:v>2179</c:v>
                </c:pt>
                <c:pt idx="72">
                  <c:v>2081</c:v>
                </c:pt>
                <c:pt idx="73">
                  <c:v>2003</c:v>
                </c:pt>
                <c:pt idx="74">
                  <c:v>2454</c:v>
                </c:pt>
                <c:pt idx="75">
                  <c:v>5616</c:v>
                </c:pt>
                <c:pt idx="76">
                  <c:v>1674</c:v>
                </c:pt>
                <c:pt idx="77">
                  <c:v>2607</c:v>
                </c:pt>
                <c:pt idx="78">
                  <c:v>2056</c:v>
                </c:pt>
                <c:pt idx="79">
                  <c:v>1953</c:v>
                </c:pt>
                <c:pt idx="80">
                  <c:v>2673</c:v>
                </c:pt>
                <c:pt idx="81">
                  <c:v>2146</c:v>
                </c:pt>
                <c:pt idx="82">
                  <c:v>1943</c:v>
                </c:pt>
                <c:pt idx="83">
                  <c:v>2115</c:v>
                </c:pt>
                <c:pt idx="84">
                  <c:v>2044</c:v>
                </c:pt>
                <c:pt idx="85">
                  <c:v>2060</c:v>
                </c:pt>
                <c:pt idx="86">
                  <c:v>2542</c:v>
                </c:pt>
                <c:pt idx="87">
                  <c:v>6049</c:v>
                </c:pt>
                <c:pt idx="88">
                  <c:v>1796</c:v>
                </c:pt>
                <c:pt idx="89">
                  <c:v>2550</c:v>
                </c:pt>
                <c:pt idx="90">
                  <c:v>2149</c:v>
                </c:pt>
                <c:pt idx="91">
                  <c:v>2249</c:v>
                </c:pt>
                <c:pt idx="92">
                  <c:v>2724</c:v>
                </c:pt>
                <c:pt idx="93">
                  <c:v>2141</c:v>
                </c:pt>
                <c:pt idx="94">
                  <c:v>2020</c:v>
                </c:pt>
                <c:pt idx="95">
                  <c:v>2150</c:v>
                </c:pt>
                <c:pt idx="96">
                  <c:v>2002</c:v>
                </c:pt>
                <c:pt idx="97">
                  <c:v>2232</c:v>
                </c:pt>
                <c:pt idx="98">
                  <c:v>2655</c:v>
                </c:pt>
                <c:pt idx="99">
                  <c:v>5776</c:v>
                </c:pt>
                <c:pt idx="100">
                  <c:v>1898</c:v>
                </c:pt>
                <c:pt idx="101">
                  <c:v>2606</c:v>
                </c:pt>
                <c:pt idx="102">
                  <c:v>2155</c:v>
                </c:pt>
                <c:pt idx="103">
                  <c:v>2302</c:v>
                </c:pt>
                <c:pt idx="104">
                  <c:v>2871</c:v>
                </c:pt>
                <c:pt idx="105">
                  <c:v>2207</c:v>
                </c:pt>
                <c:pt idx="106">
                  <c:v>2174</c:v>
                </c:pt>
                <c:pt idx="107">
                  <c:v>2283</c:v>
                </c:pt>
                <c:pt idx="108">
                  <c:v>2091</c:v>
                </c:pt>
                <c:pt idx="109">
                  <c:v>2232</c:v>
                </c:pt>
                <c:pt idx="110">
                  <c:v>2597</c:v>
                </c:pt>
                <c:pt idx="111">
                  <c:v>5781</c:v>
                </c:pt>
                <c:pt idx="112">
                  <c:v>1893</c:v>
                </c:pt>
                <c:pt idx="113">
                  <c:v>2620</c:v>
                </c:pt>
                <c:pt idx="114">
                  <c:v>2134</c:v>
                </c:pt>
                <c:pt idx="115">
                  <c:v>2298</c:v>
                </c:pt>
                <c:pt idx="116">
                  <c:v>2851</c:v>
                </c:pt>
                <c:pt idx="117">
                  <c:v>2345</c:v>
                </c:pt>
                <c:pt idx="118">
                  <c:v>2224</c:v>
                </c:pt>
                <c:pt idx="119">
                  <c:v>2252</c:v>
                </c:pt>
                <c:pt idx="120">
                  <c:v>2035</c:v>
                </c:pt>
                <c:pt idx="121">
                  <c:v>2163</c:v>
                </c:pt>
                <c:pt idx="122">
                  <c:v>2579</c:v>
                </c:pt>
                <c:pt idx="123">
                  <c:v>6044</c:v>
                </c:pt>
                <c:pt idx="124">
                  <c:v>1771</c:v>
                </c:pt>
                <c:pt idx="125">
                  <c:v>2640</c:v>
                </c:pt>
                <c:pt idx="126">
                  <c:v>2131</c:v>
                </c:pt>
                <c:pt idx="127">
                  <c:v>2277</c:v>
                </c:pt>
                <c:pt idx="128">
                  <c:v>2768</c:v>
                </c:pt>
                <c:pt idx="129">
                  <c:v>2190</c:v>
                </c:pt>
                <c:pt idx="130">
                  <c:v>2087</c:v>
                </c:pt>
                <c:pt idx="131">
                  <c:v>2179</c:v>
                </c:pt>
                <c:pt idx="132">
                  <c:v>2039</c:v>
                </c:pt>
                <c:pt idx="133">
                  <c:v>2119</c:v>
                </c:pt>
                <c:pt idx="134">
                  <c:v>2700</c:v>
                </c:pt>
                <c:pt idx="135">
                  <c:v>6036</c:v>
                </c:pt>
                <c:pt idx="136">
                  <c:v>1744</c:v>
                </c:pt>
                <c:pt idx="137">
                  <c:v>2436</c:v>
                </c:pt>
                <c:pt idx="138">
                  <c:v>2104</c:v>
                </c:pt>
                <c:pt idx="139">
                  <c:v>2174</c:v>
                </c:pt>
                <c:pt idx="140">
                  <c:v>2748</c:v>
                </c:pt>
                <c:pt idx="141">
                  <c:v>2238</c:v>
                </c:pt>
                <c:pt idx="142">
                  <c:v>2204</c:v>
                </c:pt>
                <c:pt idx="143">
                  <c:v>2263</c:v>
                </c:pt>
                <c:pt idx="144">
                  <c:v>2214</c:v>
                </c:pt>
                <c:pt idx="145">
                  <c:v>2230</c:v>
                </c:pt>
                <c:pt idx="146">
                  <c:v>2807</c:v>
                </c:pt>
                <c:pt idx="147">
                  <c:v>5826</c:v>
                </c:pt>
                <c:pt idx="148">
                  <c:v>1845</c:v>
                </c:pt>
                <c:pt idx="149">
                  <c:v>2562</c:v>
                </c:pt>
                <c:pt idx="150">
                  <c:v>2288</c:v>
                </c:pt>
                <c:pt idx="151">
                  <c:v>2341</c:v>
                </c:pt>
                <c:pt idx="152">
                  <c:v>2968</c:v>
                </c:pt>
                <c:pt idx="153">
                  <c:v>2465</c:v>
                </c:pt>
                <c:pt idx="154">
                  <c:v>2283</c:v>
                </c:pt>
                <c:pt idx="155">
                  <c:v>2369</c:v>
                </c:pt>
                <c:pt idx="156">
                  <c:v>2109</c:v>
                </c:pt>
                <c:pt idx="157">
                  <c:v>2299</c:v>
                </c:pt>
                <c:pt idx="158">
                  <c:v>2717</c:v>
                </c:pt>
                <c:pt idx="159">
                  <c:v>5815</c:v>
                </c:pt>
                <c:pt idx="160">
                  <c:v>1791</c:v>
                </c:pt>
                <c:pt idx="161">
                  <c:v>2487</c:v>
                </c:pt>
                <c:pt idx="162">
                  <c:v>2198</c:v>
                </c:pt>
                <c:pt idx="163">
                  <c:v>2378</c:v>
                </c:pt>
                <c:pt idx="164">
                  <c:v>2896</c:v>
                </c:pt>
                <c:pt idx="165">
                  <c:v>2284</c:v>
                </c:pt>
                <c:pt idx="166">
                  <c:v>2394</c:v>
                </c:pt>
                <c:pt idx="167">
                  <c:v>2505</c:v>
                </c:pt>
                <c:pt idx="168">
                  <c:v>2311</c:v>
                </c:pt>
                <c:pt idx="169">
                  <c:v>2327</c:v>
                </c:pt>
                <c:pt idx="170">
                  <c:v>2772</c:v>
                </c:pt>
                <c:pt idx="171">
                  <c:v>6109</c:v>
                </c:pt>
                <c:pt idx="172">
                  <c:v>2054</c:v>
                </c:pt>
                <c:pt idx="173">
                  <c:v>2635</c:v>
                </c:pt>
                <c:pt idx="174">
                  <c:v>1427</c:v>
                </c:pt>
                <c:pt idx="175">
                  <c:v>474</c:v>
                </c:pt>
                <c:pt idx="176">
                  <c:v>1436</c:v>
                </c:pt>
                <c:pt idx="177">
                  <c:v>2259</c:v>
                </c:pt>
                <c:pt idx="178">
                  <c:v>2461</c:v>
                </c:pt>
                <c:pt idx="179">
                  <c:v>2638</c:v>
                </c:pt>
                <c:pt idx="180" formatCode="0">
                  <c:v>1613.2912972085373</c:v>
                </c:pt>
                <c:pt idx="181" formatCode="0">
                  <c:v>1704.6912972085379</c:v>
                </c:pt>
                <c:pt idx="182" formatCode="0">
                  <c:v>2180.8246305418706</c:v>
                </c:pt>
                <c:pt idx="183" formatCode="0">
                  <c:v>5506.2246305418685</c:v>
                </c:pt>
                <c:pt idx="184" formatCode="0">
                  <c:v>1348.2912972085369</c:v>
                </c:pt>
                <c:pt idx="185" formatCode="0">
                  <c:v>2094.6246305418699</c:v>
                </c:pt>
                <c:pt idx="186" formatCode="0">
                  <c:v>1651.4264915161446</c:v>
                </c:pt>
                <c:pt idx="187" formatCode="0">
                  <c:v>1651.4264915161455</c:v>
                </c:pt>
                <c:pt idx="188" formatCode="0">
                  <c:v>2247.6264915161446</c:v>
                </c:pt>
                <c:pt idx="189" formatCode="0">
                  <c:v>1814.4931581828116</c:v>
                </c:pt>
                <c:pt idx="190" formatCode="0">
                  <c:v>1746.2931581828125</c:v>
                </c:pt>
                <c:pt idx="191" formatCode="0">
                  <c:v>1851.3598248494784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3-4F45-9B10-6F366394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95904"/>
        <c:axId val="354196384"/>
      </c:scatterChart>
      <c:valAx>
        <c:axId val="354195904"/>
        <c:scaling>
          <c:orientation val="minMax"/>
          <c:max val="44700"/>
          <c:min val="38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6384"/>
        <c:crosses val="autoZero"/>
        <c:crossBetween val="midCat"/>
      </c:valAx>
      <c:valAx>
        <c:axId val="354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Forecast'!$F$2:$F$3</c:f>
              <c:strCache>
                <c:ptCount val="2"/>
                <c:pt idx="0">
                  <c:v>Quadratic with Dummies and COVID</c:v>
                </c:pt>
                <c:pt idx="1">
                  <c:v>Luxury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Forecast'!$E$4:$E$195</c:f>
              <c:numCache>
                <c:formatCode>mmm\-yy</c:formatCode>
                <c:ptCount val="19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  <c:pt idx="180">
                  <c:v>44075</c:v>
                </c:pt>
                <c:pt idx="181">
                  <c:v>44105</c:v>
                </c:pt>
                <c:pt idx="182">
                  <c:v>44136</c:v>
                </c:pt>
                <c:pt idx="183">
                  <c:v>44166</c:v>
                </c:pt>
                <c:pt idx="184">
                  <c:v>44197</c:v>
                </c:pt>
                <c:pt idx="185">
                  <c:v>44228</c:v>
                </c:pt>
                <c:pt idx="186">
                  <c:v>44256</c:v>
                </c:pt>
                <c:pt idx="187">
                  <c:v>44287</c:v>
                </c:pt>
                <c:pt idx="188">
                  <c:v>44317</c:v>
                </c:pt>
                <c:pt idx="189">
                  <c:v>44348</c:v>
                </c:pt>
                <c:pt idx="190">
                  <c:v>44378</c:v>
                </c:pt>
                <c:pt idx="191">
                  <c:v>44409</c:v>
                </c:pt>
              </c:numCache>
            </c:numRef>
          </c:xVal>
          <c:yVal>
            <c:numRef>
              <c:f>'Final Forecast'!$F$4:$F$195</c:f>
              <c:numCache>
                <c:formatCode>#,##0</c:formatCode>
                <c:ptCount val="192"/>
                <c:pt idx="0">
                  <c:v>1756</c:v>
                </c:pt>
                <c:pt idx="1">
                  <c:v>1892</c:v>
                </c:pt>
                <c:pt idx="2">
                  <c:v>2471</c:v>
                </c:pt>
                <c:pt idx="3">
                  <c:v>6761</c:v>
                </c:pt>
                <c:pt idx="4">
                  <c:v>1560</c:v>
                </c:pt>
                <c:pt idx="5">
                  <c:v>2600</c:v>
                </c:pt>
                <c:pt idx="6">
                  <c:v>1968</c:v>
                </c:pt>
                <c:pt idx="7">
                  <c:v>1876</c:v>
                </c:pt>
                <c:pt idx="8">
                  <c:v>2568</c:v>
                </c:pt>
                <c:pt idx="9">
                  <c:v>2122</c:v>
                </c:pt>
                <c:pt idx="10">
                  <c:v>1928</c:v>
                </c:pt>
                <c:pt idx="11">
                  <c:v>2093</c:v>
                </c:pt>
                <c:pt idx="12">
                  <c:v>2017</c:v>
                </c:pt>
                <c:pt idx="13">
                  <c:v>1993</c:v>
                </c:pt>
                <c:pt idx="14">
                  <c:v>2630</c:v>
                </c:pt>
                <c:pt idx="15">
                  <c:v>6748</c:v>
                </c:pt>
                <c:pt idx="16">
                  <c:v>1699</c:v>
                </c:pt>
                <c:pt idx="17">
                  <c:v>2521</c:v>
                </c:pt>
                <c:pt idx="18">
                  <c:v>1999</c:v>
                </c:pt>
                <c:pt idx="19">
                  <c:v>1954</c:v>
                </c:pt>
                <c:pt idx="20">
                  <c:v>2678</c:v>
                </c:pt>
                <c:pt idx="21">
                  <c:v>2226</c:v>
                </c:pt>
                <c:pt idx="22">
                  <c:v>2052</c:v>
                </c:pt>
                <c:pt idx="23">
                  <c:v>2178</c:v>
                </c:pt>
                <c:pt idx="24">
                  <c:v>2025</c:v>
                </c:pt>
                <c:pt idx="25">
                  <c:v>2175</c:v>
                </c:pt>
                <c:pt idx="26">
                  <c:v>2792</c:v>
                </c:pt>
                <c:pt idx="27">
                  <c:v>6521</c:v>
                </c:pt>
                <c:pt idx="28">
                  <c:v>1797</c:v>
                </c:pt>
                <c:pt idx="29">
                  <c:v>2609</c:v>
                </c:pt>
                <c:pt idx="30">
                  <c:v>2074</c:v>
                </c:pt>
                <c:pt idx="31">
                  <c:v>2044</c:v>
                </c:pt>
                <c:pt idx="32">
                  <c:v>2715</c:v>
                </c:pt>
                <c:pt idx="33">
                  <c:v>2159</c:v>
                </c:pt>
                <c:pt idx="34">
                  <c:v>2163</c:v>
                </c:pt>
                <c:pt idx="35">
                  <c:v>2223</c:v>
                </c:pt>
                <c:pt idx="36">
                  <c:v>1910</c:v>
                </c:pt>
                <c:pt idx="37">
                  <c:v>1997</c:v>
                </c:pt>
                <c:pt idx="38">
                  <c:v>2253</c:v>
                </c:pt>
                <c:pt idx="39">
                  <c:v>5049</c:v>
                </c:pt>
                <c:pt idx="40">
                  <c:v>1472</c:v>
                </c:pt>
                <c:pt idx="41">
                  <c:v>2110</c:v>
                </c:pt>
                <c:pt idx="42">
                  <c:v>1621</c:v>
                </c:pt>
                <c:pt idx="43">
                  <c:v>1755</c:v>
                </c:pt>
                <c:pt idx="44">
                  <c:v>2241</c:v>
                </c:pt>
                <c:pt idx="45">
                  <c:v>1832</c:v>
                </c:pt>
                <c:pt idx="46">
                  <c:v>1754</c:v>
                </c:pt>
                <c:pt idx="47">
                  <c:v>1824</c:v>
                </c:pt>
                <c:pt idx="48">
                  <c:v>1766</c:v>
                </c:pt>
                <c:pt idx="49">
                  <c:v>1827</c:v>
                </c:pt>
                <c:pt idx="50">
                  <c:v>2236</c:v>
                </c:pt>
                <c:pt idx="51">
                  <c:v>5260</c:v>
                </c:pt>
                <c:pt idx="52">
                  <c:v>1496</c:v>
                </c:pt>
                <c:pt idx="53">
                  <c:v>2093</c:v>
                </c:pt>
                <c:pt idx="54">
                  <c:v>1783</c:v>
                </c:pt>
                <c:pt idx="55">
                  <c:v>1794</c:v>
                </c:pt>
                <c:pt idx="56">
                  <c:v>2245</c:v>
                </c:pt>
                <c:pt idx="57">
                  <c:v>1802</c:v>
                </c:pt>
                <c:pt idx="58">
                  <c:v>1816</c:v>
                </c:pt>
                <c:pt idx="59">
                  <c:v>1811</c:v>
                </c:pt>
                <c:pt idx="60">
                  <c:v>1684</c:v>
                </c:pt>
                <c:pt idx="61">
                  <c:v>1906</c:v>
                </c:pt>
                <c:pt idx="62">
                  <c:v>2392</c:v>
                </c:pt>
                <c:pt idx="63">
                  <c:v>5087</c:v>
                </c:pt>
                <c:pt idx="64">
                  <c:v>1619</c:v>
                </c:pt>
                <c:pt idx="65">
                  <c:v>2228</c:v>
                </c:pt>
                <c:pt idx="66">
                  <c:v>1976</c:v>
                </c:pt>
                <c:pt idx="67">
                  <c:v>2194</c:v>
                </c:pt>
                <c:pt idx="68">
                  <c:v>2624</c:v>
                </c:pt>
                <c:pt idx="69">
                  <c:v>2093</c:v>
                </c:pt>
                <c:pt idx="70">
                  <c:v>1983</c:v>
                </c:pt>
                <c:pt idx="71">
                  <c:v>2179</c:v>
                </c:pt>
                <c:pt idx="72">
                  <c:v>2081</c:v>
                </c:pt>
                <c:pt idx="73">
                  <c:v>2003</c:v>
                </c:pt>
                <c:pt idx="74">
                  <c:v>2454</c:v>
                </c:pt>
                <c:pt idx="75">
                  <c:v>5616</c:v>
                </c:pt>
                <c:pt idx="76">
                  <c:v>1674</c:v>
                </c:pt>
                <c:pt idx="77">
                  <c:v>2607</c:v>
                </c:pt>
                <c:pt idx="78">
                  <c:v>2056</c:v>
                </c:pt>
                <c:pt idx="79">
                  <c:v>1953</c:v>
                </c:pt>
                <c:pt idx="80">
                  <c:v>2673</c:v>
                </c:pt>
                <c:pt idx="81">
                  <c:v>2146</c:v>
                </c:pt>
                <c:pt idx="82">
                  <c:v>1943</c:v>
                </c:pt>
                <c:pt idx="83">
                  <c:v>2115</c:v>
                </c:pt>
                <c:pt idx="84">
                  <c:v>2044</c:v>
                </c:pt>
                <c:pt idx="85">
                  <c:v>2060</c:v>
                </c:pt>
                <c:pt idx="86">
                  <c:v>2542</c:v>
                </c:pt>
                <c:pt idx="87">
                  <c:v>6049</c:v>
                </c:pt>
                <c:pt idx="88">
                  <c:v>1796</c:v>
                </c:pt>
                <c:pt idx="89">
                  <c:v>2550</c:v>
                </c:pt>
                <c:pt idx="90">
                  <c:v>2149</c:v>
                </c:pt>
                <c:pt idx="91">
                  <c:v>2249</c:v>
                </c:pt>
                <c:pt idx="92">
                  <c:v>2724</c:v>
                </c:pt>
                <c:pt idx="93">
                  <c:v>2141</c:v>
                </c:pt>
                <c:pt idx="94">
                  <c:v>2020</c:v>
                </c:pt>
                <c:pt idx="95">
                  <c:v>2150</c:v>
                </c:pt>
                <c:pt idx="96">
                  <c:v>2002</c:v>
                </c:pt>
                <c:pt idx="97">
                  <c:v>2232</c:v>
                </c:pt>
                <c:pt idx="98">
                  <c:v>2655</c:v>
                </c:pt>
                <c:pt idx="99">
                  <c:v>5776</c:v>
                </c:pt>
                <c:pt idx="100">
                  <c:v>1898</c:v>
                </c:pt>
                <c:pt idx="101">
                  <c:v>2606</c:v>
                </c:pt>
                <c:pt idx="102">
                  <c:v>2155</c:v>
                </c:pt>
                <c:pt idx="103">
                  <c:v>2302</c:v>
                </c:pt>
                <c:pt idx="104">
                  <c:v>2871</c:v>
                </c:pt>
                <c:pt idx="105">
                  <c:v>2207</c:v>
                </c:pt>
                <c:pt idx="106">
                  <c:v>2174</c:v>
                </c:pt>
                <c:pt idx="107">
                  <c:v>2283</c:v>
                </c:pt>
                <c:pt idx="108">
                  <c:v>2091</c:v>
                </c:pt>
                <c:pt idx="109">
                  <c:v>2232</c:v>
                </c:pt>
                <c:pt idx="110">
                  <c:v>2597</c:v>
                </c:pt>
                <c:pt idx="111">
                  <c:v>5781</c:v>
                </c:pt>
                <c:pt idx="112">
                  <c:v>1893</c:v>
                </c:pt>
                <c:pt idx="113">
                  <c:v>2620</c:v>
                </c:pt>
                <c:pt idx="114">
                  <c:v>2134</c:v>
                </c:pt>
                <c:pt idx="115">
                  <c:v>2298</c:v>
                </c:pt>
                <c:pt idx="116">
                  <c:v>2851</c:v>
                </c:pt>
                <c:pt idx="117">
                  <c:v>2345</c:v>
                </c:pt>
                <c:pt idx="118">
                  <c:v>2224</c:v>
                </c:pt>
                <c:pt idx="119">
                  <c:v>2252</c:v>
                </c:pt>
                <c:pt idx="120">
                  <c:v>2035</c:v>
                </c:pt>
                <c:pt idx="121">
                  <c:v>2163</c:v>
                </c:pt>
                <c:pt idx="122">
                  <c:v>2579</c:v>
                </c:pt>
                <c:pt idx="123">
                  <c:v>6044</c:v>
                </c:pt>
                <c:pt idx="124">
                  <c:v>1771</c:v>
                </c:pt>
                <c:pt idx="125">
                  <c:v>2640</c:v>
                </c:pt>
                <c:pt idx="126">
                  <c:v>2131</c:v>
                </c:pt>
                <c:pt idx="127">
                  <c:v>2277</c:v>
                </c:pt>
                <c:pt idx="128">
                  <c:v>2768</c:v>
                </c:pt>
                <c:pt idx="129">
                  <c:v>2190</c:v>
                </c:pt>
                <c:pt idx="130">
                  <c:v>2087</c:v>
                </c:pt>
                <c:pt idx="131">
                  <c:v>2179</c:v>
                </c:pt>
                <c:pt idx="132">
                  <c:v>2039</c:v>
                </c:pt>
                <c:pt idx="133">
                  <c:v>2119</c:v>
                </c:pt>
                <c:pt idx="134">
                  <c:v>2700</c:v>
                </c:pt>
                <c:pt idx="135">
                  <c:v>6036</c:v>
                </c:pt>
                <c:pt idx="136">
                  <c:v>1744</c:v>
                </c:pt>
                <c:pt idx="137">
                  <c:v>2436</c:v>
                </c:pt>
                <c:pt idx="138">
                  <c:v>2104</c:v>
                </c:pt>
                <c:pt idx="139">
                  <c:v>2174</c:v>
                </c:pt>
                <c:pt idx="140">
                  <c:v>2748</c:v>
                </c:pt>
                <c:pt idx="141">
                  <c:v>2238</c:v>
                </c:pt>
                <c:pt idx="142">
                  <c:v>2204</c:v>
                </c:pt>
                <c:pt idx="143">
                  <c:v>2263</c:v>
                </c:pt>
                <c:pt idx="144">
                  <c:v>2214</c:v>
                </c:pt>
                <c:pt idx="145">
                  <c:v>2230</c:v>
                </c:pt>
                <c:pt idx="146">
                  <c:v>2807</c:v>
                </c:pt>
                <c:pt idx="147">
                  <c:v>5826</c:v>
                </c:pt>
                <c:pt idx="148">
                  <c:v>1845</c:v>
                </c:pt>
                <c:pt idx="149">
                  <c:v>2562</c:v>
                </c:pt>
                <c:pt idx="150">
                  <c:v>2288</c:v>
                </c:pt>
                <c:pt idx="151">
                  <c:v>2341</c:v>
                </c:pt>
                <c:pt idx="152">
                  <c:v>2968</c:v>
                </c:pt>
                <c:pt idx="153">
                  <c:v>2465</c:v>
                </c:pt>
                <c:pt idx="154">
                  <c:v>2283</c:v>
                </c:pt>
                <c:pt idx="155">
                  <c:v>2369</c:v>
                </c:pt>
                <c:pt idx="156">
                  <c:v>2109</c:v>
                </c:pt>
                <c:pt idx="157">
                  <c:v>2299</c:v>
                </c:pt>
                <c:pt idx="158">
                  <c:v>2717</c:v>
                </c:pt>
                <c:pt idx="159">
                  <c:v>5815</c:v>
                </c:pt>
                <c:pt idx="160">
                  <c:v>1791</c:v>
                </c:pt>
                <c:pt idx="161">
                  <c:v>2487</c:v>
                </c:pt>
                <c:pt idx="162">
                  <c:v>2198</c:v>
                </c:pt>
                <c:pt idx="163">
                  <c:v>2378</c:v>
                </c:pt>
                <c:pt idx="164">
                  <c:v>2896</c:v>
                </c:pt>
                <c:pt idx="165">
                  <c:v>2284</c:v>
                </c:pt>
                <c:pt idx="166">
                  <c:v>2394</c:v>
                </c:pt>
                <c:pt idx="167">
                  <c:v>2505</c:v>
                </c:pt>
                <c:pt idx="168">
                  <c:v>2311</c:v>
                </c:pt>
                <c:pt idx="169">
                  <c:v>2327</c:v>
                </c:pt>
                <c:pt idx="170">
                  <c:v>2772</c:v>
                </c:pt>
                <c:pt idx="171">
                  <c:v>6109</c:v>
                </c:pt>
                <c:pt idx="172">
                  <c:v>2054</c:v>
                </c:pt>
                <c:pt idx="173">
                  <c:v>2635</c:v>
                </c:pt>
                <c:pt idx="174">
                  <c:v>1427</c:v>
                </c:pt>
                <c:pt idx="175">
                  <c:v>474</c:v>
                </c:pt>
                <c:pt idx="176">
                  <c:v>1436</c:v>
                </c:pt>
                <c:pt idx="177">
                  <c:v>2259</c:v>
                </c:pt>
                <c:pt idx="178">
                  <c:v>2461</c:v>
                </c:pt>
                <c:pt idx="179">
                  <c:v>2638</c:v>
                </c:pt>
                <c:pt idx="180" formatCode="0">
                  <c:v>1669.6846349344296</c:v>
                </c:pt>
                <c:pt idx="181" formatCode="0">
                  <c:v>1761.0846349343765</c:v>
                </c:pt>
                <c:pt idx="182" formatCode="0">
                  <c:v>2237.2179682677556</c:v>
                </c:pt>
                <c:pt idx="183" formatCode="0">
                  <c:v>5562.6179682677575</c:v>
                </c:pt>
                <c:pt idx="184" formatCode="0">
                  <c:v>1479.272444791997</c:v>
                </c:pt>
                <c:pt idx="185" formatCode="0">
                  <c:v>2225.6057781253303</c:v>
                </c:pt>
                <c:pt idx="186" formatCode="0">
                  <c:v>1793.8387210712963</c:v>
                </c:pt>
                <c:pt idx="187" formatCode="0">
                  <c:v>1793.8387210712967</c:v>
                </c:pt>
                <c:pt idx="188" formatCode="0">
                  <c:v>2390.038721071297</c:v>
                </c:pt>
                <c:pt idx="189" formatCode="0">
                  <c:v>1956.9053877379638</c:v>
                </c:pt>
                <c:pt idx="190" formatCode="0">
                  <c:v>1888.7053877379635</c:v>
                </c:pt>
                <c:pt idx="191" formatCode="0">
                  <c:v>1993.7720544046301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E-405A-AE15-38B59F03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94944"/>
        <c:axId val="354195424"/>
      </c:scatterChart>
      <c:valAx>
        <c:axId val="354194944"/>
        <c:scaling>
          <c:orientation val="minMax"/>
          <c:max val="44700"/>
          <c:min val="38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5424"/>
        <c:crosses val="autoZero"/>
        <c:crossBetween val="midCat"/>
      </c:valAx>
      <c:valAx>
        <c:axId val="354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w Period Regression'!$K$24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w Period Regression'!$I$25:$I$36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'Linear w Period Regression'!$K$25:$K$36</c:f>
              <c:numCache>
                <c:formatCode>0</c:formatCode>
                <c:ptCount val="12"/>
                <c:pt idx="0">
                  <c:v>2578.3900062073244</c:v>
                </c:pt>
                <c:pt idx="1">
                  <c:v>2579.3657091611194</c:v>
                </c:pt>
                <c:pt idx="2">
                  <c:v>2580.3414121149144</c:v>
                </c:pt>
                <c:pt idx="3">
                  <c:v>2581.3171150687094</c:v>
                </c:pt>
                <c:pt idx="4">
                  <c:v>2582.292818022504</c:v>
                </c:pt>
                <c:pt idx="5">
                  <c:v>2583.268520976299</c:v>
                </c:pt>
                <c:pt idx="6">
                  <c:v>2584.244223930094</c:v>
                </c:pt>
                <c:pt idx="7">
                  <c:v>2585.2199268838885</c:v>
                </c:pt>
                <c:pt idx="8">
                  <c:v>2586.1956298376836</c:v>
                </c:pt>
                <c:pt idx="9">
                  <c:v>2587.1713327914786</c:v>
                </c:pt>
                <c:pt idx="10">
                  <c:v>2588.1470357452731</c:v>
                </c:pt>
                <c:pt idx="11">
                  <c:v>2589.1227386990681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7-4D38-BE91-7F44CDA5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94928"/>
        <c:axId val="216593488"/>
      </c:scatterChart>
      <c:valAx>
        <c:axId val="216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3488"/>
        <c:crosses val="autoZero"/>
        <c:crossBetween val="midCat"/>
      </c:valAx>
      <c:valAx>
        <c:axId val="216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'Quadratic w Period Regression'!$K$25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w Period Regression'!$I$26:$I$37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'Quadratic w Period Regression'!$K$26:$K$37</c:f>
              <c:numCache>
                <c:formatCode>0</c:formatCode>
                <c:ptCount val="12"/>
                <c:pt idx="0">
                  <c:v>2619.9097545665672</c:v>
                </c:pt>
                <c:pt idx="1">
                  <c:v>2622.26180276984</c:v>
                </c:pt>
                <c:pt idx="2">
                  <c:v>2624.6289756461833</c:v>
                </c:pt>
                <c:pt idx="3">
                  <c:v>2627.0112731955983</c:v>
                </c:pt>
                <c:pt idx="4">
                  <c:v>2629.4086954180848</c:v>
                </c:pt>
                <c:pt idx="5">
                  <c:v>2631.821242313642</c:v>
                </c:pt>
                <c:pt idx="6">
                  <c:v>2634.2489138822702</c:v>
                </c:pt>
                <c:pt idx="7">
                  <c:v>2636.6917101239701</c:v>
                </c:pt>
                <c:pt idx="8">
                  <c:v>2639.1496310387411</c:v>
                </c:pt>
                <c:pt idx="9">
                  <c:v>2641.6226766265827</c:v>
                </c:pt>
                <c:pt idx="10">
                  <c:v>2644.1108468874959</c:v>
                </c:pt>
                <c:pt idx="11">
                  <c:v>2646.6141418214802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4-431D-977A-2BE2AE8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1520"/>
        <c:axId val="128111040"/>
      </c:scatterChart>
      <c:valAx>
        <c:axId val="1281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040"/>
        <c:crosses val="autoZero"/>
        <c:crossBetween val="midCat"/>
      </c:valAx>
      <c:valAx>
        <c:axId val="1281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'Exponential with Period Regress'!$O$23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with Period Regress'!$L$24:$L$35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'Exponential with Period Regress'!$O$24:$O$35</c:f>
              <c:numCache>
                <c:formatCode>0</c:formatCode>
                <c:ptCount val="12"/>
                <c:pt idx="0">
                  <c:v>2423.3647112995363</c:v>
                </c:pt>
                <c:pt idx="1">
                  <c:v>2424.3710343540583</c:v>
                </c:pt>
                <c:pt idx="2">
                  <c:v>2425.3777752928886</c:v>
                </c:pt>
                <c:pt idx="3">
                  <c:v>2426.3849342895605</c:v>
                </c:pt>
                <c:pt idx="4">
                  <c:v>2427.3925115176748</c:v>
                </c:pt>
                <c:pt idx="5">
                  <c:v>2428.4005071509032</c:v>
                </c:pt>
                <c:pt idx="6">
                  <c:v>2429.4089213629964</c:v>
                </c:pt>
                <c:pt idx="7">
                  <c:v>2430.4177543277683</c:v>
                </c:pt>
                <c:pt idx="8">
                  <c:v>2431.4270062191144</c:v>
                </c:pt>
                <c:pt idx="9">
                  <c:v>2432.4366772109947</c:v>
                </c:pt>
                <c:pt idx="10">
                  <c:v>2433.4467674774432</c:v>
                </c:pt>
                <c:pt idx="11">
                  <c:v>2434.4572771925705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CFA-9A20-58C3095B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20512"/>
        <c:axId val="212915472"/>
      </c:scatterChart>
      <c:valAx>
        <c:axId val="2220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5472"/>
        <c:crosses val="autoZero"/>
        <c:crossBetween val="midCat"/>
      </c:valAx>
      <c:valAx>
        <c:axId val="212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with Dummies Regression'!$W$34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with Dummies Regression'!$I$35:$I$46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'Linear with Dummies Regression'!$W$35:$W$46</c:f>
              <c:numCache>
                <c:formatCode>0</c:formatCode>
                <c:ptCount val="12"/>
                <c:pt idx="0">
                  <c:v>2124.7142857142858</c:v>
                </c:pt>
                <c:pt idx="1">
                  <c:v>2216.1142857142859</c:v>
                </c:pt>
                <c:pt idx="2">
                  <c:v>2692.2476190476191</c:v>
                </c:pt>
                <c:pt idx="3">
                  <c:v>6017.6476190476169</c:v>
                </c:pt>
                <c:pt idx="4">
                  <c:v>1859.7142857142858</c:v>
                </c:pt>
                <c:pt idx="5">
                  <c:v>2606.0476190476188</c:v>
                </c:pt>
                <c:pt idx="6">
                  <c:v>2123.3142857142852</c:v>
                </c:pt>
                <c:pt idx="7">
                  <c:v>2123.3142857142861</c:v>
                </c:pt>
                <c:pt idx="8">
                  <c:v>2719.5142857142855</c:v>
                </c:pt>
                <c:pt idx="9">
                  <c:v>2286.3809523809523</c:v>
                </c:pt>
                <c:pt idx="10">
                  <c:v>2218.1809523809534</c:v>
                </c:pt>
                <c:pt idx="11">
                  <c:v>2323.2476190476191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6-46AA-B402-D1D5D1BA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21952"/>
        <c:axId val="222020992"/>
      </c:scatterChart>
      <c:valAx>
        <c:axId val="2220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0992"/>
        <c:crosses val="autoZero"/>
        <c:crossBetween val="midCat"/>
      </c:valAx>
      <c:valAx>
        <c:axId val="222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'Exponential w Dummies Regressio'!$AA$36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w Dummies Regressio'!$L$37:$L$48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'Exponential w Dummies Regressio'!$AA$37:$AA$48</c:f>
              <c:numCache>
                <c:formatCode>0</c:formatCode>
                <c:ptCount val="12"/>
                <c:pt idx="0">
                  <c:v>2093.7217315520234</c:v>
                </c:pt>
                <c:pt idx="1">
                  <c:v>2285.1659077556628</c:v>
                </c:pt>
                <c:pt idx="2">
                  <c:v>2285.1659077556628</c:v>
                </c:pt>
                <c:pt idx="3">
                  <c:v>2285.1659077556628</c:v>
                </c:pt>
                <c:pt idx="4">
                  <c:v>2298.4533973757966</c:v>
                </c:pt>
                <c:pt idx="5">
                  <c:v>2298.4533973757966</c:v>
                </c:pt>
                <c:pt idx="6">
                  <c:v>2298.4533973757966</c:v>
                </c:pt>
                <c:pt idx="7">
                  <c:v>2298.4533973757966</c:v>
                </c:pt>
                <c:pt idx="8">
                  <c:v>2298.4533973757966</c:v>
                </c:pt>
                <c:pt idx="9">
                  <c:v>2298.4533973757966</c:v>
                </c:pt>
                <c:pt idx="10">
                  <c:v>2298.4533973757966</c:v>
                </c:pt>
                <c:pt idx="11">
                  <c:v>2298.4533973757966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2-48BF-8D89-4D13314B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509248"/>
        <c:axId val="1659506848"/>
      </c:scatterChart>
      <c:valAx>
        <c:axId val="1659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06848"/>
        <c:crosses val="autoZero"/>
        <c:crossBetween val="midCat"/>
      </c:valAx>
      <c:valAx>
        <c:axId val="16595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'Quadratic w Dummies Regression'!$X$37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w Dummies Regression'!$I$38:$I$49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xVal>
          <c:yVal>
            <c:numRef>
              <c:f>'Quadratic w Dummies Regression'!$X$38:$X$49</c:f>
              <c:numCache>
                <c:formatCode>0</c:formatCode>
                <c:ptCount val="12"/>
                <c:pt idx="0">
                  <c:v>2162.3361782842444</c:v>
                </c:pt>
                <c:pt idx="1">
                  <c:v>2253.7361782842304</c:v>
                </c:pt>
                <c:pt idx="2">
                  <c:v>2729.8695116175759</c:v>
                </c:pt>
                <c:pt idx="3">
                  <c:v>6055.2695116175773</c:v>
                </c:pt>
                <c:pt idx="4">
                  <c:v>1914.7001286995285</c:v>
                </c:pt>
                <c:pt idx="5">
                  <c:v>2661.0334620328617</c:v>
                </c:pt>
                <c:pt idx="6">
                  <c:v>2178.3001286995282</c:v>
                </c:pt>
                <c:pt idx="7">
                  <c:v>2178.3001286995286</c:v>
                </c:pt>
                <c:pt idx="8">
                  <c:v>2774.5001286995284</c:v>
                </c:pt>
                <c:pt idx="9">
                  <c:v>2341.3667953661952</c:v>
                </c:pt>
                <c:pt idx="10">
                  <c:v>2273.1667953661954</c:v>
                </c:pt>
                <c:pt idx="11">
                  <c:v>2378.233462032862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A-4984-8DC9-9CAC5106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15968"/>
        <c:axId val="1241515488"/>
      </c:scatterChart>
      <c:valAx>
        <c:axId val="12415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5488"/>
        <c:crosses val="autoZero"/>
        <c:crossBetween val="midCat"/>
      </c:valAx>
      <c:valAx>
        <c:axId val="1241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Deseasonalized Regressio'!$M$26:$M$37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xVal>
          <c:yVal>
            <c:numRef>
              <c:f>'Linear Deseasonalized Regressio'!$Q$26:$Q$37</c:f>
              <c:numCache>
                <c:formatCode>0</c:formatCode>
                <c:ptCount val="12"/>
                <c:pt idx="0">
                  <c:v>2130.699554044676</c:v>
                </c:pt>
                <c:pt idx="1">
                  <c:v>2222.8532256985</c:v>
                </c:pt>
                <c:pt idx="2">
                  <c:v>2717.1800326536923</c:v>
                </c:pt>
                <c:pt idx="3">
                  <c:v>6159.4012102753468</c:v>
                </c:pt>
                <c:pt idx="4">
                  <c:v>1847.2263353774879</c:v>
                </c:pt>
                <c:pt idx="5">
                  <c:v>2613.5228112129766</c:v>
                </c:pt>
                <c:pt idx="6">
                  <c:v>2123.0547440050545</c:v>
                </c:pt>
                <c:pt idx="7">
                  <c:v>2135.537677891266</c:v>
                </c:pt>
                <c:pt idx="8">
                  <c:v>2763.8708303778608</c:v>
                </c:pt>
                <c:pt idx="9">
                  <c:v>2308.6785899790366</c:v>
                </c:pt>
                <c:pt idx="10">
                  <c:v>2245.0620080785429</c:v>
                </c:pt>
                <c:pt idx="11">
                  <c:v>2343.7322678032997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4-4E3B-9E00-76893F32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0096"/>
        <c:axId val="432657696"/>
      </c:scatterChart>
      <c:valAx>
        <c:axId val="4326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7696"/>
        <c:crosses val="autoZero"/>
        <c:crossBetween val="midCat"/>
      </c:valAx>
      <c:valAx>
        <c:axId val="4326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'Exponential Deseasonalized Inpu'!$E$1</c:f>
              <c:strCache>
                <c:ptCount val="1"/>
                <c:pt idx="0">
                  <c:v>Deseasonalized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Deseasonalized Inpu'!$A$2:$A$181</c:f>
              <c:numCache>
                <c:formatCode>mmm\-yy</c:formatCode>
                <c:ptCount val="180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  <c:pt idx="12">
                  <c:v>38961</c:v>
                </c:pt>
                <c:pt idx="13">
                  <c:v>38991</c:v>
                </c:pt>
                <c:pt idx="14">
                  <c:v>39022</c:v>
                </c:pt>
                <c:pt idx="15">
                  <c:v>39052</c:v>
                </c:pt>
                <c:pt idx="16">
                  <c:v>39083</c:v>
                </c:pt>
                <c:pt idx="17">
                  <c:v>39114</c:v>
                </c:pt>
                <c:pt idx="18">
                  <c:v>39142</c:v>
                </c:pt>
                <c:pt idx="19">
                  <c:v>39173</c:v>
                </c:pt>
                <c:pt idx="20">
                  <c:v>39203</c:v>
                </c:pt>
                <c:pt idx="21">
                  <c:v>39234</c:v>
                </c:pt>
                <c:pt idx="22">
                  <c:v>39264</c:v>
                </c:pt>
                <c:pt idx="23">
                  <c:v>39295</c:v>
                </c:pt>
                <c:pt idx="24">
                  <c:v>39326</c:v>
                </c:pt>
                <c:pt idx="25">
                  <c:v>39356</c:v>
                </c:pt>
                <c:pt idx="26">
                  <c:v>39387</c:v>
                </c:pt>
                <c:pt idx="27">
                  <c:v>39417</c:v>
                </c:pt>
                <c:pt idx="28">
                  <c:v>39448</c:v>
                </c:pt>
                <c:pt idx="29">
                  <c:v>39479</c:v>
                </c:pt>
                <c:pt idx="30">
                  <c:v>39508</c:v>
                </c:pt>
                <c:pt idx="31">
                  <c:v>39539</c:v>
                </c:pt>
                <c:pt idx="32">
                  <c:v>39569</c:v>
                </c:pt>
                <c:pt idx="33">
                  <c:v>39600</c:v>
                </c:pt>
                <c:pt idx="34">
                  <c:v>39630</c:v>
                </c:pt>
                <c:pt idx="35">
                  <c:v>39661</c:v>
                </c:pt>
                <c:pt idx="36">
                  <c:v>39692</c:v>
                </c:pt>
                <c:pt idx="37">
                  <c:v>39722</c:v>
                </c:pt>
                <c:pt idx="38">
                  <c:v>39753</c:v>
                </c:pt>
                <c:pt idx="39">
                  <c:v>39783</c:v>
                </c:pt>
                <c:pt idx="40">
                  <c:v>39814</c:v>
                </c:pt>
                <c:pt idx="41">
                  <c:v>39845</c:v>
                </c:pt>
                <c:pt idx="42">
                  <c:v>39873</c:v>
                </c:pt>
                <c:pt idx="43">
                  <c:v>39904</c:v>
                </c:pt>
                <c:pt idx="44">
                  <c:v>39934</c:v>
                </c:pt>
                <c:pt idx="45">
                  <c:v>39965</c:v>
                </c:pt>
                <c:pt idx="46">
                  <c:v>39995</c:v>
                </c:pt>
                <c:pt idx="47">
                  <c:v>40026</c:v>
                </c:pt>
                <c:pt idx="48">
                  <c:v>40057</c:v>
                </c:pt>
                <c:pt idx="49">
                  <c:v>40087</c:v>
                </c:pt>
                <c:pt idx="50">
                  <c:v>40118</c:v>
                </c:pt>
                <c:pt idx="51">
                  <c:v>40148</c:v>
                </c:pt>
                <c:pt idx="52">
                  <c:v>40179</c:v>
                </c:pt>
                <c:pt idx="53">
                  <c:v>40210</c:v>
                </c:pt>
                <c:pt idx="54">
                  <c:v>40238</c:v>
                </c:pt>
                <c:pt idx="55">
                  <c:v>40269</c:v>
                </c:pt>
                <c:pt idx="56">
                  <c:v>40299</c:v>
                </c:pt>
                <c:pt idx="57">
                  <c:v>40330</c:v>
                </c:pt>
                <c:pt idx="58">
                  <c:v>40360</c:v>
                </c:pt>
                <c:pt idx="59">
                  <c:v>40391</c:v>
                </c:pt>
                <c:pt idx="60">
                  <c:v>40422</c:v>
                </c:pt>
                <c:pt idx="61">
                  <c:v>40452</c:v>
                </c:pt>
                <c:pt idx="62">
                  <c:v>40483</c:v>
                </c:pt>
                <c:pt idx="63">
                  <c:v>40513</c:v>
                </c:pt>
                <c:pt idx="64">
                  <c:v>40544</c:v>
                </c:pt>
                <c:pt idx="65">
                  <c:v>40575</c:v>
                </c:pt>
                <c:pt idx="66">
                  <c:v>40603</c:v>
                </c:pt>
                <c:pt idx="67">
                  <c:v>40634</c:v>
                </c:pt>
                <c:pt idx="68">
                  <c:v>40664</c:v>
                </c:pt>
                <c:pt idx="69">
                  <c:v>40695</c:v>
                </c:pt>
                <c:pt idx="70">
                  <c:v>40725</c:v>
                </c:pt>
                <c:pt idx="71">
                  <c:v>40756</c:v>
                </c:pt>
                <c:pt idx="72">
                  <c:v>40787</c:v>
                </c:pt>
                <c:pt idx="73">
                  <c:v>40817</c:v>
                </c:pt>
                <c:pt idx="74">
                  <c:v>40848</c:v>
                </c:pt>
                <c:pt idx="75">
                  <c:v>40878</c:v>
                </c:pt>
                <c:pt idx="76">
                  <c:v>40909</c:v>
                </c:pt>
                <c:pt idx="77">
                  <c:v>40940</c:v>
                </c:pt>
                <c:pt idx="78">
                  <c:v>40969</c:v>
                </c:pt>
                <c:pt idx="79">
                  <c:v>41000</c:v>
                </c:pt>
                <c:pt idx="80">
                  <c:v>41030</c:v>
                </c:pt>
                <c:pt idx="81">
                  <c:v>41061</c:v>
                </c:pt>
                <c:pt idx="82">
                  <c:v>41091</c:v>
                </c:pt>
                <c:pt idx="83">
                  <c:v>41122</c:v>
                </c:pt>
                <c:pt idx="84">
                  <c:v>41153</c:v>
                </c:pt>
                <c:pt idx="85">
                  <c:v>41183</c:v>
                </c:pt>
                <c:pt idx="86">
                  <c:v>41214</c:v>
                </c:pt>
                <c:pt idx="87">
                  <c:v>41244</c:v>
                </c:pt>
                <c:pt idx="88">
                  <c:v>41275</c:v>
                </c:pt>
                <c:pt idx="89">
                  <c:v>41306</c:v>
                </c:pt>
                <c:pt idx="90">
                  <c:v>41334</c:v>
                </c:pt>
                <c:pt idx="91">
                  <c:v>41365</c:v>
                </c:pt>
                <c:pt idx="92">
                  <c:v>41395</c:v>
                </c:pt>
                <c:pt idx="93">
                  <c:v>41426</c:v>
                </c:pt>
                <c:pt idx="94">
                  <c:v>41456</c:v>
                </c:pt>
                <c:pt idx="95">
                  <c:v>41487</c:v>
                </c:pt>
                <c:pt idx="96">
                  <c:v>41518</c:v>
                </c:pt>
                <c:pt idx="97">
                  <c:v>41548</c:v>
                </c:pt>
                <c:pt idx="98">
                  <c:v>41579</c:v>
                </c:pt>
                <c:pt idx="99">
                  <c:v>41609</c:v>
                </c:pt>
                <c:pt idx="100">
                  <c:v>41640</c:v>
                </c:pt>
                <c:pt idx="101">
                  <c:v>41671</c:v>
                </c:pt>
                <c:pt idx="102">
                  <c:v>41699</c:v>
                </c:pt>
                <c:pt idx="103">
                  <c:v>41730</c:v>
                </c:pt>
                <c:pt idx="104">
                  <c:v>41760</c:v>
                </c:pt>
                <c:pt idx="105">
                  <c:v>41791</c:v>
                </c:pt>
                <c:pt idx="106">
                  <c:v>41821</c:v>
                </c:pt>
                <c:pt idx="107">
                  <c:v>41852</c:v>
                </c:pt>
                <c:pt idx="108">
                  <c:v>41883</c:v>
                </c:pt>
                <c:pt idx="109">
                  <c:v>41913</c:v>
                </c:pt>
                <c:pt idx="110">
                  <c:v>41944</c:v>
                </c:pt>
                <c:pt idx="111">
                  <c:v>41974</c:v>
                </c:pt>
                <c:pt idx="112">
                  <c:v>42005</c:v>
                </c:pt>
                <c:pt idx="113">
                  <c:v>42036</c:v>
                </c:pt>
                <c:pt idx="114">
                  <c:v>42064</c:v>
                </c:pt>
                <c:pt idx="115">
                  <c:v>42095</c:v>
                </c:pt>
                <c:pt idx="116">
                  <c:v>42125</c:v>
                </c:pt>
                <c:pt idx="117">
                  <c:v>42156</c:v>
                </c:pt>
                <c:pt idx="118">
                  <c:v>42186</c:v>
                </c:pt>
                <c:pt idx="119">
                  <c:v>42217</c:v>
                </c:pt>
                <c:pt idx="120">
                  <c:v>42248</c:v>
                </c:pt>
                <c:pt idx="121">
                  <c:v>42278</c:v>
                </c:pt>
                <c:pt idx="122">
                  <c:v>42309</c:v>
                </c:pt>
                <c:pt idx="123">
                  <c:v>42339</c:v>
                </c:pt>
                <c:pt idx="124">
                  <c:v>42370</c:v>
                </c:pt>
                <c:pt idx="125">
                  <c:v>42401</c:v>
                </c:pt>
                <c:pt idx="126">
                  <c:v>42430</c:v>
                </c:pt>
                <c:pt idx="127">
                  <c:v>42461</c:v>
                </c:pt>
                <c:pt idx="128">
                  <c:v>42491</c:v>
                </c:pt>
                <c:pt idx="129">
                  <c:v>42522</c:v>
                </c:pt>
                <c:pt idx="130">
                  <c:v>42552</c:v>
                </c:pt>
                <c:pt idx="131">
                  <c:v>42583</c:v>
                </c:pt>
                <c:pt idx="132">
                  <c:v>42614</c:v>
                </c:pt>
                <c:pt idx="133">
                  <c:v>42644</c:v>
                </c:pt>
                <c:pt idx="134">
                  <c:v>42675</c:v>
                </c:pt>
                <c:pt idx="135">
                  <c:v>42705</c:v>
                </c:pt>
                <c:pt idx="136">
                  <c:v>42736</c:v>
                </c:pt>
                <c:pt idx="137">
                  <c:v>42767</c:v>
                </c:pt>
                <c:pt idx="138">
                  <c:v>42795</c:v>
                </c:pt>
                <c:pt idx="139">
                  <c:v>42826</c:v>
                </c:pt>
                <c:pt idx="140">
                  <c:v>42856</c:v>
                </c:pt>
                <c:pt idx="141">
                  <c:v>42887</c:v>
                </c:pt>
                <c:pt idx="142">
                  <c:v>42917</c:v>
                </c:pt>
                <c:pt idx="143">
                  <c:v>42948</c:v>
                </c:pt>
                <c:pt idx="144">
                  <c:v>42979</c:v>
                </c:pt>
                <c:pt idx="145">
                  <c:v>43009</c:v>
                </c:pt>
                <c:pt idx="146">
                  <c:v>43040</c:v>
                </c:pt>
                <c:pt idx="147">
                  <c:v>43070</c:v>
                </c:pt>
                <c:pt idx="148">
                  <c:v>43101</c:v>
                </c:pt>
                <c:pt idx="149">
                  <c:v>43132</c:v>
                </c:pt>
                <c:pt idx="150">
                  <c:v>43160</c:v>
                </c:pt>
                <c:pt idx="151">
                  <c:v>43191</c:v>
                </c:pt>
                <c:pt idx="152">
                  <c:v>43221</c:v>
                </c:pt>
                <c:pt idx="153">
                  <c:v>43252</c:v>
                </c:pt>
                <c:pt idx="154">
                  <c:v>43282</c:v>
                </c:pt>
                <c:pt idx="155">
                  <c:v>43313</c:v>
                </c:pt>
                <c:pt idx="156">
                  <c:v>43344</c:v>
                </c:pt>
                <c:pt idx="157">
                  <c:v>43374</c:v>
                </c:pt>
                <c:pt idx="158">
                  <c:v>43405</c:v>
                </c:pt>
                <c:pt idx="159">
                  <c:v>43435</c:v>
                </c:pt>
                <c:pt idx="160">
                  <c:v>43466</c:v>
                </c:pt>
                <c:pt idx="161">
                  <c:v>43497</c:v>
                </c:pt>
                <c:pt idx="162">
                  <c:v>43525</c:v>
                </c:pt>
                <c:pt idx="163">
                  <c:v>43556</c:v>
                </c:pt>
                <c:pt idx="164">
                  <c:v>43586</c:v>
                </c:pt>
                <c:pt idx="165">
                  <c:v>43617</c:v>
                </c:pt>
                <c:pt idx="166">
                  <c:v>43647</c:v>
                </c:pt>
                <c:pt idx="167">
                  <c:v>43678</c:v>
                </c:pt>
                <c:pt idx="168">
                  <c:v>43709</c:v>
                </c:pt>
                <c:pt idx="169">
                  <c:v>43739</c:v>
                </c:pt>
                <c:pt idx="170">
                  <c:v>43770</c:v>
                </c:pt>
                <c:pt idx="171">
                  <c:v>43800</c:v>
                </c:pt>
                <c:pt idx="172">
                  <c:v>43831</c:v>
                </c:pt>
                <c:pt idx="173">
                  <c:v>43862</c:v>
                </c:pt>
                <c:pt idx="174">
                  <c:v>43891</c:v>
                </c:pt>
                <c:pt idx="175">
                  <c:v>43922</c:v>
                </c:pt>
                <c:pt idx="176">
                  <c:v>43952</c:v>
                </c:pt>
                <c:pt idx="177">
                  <c:v>43983</c:v>
                </c:pt>
                <c:pt idx="178">
                  <c:v>44013</c:v>
                </c:pt>
                <c:pt idx="179">
                  <c:v>44044</c:v>
                </c:pt>
              </c:numCache>
            </c:numRef>
          </c:xVal>
          <c:yVal>
            <c:numRef>
              <c:f>'Exponential Deseasonalized Inpu'!$E$2:$E$181</c:f>
              <c:numCache>
                <c:formatCode>0</c:formatCode>
                <c:ptCount val="180"/>
                <c:pt idx="0">
                  <c:v>2168.0052640152771</c:v>
                </c:pt>
                <c:pt idx="1">
                  <c:v>2240.39846779354</c:v>
                </c:pt>
                <c:pt idx="2">
                  <c:v>2395.1128884138975</c:v>
                </c:pt>
                <c:pt idx="3">
                  <c:v>2892.6819235786729</c:v>
                </c:pt>
                <c:pt idx="4">
                  <c:v>2226.8407393991865</c:v>
                </c:pt>
                <c:pt idx="5">
                  <c:v>2624.7503617711977</c:v>
                </c:pt>
                <c:pt idx="6">
                  <c:v>2447.1522030869164</c:v>
                </c:pt>
                <c:pt idx="7">
                  <c:v>2320.4844053354741</c:v>
                </c:pt>
                <c:pt idx="8">
                  <c:v>2455.7613644171051</c:v>
                </c:pt>
                <c:pt idx="9">
                  <c:v>2430.7845438713607</c:v>
                </c:pt>
                <c:pt idx="10">
                  <c:v>2272.4732369990211</c:v>
                </c:pt>
                <c:pt idx="11">
                  <c:v>2364.4857076269868</c:v>
                </c:pt>
                <c:pt idx="12">
                  <c:v>2490.2429484731288</c:v>
                </c:pt>
                <c:pt idx="13">
                  <c:v>2359.9969060848443</c:v>
                </c:pt>
                <c:pt idx="14">
                  <c:v>2549.2298245765078</c:v>
                </c:pt>
                <c:pt idx="15">
                  <c:v>2887.1198965107064</c:v>
                </c:pt>
                <c:pt idx="16">
                  <c:v>2425.257959127704</c:v>
                </c:pt>
                <c:pt idx="17">
                  <c:v>2544.99833154815</c:v>
                </c:pt>
                <c:pt idx="18">
                  <c:v>2485.6998241721271</c:v>
                </c:pt>
                <c:pt idx="19">
                  <c:v>2416.9651002268211</c:v>
                </c:pt>
                <c:pt idx="20">
                  <c:v>2560.9536346997693</c:v>
                </c:pt>
                <c:pt idx="21">
                  <c:v>2549.918187868826</c:v>
                </c:pt>
                <c:pt idx="22">
                  <c:v>2418.6281547313233</c:v>
                </c:pt>
                <c:pt idx="23">
                  <c:v>2460.5111663696021</c:v>
                </c:pt>
                <c:pt idx="24">
                  <c:v>2500.1199656212621</c:v>
                </c:pt>
                <c:pt idx="25">
                  <c:v>2575.510923599868</c:v>
                </c:pt>
                <c:pt idx="26">
                  <c:v>2706.2546274591673</c:v>
                </c:pt>
                <c:pt idx="27">
                  <c:v>2789.9983469392882</c:v>
                </c:pt>
                <c:pt idx="28">
                  <c:v>2565.1492363463708</c:v>
                </c:pt>
                <c:pt idx="29">
                  <c:v>2633.8360361004056</c:v>
                </c:pt>
                <c:pt idx="30">
                  <c:v>2578.9601977653783</c:v>
                </c:pt>
                <c:pt idx="31">
                  <c:v>2528.2889789476062</c:v>
                </c:pt>
                <c:pt idx="32">
                  <c:v>2596.3364892493928</c:v>
                </c:pt>
                <c:pt idx="33">
                  <c:v>2473.1686287550742</c:v>
                </c:pt>
                <c:pt idx="34">
                  <c:v>2549.4603794755612</c:v>
                </c:pt>
                <c:pt idx="35">
                  <c:v>2511.3481739392219</c:v>
                </c:pt>
                <c:pt idx="36">
                  <c:v>2358.1378441168445</c:v>
                </c:pt>
                <c:pt idx="37">
                  <c:v>2364.7334778983613</c:v>
                </c:pt>
                <c:pt idx="38">
                  <c:v>2183.8079067569856</c:v>
                </c:pt>
                <c:pt idx="39">
                  <c:v>2160.2057435510606</c:v>
                </c:pt>
                <c:pt idx="40">
                  <c:v>2101.2240823048737</c:v>
                </c:pt>
                <c:pt idx="41">
                  <c:v>2130.0858705143182</c:v>
                </c:pt>
                <c:pt idx="42">
                  <c:v>2015.66754126214</c:v>
                </c:pt>
                <c:pt idx="43">
                  <c:v>2170.8156350553077</c:v>
                </c:pt>
                <c:pt idx="44">
                  <c:v>2143.0534336677306</c:v>
                </c:pt>
                <c:pt idx="45">
                  <c:v>2098.5849596476592</c:v>
                </c:pt>
                <c:pt idx="46">
                  <c:v>2067.3848846972419</c:v>
                </c:pt>
                <c:pt idx="47">
                  <c:v>2060.5933734885921</c:v>
                </c:pt>
                <c:pt idx="48">
                  <c:v>2180.3515354504439</c:v>
                </c:pt>
                <c:pt idx="49">
                  <c:v>2163.4291758238887</c:v>
                </c:pt>
                <c:pt idx="50">
                  <c:v>2167.329995343373</c:v>
                </c:pt>
                <c:pt idx="51">
                  <c:v>2250.4817213465199</c:v>
                </c:pt>
                <c:pt idx="52">
                  <c:v>2135.4831706033228</c:v>
                </c:pt>
                <c:pt idx="53">
                  <c:v>2112.9240412258141</c:v>
                </c:pt>
                <c:pt idx="54">
                  <c:v>2217.1099482235632</c:v>
                </c:pt>
                <c:pt idx="55">
                  <c:v>2219.0559825009809</c:v>
                </c:pt>
                <c:pt idx="56">
                  <c:v>2146.8786071325549</c:v>
                </c:pt>
                <c:pt idx="57">
                  <c:v>2064.2194854176209</c:v>
                </c:pt>
                <c:pt idx="58">
                  <c:v>2140.462343563393</c:v>
                </c:pt>
                <c:pt idx="59">
                  <c:v>2045.9071268573687</c:v>
                </c:pt>
                <c:pt idx="60">
                  <c:v>2079.1121096820766</c:v>
                </c:pt>
                <c:pt idx="61">
                  <c:v>2256.9764691408495</c:v>
                </c:pt>
                <c:pt idx="62">
                  <c:v>2318.539064785934</c:v>
                </c:pt>
                <c:pt idx="63">
                  <c:v>2176.4639765189631</c:v>
                </c:pt>
                <c:pt idx="64">
                  <c:v>2311.0609981328739</c:v>
                </c:pt>
                <c:pt idx="65">
                  <c:v>2249.209156163934</c:v>
                </c:pt>
                <c:pt idx="66">
                  <c:v>2457.0999762701967</c:v>
                </c:pt>
                <c:pt idx="67">
                  <c:v>2713.828776815581</c:v>
                </c:pt>
                <c:pt idx="68">
                  <c:v>2509.3137929246432</c:v>
                </c:pt>
                <c:pt idx="69">
                  <c:v>2397.5645854489908</c:v>
                </c:pt>
                <c:pt idx="70">
                  <c:v>2337.3000150254452</c:v>
                </c:pt>
                <c:pt idx="71">
                  <c:v>2461.640877648927</c:v>
                </c:pt>
                <c:pt idx="72">
                  <c:v>2569.2590856581955</c:v>
                </c:pt>
                <c:pt idx="73">
                  <c:v>2371.8383356186368</c:v>
                </c:pt>
                <c:pt idx="74">
                  <c:v>2378.6349770002853</c:v>
                </c:pt>
                <c:pt idx="75">
                  <c:v>2402.7956933616074</c:v>
                </c:pt>
                <c:pt idx="76">
                  <c:v>2389.5714088168197</c:v>
                </c:pt>
                <c:pt idx="77">
                  <c:v>2631.8169973605818</c:v>
                </c:pt>
                <c:pt idx="78">
                  <c:v>2556.5777081029983</c:v>
                </c:pt>
                <c:pt idx="79">
                  <c:v>2415.7281682410344</c:v>
                </c:pt>
                <c:pt idx="80">
                  <c:v>2556.1721678687391</c:v>
                </c:pt>
                <c:pt idx="81">
                  <c:v>2458.276923255391</c:v>
                </c:pt>
                <c:pt idx="82">
                  <c:v>2290.1532673698639</c:v>
                </c:pt>
                <c:pt idx="83">
                  <c:v>2389.3393557721342</c:v>
                </c:pt>
                <c:pt idx="84">
                  <c:v>2523.5778813480788</c:v>
                </c:pt>
                <c:pt idx="85">
                  <c:v>2439.3344839612541</c:v>
                </c:pt>
                <c:pt idx="86">
                  <c:v>2463.9324007883965</c:v>
                </c:pt>
                <c:pt idx="87">
                  <c:v>2588.0539795484979</c:v>
                </c:pt>
                <c:pt idx="88">
                  <c:v>2563.7217743339356</c:v>
                </c:pt>
                <c:pt idx="89">
                  <c:v>2574.274393275598</c:v>
                </c:pt>
                <c:pt idx="90">
                  <c:v>2672.22057135863</c:v>
                </c:pt>
                <c:pt idx="91">
                  <c:v>2781.8600360338387</c:v>
                </c:pt>
                <c:pt idx="92">
                  <c:v>2604.9431295452468</c:v>
                </c:pt>
                <c:pt idx="93">
                  <c:v>2452.5493442170514</c:v>
                </c:pt>
                <c:pt idx="94">
                  <c:v>2380.9107566068583</c:v>
                </c:pt>
                <c:pt idx="95">
                  <c:v>2428.8792505485053</c:v>
                </c:pt>
                <c:pt idx="96">
                  <c:v>2471.7235413203784</c:v>
                </c:pt>
                <c:pt idx="97">
                  <c:v>2643.0070719424848</c:v>
                </c:pt>
                <c:pt idx="98">
                  <c:v>2573.4620472435849</c:v>
                </c:pt>
                <c:pt idx="99">
                  <c:v>2471.2514111211972</c:v>
                </c:pt>
                <c:pt idx="100">
                  <c:v>2709.322899602344</c:v>
                </c:pt>
                <c:pt idx="101">
                  <c:v>2630.8074779906697</c:v>
                </c:pt>
                <c:pt idx="102">
                  <c:v>2679.68140124609</c:v>
                </c:pt>
                <c:pt idx="103">
                  <c:v>2847.417431280523</c:v>
                </c:pt>
                <c:pt idx="104">
                  <c:v>2745.5182543775345</c:v>
                </c:pt>
                <c:pt idx="105">
                  <c:v>2528.1533875231353</c:v>
                </c:pt>
                <c:pt idx="106">
                  <c:v>2562.4257350808462</c:v>
                </c:pt>
                <c:pt idx="107">
                  <c:v>2579.1308506987152</c:v>
                </c:pt>
                <c:pt idx="108">
                  <c:v>2581.6053570933623</c:v>
                </c:pt>
                <c:pt idx="109">
                  <c:v>2643.0070719424848</c:v>
                </c:pt>
                <c:pt idx="110">
                  <c:v>2517.2432906559661</c:v>
                </c:pt>
                <c:pt idx="111">
                  <c:v>2473.3906523011847</c:v>
                </c:pt>
                <c:pt idx="112">
                  <c:v>2702.1855895401668</c:v>
                </c:pt>
                <c:pt idx="113">
                  <c:v>2644.9407491694378</c:v>
                </c:pt>
                <c:pt idx="114">
                  <c:v>2653.5684966399795</c:v>
                </c:pt>
                <c:pt idx="115">
                  <c:v>2842.4697033373768</c:v>
                </c:pt>
                <c:pt idx="116">
                  <c:v>2726.3923870534136</c:v>
                </c:pt>
                <c:pt idx="117">
                  <c:v>2686.2345689813105</c:v>
                </c:pt>
                <c:pt idx="118">
                  <c:v>2621.3591696503231</c:v>
                </c:pt>
                <c:pt idx="119">
                  <c:v>2544.1098010396436</c:v>
                </c:pt>
                <c:pt idx="120">
                  <c:v>2512.4662370564288</c:v>
                </c:pt>
                <c:pt idx="121">
                  <c:v>2561.301208159317</c:v>
                </c:pt>
                <c:pt idx="122">
                  <c:v>2499.7960903356707</c:v>
                </c:pt>
                <c:pt idx="123">
                  <c:v>2585.9147383685104</c:v>
                </c:pt>
                <c:pt idx="124">
                  <c:v>2528.0352240230509</c:v>
                </c:pt>
                <c:pt idx="125">
                  <c:v>2665.1311365676779</c:v>
                </c:pt>
                <c:pt idx="126">
                  <c:v>2649.8380816962494</c:v>
                </c:pt>
                <c:pt idx="127">
                  <c:v>2816.4941316358604</c:v>
                </c:pt>
                <c:pt idx="128">
                  <c:v>2647.0200376583125</c:v>
                </c:pt>
                <c:pt idx="129">
                  <c:v>2508.6796187927803</c:v>
                </c:pt>
                <c:pt idx="130">
                  <c:v>2459.881558929957</c:v>
                </c:pt>
                <c:pt idx="131">
                  <c:v>2461.640877648927</c:v>
                </c:pt>
                <c:pt idx="132">
                  <c:v>2517.4047456304952</c:v>
                </c:pt>
                <c:pt idx="133">
                  <c:v>2509.1989182106299</c:v>
                </c:pt>
                <c:pt idx="134">
                  <c:v>2617.0800480443236</c:v>
                </c:pt>
                <c:pt idx="135">
                  <c:v>2582.4919524805309</c:v>
                </c:pt>
                <c:pt idx="136">
                  <c:v>2489.4937496872958</c:v>
                </c:pt>
                <c:pt idx="137">
                  <c:v>2459.1891851056298</c:v>
                </c:pt>
                <c:pt idx="138">
                  <c:v>2616.2643472026789</c:v>
                </c:pt>
                <c:pt idx="139">
                  <c:v>2689.0901370998508</c:v>
                </c:pt>
                <c:pt idx="140">
                  <c:v>2627.894170334192</c:v>
                </c:pt>
                <c:pt idx="141">
                  <c:v>2563.6643775608413</c:v>
                </c:pt>
                <c:pt idx="142">
                  <c:v>2597.7857958225322</c:v>
                </c:pt>
                <c:pt idx="143">
                  <c:v>2556.5366251122173</c:v>
                </c:pt>
                <c:pt idx="144">
                  <c:v>2733.4644957459132</c:v>
                </c:pt>
                <c:pt idx="145">
                  <c:v>2640.6387860357263</c:v>
                </c:pt>
                <c:pt idx="146">
                  <c:v>2720.7939610594135</c:v>
                </c:pt>
                <c:pt idx="147">
                  <c:v>2492.6438229210694</c:v>
                </c:pt>
                <c:pt idx="148">
                  <c:v>2633.667412943269</c:v>
                </c:pt>
                <c:pt idx="149">
                  <c:v>2586.3886257145418</c:v>
                </c:pt>
                <c:pt idx="150">
                  <c:v>2845.0631304181225</c:v>
                </c:pt>
                <c:pt idx="151">
                  <c:v>2895.6577787261967</c:v>
                </c:pt>
                <c:pt idx="152">
                  <c:v>2838.2787108995203</c:v>
                </c:pt>
                <c:pt idx="153">
                  <c:v>2823.6964659014629</c:v>
                </c:pt>
                <c:pt idx="154">
                  <c:v>2690.9006224423056</c:v>
                </c:pt>
                <c:pt idx="155">
                  <c:v>2676.2860207206554</c:v>
                </c:pt>
                <c:pt idx="156">
                  <c:v>2603.8286456766623</c:v>
                </c:pt>
                <c:pt idx="157">
                  <c:v>2722.3446498188946</c:v>
                </c:pt>
                <c:pt idx="158">
                  <c:v>2633.5579594579358</c:v>
                </c:pt>
                <c:pt idx="159">
                  <c:v>2487.9374923250975</c:v>
                </c:pt>
                <c:pt idx="160">
                  <c:v>2556.5844642717584</c:v>
                </c:pt>
                <c:pt idx="161">
                  <c:v>2510.6746729711417</c:v>
                </c:pt>
                <c:pt idx="162">
                  <c:v>2733.1506821062208</c:v>
                </c:pt>
                <c:pt idx="163">
                  <c:v>2941.4242622002971</c:v>
                </c:pt>
                <c:pt idx="164">
                  <c:v>2769.4255885326852</c:v>
                </c:pt>
                <c:pt idx="165">
                  <c:v>2616.3581047135663</c:v>
                </c:pt>
                <c:pt idx="166">
                  <c:v>2821.7328471865435</c:v>
                </c:pt>
                <c:pt idx="167">
                  <c:v>2829.9267547088398</c:v>
                </c:pt>
                <c:pt idx="168">
                  <c:v>2853.2233286670303</c:v>
                </c:pt>
                <c:pt idx="169">
                  <c:v>2755.5006525135136</c:v>
                </c:pt>
                <c:pt idx="170">
                  <c:v>2686.8688493255054</c:v>
                </c:pt>
                <c:pt idx="171">
                  <c:v>2613.7248737083441</c:v>
                </c:pt>
                <c:pt idx="172">
                  <c:v>2932.0069735422626</c:v>
                </c:pt>
                <c:pt idx="173">
                  <c:v>2660.0835397181177</c:v>
                </c:pt>
                <c:pt idx="174">
                  <c:v>1774.4340415675965</c:v>
                </c:pt>
                <c:pt idx="175">
                  <c:v>586.30576126280096</c:v>
                </c:pt>
                <c:pt idx="176">
                  <c:v>1373.2372738718702</c:v>
                </c:pt>
                <c:pt idx="177">
                  <c:v>2587.7202095218681</c:v>
                </c:pt>
                <c:pt idx="178">
                  <c:v>2900.7036495096422</c:v>
                </c:pt>
                <c:pt idx="179">
                  <c:v>2980.1783548590497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D-42E1-A16D-D291EC67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2000"/>
        <c:axId val="128112480"/>
      </c:scatterChart>
      <c:valAx>
        <c:axId val="1281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2480"/>
        <c:crosses val="autoZero"/>
        <c:crossBetween val="midCat"/>
      </c:valAx>
      <c:valAx>
        <c:axId val="1281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152399</xdr:rowOff>
    </xdr:from>
    <xdr:to>
      <xdr:col>23</xdr:col>
      <xdr:colOff>238125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4C907-73DC-CAB2-EB3A-AA895B11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0</xdr:row>
      <xdr:rowOff>0</xdr:rowOff>
    </xdr:from>
    <xdr:to>
      <xdr:col>35</xdr:col>
      <xdr:colOff>314325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09E2-DEE9-DA12-324C-99316F6F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50</xdr:row>
      <xdr:rowOff>100012</xdr:rowOff>
    </xdr:from>
    <xdr:to>
      <xdr:col>18</xdr:col>
      <xdr:colOff>209550</xdr:colOff>
      <xdr:row>64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0195C-2B80-E42C-BBF1-76A27D0E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19</xdr:row>
      <xdr:rowOff>61912</xdr:rowOff>
    </xdr:from>
    <xdr:to>
      <xdr:col>19</xdr:col>
      <xdr:colOff>76200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6FCEA-9540-D519-7E95-1ABF13D7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0</xdr:rowOff>
    </xdr:from>
    <xdr:to>
      <xdr:col>18</xdr:col>
      <xdr:colOff>95250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9894D-4355-443B-9009-EAF172E1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18</xdr:row>
      <xdr:rowOff>0</xdr:rowOff>
    </xdr:from>
    <xdr:to>
      <xdr:col>18</xdr:col>
      <xdr:colOff>76200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9FF51-7B30-42AA-99CB-9741E7CD4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17</xdr:row>
      <xdr:rowOff>104774</xdr:rowOff>
    </xdr:from>
    <xdr:to>
      <xdr:col>21</xdr:col>
      <xdr:colOff>314324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FEC42-158F-C46A-B01E-F3D992A0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38</xdr:row>
      <xdr:rowOff>90487</xdr:rowOff>
    </xdr:from>
    <xdr:to>
      <xdr:col>10</xdr:col>
      <xdr:colOff>304800</xdr:colOff>
      <xdr:row>52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9D866-CFB5-F65E-2AE2-069B23339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100012</xdr:rowOff>
    </xdr:from>
    <xdr:to>
      <xdr:col>14</xdr:col>
      <xdr:colOff>142875</xdr:colOff>
      <xdr:row>50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EFA30-EC54-1924-6638-93C25845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46</xdr:row>
      <xdr:rowOff>152400</xdr:rowOff>
    </xdr:from>
    <xdr:to>
      <xdr:col>16</xdr:col>
      <xdr:colOff>304800</xdr:colOff>
      <xdr:row>62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BF141-9C8D-781E-46C0-1ED6ED9D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49</xdr:row>
      <xdr:rowOff>4762</xdr:rowOff>
    </xdr:from>
    <xdr:to>
      <xdr:col>18</xdr:col>
      <xdr:colOff>552450</xdr:colOff>
      <xdr:row>63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D270-0E74-1F0C-E2EC-032B4F85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50</xdr:row>
      <xdr:rowOff>33337</xdr:rowOff>
    </xdr:from>
    <xdr:to>
      <xdr:col>14</xdr:col>
      <xdr:colOff>342900</xdr:colOff>
      <xdr:row>64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36328-0283-E326-A02B-FDC89541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38</xdr:row>
      <xdr:rowOff>138112</xdr:rowOff>
    </xdr:from>
    <xdr:to>
      <xdr:col>15</xdr:col>
      <xdr:colOff>742950</xdr:colOff>
      <xdr:row>53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1DC0D-00FA-A01C-105D-211661CEF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5</xdr:row>
      <xdr:rowOff>28574</xdr:rowOff>
    </xdr:from>
    <xdr:to>
      <xdr:col>26</xdr:col>
      <xdr:colOff>523875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5186F-5844-2A13-85AA-DE5F29E3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6D6-5091-4C9D-8936-44838A8119ED}">
  <dimension ref="A1:J5"/>
  <sheetViews>
    <sheetView workbookViewId="0">
      <selection activeCell="C4" sqref="C4:J5"/>
    </sheetView>
  </sheetViews>
  <sheetFormatPr defaultRowHeight="15" x14ac:dyDescent="0.25"/>
  <cols>
    <col min="2" max="2" width="18.85546875" bestFit="1" customWidth="1"/>
  </cols>
  <sheetData>
    <row r="1" spans="1:10" ht="15.75" x14ac:dyDescent="0.25">
      <c r="A1" s="3" t="s">
        <v>104</v>
      </c>
    </row>
    <row r="2" spans="1:10" x14ac:dyDescent="0.25">
      <c r="A2" s="4" t="s">
        <v>105</v>
      </c>
    </row>
    <row r="3" spans="1:10" x14ac:dyDescent="0.25">
      <c r="A3" s="2" t="s">
        <v>0</v>
      </c>
    </row>
    <row r="4" spans="1:10" x14ac:dyDescent="0.25">
      <c r="C4" s="9" t="s">
        <v>177</v>
      </c>
      <c r="D4" s="9" t="s">
        <v>178</v>
      </c>
      <c r="E4" s="9" t="s">
        <v>179</v>
      </c>
      <c r="F4" s="9" t="s">
        <v>180</v>
      </c>
      <c r="G4" s="10" t="s">
        <v>181</v>
      </c>
      <c r="H4" s="9" t="s">
        <v>182</v>
      </c>
      <c r="I4" s="9" t="s">
        <v>183</v>
      </c>
      <c r="J4" s="9" t="s">
        <v>184</v>
      </c>
    </row>
    <row r="5" spans="1:10" x14ac:dyDescent="0.25">
      <c r="B5" t="s">
        <v>185</v>
      </c>
      <c r="C5" s="11">
        <v>2054</v>
      </c>
      <c r="D5" s="11">
        <v>2635</v>
      </c>
      <c r="E5" s="11">
        <v>1427</v>
      </c>
      <c r="F5" s="11">
        <v>474</v>
      </c>
      <c r="G5" s="11">
        <v>1436</v>
      </c>
      <c r="H5" s="11">
        <v>2259</v>
      </c>
      <c r="I5" s="11">
        <v>2461</v>
      </c>
      <c r="J5" s="11">
        <v>2638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6" t="s">
        <v>66</v>
      </c>
      <c r="D4" s="6" t="s">
        <v>67</v>
      </c>
      <c r="E4" s="6" t="s">
        <v>68</v>
      </c>
      <c r="F4" s="6" t="s">
        <v>69</v>
      </c>
      <c r="G4" s="7" t="s">
        <v>70</v>
      </c>
      <c r="H4" s="6" t="s">
        <v>71</v>
      </c>
      <c r="I4" s="6" t="s">
        <v>72</v>
      </c>
      <c r="J4" s="6" t="s">
        <v>73</v>
      </c>
      <c r="K4" s="6" t="s">
        <v>74</v>
      </c>
      <c r="L4" s="6" t="s">
        <v>75</v>
      </c>
      <c r="M4" s="6" t="s">
        <v>76</v>
      </c>
      <c r="N4" s="6" t="s">
        <v>77</v>
      </c>
      <c r="O4" s="6" t="s">
        <v>1</v>
      </c>
    </row>
    <row r="5" spans="1:15" x14ac:dyDescent="0.25">
      <c r="B5" t="s">
        <v>185</v>
      </c>
      <c r="C5" s="8">
        <v>1619</v>
      </c>
      <c r="D5" s="8">
        <v>2228</v>
      </c>
      <c r="E5" s="8">
        <v>1976</v>
      </c>
      <c r="F5" s="8">
        <v>2194</v>
      </c>
      <c r="G5" s="8">
        <v>2624</v>
      </c>
      <c r="H5" s="8">
        <v>2093</v>
      </c>
      <c r="I5" s="8">
        <v>1983</v>
      </c>
      <c r="J5" s="8">
        <v>2179</v>
      </c>
      <c r="K5" s="8">
        <v>2081</v>
      </c>
      <c r="L5" s="8">
        <v>2003</v>
      </c>
      <c r="M5" s="8">
        <v>2454</v>
      </c>
      <c r="N5" s="8">
        <v>5616</v>
      </c>
      <c r="O5" s="5">
        <f>SUM(C5:N5)</f>
        <v>29050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6" t="s">
        <v>54</v>
      </c>
      <c r="D4" s="6" t="s">
        <v>55</v>
      </c>
      <c r="E4" s="6" t="s">
        <v>56</v>
      </c>
      <c r="F4" s="6" t="s">
        <v>57</v>
      </c>
      <c r="G4" s="7" t="s">
        <v>58</v>
      </c>
      <c r="H4" s="6" t="s">
        <v>59</v>
      </c>
      <c r="I4" s="6" t="s">
        <v>60</v>
      </c>
      <c r="J4" s="6" t="s">
        <v>61</v>
      </c>
      <c r="K4" s="6" t="s">
        <v>62</v>
      </c>
      <c r="L4" s="6" t="s">
        <v>63</v>
      </c>
      <c r="M4" s="6" t="s">
        <v>64</v>
      </c>
      <c r="N4" s="6" t="s">
        <v>65</v>
      </c>
      <c r="O4" s="6" t="s">
        <v>1</v>
      </c>
    </row>
    <row r="5" spans="1:15" x14ac:dyDescent="0.25">
      <c r="B5" t="s">
        <v>185</v>
      </c>
      <c r="C5" s="8">
        <v>1496</v>
      </c>
      <c r="D5" s="8">
        <v>2093</v>
      </c>
      <c r="E5" s="8">
        <v>1783</v>
      </c>
      <c r="F5" s="8">
        <v>1794</v>
      </c>
      <c r="G5" s="8">
        <v>2245</v>
      </c>
      <c r="H5" s="8">
        <v>1802</v>
      </c>
      <c r="I5" s="8">
        <v>1816</v>
      </c>
      <c r="J5" s="8">
        <v>1811</v>
      </c>
      <c r="K5" s="8">
        <v>1684</v>
      </c>
      <c r="L5" s="8">
        <v>1906</v>
      </c>
      <c r="M5" s="8">
        <v>2392</v>
      </c>
      <c r="N5" s="8">
        <v>5087</v>
      </c>
      <c r="O5" s="5">
        <f>SUM(C5:N5)</f>
        <v>25909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1</v>
      </c>
    </row>
    <row r="5" spans="1:15" x14ac:dyDescent="0.25">
      <c r="B5" t="s">
        <v>185</v>
      </c>
      <c r="C5" s="5">
        <v>1472</v>
      </c>
      <c r="D5" s="5">
        <v>2110</v>
      </c>
      <c r="E5" s="5">
        <v>1621</v>
      </c>
      <c r="F5" s="5">
        <v>1755</v>
      </c>
      <c r="G5" s="5">
        <v>2241</v>
      </c>
      <c r="H5" s="5">
        <v>1832</v>
      </c>
      <c r="I5" s="5">
        <v>1754</v>
      </c>
      <c r="J5" s="5">
        <v>1824</v>
      </c>
      <c r="K5" s="5">
        <v>1766</v>
      </c>
      <c r="L5" s="5">
        <v>1827</v>
      </c>
      <c r="M5" s="5">
        <v>2236</v>
      </c>
      <c r="N5" s="5">
        <v>5260</v>
      </c>
      <c r="O5" s="5">
        <f>SUM(C5:N5)</f>
        <v>25698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1</v>
      </c>
    </row>
    <row r="5" spans="1:15" x14ac:dyDescent="0.25">
      <c r="B5" t="s">
        <v>185</v>
      </c>
      <c r="C5" s="5">
        <v>1797</v>
      </c>
      <c r="D5" s="5">
        <v>2609</v>
      </c>
      <c r="E5" s="5">
        <v>2074</v>
      </c>
      <c r="F5" s="5">
        <v>2044</v>
      </c>
      <c r="G5" s="5">
        <v>2715</v>
      </c>
      <c r="H5" s="5">
        <v>2159</v>
      </c>
      <c r="I5" s="5">
        <v>2163</v>
      </c>
      <c r="J5" s="5">
        <v>2223</v>
      </c>
      <c r="K5" s="5">
        <v>1910</v>
      </c>
      <c r="L5" s="5">
        <v>1997</v>
      </c>
      <c r="M5" s="5">
        <v>2253</v>
      </c>
      <c r="N5" s="5">
        <v>5049</v>
      </c>
      <c r="O5" s="5">
        <f>SUM(C5:N5)</f>
        <v>28993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1</v>
      </c>
    </row>
    <row r="5" spans="1:15" x14ac:dyDescent="0.25">
      <c r="B5" t="s">
        <v>185</v>
      </c>
      <c r="C5" s="5">
        <v>1699</v>
      </c>
      <c r="D5" s="5">
        <v>2521</v>
      </c>
      <c r="E5" s="5">
        <v>1999</v>
      </c>
      <c r="F5" s="5">
        <v>1954</v>
      </c>
      <c r="G5" s="5">
        <v>2678</v>
      </c>
      <c r="H5" s="5">
        <v>2226</v>
      </c>
      <c r="I5" s="5">
        <v>2052</v>
      </c>
      <c r="J5" s="5">
        <v>2178</v>
      </c>
      <c r="K5" s="5">
        <v>2025</v>
      </c>
      <c r="L5" s="5">
        <v>2175</v>
      </c>
      <c r="M5" s="5">
        <v>2792</v>
      </c>
      <c r="N5" s="5">
        <v>6521</v>
      </c>
      <c r="O5" s="5">
        <f>SUM(B5:N5)</f>
        <v>30820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"/>
  <sheetViews>
    <sheetView workbookViewId="0">
      <selection activeCell="L39" sqref="L39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</v>
      </c>
    </row>
    <row r="5" spans="1:15" x14ac:dyDescent="0.25">
      <c r="B5" t="s">
        <v>185</v>
      </c>
      <c r="C5" s="5">
        <v>1560</v>
      </c>
      <c r="D5" s="5">
        <v>2600</v>
      </c>
      <c r="E5" s="5">
        <v>1968</v>
      </c>
      <c r="F5" s="5">
        <v>1876</v>
      </c>
      <c r="G5" s="5">
        <v>2568</v>
      </c>
      <c r="H5" s="5">
        <v>2122</v>
      </c>
      <c r="I5" s="5">
        <v>1928</v>
      </c>
      <c r="J5" s="5">
        <v>2093</v>
      </c>
      <c r="K5" s="5">
        <v>2017</v>
      </c>
      <c r="L5" s="5">
        <v>1993</v>
      </c>
      <c r="M5" s="5">
        <v>2630</v>
      </c>
      <c r="N5" s="5">
        <v>6748</v>
      </c>
      <c r="O5" s="5">
        <f>SUM(B5:N5)</f>
        <v>30103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B5" sqref="B5"/>
    </sheetView>
  </sheetViews>
  <sheetFormatPr defaultRowHeight="15" x14ac:dyDescent="0.25"/>
  <cols>
    <col min="2" max="2" width="18.85546875" bestFit="1" customWidth="1"/>
  </cols>
  <sheetData>
    <row r="1" spans="1:6" ht="15.75" x14ac:dyDescent="0.25">
      <c r="A1" s="3" t="s">
        <v>104</v>
      </c>
    </row>
    <row r="2" spans="1:6" x14ac:dyDescent="0.25">
      <c r="A2" s="4" t="s">
        <v>105</v>
      </c>
    </row>
    <row r="3" spans="1:6" x14ac:dyDescent="0.25">
      <c r="A3" s="2" t="s">
        <v>0</v>
      </c>
    </row>
    <row r="4" spans="1:6" x14ac:dyDescent="0.25">
      <c r="C4" s="1" t="s">
        <v>2</v>
      </c>
      <c r="D4" s="1" t="s">
        <v>3</v>
      </c>
      <c r="E4" s="1" t="s">
        <v>4</v>
      </c>
      <c r="F4" s="1" t="s">
        <v>5</v>
      </c>
    </row>
    <row r="5" spans="1:6" x14ac:dyDescent="0.25">
      <c r="B5" t="s">
        <v>185</v>
      </c>
      <c r="C5" s="5">
        <v>1756</v>
      </c>
      <c r="D5" s="5">
        <v>1892</v>
      </c>
      <c r="E5" s="5">
        <v>2471</v>
      </c>
      <c r="F5" s="5">
        <v>6761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0AF2-3744-48CE-9275-6F37A10B45F0}">
  <dimension ref="A1:C181"/>
  <sheetViews>
    <sheetView topLeftCell="A149" workbookViewId="0">
      <selection activeCell="B149" sqref="B149"/>
    </sheetView>
  </sheetViews>
  <sheetFormatPr defaultRowHeight="15" x14ac:dyDescent="0.25"/>
  <cols>
    <col min="1" max="1" width="7.42578125" bestFit="1" customWidth="1"/>
    <col min="2" max="2" width="11.85546875" bestFit="1" customWidth="1"/>
    <col min="3" max="3" width="33" bestFit="1" customWidth="1"/>
  </cols>
  <sheetData>
    <row r="1" spans="1:3" x14ac:dyDescent="0.25">
      <c r="A1" s="14" t="s">
        <v>186</v>
      </c>
      <c r="B1" s="14" t="s">
        <v>187</v>
      </c>
      <c r="C1" s="14" t="s">
        <v>185</v>
      </c>
    </row>
    <row r="2" spans="1:3" x14ac:dyDescent="0.25">
      <c r="A2" s="12">
        <v>38596</v>
      </c>
      <c r="B2" s="1" t="s">
        <v>2</v>
      </c>
      <c r="C2" s="5">
        <v>1756</v>
      </c>
    </row>
    <row r="3" spans="1:3" x14ac:dyDescent="0.25">
      <c r="A3" s="12">
        <v>38626</v>
      </c>
      <c r="B3" s="1" t="s">
        <v>3</v>
      </c>
      <c r="C3" s="5">
        <v>1892</v>
      </c>
    </row>
    <row r="4" spans="1:3" x14ac:dyDescent="0.25">
      <c r="A4" s="12">
        <v>38657</v>
      </c>
      <c r="B4" s="1" t="s">
        <v>4</v>
      </c>
      <c r="C4" s="5">
        <v>2471</v>
      </c>
    </row>
    <row r="5" spans="1:3" x14ac:dyDescent="0.25">
      <c r="A5" s="12">
        <v>38687</v>
      </c>
      <c r="B5" s="1" t="s">
        <v>5</v>
      </c>
      <c r="C5" s="5">
        <v>6761</v>
      </c>
    </row>
    <row r="6" spans="1:3" x14ac:dyDescent="0.25">
      <c r="A6" s="12">
        <v>38718</v>
      </c>
      <c r="B6" s="1" t="s">
        <v>6</v>
      </c>
      <c r="C6" s="5">
        <v>1560</v>
      </c>
    </row>
    <row r="7" spans="1:3" x14ac:dyDescent="0.25">
      <c r="A7" s="12">
        <v>38749</v>
      </c>
      <c r="B7" s="1" t="s">
        <v>7</v>
      </c>
      <c r="C7" s="5">
        <v>2600</v>
      </c>
    </row>
    <row r="8" spans="1:3" x14ac:dyDescent="0.25">
      <c r="A8" s="12">
        <v>38777</v>
      </c>
      <c r="B8" s="1" t="s">
        <v>8</v>
      </c>
      <c r="C8" s="5">
        <v>1968</v>
      </c>
    </row>
    <row r="9" spans="1:3" x14ac:dyDescent="0.25">
      <c r="A9" s="12">
        <v>38808</v>
      </c>
      <c r="B9" s="1" t="s">
        <v>9</v>
      </c>
      <c r="C9" s="5">
        <v>1876</v>
      </c>
    </row>
    <row r="10" spans="1:3" x14ac:dyDescent="0.25">
      <c r="A10" s="12">
        <v>38838</v>
      </c>
      <c r="B10" s="1" t="s">
        <v>10</v>
      </c>
      <c r="C10" s="5">
        <v>2568</v>
      </c>
    </row>
    <row r="11" spans="1:3" x14ac:dyDescent="0.25">
      <c r="A11" s="12">
        <v>38869</v>
      </c>
      <c r="B11" s="1" t="s">
        <v>11</v>
      </c>
      <c r="C11" s="5">
        <v>2122</v>
      </c>
    </row>
    <row r="12" spans="1:3" x14ac:dyDescent="0.25">
      <c r="A12" s="12">
        <v>38899</v>
      </c>
      <c r="B12" s="1" t="s">
        <v>12</v>
      </c>
      <c r="C12" s="5">
        <v>1928</v>
      </c>
    </row>
    <row r="13" spans="1:3" x14ac:dyDescent="0.25">
      <c r="A13" s="12">
        <v>38930</v>
      </c>
      <c r="B13" s="1" t="s">
        <v>13</v>
      </c>
      <c r="C13" s="5">
        <v>2093</v>
      </c>
    </row>
    <row r="14" spans="1:3" x14ac:dyDescent="0.25">
      <c r="A14" s="12">
        <v>38961</v>
      </c>
      <c r="B14" s="1" t="s">
        <v>14</v>
      </c>
      <c r="C14" s="5">
        <v>2017</v>
      </c>
    </row>
    <row r="15" spans="1:3" x14ac:dyDescent="0.25">
      <c r="A15" s="12">
        <v>38991</v>
      </c>
      <c r="B15" s="1" t="s">
        <v>15</v>
      </c>
      <c r="C15" s="5">
        <v>1993</v>
      </c>
    </row>
    <row r="16" spans="1:3" x14ac:dyDescent="0.25">
      <c r="A16" s="12">
        <v>39022</v>
      </c>
      <c r="B16" s="1" t="s">
        <v>16</v>
      </c>
      <c r="C16" s="5">
        <v>2630</v>
      </c>
    </row>
    <row r="17" spans="1:3" x14ac:dyDescent="0.25">
      <c r="A17" s="12">
        <v>39052</v>
      </c>
      <c r="B17" s="1" t="s">
        <v>17</v>
      </c>
      <c r="C17" s="5">
        <v>6748</v>
      </c>
    </row>
    <row r="18" spans="1:3" x14ac:dyDescent="0.25">
      <c r="A18" s="12">
        <v>39083</v>
      </c>
      <c r="B18" s="1" t="s">
        <v>18</v>
      </c>
      <c r="C18" s="5">
        <v>1699</v>
      </c>
    </row>
    <row r="19" spans="1:3" x14ac:dyDescent="0.25">
      <c r="A19" s="12">
        <v>39114</v>
      </c>
      <c r="B19" s="1" t="s">
        <v>19</v>
      </c>
      <c r="C19" s="5">
        <v>2521</v>
      </c>
    </row>
    <row r="20" spans="1:3" x14ac:dyDescent="0.25">
      <c r="A20" s="12">
        <v>39142</v>
      </c>
      <c r="B20" s="1" t="s">
        <v>20</v>
      </c>
      <c r="C20" s="5">
        <v>1999</v>
      </c>
    </row>
    <row r="21" spans="1:3" x14ac:dyDescent="0.25">
      <c r="A21" s="12">
        <v>39173</v>
      </c>
      <c r="B21" s="1" t="s">
        <v>21</v>
      </c>
      <c r="C21" s="5">
        <v>1954</v>
      </c>
    </row>
    <row r="22" spans="1:3" x14ac:dyDescent="0.25">
      <c r="A22" s="12">
        <v>39203</v>
      </c>
      <c r="B22" s="1" t="s">
        <v>22</v>
      </c>
      <c r="C22" s="5">
        <v>2678</v>
      </c>
    </row>
    <row r="23" spans="1:3" x14ac:dyDescent="0.25">
      <c r="A23" s="12">
        <v>39234</v>
      </c>
      <c r="B23" s="1" t="s">
        <v>23</v>
      </c>
      <c r="C23" s="5">
        <v>2226</v>
      </c>
    </row>
    <row r="24" spans="1:3" x14ac:dyDescent="0.25">
      <c r="A24" s="12">
        <v>39264</v>
      </c>
      <c r="B24" s="1" t="s">
        <v>24</v>
      </c>
      <c r="C24" s="5">
        <v>2052</v>
      </c>
    </row>
    <row r="25" spans="1:3" x14ac:dyDescent="0.25">
      <c r="A25" s="12">
        <v>39295</v>
      </c>
      <c r="B25" s="1" t="s">
        <v>25</v>
      </c>
      <c r="C25" s="5">
        <v>2178</v>
      </c>
    </row>
    <row r="26" spans="1:3" x14ac:dyDescent="0.25">
      <c r="A26" s="12">
        <v>39326</v>
      </c>
      <c r="B26" s="1" t="s">
        <v>26</v>
      </c>
      <c r="C26" s="5">
        <v>2025</v>
      </c>
    </row>
    <row r="27" spans="1:3" x14ac:dyDescent="0.25">
      <c r="A27" s="12">
        <v>39356</v>
      </c>
      <c r="B27" s="1" t="s">
        <v>27</v>
      </c>
      <c r="C27" s="5">
        <v>2175</v>
      </c>
    </row>
    <row r="28" spans="1:3" x14ac:dyDescent="0.25">
      <c r="A28" s="12">
        <v>39387</v>
      </c>
      <c r="B28" s="1" t="s">
        <v>28</v>
      </c>
      <c r="C28" s="5">
        <v>2792</v>
      </c>
    </row>
    <row r="29" spans="1:3" x14ac:dyDescent="0.25">
      <c r="A29" s="12">
        <v>39417</v>
      </c>
      <c r="B29" s="1" t="s">
        <v>29</v>
      </c>
      <c r="C29" s="5">
        <v>6521</v>
      </c>
    </row>
    <row r="30" spans="1:3" x14ac:dyDescent="0.25">
      <c r="A30" s="12">
        <v>39448</v>
      </c>
      <c r="B30" s="1" t="s">
        <v>30</v>
      </c>
      <c r="C30" s="5">
        <v>1797</v>
      </c>
    </row>
    <row r="31" spans="1:3" x14ac:dyDescent="0.25">
      <c r="A31" s="12">
        <v>39479</v>
      </c>
      <c r="B31" s="1" t="s">
        <v>31</v>
      </c>
      <c r="C31" s="5">
        <v>2609</v>
      </c>
    </row>
    <row r="32" spans="1:3" x14ac:dyDescent="0.25">
      <c r="A32" s="12">
        <v>39508</v>
      </c>
      <c r="B32" s="1" t="s">
        <v>32</v>
      </c>
      <c r="C32" s="5">
        <v>2074</v>
      </c>
    </row>
    <row r="33" spans="1:3" x14ac:dyDescent="0.25">
      <c r="A33" s="12">
        <v>39539</v>
      </c>
      <c r="B33" s="1" t="s">
        <v>33</v>
      </c>
      <c r="C33" s="5">
        <v>2044</v>
      </c>
    </row>
    <row r="34" spans="1:3" x14ac:dyDescent="0.25">
      <c r="A34" s="12">
        <v>39569</v>
      </c>
      <c r="B34" s="1" t="s">
        <v>34</v>
      </c>
      <c r="C34" s="5">
        <v>2715</v>
      </c>
    </row>
    <row r="35" spans="1:3" x14ac:dyDescent="0.25">
      <c r="A35" s="12">
        <v>39600</v>
      </c>
      <c r="B35" s="1" t="s">
        <v>35</v>
      </c>
      <c r="C35" s="5">
        <v>2159</v>
      </c>
    </row>
    <row r="36" spans="1:3" x14ac:dyDescent="0.25">
      <c r="A36" s="12">
        <v>39630</v>
      </c>
      <c r="B36" s="1" t="s">
        <v>36</v>
      </c>
      <c r="C36" s="5">
        <v>2163</v>
      </c>
    </row>
    <row r="37" spans="1:3" x14ac:dyDescent="0.25">
      <c r="A37" s="12">
        <v>39661</v>
      </c>
      <c r="B37" s="1" t="s">
        <v>37</v>
      </c>
      <c r="C37" s="5">
        <v>2223</v>
      </c>
    </row>
    <row r="38" spans="1:3" x14ac:dyDescent="0.25">
      <c r="A38" s="12">
        <v>39692</v>
      </c>
      <c r="B38" s="1" t="s">
        <v>38</v>
      </c>
      <c r="C38" s="5">
        <v>1910</v>
      </c>
    </row>
    <row r="39" spans="1:3" x14ac:dyDescent="0.25">
      <c r="A39" s="12">
        <v>39722</v>
      </c>
      <c r="B39" s="1" t="s">
        <v>39</v>
      </c>
      <c r="C39" s="5">
        <v>1997</v>
      </c>
    </row>
    <row r="40" spans="1:3" x14ac:dyDescent="0.25">
      <c r="A40" s="12">
        <v>39753</v>
      </c>
      <c r="B40" s="1" t="s">
        <v>40</v>
      </c>
      <c r="C40" s="5">
        <v>2253</v>
      </c>
    </row>
    <row r="41" spans="1:3" x14ac:dyDescent="0.25">
      <c r="A41" s="12">
        <v>39783</v>
      </c>
      <c r="B41" s="1" t="s">
        <v>41</v>
      </c>
      <c r="C41" s="5">
        <v>5049</v>
      </c>
    </row>
    <row r="42" spans="1:3" x14ac:dyDescent="0.25">
      <c r="A42" s="12">
        <v>39814</v>
      </c>
      <c r="B42" s="1" t="s">
        <v>42</v>
      </c>
      <c r="C42" s="5">
        <v>1472</v>
      </c>
    </row>
    <row r="43" spans="1:3" x14ac:dyDescent="0.25">
      <c r="A43" s="12">
        <v>39845</v>
      </c>
      <c r="B43" s="1" t="s">
        <v>43</v>
      </c>
      <c r="C43" s="5">
        <v>2110</v>
      </c>
    </row>
    <row r="44" spans="1:3" x14ac:dyDescent="0.25">
      <c r="A44" s="12">
        <v>39873</v>
      </c>
      <c r="B44" s="1" t="s">
        <v>44</v>
      </c>
      <c r="C44" s="5">
        <v>1621</v>
      </c>
    </row>
    <row r="45" spans="1:3" x14ac:dyDescent="0.25">
      <c r="A45" s="12">
        <v>39904</v>
      </c>
      <c r="B45" s="1" t="s">
        <v>45</v>
      </c>
      <c r="C45" s="5">
        <v>1755</v>
      </c>
    </row>
    <row r="46" spans="1:3" x14ac:dyDescent="0.25">
      <c r="A46" s="12">
        <v>39934</v>
      </c>
      <c r="B46" s="1" t="s">
        <v>46</v>
      </c>
      <c r="C46" s="5">
        <v>2241</v>
      </c>
    </row>
    <row r="47" spans="1:3" x14ac:dyDescent="0.25">
      <c r="A47" s="12">
        <v>39965</v>
      </c>
      <c r="B47" s="1" t="s">
        <v>47</v>
      </c>
      <c r="C47" s="5">
        <v>1832</v>
      </c>
    </row>
    <row r="48" spans="1:3" x14ac:dyDescent="0.25">
      <c r="A48" s="12">
        <v>39995</v>
      </c>
      <c r="B48" s="1" t="s">
        <v>48</v>
      </c>
      <c r="C48" s="5">
        <v>1754</v>
      </c>
    </row>
    <row r="49" spans="1:3" x14ac:dyDescent="0.25">
      <c r="A49" s="12">
        <v>40026</v>
      </c>
      <c r="B49" s="1" t="s">
        <v>49</v>
      </c>
      <c r="C49" s="5">
        <v>1824</v>
      </c>
    </row>
    <row r="50" spans="1:3" x14ac:dyDescent="0.25">
      <c r="A50" s="12">
        <v>40057</v>
      </c>
      <c r="B50" s="1" t="s">
        <v>50</v>
      </c>
      <c r="C50" s="5">
        <v>1766</v>
      </c>
    </row>
    <row r="51" spans="1:3" x14ac:dyDescent="0.25">
      <c r="A51" s="12">
        <v>40087</v>
      </c>
      <c r="B51" s="1" t="s">
        <v>51</v>
      </c>
      <c r="C51" s="5">
        <v>1827</v>
      </c>
    </row>
    <row r="52" spans="1:3" x14ac:dyDescent="0.25">
      <c r="A52" s="12">
        <v>40118</v>
      </c>
      <c r="B52" s="1" t="s">
        <v>52</v>
      </c>
      <c r="C52" s="5">
        <v>2236</v>
      </c>
    </row>
    <row r="53" spans="1:3" x14ac:dyDescent="0.25">
      <c r="A53" s="12">
        <v>40148</v>
      </c>
      <c r="B53" s="1" t="s">
        <v>53</v>
      </c>
      <c r="C53" s="5">
        <v>5260</v>
      </c>
    </row>
    <row r="54" spans="1:3" x14ac:dyDescent="0.25">
      <c r="A54" s="12">
        <v>40179</v>
      </c>
      <c r="B54" s="6" t="s">
        <v>54</v>
      </c>
      <c r="C54" s="8">
        <v>1496</v>
      </c>
    </row>
    <row r="55" spans="1:3" x14ac:dyDescent="0.25">
      <c r="A55" s="12">
        <v>40210</v>
      </c>
      <c r="B55" s="6" t="s">
        <v>55</v>
      </c>
      <c r="C55" s="8">
        <v>2093</v>
      </c>
    </row>
    <row r="56" spans="1:3" x14ac:dyDescent="0.25">
      <c r="A56" s="12">
        <v>40238</v>
      </c>
      <c r="B56" s="6" t="s">
        <v>56</v>
      </c>
      <c r="C56" s="8">
        <v>1783</v>
      </c>
    </row>
    <row r="57" spans="1:3" x14ac:dyDescent="0.25">
      <c r="A57" s="12">
        <v>40269</v>
      </c>
      <c r="B57" s="6" t="s">
        <v>57</v>
      </c>
      <c r="C57" s="8">
        <v>1794</v>
      </c>
    </row>
    <row r="58" spans="1:3" x14ac:dyDescent="0.25">
      <c r="A58" s="12">
        <v>40299</v>
      </c>
      <c r="B58" s="7" t="s">
        <v>58</v>
      </c>
      <c r="C58" s="8">
        <v>2245</v>
      </c>
    </row>
    <row r="59" spans="1:3" x14ac:dyDescent="0.25">
      <c r="A59" s="12">
        <v>40330</v>
      </c>
      <c r="B59" s="6" t="s">
        <v>59</v>
      </c>
      <c r="C59" s="8">
        <v>1802</v>
      </c>
    </row>
    <row r="60" spans="1:3" x14ac:dyDescent="0.25">
      <c r="A60" s="12">
        <v>40360</v>
      </c>
      <c r="B60" s="6" t="s">
        <v>60</v>
      </c>
      <c r="C60" s="8">
        <v>1816</v>
      </c>
    </row>
    <row r="61" spans="1:3" x14ac:dyDescent="0.25">
      <c r="A61" s="12">
        <v>40391</v>
      </c>
      <c r="B61" s="6" t="s">
        <v>61</v>
      </c>
      <c r="C61" s="8">
        <v>1811</v>
      </c>
    </row>
    <row r="62" spans="1:3" x14ac:dyDescent="0.25">
      <c r="A62" s="12">
        <v>40422</v>
      </c>
      <c r="B62" s="6" t="s">
        <v>62</v>
      </c>
      <c r="C62" s="8">
        <v>1684</v>
      </c>
    </row>
    <row r="63" spans="1:3" x14ac:dyDescent="0.25">
      <c r="A63" s="12">
        <v>40452</v>
      </c>
      <c r="B63" s="6" t="s">
        <v>63</v>
      </c>
      <c r="C63" s="8">
        <v>1906</v>
      </c>
    </row>
    <row r="64" spans="1:3" x14ac:dyDescent="0.25">
      <c r="A64" s="12">
        <v>40483</v>
      </c>
      <c r="B64" s="6" t="s">
        <v>64</v>
      </c>
      <c r="C64" s="8">
        <v>2392</v>
      </c>
    </row>
    <row r="65" spans="1:3" x14ac:dyDescent="0.25">
      <c r="A65" s="12">
        <v>40513</v>
      </c>
      <c r="B65" s="6" t="s">
        <v>65</v>
      </c>
      <c r="C65" s="8">
        <v>5087</v>
      </c>
    </row>
    <row r="66" spans="1:3" x14ac:dyDescent="0.25">
      <c r="A66" s="12">
        <v>40544</v>
      </c>
      <c r="B66" s="6" t="s">
        <v>66</v>
      </c>
      <c r="C66" s="8">
        <v>1619</v>
      </c>
    </row>
    <row r="67" spans="1:3" x14ac:dyDescent="0.25">
      <c r="A67" s="12">
        <v>40575</v>
      </c>
      <c r="B67" s="6" t="s">
        <v>67</v>
      </c>
      <c r="C67" s="8">
        <v>2228</v>
      </c>
    </row>
    <row r="68" spans="1:3" x14ac:dyDescent="0.25">
      <c r="A68" s="12">
        <v>40603</v>
      </c>
      <c r="B68" s="6" t="s">
        <v>68</v>
      </c>
      <c r="C68" s="8">
        <v>1976</v>
      </c>
    </row>
    <row r="69" spans="1:3" x14ac:dyDescent="0.25">
      <c r="A69" s="12">
        <v>40634</v>
      </c>
      <c r="B69" s="6" t="s">
        <v>69</v>
      </c>
      <c r="C69" s="8">
        <v>2194</v>
      </c>
    </row>
    <row r="70" spans="1:3" x14ac:dyDescent="0.25">
      <c r="A70" s="12">
        <v>40664</v>
      </c>
      <c r="B70" s="7" t="s">
        <v>70</v>
      </c>
      <c r="C70" s="8">
        <v>2624</v>
      </c>
    </row>
    <row r="71" spans="1:3" x14ac:dyDescent="0.25">
      <c r="A71" s="12">
        <v>40695</v>
      </c>
      <c r="B71" s="6" t="s">
        <v>71</v>
      </c>
      <c r="C71" s="8">
        <v>2093</v>
      </c>
    </row>
    <row r="72" spans="1:3" x14ac:dyDescent="0.25">
      <c r="A72" s="12">
        <v>40725</v>
      </c>
      <c r="B72" s="6" t="s">
        <v>72</v>
      </c>
      <c r="C72" s="8">
        <v>1983</v>
      </c>
    </row>
    <row r="73" spans="1:3" x14ac:dyDescent="0.25">
      <c r="A73" s="12">
        <v>40756</v>
      </c>
      <c r="B73" s="6" t="s">
        <v>73</v>
      </c>
      <c r="C73" s="8">
        <v>2179</v>
      </c>
    </row>
    <row r="74" spans="1:3" x14ac:dyDescent="0.25">
      <c r="A74" s="12">
        <v>40787</v>
      </c>
      <c r="B74" s="6" t="s">
        <v>74</v>
      </c>
      <c r="C74" s="8">
        <v>2081</v>
      </c>
    </row>
    <row r="75" spans="1:3" x14ac:dyDescent="0.25">
      <c r="A75" s="12">
        <v>40817</v>
      </c>
      <c r="B75" s="6" t="s">
        <v>75</v>
      </c>
      <c r="C75" s="8">
        <v>2003</v>
      </c>
    </row>
    <row r="76" spans="1:3" x14ac:dyDescent="0.25">
      <c r="A76" s="12">
        <v>40848</v>
      </c>
      <c r="B76" s="6" t="s">
        <v>76</v>
      </c>
      <c r="C76" s="8">
        <v>2454</v>
      </c>
    </row>
    <row r="77" spans="1:3" x14ac:dyDescent="0.25">
      <c r="A77" s="12">
        <v>40878</v>
      </c>
      <c r="B77" s="6" t="s">
        <v>77</v>
      </c>
      <c r="C77" s="8">
        <v>5616</v>
      </c>
    </row>
    <row r="78" spans="1:3" x14ac:dyDescent="0.25">
      <c r="A78" s="12">
        <v>40909</v>
      </c>
      <c r="B78" s="6" t="s">
        <v>78</v>
      </c>
      <c r="C78" s="8">
        <v>1674</v>
      </c>
    </row>
    <row r="79" spans="1:3" x14ac:dyDescent="0.25">
      <c r="A79" s="12">
        <v>40940</v>
      </c>
      <c r="B79" s="6" t="s">
        <v>79</v>
      </c>
      <c r="C79" s="8">
        <v>2607</v>
      </c>
    </row>
    <row r="80" spans="1:3" x14ac:dyDescent="0.25">
      <c r="A80" s="12">
        <v>40969</v>
      </c>
      <c r="B80" s="6" t="s">
        <v>80</v>
      </c>
      <c r="C80" s="8">
        <v>2056</v>
      </c>
    </row>
    <row r="81" spans="1:3" x14ac:dyDescent="0.25">
      <c r="A81" s="12">
        <v>41000</v>
      </c>
      <c r="B81" s="6" t="s">
        <v>81</v>
      </c>
      <c r="C81" s="8">
        <v>1953</v>
      </c>
    </row>
    <row r="82" spans="1:3" x14ac:dyDescent="0.25">
      <c r="A82" s="12">
        <v>41030</v>
      </c>
      <c r="B82" s="7" t="s">
        <v>82</v>
      </c>
      <c r="C82" s="8">
        <v>2673</v>
      </c>
    </row>
    <row r="83" spans="1:3" x14ac:dyDescent="0.25">
      <c r="A83" s="12">
        <v>41061</v>
      </c>
      <c r="B83" s="6" t="s">
        <v>83</v>
      </c>
      <c r="C83" s="8">
        <v>2146</v>
      </c>
    </row>
    <row r="84" spans="1:3" x14ac:dyDescent="0.25">
      <c r="A84" s="12">
        <v>41091</v>
      </c>
      <c r="B84" s="6" t="s">
        <v>84</v>
      </c>
      <c r="C84" s="8">
        <v>1943</v>
      </c>
    </row>
    <row r="85" spans="1:3" x14ac:dyDescent="0.25">
      <c r="A85" s="12">
        <v>41122</v>
      </c>
      <c r="B85" s="6" t="s">
        <v>85</v>
      </c>
      <c r="C85" s="8">
        <v>2115</v>
      </c>
    </row>
    <row r="86" spans="1:3" x14ac:dyDescent="0.25">
      <c r="A86" s="12">
        <v>41153</v>
      </c>
      <c r="B86" s="6" t="s">
        <v>86</v>
      </c>
      <c r="C86" s="8">
        <v>2044</v>
      </c>
    </row>
    <row r="87" spans="1:3" x14ac:dyDescent="0.25">
      <c r="A87" s="12">
        <v>41183</v>
      </c>
      <c r="B87" s="6" t="s">
        <v>87</v>
      </c>
      <c r="C87" s="8">
        <v>2060</v>
      </c>
    </row>
    <row r="88" spans="1:3" x14ac:dyDescent="0.25">
      <c r="A88" s="12">
        <v>41214</v>
      </c>
      <c r="B88" s="6" t="s">
        <v>88</v>
      </c>
      <c r="C88" s="8">
        <v>2542</v>
      </c>
    </row>
    <row r="89" spans="1:3" x14ac:dyDescent="0.25">
      <c r="A89" s="12">
        <v>41244</v>
      </c>
      <c r="B89" s="6" t="s">
        <v>89</v>
      </c>
      <c r="C89" s="8">
        <v>6049</v>
      </c>
    </row>
    <row r="90" spans="1:3" x14ac:dyDescent="0.25">
      <c r="A90" s="12">
        <v>41275</v>
      </c>
      <c r="B90" s="9" t="s">
        <v>90</v>
      </c>
      <c r="C90" s="11">
        <v>1796</v>
      </c>
    </row>
    <row r="91" spans="1:3" x14ac:dyDescent="0.25">
      <c r="A91" s="12">
        <v>41306</v>
      </c>
      <c r="B91" s="9" t="s">
        <v>91</v>
      </c>
      <c r="C91" s="11">
        <v>2550</v>
      </c>
    </row>
    <row r="92" spans="1:3" x14ac:dyDescent="0.25">
      <c r="A92" s="12">
        <v>41334</v>
      </c>
      <c r="B92" s="9" t="s">
        <v>92</v>
      </c>
      <c r="C92" s="11">
        <v>2149</v>
      </c>
    </row>
    <row r="93" spans="1:3" x14ac:dyDescent="0.25">
      <c r="A93" s="12">
        <v>41365</v>
      </c>
      <c r="B93" s="9" t="s">
        <v>93</v>
      </c>
      <c r="C93" s="11">
        <v>2249</v>
      </c>
    </row>
    <row r="94" spans="1:3" x14ac:dyDescent="0.25">
      <c r="A94" s="12">
        <v>41395</v>
      </c>
      <c r="B94" s="10" t="s">
        <v>94</v>
      </c>
      <c r="C94" s="11">
        <v>2724</v>
      </c>
    </row>
    <row r="95" spans="1:3" x14ac:dyDescent="0.25">
      <c r="A95" s="12">
        <v>41426</v>
      </c>
      <c r="B95" s="9" t="s">
        <v>95</v>
      </c>
      <c r="C95" s="11">
        <v>2141</v>
      </c>
    </row>
    <row r="96" spans="1:3" x14ac:dyDescent="0.25">
      <c r="A96" s="12">
        <v>41456</v>
      </c>
      <c r="B96" s="9" t="s">
        <v>96</v>
      </c>
      <c r="C96" s="11">
        <v>2020</v>
      </c>
    </row>
    <row r="97" spans="1:3" x14ac:dyDescent="0.25">
      <c r="A97" s="12">
        <v>41487</v>
      </c>
      <c r="B97" s="9" t="s">
        <v>97</v>
      </c>
      <c r="C97" s="11">
        <v>2150</v>
      </c>
    </row>
    <row r="98" spans="1:3" x14ac:dyDescent="0.25">
      <c r="A98" s="12">
        <v>41518</v>
      </c>
      <c r="B98" s="9" t="s">
        <v>98</v>
      </c>
      <c r="C98" s="11">
        <v>2002</v>
      </c>
    </row>
    <row r="99" spans="1:3" x14ac:dyDescent="0.25">
      <c r="A99" s="12">
        <v>41548</v>
      </c>
      <c r="B99" s="9" t="s">
        <v>99</v>
      </c>
      <c r="C99" s="11">
        <v>2232</v>
      </c>
    </row>
    <row r="100" spans="1:3" x14ac:dyDescent="0.25">
      <c r="A100" s="12">
        <v>41579</v>
      </c>
      <c r="B100" s="9" t="s">
        <v>100</v>
      </c>
      <c r="C100" s="11">
        <v>2655</v>
      </c>
    </row>
    <row r="101" spans="1:3" x14ac:dyDescent="0.25">
      <c r="A101" s="12">
        <v>41609</v>
      </c>
      <c r="B101" s="9" t="s">
        <v>101</v>
      </c>
      <c r="C101" s="11">
        <v>5776</v>
      </c>
    </row>
    <row r="102" spans="1:3" x14ac:dyDescent="0.25">
      <c r="A102" s="12">
        <v>41640</v>
      </c>
      <c r="B102" s="9" t="s">
        <v>103</v>
      </c>
      <c r="C102" s="11">
        <v>1898</v>
      </c>
    </row>
    <row r="103" spans="1:3" x14ac:dyDescent="0.25">
      <c r="A103" s="12">
        <v>41671</v>
      </c>
      <c r="B103" s="9" t="s">
        <v>106</v>
      </c>
      <c r="C103" s="11">
        <v>2606</v>
      </c>
    </row>
    <row r="104" spans="1:3" x14ac:dyDescent="0.25">
      <c r="A104" s="12">
        <v>41699</v>
      </c>
      <c r="B104" s="9" t="s">
        <v>107</v>
      </c>
      <c r="C104" s="11">
        <v>2155</v>
      </c>
    </row>
    <row r="105" spans="1:3" x14ac:dyDescent="0.25">
      <c r="A105" s="12">
        <v>41730</v>
      </c>
      <c r="B105" s="9" t="s">
        <v>108</v>
      </c>
      <c r="C105" s="11">
        <v>2302</v>
      </c>
    </row>
    <row r="106" spans="1:3" x14ac:dyDescent="0.25">
      <c r="A106" s="12">
        <v>41760</v>
      </c>
      <c r="B106" s="10" t="s">
        <v>116</v>
      </c>
      <c r="C106" s="11">
        <v>2871</v>
      </c>
    </row>
    <row r="107" spans="1:3" x14ac:dyDescent="0.25">
      <c r="A107" s="12">
        <v>41791</v>
      </c>
      <c r="B107" s="9" t="s">
        <v>109</v>
      </c>
      <c r="C107" s="11">
        <v>2207</v>
      </c>
    </row>
    <row r="108" spans="1:3" x14ac:dyDescent="0.25">
      <c r="A108" s="12">
        <v>41821</v>
      </c>
      <c r="B108" s="9" t="s">
        <v>110</v>
      </c>
      <c r="C108" s="11">
        <v>2174</v>
      </c>
    </row>
    <row r="109" spans="1:3" x14ac:dyDescent="0.25">
      <c r="A109" s="12">
        <v>41852</v>
      </c>
      <c r="B109" s="9" t="s">
        <v>111</v>
      </c>
      <c r="C109" s="11">
        <v>2283</v>
      </c>
    </row>
    <row r="110" spans="1:3" x14ac:dyDescent="0.25">
      <c r="A110" s="12">
        <v>41883</v>
      </c>
      <c r="B110" s="9" t="s">
        <v>112</v>
      </c>
      <c r="C110" s="11">
        <v>2091</v>
      </c>
    </row>
    <row r="111" spans="1:3" x14ac:dyDescent="0.25">
      <c r="A111" s="12">
        <v>41913</v>
      </c>
      <c r="B111" s="9" t="s">
        <v>113</v>
      </c>
      <c r="C111" s="11">
        <v>2232</v>
      </c>
    </row>
    <row r="112" spans="1:3" x14ac:dyDescent="0.25">
      <c r="A112" s="12">
        <v>41944</v>
      </c>
      <c r="B112" s="9" t="s">
        <v>114</v>
      </c>
      <c r="C112" s="11">
        <v>2597</v>
      </c>
    </row>
    <row r="113" spans="1:3" x14ac:dyDescent="0.25">
      <c r="A113" s="12">
        <v>41974</v>
      </c>
      <c r="B113" s="9" t="s">
        <v>115</v>
      </c>
      <c r="C113" s="11">
        <v>5781</v>
      </c>
    </row>
    <row r="114" spans="1:3" x14ac:dyDescent="0.25">
      <c r="A114" s="12">
        <v>42005</v>
      </c>
      <c r="B114" s="9" t="s">
        <v>117</v>
      </c>
      <c r="C114" s="11">
        <v>1893</v>
      </c>
    </row>
    <row r="115" spans="1:3" x14ac:dyDescent="0.25">
      <c r="A115" s="12">
        <v>42036</v>
      </c>
      <c r="B115" s="9" t="s">
        <v>118</v>
      </c>
      <c r="C115" s="11">
        <v>2620</v>
      </c>
    </row>
    <row r="116" spans="1:3" x14ac:dyDescent="0.25">
      <c r="A116" s="12">
        <v>42064</v>
      </c>
      <c r="B116" s="9" t="s">
        <v>119</v>
      </c>
      <c r="C116" s="11">
        <v>2134</v>
      </c>
    </row>
    <row r="117" spans="1:3" x14ac:dyDescent="0.25">
      <c r="A117" s="12">
        <v>42095</v>
      </c>
      <c r="B117" s="9" t="s">
        <v>120</v>
      </c>
      <c r="C117" s="11">
        <v>2298</v>
      </c>
    </row>
    <row r="118" spans="1:3" x14ac:dyDescent="0.25">
      <c r="A118" s="12">
        <v>42125</v>
      </c>
      <c r="B118" s="10" t="s">
        <v>121</v>
      </c>
      <c r="C118" s="11">
        <v>2851</v>
      </c>
    </row>
    <row r="119" spans="1:3" x14ac:dyDescent="0.25">
      <c r="A119" s="12">
        <v>42156</v>
      </c>
      <c r="B119" s="9" t="s">
        <v>122</v>
      </c>
      <c r="C119" s="11">
        <v>2345</v>
      </c>
    </row>
    <row r="120" spans="1:3" x14ac:dyDescent="0.25">
      <c r="A120" s="12">
        <v>42186</v>
      </c>
      <c r="B120" s="9" t="s">
        <v>123</v>
      </c>
      <c r="C120" s="11">
        <v>2224</v>
      </c>
    </row>
    <row r="121" spans="1:3" x14ac:dyDescent="0.25">
      <c r="A121" s="12">
        <v>42217</v>
      </c>
      <c r="B121" s="9" t="s">
        <v>124</v>
      </c>
      <c r="C121" s="11">
        <v>2252</v>
      </c>
    </row>
    <row r="122" spans="1:3" x14ac:dyDescent="0.25">
      <c r="A122" s="12">
        <v>42248</v>
      </c>
      <c r="B122" s="9" t="s">
        <v>125</v>
      </c>
      <c r="C122" s="11">
        <v>2035</v>
      </c>
    </row>
    <row r="123" spans="1:3" x14ac:dyDescent="0.25">
      <c r="A123" s="12">
        <v>42278</v>
      </c>
      <c r="B123" s="9" t="s">
        <v>126</v>
      </c>
      <c r="C123" s="11">
        <v>2163</v>
      </c>
    </row>
    <row r="124" spans="1:3" x14ac:dyDescent="0.25">
      <c r="A124" s="12">
        <v>42309</v>
      </c>
      <c r="B124" s="9" t="s">
        <v>127</v>
      </c>
      <c r="C124" s="11">
        <v>2579</v>
      </c>
    </row>
    <row r="125" spans="1:3" x14ac:dyDescent="0.25">
      <c r="A125" s="12">
        <v>42339</v>
      </c>
      <c r="B125" s="9" t="s">
        <v>128</v>
      </c>
      <c r="C125" s="11">
        <v>6044</v>
      </c>
    </row>
    <row r="126" spans="1:3" x14ac:dyDescent="0.25">
      <c r="A126" s="12">
        <v>42370</v>
      </c>
      <c r="B126" s="9" t="s">
        <v>129</v>
      </c>
      <c r="C126" s="11">
        <v>1771</v>
      </c>
    </row>
    <row r="127" spans="1:3" x14ac:dyDescent="0.25">
      <c r="A127" s="12">
        <v>42401</v>
      </c>
      <c r="B127" s="9" t="s">
        <v>130</v>
      </c>
      <c r="C127" s="11">
        <v>2640</v>
      </c>
    </row>
    <row r="128" spans="1:3" x14ac:dyDescent="0.25">
      <c r="A128" s="12">
        <v>42430</v>
      </c>
      <c r="B128" s="9" t="s">
        <v>131</v>
      </c>
      <c r="C128" s="11">
        <v>2131</v>
      </c>
    </row>
    <row r="129" spans="1:3" x14ac:dyDescent="0.25">
      <c r="A129" s="12">
        <v>42461</v>
      </c>
      <c r="B129" s="9" t="s">
        <v>132</v>
      </c>
      <c r="C129" s="11">
        <v>2277</v>
      </c>
    </row>
    <row r="130" spans="1:3" x14ac:dyDescent="0.25">
      <c r="A130" s="12">
        <v>42491</v>
      </c>
      <c r="B130" s="10" t="s">
        <v>133</v>
      </c>
      <c r="C130" s="11">
        <v>2768</v>
      </c>
    </row>
    <row r="131" spans="1:3" x14ac:dyDescent="0.25">
      <c r="A131" s="12">
        <v>42522</v>
      </c>
      <c r="B131" s="9" t="s">
        <v>134</v>
      </c>
      <c r="C131" s="11">
        <v>2190</v>
      </c>
    </row>
    <row r="132" spans="1:3" x14ac:dyDescent="0.25">
      <c r="A132" s="12">
        <v>42552</v>
      </c>
      <c r="B132" s="9" t="s">
        <v>135</v>
      </c>
      <c r="C132" s="11">
        <v>2087</v>
      </c>
    </row>
    <row r="133" spans="1:3" x14ac:dyDescent="0.25">
      <c r="A133" s="12">
        <v>42583</v>
      </c>
      <c r="B133" s="9" t="s">
        <v>136</v>
      </c>
      <c r="C133" s="11">
        <v>2179</v>
      </c>
    </row>
    <row r="134" spans="1:3" x14ac:dyDescent="0.25">
      <c r="A134" s="12">
        <v>42614</v>
      </c>
      <c r="B134" s="9" t="s">
        <v>137</v>
      </c>
      <c r="C134" s="11">
        <v>2039</v>
      </c>
    </row>
    <row r="135" spans="1:3" x14ac:dyDescent="0.25">
      <c r="A135" s="12">
        <v>42644</v>
      </c>
      <c r="B135" s="9" t="s">
        <v>138</v>
      </c>
      <c r="C135" s="11">
        <v>2119</v>
      </c>
    </row>
    <row r="136" spans="1:3" x14ac:dyDescent="0.25">
      <c r="A136" s="12">
        <v>42675</v>
      </c>
      <c r="B136" s="9" t="s">
        <v>139</v>
      </c>
      <c r="C136" s="11">
        <v>2700</v>
      </c>
    </row>
    <row r="137" spans="1:3" x14ac:dyDescent="0.25">
      <c r="A137" s="12">
        <v>42705</v>
      </c>
      <c r="B137" s="9" t="s">
        <v>140</v>
      </c>
      <c r="C137" s="11">
        <v>6036</v>
      </c>
    </row>
    <row r="138" spans="1:3" x14ac:dyDescent="0.25">
      <c r="A138" s="12">
        <v>42736</v>
      </c>
      <c r="B138" s="9" t="s">
        <v>141</v>
      </c>
      <c r="C138" s="11">
        <v>1744</v>
      </c>
    </row>
    <row r="139" spans="1:3" x14ac:dyDescent="0.25">
      <c r="A139" s="12">
        <v>42767</v>
      </c>
      <c r="B139" s="9" t="s">
        <v>142</v>
      </c>
      <c r="C139" s="11">
        <v>2436</v>
      </c>
    </row>
    <row r="140" spans="1:3" x14ac:dyDescent="0.25">
      <c r="A140" s="12">
        <v>42795</v>
      </c>
      <c r="B140" s="9" t="s">
        <v>143</v>
      </c>
      <c r="C140" s="11">
        <v>2104</v>
      </c>
    </row>
    <row r="141" spans="1:3" x14ac:dyDescent="0.25">
      <c r="A141" s="12">
        <v>42826</v>
      </c>
      <c r="B141" s="9" t="s">
        <v>144</v>
      </c>
      <c r="C141" s="11">
        <v>2174</v>
      </c>
    </row>
    <row r="142" spans="1:3" x14ac:dyDescent="0.25">
      <c r="A142" s="12">
        <v>42856</v>
      </c>
      <c r="B142" s="10" t="s">
        <v>145</v>
      </c>
      <c r="C142" s="11">
        <v>2748</v>
      </c>
    </row>
    <row r="143" spans="1:3" x14ac:dyDescent="0.25">
      <c r="A143" s="12">
        <v>42887</v>
      </c>
      <c r="B143" s="9" t="s">
        <v>146</v>
      </c>
      <c r="C143" s="11">
        <v>2238</v>
      </c>
    </row>
    <row r="144" spans="1:3" x14ac:dyDescent="0.25">
      <c r="A144" s="12">
        <v>42917</v>
      </c>
      <c r="B144" s="9" t="s">
        <v>147</v>
      </c>
      <c r="C144" s="11">
        <v>2204</v>
      </c>
    </row>
    <row r="145" spans="1:3" x14ac:dyDescent="0.25">
      <c r="A145" s="12">
        <v>42948</v>
      </c>
      <c r="B145" s="9" t="s">
        <v>148</v>
      </c>
      <c r="C145" s="11">
        <v>2263</v>
      </c>
    </row>
    <row r="146" spans="1:3" x14ac:dyDescent="0.25">
      <c r="A146" s="12">
        <v>42979</v>
      </c>
      <c r="B146" s="9" t="s">
        <v>149</v>
      </c>
      <c r="C146" s="11">
        <v>2214</v>
      </c>
    </row>
    <row r="147" spans="1:3" x14ac:dyDescent="0.25">
      <c r="A147" s="12">
        <v>43009</v>
      </c>
      <c r="B147" s="9" t="s">
        <v>150</v>
      </c>
      <c r="C147" s="11">
        <v>2230</v>
      </c>
    </row>
    <row r="148" spans="1:3" x14ac:dyDescent="0.25">
      <c r="A148" s="12">
        <v>43040</v>
      </c>
      <c r="B148" s="9" t="s">
        <v>151</v>
      </c>
      <c r="C148" s="11">
        <v>2807</v>
      </c>
    </row>
    <row r="149" spans="1:3" x14ac:dyDescent="0.25">
      <c r="A149" s="12">
        <v>43070</v>
      </c>
      <c r="B149" s="9" t="s">
        <v>152</v>
      </c>
      <c r="C149" s="11">
        <v>5826</v>
      </c>
    </row>
    <row r="150" spans="1:3" x14ac:dyDescent="0.25">
      <c r="A150" s="12">
        <v>43101</v>
      </c>
      <c r="B150" s="9" t="s">
        <v>153</v>
      </c>
      <c r="C150" s="11">
        <v>1845</v>
      </c>
    </row>
    <row r="151" spans="1:3" x14ac:dyDescent="0.25">
      <c r="A151" s="12">
        <v>43132</v>
      </c>
      <c r="B151" s="9" t="s">
        <v>154</v>
      </c>
      <c r="C151" s="11">
        <v>2562</v>
      </c>
    </row>
    <row r="152" spans="1:3" x14ac:dyDescent="0.25">
      <c r="A152" s="12">
        <v>43160</v>
      </c>
      <c r="B152" s="9" t="s">
        <v>155</v>
      </c>
      <c r="C152" s="11">
        <v>2288</v>
      </c>
    </row>
    <row r="153" spans="1:3" x14ac:dyDescent="0.25">
      <c r="A153" s="12">
        <v>43191</v>
      </c>
      <c r="B153" s="9" t="s">
        <v>156</v>
      </c>
      <c r="C153" s="11">
        <v>2341</v>
      </c>
    </row>
    <row r="154" spans="1:3" x14ac:dyDescent="0.25">
      <c r="A154" s="12">
        <v>43221</v>
      </c>
      <c r="B154" s="10" t="s">
        <v>157</v>
      </c>
      <c r="C154" s="11">
        <v>2968</v>
      </c>
    </row>
    <row r="155" spans="1:3" x14ac:dyDescent="0.25">
      <c r="A155" s="12">
        <v>43252</v>
      </c>
      <c r="B155" s="9" t="s">
        <v>158</v>
      </c>
      <c r="C155" s="11">
        <v>2465</v>
      </c>
    </row>
    <row r="156" spans="1:3" x14ac:dyDescent="0.25">
      <c r="A156" s="12">
        <v>43282</v>
      </c>
      <c r="B156" s="9" t="s">
        <v>159</v>
      </c>
      <c r="C156" s="11">
        <v>2283</v>
      </c>
    </row>
    <row r="157" spans="1:3" x14ac:dyDescent="0.25">
      <c r="A157" s="12">
        <v>43313</v>
      </c>
      <c r="B157" s="9" t="s">
        <v>160</v>
      </c>
      <c r="C157" s="11">
        <v>2369</v>
      </c>
    </row>
    <row r="158" spans="1:3" x14ac:dyDescent="0.25">
      <c r="A158" s="12">
        <v>43344</v>
      </c>
      <c r="B158" s="9" t="s">
        <v>161</v>
      </c>
      <c r="C158" s="11">
        <v>2109</v>
      </c>
    </row>
    <row r="159" spans="1:3" x14ac:dyDescent="0.25">
      <c r="A159" s="12">
        <v>43374</v>
      </c>
      <c r="B159" s="9" t="s">
        <v>162</v>
      </c>
      <c r="C159" s="11">
        <v>2299</v>
      </c>
    </row>
    <row r="160" spans="1:3" x14ac:dyDescent="0.25">
      <c r="A160" s="12">
        <v>43405</v>
      </c>
      <c r="B160" s="9" t="s">
        <v>163</v>
      </c>
      <c r="C160" s="11">
        <v>2717</v>
      </c>
    </row>
    <row r="161" spans="1:3" x14ac:dyDescent="0.25">
      <c r="A161" s="12">
        <v>43435</v>
      </c>
      <c r="B161" s="9" t="s">
        <v>164</v>
      </c>
      <c r="C161" s="11">
        <v>5815</v>
      </c>
    </row>
    <row r="162" spans="1:3" x14ac:dyDescent="0.25">
      <c r="A162" s="12">
        <v>43466</v>
      </c>
      <c r="B162" s="9" t="s">
        <v>165</v>
      </c>
      <c r="C162" s="11">
        <v>1791</v>
      </c>
    </row>
    <row r="163" spans="1:3" x14ac:dyDescent="0.25">
      <c r="A163" s="12">
        <v>43497</v>
      </c>
      <c r="B163" s="9" t="s">
        <v>166</v>
      </c>
      <c r="C163" s="11">
        <v>2487</v>
      </c>
    </row>
    <row r="164" spans="1:3" x14ac:dyDescent="0.25">
      <c r="A164" s="12">
        <v>43525</v>
      </c>
      <c r="B164" s="9" t="s">
        <v>167</v>
      </c>
      <c r="C164" s="11">
        <v>2198</v>
      </c>
    </row>
    <row r="165" spans="1:3" x14ac:dyDescent="0.25">
      <c r="A165" s="12">
        <v>43556</v>
      </c>
      <c r="B165" s="9" t="s">
        <v>168</v>
      </c>
      <c r="C165" s="11">
        <v>2378</v>
      </c>
    </row>
    <row r="166" spans="1:3" x14ac:dyDescent="0.25">
      <c r="A166" s="12">
        <v>43586</v>
      </c>
      <c r="B166" s="10" t="s">
        <v>169</v>
      </c>
      <c r="C166" s="11">
        <v>2896</v>
      </c>
    </row>
    <row r="167" spans="1:3" x14ac:dyDescent="0.25">
      <c r="A167" s="12">
        <v>43617</v>
      </c>
      <c r="B167" s="9" t="s">
        <v>170</v>
      </c>
      <c r="C167" s="11">
        <v>2284</v>
      </c>
    </row>
    <row r="168" spans="1:3" x14ac:dyDescent="0.25">
      <c r="A168" s="12">
        <v>43647</v>
      </c>
      <c r="B168" s="9" t="s">
        <v>171</v>
      </c>
      <c r="C168" s="11">
        <v>2394</v>
      </c>
    </row>
    <row r="169" spans="1:3" x14ac:dyDescent="0.25">
      <c r="A169" s="12">
        <v>43678</v>
      </c>
      <c r="B169" s="9" t="s">
        <v>172</v>
      </c>
      <c r="C169" s="11">
        <v>2505</v>
      </c>
    </row>
    <row r="170" spans="1:3" x14ac:dyDescent="0.25">
      <c r="A170" s="12">
        <v>43709</v>
      </c>
      <c r="B170" s="9" t="s">
        <v>173</v>
      </c>
      <c r="C170" s="11">
        <v>2311</v>
      </c>
    </row>
    <row r="171" spans="1:3" x14ac:dyDescent="0.25">
      <c r="A171" s="12">
        <v>43739</v>
      </c>
      <c r="B171" s="9" t="s">
        <v>174</v>
      </c>
      <c r="C171" s="11">
        <v>2327</v>
      </c>
    </row>
    <row r="172" spans="1:3" x14ac:dyDescent="0.25">
      <c r="A172" s="12">
        <v>43770</v>
      </c>
      <c r="B172" s="9" t="s">
        <v>175</v>
      </c>
      <c r="C172" s="11">
        <v>2772</v>
      </c>
    </row>
    <row r="173" spans="1:3" x14ac:dyDescent="0.25">
      <c r="A173" s="12">
        <v>43800</v>
      </c>
      <c r="B173" s="9" t="s">
        <v>176</v>
      </c>
      <c r="C173" s="11">
        <v>6109</v>
      </c>
    </row>
    <row r="174" spans="1:3" x14ac:dyDescent="0.25">
      <c r="A174" s="12">
        <v>43831</v>
      </c>
      <c r="B174" s="9" t="s">
        <v>177</v>
      </c>
      <c r="C174" s="11">
        <v>2054</v>
      </c>
    </row>
    <row r="175" spans="1:3" x14ac:dyDescent="0.25">
      <c r="A175" s="12">
        <v>43862</v>
      </c>
      <c r="B175" s="9" t="s">
        <v>178</v>
      </c>
      <c r="C175" s="11">
        <v>2635</v>
      </c>
    </row>
    <row r="176" spans="1:3" x14ac:dyDescent="0.25">
      <c r="A176" s="12">
        <v>43891</v>
      </c>
      <c r="B176" s="9" t="s">
        <v>179</v>
      </c>
      <c r="C176" s="11">
        <v>1427</v>
      </c>
    </row>
    <row r="177" spans="1:3" x14ac:dyDescent="0.25">
      <c r="A177" s="12">
        <v>43922</v>
      </c>
      <c r="B177" s="9" t="s">
        <v>180</v>
      </c>
      <c r="C177" s="11">
        <v>474</v>
      </c>
    </row>
    <row r="178" spans="1:3" x14ac:dyDescent="0.25">
      <c r="A178" s="12">
        <v>43952</v>
      </c>
      <c r="B178" s="10" t="s">
        <v>181</v>
      </c>
      <c r="C178" s="11">
        <v>1436</v>
      </c>
    </row>
    <row r="179" spans="1:3" x14ac:dyDescent="0.25">
      <c r="A179" s="12">
        <v>43983</v>
      </c>
      <c r="B179" s="9" t="s">
        <v>182</v>
      </c>
      <c r="C179" s="11">
        <v>2259</v>
      </c>
    </row>
    <row r="180" spans="1:3" x14ac:dyDescent="0.25">
      <c r="A180" s="12">
        <v>44013</v>
      </c>
      <c r="B180" s="9" t="s">
        <v>183</v>
      </c>
      <c r="C180" s="11">
        <v>2461</v>
      </c>
    </row>
    <row r="181" spans="1:3" x14ac:dyDescent="0.25">
      <c r="A181" s="12">
        <v>44044</v>
      </c>
      <c r="B181" s="9" t="s">
        <v>184</v>
      </c>
      <c r="C181" s="11">
        <v>2638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BF0E-8A30-4EE1-9371-8B38EDF48358}">
  <dimension ref="A1:H181"/>
  <sheetViews>
    <sheetView topLeftCell="A52" workbookViewId="0">
      <selection activeCellId="1" sqref="C1:C1048576 A1:A1048576"/>
    </sheetView>
  </sheetViews>
  <sheetFormatPr defaultRowHeight="15" x14ac:dyDescent="0.25"/>
  <cols>
    <col min="1" max="1" width="7.42578125" bestFit="1" customWidth="1"/>
    <col min="2" max="2" width="11.85546875" bestFit="1" customWidth="1"/>
    <col min="3" max="3" width="33" bestFit="1" customWidth="1"/>
  </cols>
  <sheetData>
    <row r="1" spans="1:3" x14ac:dyDescent="0.25">
      <c r="A1" s="14" t="s">
        <v>186</v>
      </c>
      <c r="B1" s="14" t="s">
        <v>187</v>
      </c>
      <c r="C1" s="14" t="s">
        <v>185</v>
      </c>
    </row>
    <row r="2" spans="1:3" x14ac:dyDescent="0.25">
      <c r="A2" s="12">
        <v>38596</v>
      </c>
      <c r="B2" s="1" t="s">
        <v>2</v>
      </c>
      <c r="C2" s="5">
        <v>1756</v>
      </c>
    </row>
    <row r="3" spans="1:3" x14ac:dyDescent="0.25">
      <c r="A3" s="12">
        <v>38626</v>
      </c>
      <c r="B3" s="1" t="s">
        <v>3</v>
      </c>
      <c r="C3" s="5">
        <v>1892</v>
      </c>
    </row>
    <row r="4" spans="1:3" x14ac:dyDescent="0.25">
      <c r="A4" s="12">
        <v>38657</v>
      </c>
      <c r="B4" s="1" t="s">
        <v>4</v>
      </c>
      <c r="C4" s="5">
        <v>2471</v>
      </c>
    </row>
    <row r="5" spans="1:3" x14ac:dyDescent="0.25">
      <c r="A5" s="12">
        <v>38687</v>
      </c>
      <c r="B5" s="1" t="s">
        <v>5</v>
      </c>
      <c r="C5" s="5">
        <v>6761</v>
      </c>
    </row>
    <row r="6" spans="1:3" x14ac:dyDescent="0.25">
      <c r="A6" s="12">
        <v>38718</v>
      </c>
      <c r="B6" s="1" t="s">
        <v>6</v>
      </c>
      <c r="C6" s="5">
        <v>1560</v>
      </c>
    </row>
    <row r="7" spans="1:3" x14ac:dyDescent="0.25">
      <c r="A7" s="12">
        <v>38749</v>
      </c>
      <c r="B7" s="1" t="s">
        <v>7</v>
      </c>
      <c r="C7" s="5">
        <v>2600</v>
      </c>
    </row>
    <row r="8" spans="1:3" x14ac:dyDescent="0.25">
      <c r="A8" s="12">
        <v>38777</v>
      </c>
      <c r="B8" s="1" t="s">
        <v>8</v>
      </c>
      <c r="C8" s="5">
        <v>1968</v>
      </c>
    </row>
    <row r="9" spans="1:3" x14ac:dyDescent="0.25">
      <c r="A9" s="12">
        <v>38808</v>
      </c>
      <c r="B9" s="1" t="s">
        <v>9</v>
      </c>
      <c r="C9" s="5">
        <v>1876</v>
      </c>
    </row>
    <row r="10" spans="1:3" x14ac:dyDescent="0.25">
      <c r="A10" s="12">
        <v>38838</v>
      </c>
      <c r="B10" s="1" t="s">
        <v>10</v>
      </c>
      <c r="C10" s="5">
        <v>2568</v>
      </c>
    </row>
    <row r="11" spans="1:3" x14ac:dyDescent="0.25">
      <c r="A11" s="12">
        <v>38869</v>
      </c>
      <c r="B11" s="1" t="s">
        <v>11</v>
      </c>
      <c r="C11" s="5">
        <v>2122</v>
      </c>
    </row>
    <row r="12" spans="1:3" x14ac:dyDescent="0.25">
      <c r="A12" s="12">
        <v>38899</v>
      </c>
      <c r="B12" s="1" t="s">
        <v>12</v>
      </c>
      <c r="C12" s="5">
        <v>1928</v>
      </c>
    </row>
    <row r="13" spans="1:3" x14ac:dyDescent="0.25">
      <c r="A13" s="12">
        <v>38930</v>
      </c>
      <c r="B13" s="1" t="s">
        <v>13</v>
      </c>
      <c r="C13" s="5">
        <v>2093</v>
      </c>
    </row>
    <row r="14" spans="1:3" x14ac:dyDescent="0.25">
      <c r="A14" s="12">
        <v>38961</v>
      </c>
      <c r="B14" s="1" t="s">
        <v>14</v>
      </c>
      <c r="C14" s="5">
        <v>2017</v>
      </c>
    </row>
    <row r="15" spans="1:3" x14ac:dyDescent="0.25">
      <c r="A15" s="12">
        <v>38991</v>
      </c>
      <c r="B15" s="1" t="s">
        <v>15</v>
      </c>
      <c r="C15" s="5">
        <v>1993</v>
      </c>
    </row>
    <row r="16" spans="1:3" x14ac:dyDescent="0.25">
      <c r="A16" s="12">
        <v>39022</v>
      </c>
      <c r="B16" s="1" t="s">
        <v>16</v>
      </c>
      <c r="C16" s="5">
        <v>2630</v>
      </c>
    </row>
    <row r="17" spans="1:8" x14ac:dyDescent="0.25">
      <c r="A17" s="12">
        <v>39052</v>
      </c>
      <c r="B17" s="1" t="s">
        <v>17</v>
      </c>
      <c r="C17" s="5">
        <v>6748</v>
      </c>
    </row>
    <row r="18" spans="1:8" x14ac:dyDescent="0.25">
      <c r="A18" s="12">
        <v>39083</v>
      </c>
      <c r="B18" s="1" t="s">
        <v>18</v>
      </c>
      <c r="C18" s="5">
        <v>1699</v>
      </c>
    </row>
    <row r="19" spans="1:8" x14ac:dyDescent="0.25">
      <c r="A19" s="12">
        <v>39114</v>
      </c>
      <c r="B19" s="1" t="s">
        <v>19</v>
      </c>
      <c r="C19" s="5">
        <v>2521</v>
      </c>
    </row>
    <row r="20" spans="1:8" x14ac:dyDescent="0.25">
      <c r="A20" s="12">
        <v>39142</v>
      </c>
      <c r="B20" s="1" t="s">
        <v>20</v>
      </c>
      <c r="C20" s="5">
        <v>1999</v>
      </c>
    </row>
    <row r="21" spans="1:8" x14ac:dyDescent="0.25">
      <c r="A21" s="12">
        <v>39173</v>
      </c>
      <c r="B21" s="1" t="s">
        <v>21</v>
      </c>
      <c r="C21" s="5">
        <v>1954</v>
      </c>
    </row>
    <row r="22" spans="1:8" x14ac:dyDescent="0.25">
      <c r="A22" s="12">
        <v>39203</v>
      </c>
      <c r="B22" s="1" t="s">
        <v>22</v>
      </c>
      <c r="C22" s="5">
        <v>2678</v>
      </c>
    </row>
    <row r="23" spans="1:8" x14ac:dyDescent="0.25">
      <c r="A23" s="12">
        <v>39234</v>
      </c>
      <c r="B23" s="1" t="s">
        <v>23</v>
      </c>
      <c r="C23" s="5">
        <v>2226</v>
      </c>
    </row>
    <row r="24" spans="1:8" x14ac:dyDescent="0.25">
      <c r="A24" s="12">
        <v>39264</v>
      </c>
      <c r="B24" s="1" t="s">
        <v>24</v>
      </c>
      <c r="C24" s="5">
        <v>2052</v>
      </c>
    </row>
    <row r="25" spans="1:8" x14ac:dyDescent="0.25">
      <c r="A25" s="12">
        <v>39295</v>
      </c>
      <c r="B25" s="1" t="s">
        <v>25</v>
      </c>
      <c r="C25" s="5">
        <v>2178</v>
      </c>
    </row>
    <row r="26" spans="1:8" x14ac:dyDescent="0.25">
      <c r="A26" s="12">
        <v>39326</v>
      </c>
      <c r="B26" s="1" t="s">
        <v>26</v>
      </c>
      <c r="C26" s="5">
        <v>2025</v>
      </c>
    </row>
    <row r="27" spans="1:8" x14ac:dyDescent="0.25">
      <c r="A27" s="12">
        <v>39356</v>
      </c>
      <c r="B27" s="1" t="s">
        <v>27</v>
      </c>
      <c r="C27" s="5">
        <v>2175</v>
      </c>
    </row>
    <row r="28" spans="1:8" x14ac:dyDescent="0.25">
      <c r="A28" s="12">
        <v>39387</v>
      </c>
      <c r="B28" s="1" t="s">
        <v>28</v>
      </c>
      <c r="C28" s="5">
        <v>2792</v>
      </c>
    </row>
    <row r="29" spans="1:8" x14ac:dyDescent="0.25">
      <c r="A29" s="12">
        <v>39417</v>
      </c>
      <c r="B29" s="1" t="s">
        <v>29</v>
      </c>
      <c r="C29" s="5">
        <v>6521</v>
      </c>
    </row>
    <row r="30" spans="1:8" x14ac:dyDescent="0.25">
      <c r="A30" s="12">
        <v>39448</v>
      </c>
      <c r="B30" s="1" t="s">
        <v>30</v>
      </c>
      <c r="C30" s="5">
        <v>1797</v>
      </c>
    </row>
    <row r="31" spans="1:8" x14ac:dyDescent="0.25">
      <c r="A31" s="12">
        <v>39479</v>
      </c>
      <c r="B31" s="1" t="s">
        <v>31</v>
      </c>
      <c r="C31" s="5">
        <v>2609</v>
      </c>
    </row>
    <row r="32" spans="1:8" x14ac:dyDescent="0.25">
      <c r="A32" s="12">
        <v>39508</v>
      </c>
      <c r="B32" s="1" t="s">
        <v>32</v>
      </c>
      <c r="C32" s="5">
        <v>2074</v>
      </c>
      <c r="H32" t="s">
        <v>188</v>
      </c>
    </row>
    <row r="33" spans="1:8" x14ac:dyDescent="0.25">
      <c r="A33" s="12">
        <v>39539</v>
      </c>
      <c r="B33" s="1" t="s">
        <v>33</v>
      </c>
      <c r="C33" s="5">
        <v>2044</v>
      </c>
      <c r="H33" t="s">
        <v>189</v>
      </c>
    </row>
    <row r="34" spans="1:8" x14ac:dyDescent="0.25">
      <c r="A34" s="12">
        <v>39569</v>
      </c>
      <c r="B34" s="1" t="s">
        <v>34</v>
      </c>
      <c r="C34" s="5">
        <v>2715</v>
      </c>
      <c r="H34" t="s">
        <v>190</v>
      </c>
    </row>
    <row r="35" spans="1:8" x14ac:dyDescent="0.25">
      <c r="A35" s="12">
        <v>39600</v>
      </c>
      <c r="B35" s="1" t="s">
        <v>35</v>
      </c>
      <c r="C35" s="5">
        <v>2159</v>
      </c>
    </row>
    <row r="36" spans="1:8" x14ac:dyDescent="0.25">
      <c r="A36" s="12">
        <v>39630</v>
      </c>
      <c r="B36" s="1" t="s">
        <v>36</v>
      </c>
      <c r="C36" s="5">
        <v>2163</v>
      </c>
    </row>
    <row r="37" spans="1:8" x14ac:dyDescent="0.25">
      <c r="A37" s="12">
        <v>39661</v>
      </c>
      <c r="B37" s="1" t="s">
        <v>37</v>
      </c>
      <c r="C37" s="5">
        <v>2223</v>
      </c>
    </row>
    <row r="38" spans="1:8" x14ac:dyDescent="0.25">
      <c r="A38" s="12">
        <v>39692</v>
      </c>
      <c r="B38" s="1" t="s">
        <v>38</v>
      </c>
      <c r="C38" s="5">
        <v>1910</v>
      </c>
    </row>
    <row r="39" spans="1:8" x14ac:dyDescent="0.25">
      <c r="A39" s="12">
        <v>39722</v>
      </c>
      <c r="B39" s="1" t="s">
        <v>39</v>
      </c>
      <c r="C39" s="5">
        <v>1997</v>
      </c>
    </row>
    <row r="40" spans="1:8" x14ac:dyDescent="0.25">
      <c r="A40" s="12">
        <v>39753</v>
      </c>
      <c r="B40" s="1" t="s">
        <v>40</v>
      </c>
      <c r="C40" s="5">
        <v>2253</v>
      </c>
    </row>
    <row r="41" spans="1:8" x14ac:dyDescent="0.25">
      <c r="A41" s="12">
        <v>39783</v>
      </c>
      <c r="B41" s="1" t="s">
        <v>41</v>
      </c>
      <c r="C41" s="5">
        <v>5049</v>
      </c>
    </row>
    <row r="42" spans="1:8" x14ac:dyDescent="0.25">
      <c r="A42" s="12">
        <v>39814</v>
      </c>
      <c r="B42" s="1" t="s">
        <v>42</v>
      </c>
      <c r="C42" s="5">
        <v>1472</v>
      </c>
    </row>
    <row r="43" spans="1:8" x14ac:dyDescent="0.25">
      <c r="A43" s="12">
        <v>39845</v>
      </c>
      <c r="B43" s="1" t="s">
        <v>43</v>
      </c>
      <c r="C43" s="5">
        <v>2110</v>
      </c>
    </row>
    <row r="44" spans="1:8" x14ac:dyDescent="0.25">
      <c r="A44" s="12">
        <v>39873</v>
      </c>
      <c r="B44" s="1" t="s">
        <v>44</v>
      </c>
      <c r="C44" s="5">
        <v>1621</v>
      </c>
    </row>
    <row r="45" spans="1:8" x14ac:dyDescent="0.25">
      <c r="A45" s="12">
        <v>39904</v>
      </c>
      <c r="B45" s="1" t="s">
        <v>45</v>
      </c>
      <c r="C45" s="5">
        <v>1755</v>
      </c>
    </row>
    <row r="46" spans="1:8" x14ac:dyDescent="0.25">
      <c r="A46" s="12">
        <v>39934</v>
      </c>
      <c r="B46" s="1" t="s">
        <v>46</v>
      </c>
      <c r="C46" s="5">
        <v>2241</v>
      </c>
    </row>
    <row r="47" spans="1:8" x14ac:dyDescent="0.25">
      <c r="A47" s="12">
        <v>39965</v>
      </c>
      <c r="B47" s="1" t="s">
        <v>47</v>
      </c>
      <c r="C47" s="5">
        <v>1832</v>
      </c>
    </row>
    <row r="48" spans="1:8" x14ac:dyDescent="0.25">
      <c r="A48" s="12">
        <v>39995</v>
      </c>
      <c r="B48" s="1" t="s">
        <v>48</v>
      </c>
      <c r="C48" s="5">
        <v>1754</v>
      </c>
    </row>
    <row r="49" spans="1:3" x14ac:dyDescent="0.25">
      <c r="A49" s="12">
        <v>40026</v>
      </c>
      <c r="B49" s="1" t="s">
        <v>49</v>
      </c>
      <c r="C49" s="5">
        <v>1824</v>
      </c>
    </row>
    <row r="50" spans="1:3" x14ac:dyDescent="0.25">
      <c r="A50" s="12">
        <v>40057</v>
      </c>
      <c r="B50" s="1" t="s">
        <v>50</v>
      </c>
      <c r="C50" s="5">
        <v>1766</v>
      </c>
    </row>
    <row r="51" spans="1:3" x14ac:dyDescent="0.25">
      <c r="A51" s="12">
        <v>40087</v>
      </c>
      <c r="B51" s="1" t="s">
        <v>51</v>
      </c>
      <c r="C51" s="5">
        <v>1827</v>
      </c>
    </row>
    <row r="52" spans="1:3" x14ac:dyDescent="0.25">
      <c r="A52" s="12">
        <v>40118</v>
      </c>
      <c r="B52" s="1" t="s">
        <v>52</v>
      </c>
      <c r="C52" s="5">
        <v>2236</v>
      </c>
    </row>
    <row r="53" spans="1:3" x14ac:dyDescent="0.25">
      <c r="A53" s="12">
        <v>40148</v>
      </c>
      <c r="B53" s="1" t="s">
        <v>53</v>
      </c>
      <c r="C53" s="5">
        <v>5260</v>
      </c>
    </row>
    <row r="54" spans="1:3" x14ac:dyDescent="0.25">
      <c r="A54" s="12">
        <v>40179</v>
      </c>
      <c r="B54" s="6" t="s">
        <v>54</v>
      </c>
      <c r="C54" s="8">
        <v>1496</v>
      </c>
    </row>
    <row r="55" spans="1:3" x14ac:dyDescent="0.25">
      <c r="A55" s="12">
        <v>40210</v>
      </c>
      <c r="B55" s="6" t="s">
        <v>55</v>
      </c>
      <c r="C55" s="8">
        <v>2093</v>
      </c>
    </row>
    <row r="56" spans="1:3" x14ac:dyDescent="0.25">
      <c r="A56" s="12">
        <v>40238</v>
      </c>
      <c r="B56" s="6" t="s">
        <v>56</v>
      </c>
      <c r="C56" s="8">
        <v>1783</v>
      </c>
    </row>
    <row r="57" spans="1:3" x14ac:dyDescent="0.25">
      <c r="A57" s="12">
        <v>40269</v>
      </c>
      <c r="B57" s="6" t="s">
        <v>57</v>
      </c>
      <c r="C57" s="8">
        <v>1794</v>
      </c>
    </row>
    <row r="58" spans="1:3" x14ac:dyDescent="0.25">
      <c r="A58" s="12">
        <v>40299</v>
      </c>
      <c r="B58" s="7" t="s">
        <v>58</v>
      </c>
      <c r="C58" s="8">
        <v>2245</v>
      </c>
    </row>
    <row r="59" spans="1:3" x14ac:dyDescent="0.25">
      <c r="A59" s="12">
        <v>40330</v>
      </c>
      <c r="B59" s="6" t="s">
        <v>59</v>
      </c>
      <c r="C59" s="8">
        <v>1802</v>
      </c>
    </row>
    <row r="60" spans="1:3" x14ac:dyDescent="0.25">
      <c r="A60" s="12">
        <v>40360</v>
      </c>
      <c r="B60" s="6" t="s">
        <v>60</v>
      </c>
      <c r="C60" s="8">
        <v>1816</v>
      </c>
    </row>
    <row r="61" spans="1:3" x14ac:dyDescent="0.25">
      <c r="A61" s="12">
        <v>40391</v>
      </c>
      <c r="B61" s="6" t="s">
        <v>61</v>
      </c>
      <c r="C61" s="8">
        <v>1811</v>
      </c>
    </row>
    <row r="62" spans="1:3" x14ac:dyDescent="0.25">
      <c r="A62" s="12">
        <v>40422</v>
      </c>
      <c r="B62" s="6" t="s">
        <v>62</v>
      </c>
      <c r="C62" s="8">
        <v>1684</v>
      </c>
    </row>
    <row r="63" spans="1:3" x14ac:dyDescent="0.25">
      <c r="A63" s="12">
        <v>40452</v>
      </c>
      <c r="B63" s="6" t="s">
        <v>63</v>
      </c>
      <c r="C63" s="8">
        <v>1906</v>
      </c>
    </row>
    <row r="64" spans="1:3" x14ac:dyDescent="0.25">
      <c r="A64" s="12">
        <v>40483</v>
      </c>
      <c r="B64" s="6" t="s">
        <v>64</v>
      </c>
      <c r="C64" s="8">
        <v>2392</v>
      </c>
    </row>
    <row r="65" spans="1:3" x14ac:dyDescent="0.25">
      <c r="A65" s="12">
        <v>40513</v>
      </c>
      <c r="B65" s="6" t="s">
        <v>65</v>
      </c>
      <c r="C65" s="8">
        <v>5087</v>
      </c>
    </row>
    <row r="66" spans="1:3" x14ac:dyDescent="0.25">
      <c r="A66" s="12">
        <v>40544</v>
      </c>
      <c r="B66" s="6" t="s">
        <v>66</v>
      </c>
      <c r="C66" s="8">
        <v>1619</v>
      </c>
    </row>
    <row r="67" spans="1:3" x14ac:dyDescent="0.25">
      <c r="A67" s="12">
        <v>40575</v>
      </c>
      <c r="B67" s="6" t="s">
        <v>67</v>
      </c>
      <c r="C67" s="8">
        <v>2228</v>
      </c>
    </row>
    <row r="68" spans="1:3" x14ac:dyDescent="0.25">
      <c r="A68" s="12">
        <v>40603</v>
      </c>
      <c r="B68" s="6" t="s">
        <v>68</v>
      </c>
      <c r="C68" s="8">
        <v>1976</v>
      </c>
    </row>
    <row r="69" spans="1:3" x14ac:dyDescent="0.25">
      <c r="A69" s="12">
        <v>40634</v>
      </c>
      <c r="B69" s="6" t="s">
        <v>69</v>
      </c>
      <c r="C69" s="8">
        <v>2194</v>
      </c>
    </row>
    <row r="70" spans="1:3" x14ac:dyDescent="0.25">
      <c r="A70" s="12">
        <v>40664</v>
      </c>
      <c r="B70" s="7" t="s">
        <v>70</v>
      </c>
      <c r="C70" s="8">
        <v>2624</v>
      </c>
    </row>
    <row r="71" spans="1:3" x14ac:dyDescent="0.25">
      <c r="A71" s="12">
        <v>40695</v>
      </c>
      <c r="B71" s="6" t="s">
        <v>71</v>
      </c>
      <c r="C71" s="8">
        <v>2093</v>
      </c>
    </row>
    <row r="72" spans="1:3" x14ac:dyDescent="0.25">
      <c r="A72" s="12">
        <v>40725</v>
      </c>
      <c r="B72" s="6" t="s">
        <v>72</v>
      </c>
      <c r="C72" s="8">
        <v>1983</v>
      </c>
    </row>
    <row r="73" spans="1:3" x14ac:dyDescent="0.25">
      <c r="A73" s="12">
        <v>40756</v>
      </c>
      <c r="B73" s="6" t="s">
        <v>73</v>
      </c>
      <c r="C73" s="8">
        <v>2179</v>
      </c>
    </row>
    <row r="74" spans="1:3" x14ac:dyDescent="0.25">
      <c r="A74" s="12">
        <v>40787</v>
      </c>
      <c r="B74" s="6" t="s">
        <v>74</v>
      </c>
      <c r="C74" s="8">
        <v>2081</v>
      </c>
    </row>
    <row r="75" spans="1:3" x14ac:dyDescent="0.25">
      <c r="A75" s="12">
        <v>40817</v>
      </c>
      <c r="B75" s="6" t="s">
        <v>75</v>
      </c>
      <c r="C75" s="8">
        <v>2003</v>
      </c>
    </row>
    <row r="76" spans="1:3" x14ac:dyDescent="0.25">
      <c r="A76" s="12">
        <v>40848</v>
      </c>
      <c r="B76" s="6" t="s">
        <v>76</v>
      </c>
      <c r="C76" s="8">
        <v>2454</v>
      </c>
    </row>
    <row r="77" spans="1:3" x14ac:dyDescent="0.25">
      <c r="A77" s="12">
        <v>40878</v>
      </c>
      <c r="B77" s="6" t="s">
        <v>77</v>
      </c>
      <c r="C77" s="8">
        <v>5616</v>
      </c>
    </row>
    <row r="78" spans="1:3" x14ac:dyDescent="0.25">
      <c r="A78" s="12">
        <v>40909</v>
      </c>
      <c r="B78" s="6" t="s">
        <v>78</v>
      </c>
      <c r="C78" s="8">
        <v>1674</v>
      </c>
    </row>
    <row r="79" spans="1:3" x14ac:dyDescent="0.25">
      <c r="A79" s="12">
        <v>40940</v>
      </c>
      <c r="B79" s="6" t="s">
        <v>79</v>
      </c>
      <c r="C79" s="8">
        <v>2607</v>
      </c>
    </row>
    <row r="80" spans="1:3" x14ac:dyDescent="0.25">
      <c r="A80" s="12">
        <v>40969</v>
      </c>
      <c r="B80" s="6" t="s">
        <v>80</v>
      </c>
      <c r="C80" s="8">
        <v>2056</v>
      </c>
    </row>
    <row r="81" spans="1:3" x14ac:dyDescent="0.25">
      <c r="A81" s="12">
        <v>41000</v>
      </c>
      <c r="B81" s="6" t="s">
        <v>81</v>
      </c>
      <c r="C81" s="8">
        <v>1953</v>
      </c>
    </row>
    <row r="82" spans="1:3" x14ac:dyDescent="0.25">
      <c r="A82" s="12">
        <v>41030</v>
      </c>
      <c r="B82" s="7" t="s">
        <v>82</v>
      </c>
      <c r="C82" s="8">
        <v>2673</v>
      </c>
    </row>
    <row r="83" spans="1:3" x14ac:dyDescent="0.25">
      <c r="A83" s="12">
        <v>41061</v>
      </c>
      <c r="B83" s="6" t="s">
        <v>83</v>
      </c>
      <c r="C83" s="8">
        <v>2146</v>
      </c>
    </row>
    <row r="84" spans="1:3" x14ac:dyDescent="0.25">
      <c r="A84" s="12">
        <v>41091</v>
      </c>
      <c r="B84" s="6" t="s">
        <v>84</v>
      </c>
      <c r="C84" s="8">
        <v>1943</v>
      </c>
    </row>
    <row r="85" spans="1:3" x14ac:dyDescent="0.25">
      <c r="A85" s="12">
        <v>41122</v>
      </c>
      <c r="B85" s="6" t="s">
        <v>85</v>
      </c>
      <c r="C85" s="8">
        <v>2115</v>
      </c>
    </row>
    <row r="86" spans="1:3" x14ac:dyDescent="0.25">
      <c r="A86" s="12">
        <v>41153</v>
      </c>
      <c r="B86" s="6" t="s">
        <v>86</v>
      </c>
      <c r="C86" s="8">
        <v>2044</v>
      </c>
    </row>
    <row r="87" spans="1:3" x14ac:dyDescent="0.25">
      <c r="A87" s="12">
        <v>41183</v>
      </c>
      <c r="B87" s="6" t="s">
        <v>87</v>
      </c>
      <c r="C87" s="8">
        <v>2060</v>
      </c>
    </row>
    <row r="88" spans="1:3" x14ac:dyDescent="0.25">
      <c r="A88" s="12">
        <v>41214</v>
      </c>
      <c r="B88" s="6" t="s">
        <v>88</v>
      </c>
      <c r="C88" s="8">
        <v>2542</v>
      </c>
    </row>
    <row r="89" spans="1:3" x14ac:dyDescent="0.25">
      <c r="A89" s="12">
        <v>41244</v>
      </c>
      <c r="B89" s="6" t="s">
        <v>89</v>
      </c>
      <c r="C89" s="8">
        <v>6049</v>
      </c>
    </row>
    <row r="90" spans="1:3" x14ac:dyDescent="0.25">
      <c r="A90" s="12">
        <v>41275</v>
      </c>
      <c r="B90" s="9" t="s">
        <v>90</v>
      </c>
      <c r="C90" s="11">
        <v>1796</v>
      </c>
    </row>
    <row r="91" spans="1:3" x14ac:dyDescent="0.25">
      <c r="A91" s="12">
        <v>41306</v>
      </c>
      <c r="B91" s="9" t="s">
        <v>91</v>
      </c>
      <c r="C91" s="11">
        <v>2550</v>
      </c>
    </row>
    <row r="92" spans="1:3" x14ac:dyDescent="0.25">
      <c r="A92" s="12">
        <v>41334</v>
      </c>
      <c r="B92" s="9" t="s">
        <v>92</v>
      </c>
      <c r="C92" s="11">
        <v>2149</v>
      </c>
    </row>
    <row r="93" spans="1:3" x14ac:dyDescent="0.25">
      <c r="A93" s="12">
        <v>41365</v>
      </c>
      <c r="B93" s="9" t="s">
        <v>93</v>
      </c>
      <c r="C93" s="11">
        <v>2249</v>
      </c>
    </row>
    <row r="94" spans="1:3" x14ac:dyDescent="0.25">
      <c r="A94" s="12">
        <v>41395</v>
      </c>
      <c r="B94" s="10" t="s">
        <v>94</v>
      </c>
      <c r="C94" s="11">
        <v>2724</v>
      </c>
    </row>
    <row r="95" spans="1:3" x14ac:dyDescent="0.25">
      <c r="A95" s="12">
        <v>41426</v>
      </c>
      <c r="B95" s="9" t="s">
        <v>95</v>
      </c>
      <c r="C95" s="11">
        <v>2141</v>
      </c>
    </row>
    <row r="96" spans="1:3" x14ac:dyDescent="0.25">
      <c r="A96" s="12">
        <v>41456</v>
      </c>
      <c r="B96" s="9" t="s">
        <v>96</v>
      </c>
      <c r="C96" s="11">
        <v>2020</v>
      </c>
    </row>
    <row r="97" spans="1:3" x14ac:dyDescent="0.25">
      <c r="A97" s="12">
        <v>41487</v>
      </c>
      <c r="B97" s="9" t="s">
        <v>97</v>
      </c>
      <c r="C97" s="11">
        <v>2150</v>
      </c>
    </row>
    <row r="98" spans="1:3" x14ac:dyDescent="0.25">
      <c r="A98" s="12">
        <v>41518</v>
      </c>
      <c r="B98" s="9" t="s">
        <v>98</v>
      </c>
      <c r="C98" s="11">
        <v>2002</v>
      </c>
    </row>
    <row r="99" spans="1:3" x14ac:dyDescent="0.25">
      <c r="A99" s="12">
        <v>41548</v>
      </c>
      <c r="B99" s="9" t="s">
        <v>99</v>
      </c>
      <c r="C99" s="11">
        <v>2232</v>
      </c>
    </row>
    <row r="100" spans="1:3" x14ac:dyDescent="0.25">
      <c r="A100" s="12">
        <v>41579</v>
      </c>
      <c r="B100" s="9" t="s">
        <v>100</v>
      </c>
      <c r="C100" s="11">
        <v>2655</v>
      </c>
    </row>
    <row r="101" spans="1:3" x14ac:dyDescent="0.25">
      <c r="A101" s="12">
        <v>41609</v>
      </c>
      <c r="B101" s="9" t="s">
        <v>101</v>
      </c>
      <c r="C101" s="11">
        <v>5776</v>
      </c>
    </row>
    <row r="102" spans="1:3" x14ac:dyDescent="0.25">
      <c r="A102" s="12">
        <v>41640</v>
      </c>
      <c r="B102" s="9" t="s">
        <v>103</v>
      </c>
      <c r="C102" s="11">
        <v>1898</v>
      </c>
    </row>
    <row r="103" spans="1:3" x14ac:dyDescent="0.25">
      <c r="A103" s="12">
        <v>41671</v>
      </c>
      <c r="B103" s="9" t="s">
        <v>106</v>
      </c>
      <c r="C103" s="11">
        <v>2606</v>
      </c>
    </row>
    <row r="104" spans="1:3" x14ac:dyDescent="0.25">
      <c r="A104" s="12">
        <v>41699</v>
      </c>
      <c r="B104" s="9" t="s">
        <v>107</v>
      </c>
      <c r="C104" s="11">
        <v>2155</v>
      </c>
    </row>
    <row r="105" spans="1:3" x14ac:dyDescent="0.25">
      <c r="A105" s="12">
        <v>41730</v>
      </c>
      <c r="B105" s="9" t="s">
        <v>108</v>
      </c>
      <c r="C105" s="11">
        <v>2302</v>
      </c>
    </row>
    <row r="106" spans="1:3" x14ac:dyDescent="0.25">
      <c r="A106" s="12">
        <v>41760</v>
      </c>
      <c r="B106" s="10" t="s">
        <v>116</v>
      </c>
      <c r="C106" s="11">
        <v>2871</v>
      </c>
    </row>
    <row r="107" spans="1:3" x14ac:dyDescent="0.25">
      <c r="A107" s="12">
        <v>41791</v>
      </c>
      <c r="B107" s="9" t="s">
        <v>109</v>
      </c>
      <c r="C107" s="11">
        <v>2207</v>
      </c>
    </row>
    <row r="108" spans="1:3" x14ac:dyDescent="0.25">
      <c r="A108" s="12">
        <v>41821</v>
      </c>
      <c r="B108" s="9" t="s">
        <v>110</v>
      </c>
      <c r="C108" s="11">
        <v>2174</v>
      </c>
    </row>
    <row r="109" spans="1:3" x14ac:dyDescent="0.25">
      <c r="A109" s="12">
        <v>41852</v>
      </c>
      <c r="B109" s="9" t="s">
        <v>111</v>
      </c>
      <c r="C109" s="11">
        <v>2283</v>
      </c>
    </row>
    <row r="110" spans="1:3" x14ac:dyDescent="0.25">
      <c r="A110" s="12">
        <v>41883</v>
      </c>
      <c r="B110" s="9" t="s">
        <v>112</v>
      </c>
      <c r="C110" s="11">
        <v>2091</v>
      </c>
    </row>
    <row r="111" spans="1:3" x14ac:dyDescent="0.25">
      <c r="A111" s="12">
        <v>41913</v>
      </c>
      <c r="B111" s="9" t="s">
        <v>113</v>
      </c>
      <c r="C111" s="11">
        <v>2232</v>
      </c>
    </row>
    <row r="112" spans="1:3" x14ac:dyDescent="0.25">
      <c r="A112" s="12">
        <v>41944</v>
      </c>
      <c r="B112" s="9" t="s">
        <v>114</v>
      </c>
      <c r="C112" s="11">
        <v>2597</v>
      </c>
    </row>
    <row r="113" spans="1:3" x14ac:dyDescent="0.25">
      <c r="A113" s="12">
        <v>41974</v>
      </c>
      <c r="B113" s="9" t="s">
        <v>115</v>
      </c>
      <c r="C113" s="11">
        <v>5781</v>
      </c>
    </row>
    <row r="114" spans="1:3" x14ac:dyDescent="0.25">
      <c r="A114" s="12">
        <v>42005</v>
      </c>
      <c r="B114" s="9" t="s">
        <v>117</v>
      </c>
      <c r="C114" s="11">
        <v>1893</v>
      </c>
    </row>
    <row r="115" spans="1:3" x14ac:dyDescent="0.25">
      <c r="A115" s="12">
        <v>42036</v>
      </c>
      <c r="B115" s="9" t="s">
        <v>118</v>
      </c>
      <c r="C115" s="11">
        <v>2620</v>
      </c>
    </row>
    <row r="116" spans="1:3" x14ac:dyDescent="0.25">
      <c r="A116" s="12">
        <v>42064</v>
      </c>
      <c r="B116" s="9" t="s">
        <v>119</v>
      </c>
      <c r="C116" s="11">
        <v>2134</v>
      </c>
    </row>
    <row r="117" spans="1:3" x14ac:dyDescent="0.25">
      <c r="A117" s="12">
        <v>42095</v>
      </c>
      <c r="B117" s="9" t="s">
        <v>120</v>
      </c>
      <c r="C117" s="11">
        <v>2298</v>
      </c>
    </row>
    <row r="118" spans="1:3" x14ac:dyDescent="0.25">
      <c r="A118" s="12">
        <v>42125</v>
      </c>
      <c r="B118" s="10" t="s">
        <v>121</v>
      </c>
      <c r="C118" s="11">
        <v>2851</v>
      </c>
    </row>
    <row r="119" spans="1:3" x14ac:dyDescent="0.25">
      <c r="A119" s="12">
        <v>42156</v>
      </c>
      <c r="B119" s="9" t="s">
        <v>122</v>
      </c>
      <c r="C119" s="11">
        <v>2345</v>
      </c>
    </row>
    <row r="120" spans="1:3" x14ac:dyDescent="0.25">
      <c r="A120" s="12">
        <v>42186</v>
      </c>
      <c r="B120" s="9" t="s">
        <v>123</v>
      </c>
      <c r="C120" s="11">
        <v>2224</v>
      </c>
    </row>
    <row r="121" spans="1:3" x14ac:dyDescent="0.25">
      <c r="A121" s="12">
        <v>42217</v>
      </c>
      <c r="B121" s="9" t="s">
        <v>124</v>
      </c>
      <c r="C121" s="11">
        <v>2252</v>
      </c>
    </row>
    <row r="122" spans="1:3" x14ac:dyDescent="0.25">
      <c r="A122" s="12">
        <v>42248</v>
      </c>
      <c r="B122" s="9" t="s">
        <v>125</v>
      </c>
      <c r="C122" s="11">
        <v>2035</v>
      </c>
    </row>
    <row r="123" spans="1:3" x14ac:dyDescent="0.25">
      <c r="A123" s="12">
        <v>42278</v>
      </c>
      <c r="B123" s="9" t="s">
        <v>126</v>
      </c>
      <c r="C123" s="11">
        <v>2163</v>
      </c>
    </row>
    <row r="124" spans="1:3" x14ac:dyDescent="0.25">
      <c r="A124" s="12">
        <v>42309</v>
      </c>
      <c r="B124" s="9" t="s">
        <v>127</v>
      </c>
      <c r="C124" s="11">
        <v>2579</v>
      </c>
    </row>
    <row r="125" spans="1:3" x14ac:dyDescent="0.25">
      <c r="A125" s="12">
        <v>42339</v>
      </c>
      <c r="B125" s="9" t="s">
        <v>128</v>
      </c>
      <c r="C125" s="11">
        <v>6044</v>
      </c>
    </row>
    <row r="126" spans="1:3" x14ac:dyDescent="0.25">
      <c r="A126" s="12">
        <v>42370</v>
      </c>
      <c r="B126" s="9" t="s">
        <v>129</v>
      </c>
      <c r="C126" s="11">
        <v>1771</v>
      </c>
    </row>
    <row r="127" spans="1:3" x14ac:dyDescent="0.25">
      <c r="A127" s="12">
        <v>42401</v>
      </c>
      <c r="B127" s="9" t="s">
        <v>130</v>
      </c>
      <c r="C127" s="11">
        <v>2640</v>
      </c>
    </row>
    <row r="128" spans="1:3" x14ac:dyDescent="0.25">
      <c r="A128" s="12">
        <v>42430</v>
      </c>
      <c r="B128" s="9" t="s">
        <v>131</v>
      </c>
      <c r="C128" s="11">
        <v>2131</v>
      </c>
    </row>
    <row r="129" spans="1:3" x14ac:dyDescent="0.25">
      <c r="A129" s="12">
        <v>42461</v>
      </c>
      <c r="B129" s="9" t="s">
        <v>132</v>
      </c>
      <c r="C129" s="11">
        <v>2277</v>
      </c>
    </row>
    <row r="130" spans="1:3" x14ac:dyDescent="0.25">
      <c r="A130" s="12">
        <v>42491</v>
      </c>
      <c r="B130" s="10" t="s">
        <v>133</v>
      </c>
      <c r="C130" s="11">
        <v>2768</v>
      </c>
    </row>
    <row r="131" spans="1:3" x14ac:dyDescent="0.25">
      <c r="A131" s="12">
        <v>42522</v>
      </c>
      <c r="B131" s="9" t="s">
        <v>134</v>
      </c>
      <c r="C131" s="11">
        <v>2190</v>
      </c>
    </row>
    <row r="132" spans="1:3" x14ac:dyDescent="0.25">
      <c r="A132" s="12">
        <v>42552</v>
      </c>
      <c r="B132" s="9" t="s">
        <v>135</v>
      </c>
      <c r="C132" s="11">
        <v>2087</v>
      </c>
    </row>
    <row r="133" spans="1:3" x14ac:dyDescent="0.25">
      <c r="A133" s="12">
        <v>42583</v>
      </c>
      <c r="B133" s="9" t="s">
        <v>136</v>
      </c>
      <c r="C133" s="11">
        <v>2179</v>
      </c>
    </row>
    <row r="134" spans="1:3" x14ac:dyDescent="0.25">
      <c r="A134" s="12">
        <v>42614</v>
      </c>
      <c r="B134" s="9" t="s">
        <v>137</v>
      </c>
      <c r="C134" s="11">
        <v>2039</v>
      </c>
    </row>
    <row r="135" spans="1:3" x14ac:dyDescent="0.25">
      <c r="A135" s="12">
        <v>42644</v>
      </c>
      <c r="B135" s="9" t="s">
        <v>138</v>
      </c>
      <c r="C135" s="11">
        <v>2119</v>
      </c>
    </row>
    <row r="136" spans="1:3" x14ac:dyDescent="0.25">
      <c r="A136" s="12">
        <v>42675</v>
      </c>
      <c r="B136" s="9" t="s">
        <v>139</v>
      </c>
      <c r="C136" s="11">
        <v>2700</v>
      </c>
    </row>
    <row r="137" spans="1:3" x14ac:dyDescent="0.25">
      <c r="A137" s="12">
        <v>42705</v>
      </c>
      <c r="B137" s="9" t="s">
        <v>140</v>
      </c>
      <c r="C137" s="11">
        <v>6036</v>
      </c>
    </row>
    <row r="138" spans="1:3" x14ac:dyDescent="0.25">
      <c r="A138" s="12">
        <v>42736</v>
      </c>
      <c r="B138" s="9" t="s">
        <v>141</v>
      </c>
      <c r="C138" s="11">
        <v>1744</v>
      </c>
    </row>
    <row r="139" spans="1:3" x14ac:dyDescent="0.25">
      <c r="A139" s="12">
        <v>42767</v>
      </c>
      <c r="B139" s="9" t="s">
        <v>142</v>
      </c>
      <c r="C139" s="11">
        <v>2436</v>
      </c>
    </row>
    <row r="140" spans="1:3" x14ac:dyDescent="0.25">
      <c r="A140" s="12">
        <v>42795</v>
      </c>
      <c r="B140" s="9" t="s">
        <v>143</v>
      </c>
      <c r="C140" s="11">
        <v>2104</v>
      </c>
    </row>
    <row r="141" spans="1:3" x14ac:dyDescent="0.25">
      <c r="A141" s="12">
        <v>42826</v>
      </c>
      <c r="B141" s="9" t="s">
        <v>144</v>
      </c>
      <c r="C141" s="11">
        <v>2174</v>
      </c>
    </row>
    <row r="142" spans="1:3" x14ac:dyDescent="0.25">
      <c r="A142" s="12">
        <v>42856</v>
      </c>
      <c r="B142" s="10" t="s">
        <v>145</v>
      </c>
      <c r="C142" s="11">
        <v>2748</v>
      </c>
    </row>
    <row r="143" spans="1:3" x14ac:dyDescent="0.25">
      <c r="A143" s="12">
        <v>42887</v>
      </c>
      <c r="B143" s="9" t="s">
        <v>146</v>
      </c>
      <c r="C143" s="11">
        <v>2238</v>
      </c>
    </row>
    <row r="144" spans="1:3" x14ac:dyDescent="0.25">
      <c r="A144" s="12">
        <v>42917</v>
      </c>
      <c r="B144" s="9" t="s">
        <v>147</v>
      </c>
      <c r="C144" s="11">
        <v>2204</v>
      </c>
    </row>
    <row r="145" spans="1:3" x14ac:dyDescent="0.25">
      <c r="A145" s="12">
        <v>42948</v>
      </c>
      <c r="B145" s="9" t="s">
        <v>148</v>
      </c>
      <c r="C145" s="11">
        <v>2263</v>
      </c>
    </row>
    <row r="146" spans="1:3" x14ac:dyDescent="0.25">
      <c r="A146" s="12">
        <v>42979</v>
      </c>
      <c r="B146" s="9" t="s">
        <v>149</v>
      </c>
      <c r="C146" s="11">
        <v>2214</v>
      </c>
    </row>
    <row r="147" spans="1:3" x14ac:dyDescent="0.25">
      <c r="A147" s="12">
        <v>43009</v>
      </c>
      <c r="B147" s="9" t="s">
        <v>150</v>
      </c>
      <c r="C147" s="11">
        <v>2230</v>
      </c>
    </row>
    <row r="148" spans="1:3" x14ac:dyDescent="0.25">
      <c r="A148" s="12">
        <v>43040</v>
      </c>
      <c r="B148" s="9" t="s">
        <v>151</v>
      </c>
      <c r="C148" s="11">
        <v>2807</v>
      </c>
    </row>
    <row r="149" spans="1:3" x14ac:dyDescent="0.25">
      <c r="A149" s="12">
        <v>43070</v>
      </c>
      <c r="B149" s="9" t="s">
        <v>152</v>
      </c>
      <c r="C149" s="11">
        <v>5826</v>
      </c>
    </row>
    <row r="150" spans="1:3" x14ac:dyDescent="0.25">
      <c r="A150" s="12">
        <v>43101</v>
      </c>
      <c r="B150" s="9" t="s">
        <v>153</v>
      </c>
      <c r="C150" s="11">
        <v>1845</v>
      </c>
    </row>
    <row r="151" spans="1:3" x14ac:dyDescent="0.25">
      <c r="A151" s="12">
        <v>43132</v>
      </c>
      <c r="B151" s="9" t="s">
        <v>154</v>
      </c>
      <c r="C151" s="11">
        <v>2562</v>
      </c>
    </row>
    <row r="152" spans="1:3" x14ac:dyDescent="0.25">
      <c r="A152" s="12">
        <v>43160</v>
      </c>
      <c r="B152" s="9" t="s">
        <v>155</v>
      </c>
      <c r="C152" s="11">
        <v>2288</v>
      </c>
    </row>
    <row r="153" spans="1:3" x14ac:dyDescent="0.25">
      <c r="A153" s="12">
        <v>43191</v>
      </c>
      <c r="B153" s="9" t="s">
        <v>156</v>
      </c>
      <c r="C153" s="11">
        <v>2341</v>
      </c>
    </row>
    <row r="154" spans="1:3" x14ac:dyDescent="0.25">
      <c r="A154" s="12">
        <v>43221</v>
      </c>
      <c r="B154" s="10" t="s">
        <v>157</v>
      </c>
      <c r="C154" s="11">
        <v>2968</v>
      </c>
    </row>
    <row r="155" spans="1:3" x14ac:dyDescent="0.25">
      <c r="A155" s="12">
        <v>43252</v>
      </c>
      <c r="B155" s="9" t="s">
        <v>158</v>
      </c>
      <c r="C155" s="11">
        <v>2465</v>
      </c>
    </row>
    <row r="156" spans="1:3" x14ac:dyDescent="0.25">
      <c r="A156" s="12">
        <v>43282</v>
      </c>
      <c r="B156" s="9" t="s">
        <v>159</v>
      </c>
      <c r="C156" s="11">
        <v>2283</v>
      </c>
    </row>
    <row r="157" spans="1:3" x14ac:dyDescent="0.25">
      <c r="A157" s="12">
        <v>43313</v>
      </c>
      <c r="B157" s="9" t="s">
        <v>160</v>
      </c>
      <c r="C157" s="11">
        <v>2369</v>
      </c>
    </row>
    <row r="158" spans="1:3" x14ac:dyDescent="0.25">
      <c r="A158" s="12">
        <v>43344</v>
      </c>
      <c r="B158" s="9" t="s">
        <v>161</v>
      </c>
      <c r="C158" s="11">
        <v>2109</v>
      </c>
    </row>
    <row r="159" spans="1:3" x14ac:dyDescent="0.25">
      <c r="A159" s="12">
        <v>43374</v>
      </c>
      <c r="B159" s="9" t="s">
        <v>162</v>
      </c>
      <c r="C159" s="11">
        <v>2299</v>
      </c>
    </row>
    <row r="160" spans="1:3" x14ac:dyDescent="0.25">
      <c r="A160" s="12">
        <v>43405</v>
      </c>
      <c r="B160" s="9" t="s">
        <v>163</v>
      </c>
      <c r="C160" s="11">
        <v>2717</v>
      </c>
    </row>
    <row r="161" spans="1:3" x14ac:dyDescent="0.25">
      <c r="A161" s="12">
        <v>43435</v>
      </c>
      <c r="B161" s="9" t="s">
        <v>164</v>
      </c>
      <c r="C161" s="11">
        <v>5815</v>
      </c>
    </row>
    <row r="162" spans="1:3" x14ac:dyDescent="0.25">
      <c r="A162" s="12">
        <v>43466</v>
      </c>
      <c r="B162" s="9" t="s">
        <v>165</v>
      </c>
      <c r="C162" s="11">
        <v>1791</v>
      </c>
    </row>
    <row r="163" spans="1:3" x14ac:dyDescent="0.25">
      <c r="A163" s="12">
        <v>43497</v>
      </c>
      <c r="B163" s="9" t="s">
        <v>166</v>
      </c>
      <c r="C163" s="11">
        <v>2487</v>
      </c>
    </row>
    <row r="164" spans="1:3" x14ac:dyDescent="0.25">
      <c r="A164" s="12">
        <v>43525</v>
      </c>
      <c r="B164" s="9" t="s">
        <v>167</v>
      </c>
      <c r="C164" s="11">
        <v>2198</v>
      </c>
    </row>
    <row r="165" spans="1:3" x14ac:dyDescent="0.25">
      <c r="A165" s="12">
        <v>43556</v>
      </c>
      <c r="B165" s="9" t="s">
        <v>168</v>
      </c>
      <c r="C165" s="11">
        <v>2378</v>
      </c>
    </row>
    <row r="166" spans="1:3" x14ac:dyDescent="0.25">
      <c r="A166" s="12">
        <v>43586</v>
      </c>
      <c r="B166" s="10" t="s">
        <v>169</v>
      </c>
      <c r="C166" s="11">
        <v>2896</v>
      </c>
    </row>
    <row r="167" spans="1:3" x14ac:dyDescent="0.25">
      <c r="A167" s="12">
        <v>43617</v>
      </c>
      <c r="B167" s="9" t="s">
        <v>170</v>
      </c>
      <c r="C167" s="11">
        <v>2284</v>
      </c>
    </row>
    <row r="168" spans="1:3" x14ac:dyDescent="0.25">
      <c r="A168" s="12">
        <v>43647</v>
      </c>
      <c r="B168" s="9" t="s">
        <v>171</v>
      </c>
      <c r="C168" s="11">
        <v>2394</v>
      </c>
    </row>
    <row r="169" spans="1:3" x14ac:dyDescent="0.25">
      <c r="A169" s="12">
        <v>43678</v>
      </c>
      <c r="B169" s="9" t="s">
        <v>172</v>
      </c>
      <c r="C169" s="11">
        <v>2505</v>
      </c>
    </row>
    <row r="170" spans="1:3" x14ac:dyDescent="0.25">
      <c r="A170" s="12">
        <v>43709</v>
      </c>
      <c r="B170" s="9" t="s">
        <v>173</v>
      </c>
      <c r="C170" s="11">
        <v>2311</v>
      </c>
    </row>
    <row r="171" spans="1:3" x14ac:dyDescent="0.25">
      <c r="A171" s="12">
        <v>43739</v>
      </c>
      <c r="B171" s="9" t="s">
        <v>174</v>
      </c>
      <c r="C171" s="11">
        <v>2327</v>
      </c>
    </row>
    <row r="172" spans="1:3" x14ac:dyDescent="0.25">
      <c r="A172" s="12">
        <v>43770</v>
      </c>
      <c r="B172" s="9" t="s">
        <v>175</v>
      </c>
      <c r="C172" s="11">
        <v>2772</v>
      </c>
    </row>
    <row r="173" spans="1:3" x14ac:dyDescent="0.25">
      <c r="A173" s="12">
        <v>43800</v>
      </c>
      <c r="B173" s="9" t="s">
        <v>176</v>
      </c>
      <c r="C173" s="11">
        <v>6109</v>
      </c>
    </row>
    <row r="174" spans="1:3" x14ac:dyDescent="0.25">
      <c r="A174" s="12">
        <v>43831</v>
      </c>
      <c r="B174" s="9" t="s">
        <v>177</v>
      </c>
      <c r="C174" s="11">
        <v>2054</v>
      </c>
    </row>
    <row r="175" spans="1:3" x14ac:dyDescent="0.25">
      <c r="A175" s="12">
        <v>43862</v>
      </c>
      <c r="B175" s="9" t="s">
        <v>178</v>
      </c>
      <c r="C175" s="11">
        <v>2635</v>
      </c>
    </row>
    <row r="176" spans="1:3" x14ac:dyDescent="0.25">
      <c r="A176" s="12">
        <v>43891</v>
      </c>
      <c r="B176" s="9" t="s">
        <v>179</v>
      </c>
      <c r="C176" s="11">
        <v>1427</v>
      </c>
    </row>
    <row r="177" spans="1:3" x14ac:dyDescent="0.25">
      <c r="A177" s="12">
        <v>43922</v>
      </c>
      <c r="B177" s="9" t="s">
        <v>180</v>
      </c>
      <c r="C177" s="11">
        <v>474</v>
      </c>
    </row>
    <row r="178" spans="1:3" x14ac:dyDescent="0.25">
      <c r="A178" s="12">
        <v>43952</v>
      </c>
      <c r="B178" s="10" t="s">
        <v>181</v>
      </c>
      <c r="C178" s="11">
        <v>1436</v>
      </c>
    </row>
    <row r="179" spans="1:3" x14ac:dyDescent="0.25">
      <c r="A179" s="12">
        <v>43983</v>
      </c>
      <c r="B179" s="9" t="s">
        <v>182</v>
      </c>
      <c r="C179" s="11">
        <v>2259</v>
      </c>
    </row>
    <row r="180" spans="1:3" x14ac:dyDescent="0.25">
      <c r="A180" s="12">
        <v>44013</v>
      </c>
      <c r="B180" s="9" t="s">
        <v>183</v>
      </c>
      <c r="C180" s="11">
        <v>2461</v>
      </c>
    </row>
    <row r="181" spans="1:3" x14ac:dyDescent="0.25">
      <c r="A181" s="12">
        <v>44044</v>
      </c>
      <c r="B181" s="9" t="s">
        <v>184</v>
      </c>
      <c r="C181" s="11">
        <v>2638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96-E0A9-47E5-BB1B-9D1736017E9A}">
  <dimension ref="A1:C181"/>
  <sheetViews>
    <sheetView topLeftCell="A155" workbookViewId="0">
      <selection activeCell="E192" sqref="E192"/>
    </sheetView>
  </sheetViews>
  <sheetFormatPr defaultRowHeight="15" x14ac:dyDescent="0.25"/>
  <cols>
    <col min="3" max="3" width="33" bestFit="1" customWidth="1"/>
  </cols>
  <sheetData>
    <row r="1" spans="1:3" x14ac:dyDescent="0.25">
      <c r="A1" s="14" t="s">
        <v>186</v>
      </c>
      <c r="B1" s="14" t="s">
        <v>191</v>
      </c>
      <c r="C1" s="14" t="s">
        <v>185</v>
      </c>
    </row>
    <row r="2" spans="1:3" x14ac:dyDescent="0.25">
      <c r="A2" s="12">
        <v>38596</v>
      </c>
      <c r="B2">
        <v>1</v>
      </c>
      <c r="C2" s="5">
        <v>1756</v>
      </c>
    </row>
    <row r="3" spans="1:3" x14ac:dyDescent="0.25">
      <c r="A3" s="12">
        <v>38626</v>
      </c>
      <c r="B3">
        <v>2</v>
      </c>
      <c r="C3" s="5">
        <v>1892</v>
      </c>
    </row>
    <row r="4" spans="1:3" x14ac:dyDescent="0.25">
      <c r="A4" s="12">
        <v>38657</v>
      </c>
      <c r="B4">
        <v>3</v>
      </c>
      <c r="C4" s="5">
        <v>2471</v>
      </c>
    </row>
    <row r="5" spans="1:3" x14ac:dyDescent="0.25">
      <c r="A5" s="12">
        <v>38687</v>
      </c>
      <c r="B5">
        <v>4</v>
      </c>
      <c r="C5" s="5">
        <v>6761</v>
      </c>
    </row>
    <row r="6" spans="1:3" x14ac:dyDescent="0.25">
      <c r="A6" s="12">
        <v>38718</v>
      </c>
      <c r="B6">
        <v>5</v>
      </c>
      <c r="C6" s="5">
        <v>1560</v>
      </c>
    </row>
    <row r="7" spans="1:3" x14ac:dyDescent="0.25">
      <c r="A7" s="12">
        <v>38749</v>
      </c>
      <c r="B7">
        <v>6</v>
      </c>
      <c r="C7" s="5">
        <v>2600</v>
      </c>
    </row>
    <row r="8" spans="1:3" x14ac:dyDescent="0.25">
      <c r="A8" s="12">
        <v>38777</v>
      </c>
      <c r="B8">
        <v>7</v>
      </c>
      <c r="C8" s="5">
        <v>1968</v>
      </c>
    </row>
    <row r="9" spans="1:3" x14ac:dyDescent="0.25">
      <c r="A9" s="12">
        <v>38808</v>
      </c>
      <c r="B9">
        <v>8</v>
      </c>
      <c r="C9" s="5">
        <v>1876</v>
      </c>
    </row>
    <row r="10" spans="1:3" x14ac:dyDescent="0.25">
      <c r="A10" s="12">
        <v>38838</v>
      </c>
      <c r="B10">
        <v>9</v>
      </c>
      <c r="C10" s="5">
        <v>2568</v>
      </c>
    </row>
    <row r="11" spans="1:3" x14ac:dyDescent="0.25">
      <c r="A11" s="12">
        <v>38869</v>
      </c>
      <c r="B11">
        <v>10</v>
      </c>
      <c r="C11" s="5">
        <v>2122</v>
      </c>
    </row>
    <row r="12" spans="1:3" x14ac:dyDescent="0.25">
      <c r="A12" s="12">
        <v>38899</v>
      </c>
      <c r="B12">
        <v>11</v>
      </c>
      <c r="C12" s="5">
        <v>1928</v>
      </c>
    </row>
    <row r="13" spans="1:3" x14ac:dyDescent="0.25">
      <c r="A13" s="12">
        <v>38930</v>
      </c>
      <c r="B13">
        <v>12</v>
      </c>
      <c r="C13" s="5">
        <v>2093</v>
      </c>
    </row>
    <row r="14" spans="1:3" x14ac:dyDescent="0.25">
      <c r="A14" s="12">
        <v>38961</v>
      </c>
      <c r="B14">
        <v>13</v>
      </c>
      <c r="C14" s="5">
        <v>2017</v>
      </c>
    </row>
    <row r="15" spans="1:3" x14ac:dyDescent="0.25">
      <c r="A15" s="12">
        <v>38991</v>
      </c>
      <c r="B15">
        <v>14</v>
      </c>
      <c r="C15" s="5">
        <v>1993</v>
      </c>
    </row>
    <row r="16" spans="1:3" x14ac:dyDescent="0.25">
      <c r="A16" s="12">
        <v>39022</v>
      </c>
      <c r="B16">
        <v>15</v>
      </c>
      <c r="C16" s="5">
        <v>2630</v>
      </c>
    </row>
    <row r="17" spans="1:3" x14ac:dyDescent="0.25">
      <c r="A17" s="12">
        <v>39052</v>
      </c>
      <c r="B17">
        <v>16</v>
      </c>
      <c r="C17" s="5">
        <v>6748</v>
      </c>
    </row>
    <row r="18" spans="1:3" x14ac:dyDescent="0.25">
      <c r="A18" s="12">
        <v>39083</v>
      </c>
      <c r="B18">
        <v>17</v>
      </c>
      <c r="C18" s="5">
        <v>1699</v>
      </c>
    </row>
    <row r="19" spans="1:3" x14ac:dyDescent="0.25">
      <c r="A19" s="12">
        <v>39114</v>
      </c>
      <c r="B19">
        <v>18</v>
      </c>
      <c r="C19" s="5">
        <v>2521</v>
      </c>
    </row>
    <row r="20" spans="1:3" x14ac:dyDescent="0.25">
      <c r="A20" s="12">
        <v>39142</v>
      </c>
      <c r="B20">
        <v>19</v>
      </c>
      <c r="C20" s="5">
        <v>1999</v>
      </c>
    </row>
    <row r="21" spans="1:3" x14ac:dyDescent="0.25">
      <c r="A21" s="12">
        <v>39173</v>
      </c>
      <c r="B21">
        <v>20</v>
      </c>
      <c r="C21" s="5">
        <v>1954</v>
      </c>
    </row>
    <row r="22" spans="1:3" x14ac:dyDescent="0.25">
      <c r="A22" s="12">
        <v>39203</v>
      </c>
      <c r="B22">
        <v>21</v>
      </c>
      <c r="C22" s="5">
        <v>2678</v>
      </c>
    </row>
    <row r="23" spans="1:3" x14ac:dyDescent="0.25">
      <c r="A23" s="12">
        <v>39234</v>
      </c>
      <c r="B23">
        <v>22</v>
      </c>
      <c r="C23" s="5">
        <v>2226</v>
      </c>
    </row>
    <row r="24" spans="1:3" x14ac:dyDescent="0.25">
      <c r="A24" s="12">
        <v>39264</v>
      </c>
      <c r="B24">
        <v>23</v>
      </c>
      <c r="C24" s="5">
        <v>2052</v>
      </c>
    </row>
    <row r="25" spans="1:3" x14ac:dyDescent="0.25">
      <c r="A25" s="12">
        <v>39295</v>
      </c>
      <c r="B25">
        <v>24</v>
      </c>
      <c r="C25" s="5">
        <v>2178</v>
      </c>
    </row>
    <row r="26" spans="1:3" x14ac:dyDescent="0.25">
      <c r="A26" s="12">
        <v>39326</v>
      </c>
      <c r="B26">
        <v>25</v>
      </c>
      <c r="C26" s="5">
        <v>2025</v>
      </c>
    </row>
    <row r="27" spans="1:3" x14ac:dyDescent="0.25">
      <c r="A27" s="12">
        <v>39356</v>
      </c>
      <c r="B27">
        <v>26</v>
      </c>
      <c r="C27" s="5">
        <v>2175</v>
      </c>
    </row>
    <row r="28" spans="1:3" x14ac:dyDescent="0.25">
      <c r="A28" s="12">
        <v>39387</v>
      </c>
      <c r="B28">
        <v>27</v>
      </c>
      <c r="C28" s="5">
        <v>2792</v>
      </c>
    </row>
    <row r="29" spans="1:3" x14ac:dyDescent="0.25">
      <c r="A29" s="12">
        <v>39417</v>
      </c>
      <c r="B29">
        <v>28</v>
      </c>
      <c r="C29" s="5">
        <v>6521</v>
      </c>
    </row>
    <row r="30" spans="1:3" x14ac:dyDescent="0.25">
      <c r="A30" s="12">
        <v>39448</v>
      </c>
      <c r="B30">
        <v>29</v>
      </c>
      <c r="C30" s="5">
        <v>1797</v>
      </c>
    </row>
    <row r="31" spans="1:3" x14ac:dyDescent="0.25">
      <c r="A31" s="12">
        <v>39479</v>
      </c>
      <c r="B31">
        <v>30</v>
      </c>
      <c r="C31" s="5">
        <v>2609</v>
      </c>
    </row>
    <row r="32" spans="1:3" x14ac:dyDescent="0.25">
      <c r="A32" s="12">
        <v>39508</v>
      </c>
      <c r="B32">
        <v>31</v>
      </c>
      <c r="C32" s="5">
        <v>2074</v>
      </c>
    </row>
    <row r="33" spans="1:3" x14ac:dyDescent="0.25">
      <c r="A33" s="12">
        <v>39539</v>
      </c>
      <c r="B33">
        <v>32</v>
      </c>
      <c r="C33" s="5">
        <v>2044</v>
      </c>
    </row>
    <row r="34" spans="1:3" x14ac:dyDescent="0.25">
      <c r="A34" s="12">
        <v>39569</v>
      </c>
      <c r="B34">
        <v>33</v>
      </c>
      <c r="C34" s="5">
        <v>2715</v>
      </c>
    </row>
    <row r="35" spans="1:3" x14ac:dyDescent="0.25">
      <c r="A35" s="12">
        <v>39600</v>
      </c>
      <c r="B35">
        <v>34</v>
      </c>
      <c r="C35" s="5">
        <v>2159</v>
      </c>
    </row>
    <row r="36" spans="1:3" x14ac:dyDescent="0.25">
      <c r="A36" s="12">
        <v>39630</v>
      </c>
      <c r="B36">
        <v>35</v>
      </c>
      <c r="C36" s="5">
        <v>2163</v>
      </c>
    </row>
    <row r="37" spans="1:3" x14ac:dyDescent="0.25">
      <c r="A37" s="12">
        <v>39661</v>
      </c>
      <c r="B37">
        <v>36</v>
      </c>
      <c r="C37" s="5">
        <v>2223</v>
      </c>
    </row>
    <row r="38" spans="1:3" x14ac:dyDescent="0.25">
      <c r="A38" s="12">
        <v>39692</v>
      </c>
      <c r="B38">
        <v>37</v>
      </c>
      <c r="C38" s="5">
        <v>1910</v>
      </c>
    </row>
    <row r="39" spans="1:3" x14ac:dyDescent="0.25">
      <c r="A39" s="12">
        <v>39722</v>
      </c>
      <c r="B39">
        <v>38</v>
      </c>
      <c r="C39" s="5">
        <v>1997</v>
      </c>
    </row>
    <row r="40" spans="1:3" x14ac:dyDescent="0.25">
      <c r="A40" s="12">
        <v>39753</v>
      </c>
      <c r="B40">
        <v>39</v>
      </c>
      <c r="C40" s="5">
        <v>2253</v>
      </c>
    </row>
    <row r="41" spans="1:3" x14ac:dyDescent="0.25">
      <c r="A41" s="12">
        <v>39783</v>
      </c>
      <c r="B41">
        <v>40</v>
      </c>
      <c r="C41" s="5">
        <v>5049</v>
      </c>
    </row>
    <row r="42" spans="1:3" x14ac:dyDescent="0.25">
      <c r="A42" s="12">
        <v>39814</v>
      </c>
      <c r="B42">
        <v>41</v>
      </c>
      <c r="C42" s="5">
        <v>1472</v>
      </c>
    </row>
    <row r="43" spans="1:3" x14ac:dyDescent="0.25">
      <c r="A43" s="12">
        <v>39845</v>
      </c>
      <c r="B43">
        <v>42</v>
      </c>
      <c r="C43" s="5">
        <v>2110</v>
      </c>
    </row>
    <row r="44" spans="1:3" x14ac:dyDescent="0.25">
      <c r="A44" s="12">
        <v>39873</v>
      </c>
      <c r="B44">
        <v>43</v>
      </c>
      <c r="C44" s="5">
        <v>1621</v>
      </c>
    </row>
    <row r="45" spans="1:3" x14ac:dyDescent="0.25">
      <c r="A45" s="12">
        <v>39904</v>
      </c>
      <c r="B45">
        <v>44</v>
      </c>
      <c r="C45" s="5">
        <v>1755</v>
      </c>
    </row>
    <row r="46" spans="1:3" x14ac:dyDescent="0.25">
      <c r="A46" s="12">
        <v>39934</v>
      </c>
      <c r="B46">
        <v>45</v>
      </c>
      <c r="C46" s="5">
        <v>2241</v>
      </c>
    </row>
    <row r="47" spans="1:3" x14ac:dyDescent="0.25">
      <c r="A47" s="12">
        <v>39965</v>
      </c>
      <c r="B47">
        <v>46</v>
      </c>
      <c r="C47" s="5">
        <v>1832</v>
      </c>
    </row>
    <row r="48" spans="1:3" x14ac:dyDescent="0.25">
      <c r="A48" s="12">
        <v>39995</v>
      </c>
      <c r="B48">
        <v>47</v>
      </c>
      <c r="C48" s="5">
        <v>1754</v>
      </c>
    </row>
    <row r="49" spans="1:3" x14ac:dyDescent="0.25">
      <c r="A49" s="12">
        <v>40026</v>
      </c>
      <c r="B49">
        <v>48</v>
      </c>
      <c r="C49" s="5">
        <v>1824</v>
      </c>
    </row>
    <row r="50" spans="1:3" x14ac:dyDescent="0.25">
      <c r="A50" s="12">
        <v>40057</v>
      </c>
      <c r="B50">
        <v>49</v>
      </c>
      <c r="C50" s="5">
        <v>1766</v>
      </c>
    </row>
    <row r="51" spans="1:3" x14ac:dyDescent="0.25">
      <c r="A51" s="12">
        <v>40087</v>
      </c>
      <c r="B51">
        <v>50</v>
      </c>
      <c r="C51" s="5">
        <v>1827</v>
      </c>
    </row>
    <row r="52" spans="1:3" x14ac:dyDescent="0.25">
      <c r="A52" s="12">
        <v>40118</v>
      </c>
      <c r="B52">
        <v>51</v>
      </c>
      <c r="C52" s="5">
        <v>2236</v>
      </c>
    </row>
    <row r="53" spans="1:3" x14ac:dyDescent="0.25">
      <c r="A53" s="12">
        <v>40148</v>
      </c>
      <c r="B53">
        <v>52</v>
      </c>
      <c r="C53" s="5">
        <v>5260</v>
      </c>
    </row>
    <row r="54" spans="1:3" x14ac:dyDescent="0.25">
      <c r="A54" s="12">
        <v>40179</v>
      </c>
      <c r="B54">
        <v>53</v>
      </c>
      <c r="C54" s="8">
        <v>1496</v>
      </c>
    </row>
    <row r="55" spans="1:3" x14ac:dyDescent="0.25">
      <c r="A55" s="12">
        <v>40210</v>
      </c>
      <c r="B55">
        <v>54</v>
      </c>
      <c r="C55" s="8">
        <v>2093</v>
      </c>
    </row>
    <row r="56" spans="1:3" x14ac:dyDescent="0.25">
      <c r="A56" s="12">
        <v>40238</v>
      </c>
      <c r="B56">
        <v>55</v>
      </c>
      <c r="C56" s="8">
        <v>1783</v>
      </c>
    </row>
    <row r="57" spans="1:3" x14ac:dyDescent="0.25">
      <c r="A57" s="12">
        <v>40269</v>
      </c>
      <c r="B57">
        <v>56</v>
      </c>
      <c r="C57" s="8">
        <v>1794</v>
      </c>
    </row>
    <row r="58" spans="1:3" x14ac:dyDescent="0.25">
      <c r="A58" s="12">
        <v>40299</v>
      </c>
      <c r="B58">
        <v>57</v>
      </c>
      <c r="C58" s="8">
        <v>2245</v>
      </c>
    </row>
    <row r="59" spans="1:3" x14ac:dyDescent="0.25">
      <c r="A59" s="12">
        <v>40330</v>
      </c>
      <c r="B59">
        <v>58</v>
      </c>
      <c r="C59" s="8">
        <v>1802</v>
      </c>
    </row>
    <row r="60" spans="1:3" x14ac:dyDescent="0.25">
      <c r="A60" s="12">
        <v>40360</v>
      </c>
      <c r="B60">
        <v>59</v>
      </c>
      <c r="C60" s="8">
        <v>1816</v>
      </c>
    </row>
    <row r="61" spans="1:3" x14ac:dyDescent="0.25">
      <c r="A61" s="12">
        <v>40391</v>
      </c>
      <c r="B61">
        <v>60</v>
      </c>
      <c r="C61" s="8">
        <v>1811</v>
      </c>
    </row>
    <row r="62" spans="1:3" x14ac:dyDescent="0.25">
      <c r="A62" s="12">
        <v>40422</v>
      </c>
      <c r="B62">
        <v>61</v>
      </c>
      <c r="C62" s="8">
        <v>1684</v>
      </c>
    </row>
    <row r="63" spans="1:3" x14ac:dyDescent="0.25">
      <c r="A63" s="12">
        <v>40452</v>
      </c>
      <c r="B63">
        <v>62</v>
      </c>
      <c r="C63" s="8">
        <v>1906</v>
      </c>
    </row>
    <row r="64" spans="1:3" x14ac:dyDescent="0.25">
      <c r="A64" s="12">
        <v>40483</v>
      </c>
      <c r="B64">
        <v>63</v>
      </c>
      <c r="C64" s="8">
        <v>2392</v>
      </c>
    </row>
    <row r="65" spans="1:3" x14ac:dyDescent="0.25">
      <c r="A65" s="12">
        <v>40513</v>
      </c>
      <c r="B65">
        <v>64</v>
      </c>
      <c r="C65" s="8">
        <v>5087</v>
      </c>
    </row>
    <row r="66" spans="1:3" x14ac:dyDescent="0.25">
      <c r="A66" s="12">
        <v>40544</v>
      </c>
      <c r="B66">
        <v>65</v>
      </c>
      <c r="C66" s="8">
        <v>1619</v>
      </c>
    </row>
    <row r="67" spans="1:3" x14ac:dyDescent="0.25">
      <c r="A67" s="12">
        <v>40575</v>
      </c>
      <c r="B67">
        <v>66</v>
      </c>
      <c r="C67" s="8">
        <v>2228</v>
      </c>
    </row>
    <row r="68" spans="1:3" x14ac:dyDescent="0.25">
      <c r="A68" s="12">
        <v>40603</v>
      </c>
      <c r="B68">
        <v>67</v>
      </c>
      <c r="C68" s="8">
        <v>1976</v>
      </c>
    </row>
    <row r="69" spans="1:3" x14ac:dyDescent="0.25">
      <c r="A69" s="12">
        <v>40634</v>
      </c>
      <c r="B69">
        <v>68</v>
      </c>
      <c r="C69" s="8">
        <v>2194</v>
      </c>
    </row>
    <row r="70" spans="1:3" x14ac:dyDescent="0.25">
      <c r="A70" s="12">
        <v>40664</v>
      </c>
      <c r="B70">
        <v>69</v>
      </c>
      <c r="C70" s="8">
        <v>2624</v>
      </c>
    </row>
    <row r="71" spans="1:3" x14ac:dyDescent="0.25">
      <c r="A71" s="12">
        <v>40695</v>
      </c>
      <c r="B71">
        <v>70</v>
      </c>
      <c r="C71" s="8">
        <v>2093</v>
      </c>
    </row>
    <row r="72" spans="1:3" x14ac:dyDescent="0.25">
      <c r="A72" s="12">
        <v>40725</v>
      </c>
      <c r="B72">
        <v>71</v>
      </c>
      <c r="C72" s="8">
        <v>1983</v>
      </c>
    </row>
    <row r="73" spans="1:3" x14ac:dyDescent="0.25">
      <c r="A73" s="12">
        <v>40756</v>
      </c>
      <c r="B73">
        <v>72</v>
      </c>
      <c r="C73" s="8">
        <v>2179</v>
      </c>
    </row>
    <row r="74" spans="1:3" x14ac:dyDescent="0.25">
      <c r="A74" s="12">
        <v>40787</v>
      </c>
      <c r="B74">
        <v>73</v>
      </c>
      <c r="C74" s="8">
        <v>2081</v>
      </c>
    </row>
    <row r="75" spans="1:3" x14ac:dyDescent="0.25">
      <c r="A75" s="12">
        <v>40817</v>
      </c>
      <c r="B75">
        <v>74</v>
      </c>
      <c r="C75" s="8">
        <v>2003</v>
      </c>
    </row>
    <row r="76" spans="1:3" x14ac:dyDescent="0.25">
      <c r="A76" s="12">
        <v>40848</v>
      </c>
      <c r="B76">
        <v>75</v>
      </c>
      <c r="C76" s="8">
        <v>2454</v>
      </c>
    </row>
    <row r="77" spans="1:3" x14ac:dyDescent="0.25">
      <c r="A77" s="12">
        <v>40878</v>
      </c>
      <c r="B77">
        <v>76</v>
      </c>
      <c r="C77" s="8">
        <v>5616</v>
      </c>
    </row>
    <row r="78" spans="1:3" x14ac:dyDescent="0.25">
      <c r="A78" s="12">
        <v>40909</v>
      </c>
      <c r="B78">
        <v>77</v>
      </c>
      <c r="C78" s="8">
        <v>1674</v>
      </c>
    </row>
    <row r="79" spans="1:3" x14ac:dyDescent="0.25">
      <c r="A79" s="12">
        <v>40940</v>
      </c>
      <c r="B79">
        <v>78</v>
      </c>
      <c r="C79" s="8">
        <v>2607</v>
      </c>
    </row>
    <row r="80" spans="1:3" x14ac:dyDescent="0.25">
      <c r="A80" s="12">
        <v>40969</v>
      </c>
      <c r="B80">
        <v>79</v>
      </c>
      <c r="C80" s="8">
        <v>2056</v>
      </c>
    </row>
    <row r="81" spans="1:3" x14ac:dyDescent="0.25">
      <c r="A81" s="12">
        <v>41000</v>
      </c>
      <c r="B81">
        <v>80</v>
      </c>
      <c r="C81" s="8">
        <v>1953</v>
      </c>
    </row>
    <row r="82" spans="1:3" x14ac:dyDescent="0.25">
      <c r="A82" s="12">
        <v>41030</v>
      </c>
      <c r="B82">
        <v>81</v>
      </c>
      <c r="C82" s="8">
        <v>2673</v>
      </c>
    </row>
    <row r="83" spans="1:3" x14ac:dyDescent="0.25">
      <c r="A83" s="12">
        <v>41061</v>
      </c>
      <c r="B83">
        <v>82</v>
      </c>
      <c r="C83" s="8">
        <v>2146</v>
      </c>
    </row>
    <row r="84" spans="1:3" x14ac:dyDescent="0.25">
      <c r="A84" s="12">
        <v>41091</v>
      </c>
      <c r="B84">
        <v>83</v>
      </c>
      <c r="C84" s="8">
        <v>1943</v>
      </c>
    </row>
    <row r="85" spans="1:3" x14ac:dyDescent="0.25">
      <c r="A85" s="12">
        <v>41122</v>
      </c>
      <c r="B85">
        <v>84</v>
      </c>
      <c r="C85" s="8">
        <v>2115</v>
      </c>
    </row>
    <row r="86" spans="1:3" x14ac:dyDescent="0.25">
      <c r="A86" s="12">
        <v>41153</v>
      </c>
      <c r="B86">
        <v>85</v>
      </c>
      <c r="C86" s="8">
        <v>2044</v>
      </c>
    </row>
    <row r="87" spans="1:3" x14ac:dyDescent="0.25">
      <c r="A87" s="12">
        <v>41183</v>
      </c>
      <c r="B87">
        <v>86</v>
      </c>
      <c r="C87" s="8">
        <v>2060</v>
      </c>
    </row>
    <row r="88" spans="1:3" x14ac:dyDescent="0.25">
      <c r="A88" s="12">
        <v>41214</v>
      </c>
      <c r="B88">
        <v>87</v>
      </c>
      <c r="C88" s="8">
        <v>2542</v>
      </c>
    </row>
    <row r="89" spans="1:3" x14ac:dyDescent="0.25">
      <c r="A89" s="12">
        <v>41244</v>
      </c>
      <c r="B89">
        <v>88</v>
      </c>
      <c r="C89" s="8">
        <v>6049</v>
      </c>
    </row>
    <row r="90" spans="1:3" x14ac:dyDescent="0.25">
      <c r="A90" s="12">
        <v>41275</v>
      </c>
      <c r="B90">
        <v>89</v>
      </c>
      <c r="C90" s="11">
        <v>1796</v>
      </c>
    </row>
    <row r="91" spans="1:3" x14ac:dyDescent="0.25">
      <c r="A91" s="12">
        <v>41306</v>
      </c>
      <c r="B91">
        <v>90</v>
      </c>
      <c r="C91" s="11">
        <v>2550</v>
      </c>
    </row>
    <row r="92" spans="1:3" x14ac:dyDescent="0.25">
      <c r="A92" s="12">
        <v>41334</v>
      </c>
      <c r="B92">
        <v>91</v>
      </c>
      <c r="C92" s="11">
        <v>2149</v>
      </c>
    </row>
    <row r="93" spans="1:3" x14ac:dyDescent="0.25">
      <c r="A93" s="12">
        <v>41365</v>
      </c>
      <c r="B93">
        <v>92</v>
      </c>
      <c r="C93" s="11">
        <v>2249</v>
      </c>
    </row>
    <row r="94" spans="1:3" x14ac:dyDescent="0.25">
      <c r="A94" s="12">
        <v>41395</v>
      </c>
      <c r="B94">
        <v>93</v>
      </c>
      <c r="C94" s="11">
        <v>2724</v>
      </c>
    </row>
    <row r="95" spans="1:3" x14ac:dyDescent="0.25">
      <c r="A95" s="12">
        <v>41426</v>
      </c>
      <c r="B95">
        <v>94</v>
      </c>
      <c r="C95" s="11">
        <v>2141</v>
      </c>
    </row>
    <row r="96" spans="1:3" x14ac:dyDescent="0.25">
      <c r="A96" s="12">
        <v>41456</v>
      </c>
      <c r="B96">
        <v>95</v>
      </c>
      <c r="C96" s="11">
        <v>2020</v>
      </c>
    </row>
    <row r="97" spans="1:3" x14ac:dyDescent="0.25">
      <c r="A97" s="12">
        <v>41487</v>
      </c>
      <c r="B97">
        <v>96</v>
      </c>
      <c r="C97" s="11">
        <v>2150</v>
      </c>
    </row>
    <row r="98" spans="1:3" x14ac:dyDescent="0.25">
      <c r="A98" s="12">
        <v>41518</v>
      </c>
      <c r="B98">
        <v>97</v>
      </c>
      <c r="C98" s="11">
        <v>2002</v>
      </c>
    </row>
    <row r="99" spans="1:3" x14ac:dyDescent="0.25">
      <c r="A99" s="12">
        <v>41548</v>
      </c>
      <c r="B99">
        <v>98</v>
      </c>
      <c r="C99" s="11">
        <v>2232</v>
      </c>
    </row>
    <row r="100" spans="1:3" x14ac:dyDescent="0.25">
      <c r="A100" s="12">
        <v>41579</v>
      </c>
      <c r="B100">
        <v>99</v>
      </c>
      <c r="C100" s="11">
        <v>2655</v>
      </c>
    </row>
    <row r="101" spans="1:3" x14ac:dyDescent="0.25">
      <c r="A101" s="12">
        <v>41609</v>
      </c>
      <c r="B101">
        <v>100</v>
      </c>
      <c r="C101" s="11">
        <v>5776</v>
      </c>
    </row>
    <row r="102" spans="1:3" x14ac:dyDescent="0.25">
      <c r="A102" s="12">
        <v>41640</v>
      </c>
      <c r="B102">
        <v>101</v>
      </c>
      <c r="C102" s="11">
        <v>1898</v>
      </c>
    </row>
    <row r="103" spans="1:3" x14ac:dyDescent="0.25">
      <c r="A103" s="12">
        <v>41671</v>
      </c>
      <c r="B103">
        <v>102</v>
      </c>
      <c r="C103" s="11">
        <v>2606</v>
      </c>
    </row>
    <row r="104" spans="1:3" x14ac:dyDescent="0.25">
      <c r="A104" s="12">
        <v>41699</v>
      </c>
      <c r="B104">
        <v>103</v>
      </c>
      <c r="C104" s="11">
        <v>2155</v>
      </c>
    </row>
    <row r="105" spans="1:3" x14ac:dyDescent="0.25">
      <c r="A105" s="12">
        <v>41730</v>
      </c>
      <c r="B105">
        <v>104</v>
      </c>
      <c r="C105" s="11">
        <v>2302</v>
      </c>
    </row>
    <row r="106" spans="1:3" x14ac:dyDescent="0.25">
      <c r="A106" s="12">
        <v>41760</v>
      </c>
      <c r="B106">
        <v>105</v>
      </c>
      <c r="C106" s="11">
        <v>2871</v>
      </c>
    </row>
    <row r="107" spans="1:3" x14ac:dyDescent="0.25">
      <c r="A107" s="12">
        <v>41791</v>
      </c>
      <c r="B107">
        <v>106</v>
      </c>
      <c r="C107" s="11">
        <v>2207</v>
      </c>
    </row>
    <row r="108" spans="1:3" x14ac:dyDescent="0.25">
      <c r="A108" s="12">
        <v>41821</v>
      </c>
      <c r="B108">
        <v>107</v>
      </c>
      <c r="C108" s="11">
        <v>2174</v>
      </c>
    </row>
    <row r="109" spans="1:3" x14ac:dyDescent="0.25">
      <c r="A109" s="12">
        <v>41852</v>
      </c>
      <c r="B109">
        <v>108</v>
      </c>
      <c r="C109" s="11">
        <v>2283</v>
      </c>
    </row>
    <row r="110" spans="1:3" x14ac:dyDescent="0.25">
      <c r="A110" s="12">
        <v>41883</v>
      </c>
      <c r="B110">
        <v>109</v>
      </c>
      <c r="C110" s="11">
        <v>2091</v>
      </c>
    </row>
    <row r="111" spans="1:3" x14ac:dyDescent="0.25">
      <c r="A111" s="12">
        <v>41913</v>
      </c>
      <c r="B111">
        <v>110</v>
      </c>
      <c r="C111" s="11">
        <v>2232</v>
      </c>
    </row>
    <row r="112" spans="1:3" x14ac:dyDescent="0.25">
      <c r="A112" s="12">
        <v>41944</v>
      </c>
      <c r="B112">
        <v>111</v>
      </c>
      <c r="C112" s="11">
        <v>2597</v>
      </c>
    </row>
    <row r="113" spans="1:3" x14ac:dyDescent="0.25">
      <c r="A113" s="12">
        <v>41974</v>
      </c>
      <c r="B113">
        <v>112</v>
      </c>
      <c r="C113" s="11">
        <v>5781</v>
      </c>
    </row>
    <row r="114" spans="1:3" x14ac:dyDescent="0.25">
      <c r="A114" s="12">
        <v>42005</v>
      </c>
      <c r="B114">
        <v>113</v>
      </c>
      <c r="C114" s="11">
        <v>1893</v>
      </c>
    </row>
    <row r="115" spans="1:3" x14ac:dyDescent="0.25">
      <c r="A115" s="12">
        <v>42036</v>
      </c>
      <c r="B115">
        <v>114</v>
      </c>
      <c r="C115" s="11">
        <v>2620</v>
      </c>
    </row>
    <row r="116" spans="1:3" x14ac:dyDescent="0.25">
      <c r="A116" s="12">
        <v>42064</v>
      </c>
      <c r="B116">
        <v>115</v>
      </c>
      <c r="C116" s="11">
        <v>2134</v>
      </c>
    </row>
    <row r="117" spans="1:3" x14ac:dyDescent="0.25">
      <c r="A117" s="12">
        <v>42095</v>
      </c>
      <c r="B117">
        <v>116</v>
      </c>
      <c r="C117" s="11">
        <v>2298</v>
      </c>
    </row>
    <row r="118" spans="1:3" x14ac:dyDescent="0.25">
      <c r="A118" s="12">
        <v>42125</v>
      </c>
      <c r="B118">
        <v>117</v>
      </c>
      <c r="C118" s="11">
        <v>2851</v>
      </c>
    </row>
    <row r="119" spans="1:3" x14ac:dyDescent="0.25">
      <c r="A119" s="12">
        <v>42156</v>
      </c>
      <c r="B119">
        <v>118</v>
      </c>
      <c r="C119" s="11">
        <v>2345</v>
      </c>
    </row>
    <row r="120" spans="1:3" x14ac:dyDescent="0.25">
      <c r="A120" s="12">
        <v>42186</v>
      </c>
      <c r="B120">
        <v>119</v>
      </c>
      <c r="C120" s="11">
        <v>2224</v>
      </c>
    </row>
    <row r="121" spans="1:3" x14ac:dyDescent="0.25">
      <c r="A121" s="12">
        <v>42217</v>
      </c>
      <c r="B121">
        <v>120</v>
      </c>
      <c r="C121" s="11">
        <v>2252</v>
      </c>
    </row>
    <row r="122" spans="1:3" x14ac:dyDescent="0.25">
      <c r="A122" s="12">
        <v>42248</v>
      </c>
      <c r="B122">
        <v>121</v>
      </c>
      <c r="C122" s="11">
        <v>2035</v>
      </c>
    </row>
    <row r="123" spans="1:3" x14ac:dyDescent="0.25">
      <c r="A123" s="12">
        <v>42278</v>
      </c>
      <c r="B123">
        <v>122</v>
      </c>
      <c r="C123" s="11">
        <v>2163</v>
      </c>
    </row>
    <row r="124" spans="1:3" x14ac:dyDescent="0.25">
      <c r="A124" s="12">
        <v>42309</v>
      </c>
      <c r="B124">
        <v>123</v>
      </c>
      <c r="C124" s="11">
        <v>2579</v>
      </c>
    </row>
    <row r="125" spans="1:3" x14ac:dyDescent="0.25">
      <c r="A125" s="12">
        <v>42339</v>
      </c>
      <c r="B125">
        <v>124</v>
      </c>
      <c r="C125" s="11">
        <v>6044</v>
      </c>
    </row>
    <row r="126" spans="1:3" x14ac:dyDescent="0.25">
      <c r="A126" s="12">
        <v>42370</v>
      </c>
      <c r="B126">
        <v>125</v>
      </c>
      <c r="C126" s="11">
        <v>1771</v>
      </c>
    </row>
    <row r="127" spans="1:3" x14ac:dyDescent="0.25">
      <c r="A127" s="12">
        <v>42401</v>
      </c>
      <c r="B127">
        <v>126</v>
      </c>
      <c r="C127" s="11">
        <v>2640</v>
      </c>
    </row>
    <row r="128" spans="1:3" x14ac:dyDescent="0.25">
      <c r="A128" s="12">
        <v>42430</v>
      </c>
      <c r="B128">
        <v>127</v>
      </c>
      <c r="C128" s="11">
        <v>2131</v>
      </c>
    </row>
    <row r="129" spans="1:3" x14ac:dyDescent="0.25">
      <c r="A129" s="12">
        <v>42461</v>
      </c>
      <c r="B129">
        <v>128</v>
      </c>
      <c r="C129" s="11">
        <v>2277</v>
      </c>
    </row>
    <row r="130" spans="1:3" x14ac:dyDescent="0.25">
      <c r="A130" s="12">
        <v>42491</v>
      </c>
      <c r="B130">
        <v>129</v>
      </c>
      <c r="C130" s="11">
        <v>2768</v>
      </c>
    </row>
    <row r="131" spans="1:3" x14ac:dyDescent="0.25">
      <c r="A131" s="12">
        <v>42522</v>
      </c>
      <c r="B131">
        <v>130</v>
      </c>
      <c r="C131" s="11">
        <v>2190</v>
      </c>
    </row>
    <row r="132" spans="1:3" x14ac:dyDescent="0.25">
      <c r="A132" s="12">
        <v>42552</v>
      </c>
      <c r="B132">
        <v>131</v>
      </c>
      <c r="C132" s="11">
        <v>2087</v>
      </c>
    </row>
    <row r="133" spans="1:3" x14ac:dyDescent="0.25">
      <c r="A133" s="12">
        <v>42583</v>
      </c>
      <c r="B133">
        <v>132</v>
      </c>
      <c r="C133" s="11">
        <v>2179</v>
      </c>
    </row>
    <row r="134" spans="1:3" x14ac:dyDescent="0.25">
      <c r="A134" s="12">
        <v>42614</v>
      </c>
      <c r="B134">
        <v>133</v>
      </c>
      <c r="C134" s="11">
        <v>2039</v>
      </c>
    </row>
    <row r="135" spans="1:3" x14ac:dyDescent="0.25">
      <c r="A135" s="12">
        <v>42644</v>
      </c>
      <c r="B135">
        <v>134</v>
      </c>
      <c r="C135" s="11">
        <v>2119</v>
      </c>
    </row>
    <row r="136" spans="1:3" x14ac:dyDescent="0.25">
      <c r="A136" s="12">
        <v>42675</v>
      </c>
      <c r="B136">
        <v>135</v>
      </c>
      <c r="C136" s="11">
        <v>2700</v>
      </c>
    </row>
    <row r="137" spans="1:3" x14ac:dyDescent="0.25">
      <c r="A137" s="12">
        <v>42705</v>
      </c>
      <c r="B137">
        <v>136</v>
      </c>
      <c r="C137" s="11">
        <v>6036</v>
      </c>
    </row>
    <row r="138" spans="1:3" x14ac:dyDescent="0.25">
      <c r="A138" s="12">
        <v>42736</v>
      </c>
      <c r="B138">
        <v>137</v>
      </c>
      <c r="C138" s="11">
        <v>1744</v>
      </c>
    </row>
    <row r="139" spans="1:3" x14ac:dyDescent="0.25">
      <c r="A139" s="12">
        <v>42767</v>
      </c>
      <c r="B139">
        <v>138</v>
      </c>
      <c r="C139" s="11">
        <v>2436</v>
      </c>
    </row>
    <row r="140" spans="1:3" x14ac:dyDescent="0.25">
      <c r="A140" s="12">
        <v>42795</v>
      </c>
      <c r="B140">
        <v>139</v>
      </c>
      <c r="C140" s="11">
        <v>2104</v>
      </c>
    </row>
    <row r="141" spans="1:3" x14ac:dyDescent="0.25">
      <c r="A141" s="12">
        <v>42826</v>
      </c>
      <c r="B141">
        <v>140</v>
      </c>
      <c r="C141" s="11">
        <v>2174</v>
      </c>
    </row>
    <row r="142" spans="1:3" x14ac:dyDescent="0.25">
      <c r="A142" s="12">
        <v>42856</v>
      </c>
      <c r="B142">
        <v>141</v>
      </c>
      <c r="C142" s="11">
        <v>2748</v>
      </c>
    </row>
    <row r="143" spans="1:3" x14ac:dyDescent="0.25">
      <c r="A143" s="12">
        <v>42887</v>
      </c>
      <c r="B143">
        <v>142</v>
      </c>
      <c r="C143" s="11">
        <v>2238</v>
      </c>
    </row>
    <row r="144" spans="1:3" x14ac:dyDescent="0.25">
      <c r="A144" s="12">
        <v>42917</v>
      </c>
      <c r="B144">
        <v>143</v>
      </c>
      <c r="C144" s="11">
        <v>2204</v>
      </c>
    </row>
    <row r="145" spans="1:3" x14ac:dyDescent="0.25">
      <c r="A145" s="12">
        <v>42948</v>
      </c>
      <c r="B145">
        <v>144</v>
      </c>
      <c r="C145" s="11">
        <v>2263</v>
      </c>
    </row>
    <row r="146" spans="1:3" x14ac:dyDescent="0.25">
      <c r="A146" s="12">
        <v>42979</v>
      </c>
      <c r="B146">
        <v>145</v>
      </c>
      <c r="C146" s="11">
        <v>2214</v>
      </c>
    </row>
    <row r="147" spans="1:3" x14ac:dyDescent="0.25">
      <c r="A147" s="12">
        <v>43009</v>
      </c>
      <c r="B147">
        <v>146</v>
      </c>
      <c r="C147" s="11">
        <v>2230</v>
      </c>
    </row>
    <row r="148" spans="1:3" x14ac:dyDescent="0.25">
      <c r="A148" s="12">
        <v>43040</v>
      </c>
      <c r="B148">
        <v>147</v>
      </c>
      <c r="C148" s="11">
        <v>2807</v>
      </c>
    </row>
    <row r="149" spans="1:3" x14ac:dyDescent="0.25">
      <c r="A149" s="12">
        <v>43070</v>
      </c>
      <c r="B149">
        <v>148</v>
      </c>
      <c r="C149" s="11">
        <v>5826</v>
      </c>
    </row>
    <row r="150" spans="1:3" x14ac:dyDescent="0.25">
      <c r="A150" s="12">
        <v>43101</v>
      </c>
      <c r="B150">
        <v>149</v>
      </c>
      <c r="C150" s="11">
        <v>1845</v>
      </c>
    </row>
    <row r="151" spans="1:3" x14ac:dyDescent="0.25">
      <c r="A151" s="12">
        <v>43132</v>
      </c>
      <c r="B151">
        <v>150</v>
      </c>
      <c r="C151" s="11">
        <v>2562</v>
      </c>
    </row>
    <row r="152" spans="1:3" x14ac:dyDescent="0.25">
      <c r="A152" s="12">
        <v>43160</v>
      </c>
      <c r="B152">
        <v>151</v>
      </c>
      <c r="C152" s="11">
        <v>2288</v>
      </c>
    </row>
    <row r="153" spans="1:3" x14ac:dyDescent="0.25">
      <c r="A153" s="12">
        <v>43191</v>
      </c>
      <c r="B153">
        <v>152</v>
      </c>
      <c r="C153" s="11">
        <v>2341</v>
      </c>
    </row>
    <row r="154" spans="1:3" x14ac:dyDescent="0.25">
      <c r="A154" s="12">
        <v>43221</v>
      </c>
      <c r="B154">
        <v>153</v>
      </c>
      <c r="C154" s="11">
        <v>2968</v>
      </c>
    </row>
    <row r="155" spans="1:3" x14ac:dyDescent="0.25">
      <c r="A155" s="12">
        <v>43252</v>
      </c>
      <c r="B155">
        <v>154</v>
      </c>
      <c r="C155" s="11">
        <v>2465</v>
      </c>
    </row>
    <row r="156" spans="1:3" x14ac:dyDescent="0.25">
      <c r="A156" s="12">
        <v>43282</v>
      </c>
      <c r="B156">
        <v>155</v>
      </c>
      <c r="C156" s="11">
        <v>2283</v>
      </c>
    </row>
    <row r="157" spans="1:3" x14ac:dyDescent="0.25">
      <c r="A157" s="12">
        <v>43313</v>
      </c>
      <c r="B157">
        <v>156</v>
      </c>
      <c r="C157" s="11">
        <v>2369</v>
      </c>
    </row>
    <row r="158" spans="1:3" x14ac:dyDescent="0.25">
      <c r="A158" s="12">
        <v>43344</v>
      </c>
      <c r="B158">
        <v>157</v>
      </c>
      <c r="C158" s="11">
        <v>2109</v>
      </c>
    </row>
    <row r="159" spans="1:3" x14ac:dyDescent="0.25">
      <c r="A159" s="12">
        <v>43374</v>
      </c>
      <c r="B159">
        <v>158</v>
      </c>
      <c r="C159" s="11">
        <v>2299</v>
      </c>
    </row>
    <row r="160" spans="1:3" x14ac:dyDescent="0.25">
      <c r="A160" s="12">
        <v>43405</v>
      </c>
      <c r="B160">
        <v>159</v>
      </c>
      <c r="C160" s="11">
        <v>2717</v>
      </c>
    </row>
    <row r="161" spans="1:3" x14ac:dyDescent="0.25">
      <c r="A161" s="12">
        <v>43435</v>
      </c>
      <c r="B161">
        <v>160</v>
      </c>
      <c r="C161" s="11">
        <v>5815</v>
      </c>
    </row>
    <row r="162" spans="1:3" x14ac:dyDescent="0.25">
      <c r="A162" s="12">
        <v>43466</v>
      </c>
      <c r="B162">
        <v>161</v>
      </c>
      <c r="C162" s="11">
        <v>1791</v>
      </c>
    </row>
    <row r="163" spans="1:3" x14ac:dyDescent="0.25">
      <c r="A163" s="12">
        <v>43497</v>
      </c>
      <c r="B163">
        <v>162</v>
      </c>
      <c r="C163" s="11">
        <v>2487</v>
      </c>
    </row>
    <row r="164" spans="1:3" x14ac:dyDescent="0.25">
      <c r="A164" s="12">
        <v>43525</v>
      </c>
      <c r="B164">
        <v>163</v>
      </c>
      <c r="C164" s="11">
        <v>2198</v>
      </c>
    </row>
    <row r="165" spans="1:3" x14ac:dyDescent="0.25">
      <c r="A165" s="12">
        <v>43556</v>
      </c>
      <c r="B165">
        <v>164</v>
      </c>
      <c r="C165" s="11">
        <v>2378</v>
      </c>
    </row>
    <row r="166" spans="1:3" x14ac:dyDescent="0.25">
      <c r="A166" s="12">
        <v>43586</v>
      </c>
      <c r="B166">
        <v>165</v>
      </c>
      <c r="C166" s="11">
        <v>2896</v>
      </c>
    </row>
    <row r="167" spans="1:3" x14ac:dyDescent="0.25">
      <c r="A167" s="12">
        <v>43617</v>
      </c>
      <c r="B167">
        <v>166</v>
      </c>
      <c r="C167" s="11">
        <v>2284</v>
      </c>
    </row>
    <row r="168" spans="1:3" x14ac:dyDescent="0.25">
      <c r="A168" s="12">
        <v>43647</v>
      </c>
      <c r="B168">
        <v>167</v>
      </c>
      <c r="C168" s="11">
        <v>2394</v>
      </c>
    </row>
    <row r="169" spans="1:3" x14ac:dyDescent="0.25">
      <c r="A169" s="12">
        <v>43678</v>
      </c>
      <c r="B169">
        <v>168</v>
      </c>
      <c r="C169" s="11">
        <v>2505</v>
      </c>
    </row>
    <row r="170" spans="1:3" x14ac:dyDescent="0.25">
      <c r="A170" s="12">
        <v>43709</v>
      </c>
      <c r="B170">
        <v>169</v>
      </c>
      <c r="C170" s="11">
        <v>2311</v>
      </c>
    </row>
    <row r="171" spans="1:3" x14ac:dyDescent="0.25">
      <c r="A171" s="12">
        <v>43739</v>
      </c>
      <c r="B171">
        <v>170</v>
      </c>
      <c r="C171" s="11">
        <v>2327</v>
      </c>
    </row>
    <row r="172" spans="1:3" x14ac:dyDescent="0.25">
      <c r="A172" s="12">
        <v>43770</v>
      </c>
      <c r="B172">
        <v>171</v>
      </c>
      <c r="C172" s="11">
        <v>2772</v>
      </c>
    </row>
    <row r="173" spans="1:3" x14ac:dyDescent="0.25">
      <c r="A173" s="12">
        <v>43800</v>
      </c>
      <c r="B173">
        <v>172</v>
      </c>
      <c r="C173" s="11">
        <v>6109</v>
      </c>
    </row>
    <row r="174" spans="1:3" x14ac:dyDescent="0.25">
      <c r="A174" s="12">
        <v>43831</v>
      </c>
      <c r="B174">
        <v>173</v>
      </c>
      <c r="C174" s="11">
        <v>2054</v>
      </c>
    </row>
    <row r="175" spans="1:3" x14ac:dyDescent="0.25">
      <c r="A175" s="12">
        <v>43862</v>
      </c>
      <c r="B175">
        <v>174</v>
      </c>
      <c r="C175" s="11">
        <v>2635</v>
      </c>
    </row>
    <row r="176" spans="1:3" x14ac:dyDescent="0.25">
      <c r="A176" s="12">
        <v>43891</v>
      </c>
      <c r="B176">
        <v>175</v>
      </c>
      <c r="C176" s="11">
        <v>1427</v>
      </c>
    </row>
    <row r="177" spans="1:3" x14ac:dyDescent="0.25">
      <c r="A177" s="12">
        <v>43922</v>
      </c>
      <c r="B177">
        <v>176</v>
      </c>
      <c r="C177" s="11">
        <v>474</v>
      </c>
    </row>
    <row r="178" spans="1:3" x14ac:dyDescent="0.25">
      <c r="A178" s="12">
        <v>43952</v>
      </c>
      <c r="B178">
        <v>177</v>
      </c>
      <c r="C178" s="11">
        <v>1436</v>
      </c>
    </row>
    <row r="179" spans="1:3" x14ac:dyDescent="0.25">
      <c r="A179" s="12">
        <v>43983</v>
      </c>
      <c r="B179">
        <v>178</v>
      </c>
      <c r="C179" s="11">
        <v>2259</v>
      </c>
    </row>
    <row r="180" spans="1:3" x14ac:dyDescent="0.25">
      <c r="A180" s="12">
        <v>44013</v>
      </c>
      <c r="B180">
        <v>179</v>
      </c>
      <c r="C180" s="11">
        <v>2461</v>
      </c>
    </row>
    <row r="181" spans="1:3" x14ac:dyDescent="0.25">
      <c r="A181" s="12">
        <v>44044</v>
      </c>
      <c r="B181">
        <v>180</v>
      </c>
      <c r="C181" s="11">
        <v>2638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5D9B-C5B0-4ADA-A07F-0BD5AFA81E04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165</v>
      </c>
      <c r="D4" s="9" t="s">
        <v>166</v>
      </c>
      <c r="E4" s="9" t="s">
        <v>167</v>
      </c>
      <c r="F4" s="9" t="s">
        <v>168</v>
      </c>
      <c r="G4" s="10" t="s">
        <v>169</v>
      </c>
      <c r="H4" s="9" t="s">
        <v>170</v>
      </c>
      <c r="I4" s="9" t="s">
        <v>171</v>
      </c>
      <c r="J4" s="9" t="s">
        <v>172</v>
      </c>
      <c r="K4" s="9" t="s">
        <v>173</v>
      </c>
      <c r="L4" s="9" t="s">
        <v>174</v>
      </c>
      <c r="M4" s="9" t="s">
        <v>175</v>
      </c>
      <c r="N4" s="9" t="s">
        <v>176</v>
      </c>
      <c r="O4" s="9" t="s">
        <v>102</v>
      </c>
    </row>
    <row r="5" spans="1:15" x14ac:dyDescent="0.25">
      <c r="B5" t="s">
        <v>185</v>
      </c>
      <c r="C5" s="11">
        <v>1791</v>
      </c>
      <c r="D5" s="11">
        <v>2487</v>
      </c>
      <c r="E5" s="11">
        <v>2198</v>
      </c>
      <c r="F5" s="11">
        <v>2378</v>
      </c>
      <c r="G5" s="11">
        <v>2896</v>
      </c>
      <c r="H5" s="11">
        <v>2284</v>
      </c>
      <c r="I5" s="11">
        <v>2394</v>
      </c>
      <c r="J5" s="11">
        <v>2505</v>
      </c>
      <c r="K5" s="11">
        <v>2311</v>
      </c>
      <c r="L5" s="11">
        <v>2327</v>
      </c>
      <c r="M5" s="11">
        <v>2772</v>
      </c>
      <c r="N5" s="11">
        <v>6109</v>
      </c>
      <c r="O5" s="5">
        <f>SUM(C5:N5)</f>
        <v>32452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5DBA-FE6F-4876-BE03-8069AA3A8B5E}">
  <dimension ref="A1:K204"/>
  <sheetViews>
    <sheetView topLeftCell="E6" workbookViewId="0">
      <selection activeCell="I25" sqref="I25:I36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  <col min="11" max="11" width="9.570312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4.6451704622762546E-2</v>
      </c>
    </row>
    <row r="5" spans="1:9" x14ac:dyDescent="0.25">
      <c r="A5" t="s">
        <v>208</v>
      </c>
      <c r="B5">
        <v>2.1577608623603796E-3</v>
      </c>
    </row>
    <row r="6" spans="1:9" ht="21" x14ac:dyDescent="0.35">
      <c r="A6" t="s">
        <v>209</v>
      </c>
      <c r="B6" s="37">
        <v>-3.4480944136937755E-3</v>
      </c>
    </row>
    <row r="7" spans="1:9" x14ac:dyDescent="0.25">
      <c r="A7" t="s">
        <v>210</v>
      </c>
      <c r="B7">
        <v>1096.3477690845727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</v>
      </c>
      <c r="C12">
        <v>462655.89952170849</v>
      </c>
      <c r="D12">
        <v>462655.89952170849</v>
      </c>
      <c r="E12">
        <v>0.38491198150930195</v>
      </c>
      <c r="F12">
        <v>0.53577959192197167</v>
      </c>
    </row>
    <row r="13" spans="1:9" x14ac:dyDescent="0.25">
      <c r="A13" t="s">
        <v>214</v>
      </c>
      <c r="B13">
        <v>178</v>
      </c>
      <c r="C13">
        <v>213952160.67825612</v>
      </c>
      <c r="D13">
        <v>1201978.4307767197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1" x14ac:dyDescent="0.25">
      <c r="A17" t="s">
        <v>216</v>
      </c>
      <c r="B17">
        <v>2401.7877715704531</v>
      </c>
      <c r="C17">
        <v>164.11722610698885</v>
      </c>
      <c r="D17">
        <v>14.634586682599153</v>
      </c>
      <c r="E17">
        <v>2.3634415081536738E-32</v>
      </c>
      <c r="F17">
        <v>2077.9219740892759</v>
      </c>
      <c r="G17">
        <v>2725.6535690516303</v>
      </c>
      <c r="H17">
        <v>2077.9219740892759</v>
      </c>
      <c r="I17">
        <v>2725.6535690516303</v>
      </c>
    </row>
    <row r="18" spans="1:11" ht="15.75" thickBot="1" x14ac:dyDescent="0.3">
      <c r="A18" s="15" t="s">
        <v>191</v>
      </c>
      <c r="B18" s="15">
        <v>0.97570295379487049</v>
      </c>
      <c r="C18" s="15">
        <v>1.5726674739382382</v>
      </c>
      <c r="D18" s="15">
        <v>0.62041275092409542</v>
      </c>
      <c r="E18" s="15">
        <v>0.5357795919220234</v>
      </c>
      <c r="F18" s="15">
        <v>-2.127768983317198</v>
      </c>
      <c r="G18" s="15">
        <v>4.0791748909069385</v>
      </c>
      <c r="H18" s="15">
        <v>-2.127768983317198</v>
      </c>
      <c r="I18" s="15">
        <v>4.0791748909069385</v>
      </c>
    </row>
    <row r="22" spans="1:11" x14ac:dyDescent="0.25">
      <c r="A22" t="s">
        <v>229</v>
      </c>
    </row>
    <row r="23" spans="1:11" ht="15.75" thickBot="1" x14ac:dyDescent="0.3"/>
    <row r="24" spans="1:11" ht="15.75" thickBot="1" x14ac:dyDescent="0.3">
      <c r="A24" s="16" t="s">
        <v>230</v>
      </c>
      <c r="B24" s="16" t="s">
        <v>231</v>
      </c>
      <c r="C24" s="16" t="s">
        <v>232</v>
      </c>
      <c r="D24" s="19" t="s">
        <v>233</v>
      </c>
      <c r="I24" t="s">
        <v>186</v>
      </c>
      <c r="J24" t="s">
        <v>191</v>
      </c>
      <c r="K24" t="s">
        <v>236</v>
      </c>
    </row>
    <row r="25" spans="1:11" x14ac:dyDescent="0.25">
      <c r="A25">
        <v>1</v>
      </c>
      <c r="B25">
        <v>2402.7634745242481</v>
      </c>
      <c r="C25">
        <v>-646.76347452424807</v>
      </c>
      <c r="D25">
        <f>C25*C25</f>
        <v>418302.99197867769</v>
      </c>
      <c r="F25" s="29" t="s">
        <v>234</v>
      </c>
      <c r="G25" s="30">
        <f>AVERAGE(D25:D204)</f>
        <v>1188623.1148792014</v>
      </c>
      <c r="I25" s="12">
        <v>44075</v>
      </c>
      <c r="J25">
        <v>181</v>
      </c>
      <c r="K25" s="25">
        <f>$B$17+J25*$B$18</f>
        <v>2578.3900062073244</v>
      </c>
    </row>
    <row r="26" spans="1:11" ht="15.75" thickBot="1" x14ac:dyDescent="0.3">
      <c r="A26">
        <v>2</v>
      </c>
      <c r="B26">
        <v>2403.7391774780426</v>
      </c>
      <c r="C26">
        <v>-511.73917747804262</v>
      </c>
      <c r="D26">
        <f t="shared" ref="D26:D89" si="0">C26*C26</f>
        <v>261876.98576590361</v>
      </c>
      <c r="F26" s="31" t="s">
        <v>235</v>
      </c>
      <c r="G26" s="32">
        <f>SQRT(G25)</f>
        <v>1090.2399345461536</v>
      </c>
      <c r="I26" s="12">
        <v>44105</v>
      </c>
      <c r="J26">
        <v>182</v>
      </c>
      <c r="K26" s="25">
        <f t="shared" ref="K26:K36" si="1">$B$17+J26*$B$18</f>
        <v>2579.3657091611194</v>
      </c>
    </row>
    <row r="27" spans="1:11" x14ac:dyDescent="0.25">
      <c r="A27">
        <v>3</v>
      </c>
      <c r="B27">
        <v>2404.7148804318376</v>
      </c>
      <c r="C27">
        <v>66.285119568162372</v>
      </c>
      <c r="D27">
        <f t="shared" si="0"/>
        <v>4393.7170761655825</v>
      </c>
      <c r="I27" s="12">
        <v>44136</v>
      </c>
      <c r="J27">
        <v>183</v>
      </c>
      <c r="K27" s="25">
        <f t="shared" si="1"/>
        <v>2580.3414121149144</v>
      </c>
    </row>
    <row r="28" spans="1:11" x14ac:dyDescent="0.25">
      <c r="A28">
        <v>4</v>
      </c>
      <c r="B28">
        <v>2405.6905833856326</v>
      </c>
      <c r="C28">
        <v>4355.3094166143674</v>
      </c>
      <c r="D28">
        <f t="shared" si="0"/>
        <v>18968720.11444978</v>
      </c>
      <c r="I28" s="12">
        <v>44166</v>
      </c>
      <c r="J28">
        <v>184</v>
      </c>
      <c r="K28" s="25">
        <f t="shared" si="1"/>
        <v>2581.3171150687094</v>
      </c>
    </row>
    <row r="29" spans="1:11" x14ac:dyDescent="0.25">
      <c r="A29">
        <v>5</v>
      </c>
      <c r="B29">
        <v>2406.6662863394272</v>
      </c>
      <c r="C29">
        <v>-846.66628633942719</v>
      </c>
      <c r="D29">
        <f t="shared" si="0"/>
        <v>716843.80042379687</v>
      </c>
      <c r="I29" s="12">
        <v>44197</v>
      </c>
      <c r="J29">
        <v>185</v>
      </c>
      <c r="K29" s="25">
        <f t="shared" si="1"/>
        <v>2582.292818022504</v>
      </c>
    </row>
    <row r="30" spans="1:11" x14ac:dyDescent="0.25">
      <c r="A30">
        <v>6</v>
      </c>
      <c r="B30">
        <v>2407.6419892932222</v>
      </c>
      <c r="C30">
        <v>192.3580107067778</v>
      </c>
      <c r="D30">
        <f t="shared" si="0"/>
        <v>37001.604283068846</v>
      </c>
      <c r="I30" s="12">
        <v>44228</v>
      </c>
      <c r="J30">
        <v>186</v>
      </c>
      <c r="K30" s="25">
        <f t="shared" si="1"/>
        <v>2583.268520976299</v>
      </c>
    </row>
    <row r="31" spans="1:11" x14ac:dyDescent="0.25">
      <c r="A31">
        <v>7</v>
      </c>
      <c r="B31">
        <v>2408.6176922470172</v>
      </c>
      <c r="C31">
        <v>-440.6176922470172</v>
      </c>
      <c r="D31">
        <f t="shared" si="0"/>
        <v>194143.95072108717</v>
      </c>
      <c r="I31" s="12">
        <v>44256</v>
      </c>
      <c r="J31">
        <v>187</v>
      </c>
      <c r="K31" s="25">
        <f t="shared" si="1"/>
        <v>2584.244223930094</v>
      </c>
    </row>
    <row r="32" spans="1:11" x14ac:dyDescent="0.25">
      <c r="A32">
        <v>8</v>
      </c>
      <c r="B32">
        <v>2409.5933952008122</v>
      </c>
      <c r="C32">
        <v>-533.59339520081221</v>
      </c>
      <c r="D32">
        <f t="shared" si="0"/>
        <v>284721.91140193015</v>
      </c>
      <c r="I32" s="12">
        <v>44287</v>
      </c>
      <c r="J32">
        <v>188</v>
      </c>
      <c r="K32" s="25">
        <f t="shared" si="1"/>
        <v>2585.2199268838885</v>
      </c>
    </row>
    <row r="33" spans="1:11" x14ac:dyDescent="0.25">
      <c r="A33">
        <v>9</v>
      </c>
      <c r="B33">
        <v>2410.5690981546068</v>
      </c>
      <c r="C33">
        <v>157.43090184539324</v>
      </c>
      <c r="D33">
        <f t="shared" si="0"/>
        <v>24784.488855853841</v>
      </c>
      <c r="I33" s="12">
        <v>44317</v>
      </c>
      <c r="J33">
        <v>189</v>
      </c>
      <c r="K33" s="25">
        <f t="shared" si="1"/>
        <v>2586.1956298376836</v>
      </c>
    </row>
    <row r="34" spans="1:11" x14ac:dyDescent="0.25">
      <c r="A34">
        <v>10</v>
      </c>
      <c r="B34">
        <v>2411.5448011084018</v>
      </c>
      <c r="C34">
        <v>-289.54480110840177</v>
      </c>
      <c r="D34">
        <f t="shared" si="0"/>
        <v>83836.191848903938</v>
      </c>
      <c r="I34" s="12">
        <v>44348</v>
      </c>
      <c r="J34">
        <v>190</v>
      </c>
      <c r="K34" s="25">
        <f t="shared" si="1"/>
        <v>2587.1713327914786</v>
      </c>
    </row>
    <row r="35" spans="1:11" x14ac:dyDescent="0.25">
      <c r="A35">
        <v>11</v>
      </c>
      <c r="B35">
        <v>2412.5205040621968</v>
      </c>
      <c r="C35">
        <v>-484.52050406219678</v>
      </c>
      <c r="D35">
        <f t="shared" si="0"/>
        <v>234760.11885668524</v>
      </c>
      <c r="I35" s="12">
        <v>44378</v>
      </c>
      <c r="J35">
        <v>191</v>
      </c>
      <c r="K35" s="25">
        <f t="shared" si="1"/>
        <v>2588.1470357452731</v>
      </c>
    </row>
    <row r="36" spans="1:11" x14ac:dyDescent="0.25">
      <c r="A36">
        <v>12</v>
      </c>
      <c r="B36">
        <v>2413.4962070159913</v>
      </c>
      <c r="C36">
        <v>-320.49620701599133</v>
      </c>
      <c r="D36">
        <f t="shared" si="0"/>
        <v>102717.81871163717</v>
      </c>
      <c r="I36" s="12">
        <v>44409</v>
      </c>
      <c r="J36">
        <v>192</v>
      </c>
      <c r="K36" s="25">
        <f t="shared" si="1"/>
        <v>2589.1227386990681</v>
      </c>
    </row>
    <row r="37" spans="1:11" x14ac:dyDescent="0.25">
      <c r="A37">
        <v>13</v>
      </c>
      <c r="B37">
        <v>2414.4719099697863</v>
      </c>
      <c r="C37">
        <v>-397.47190996978634</v>
      </c>
      <c r="D37">
        <f t="shared" si="0"/>
        <v>157983.91921502995</v>
      </c>
      <c r="J37" s="13" t="s">
        <v>215</v>
      </c>
      <c r="K37" s="26">
        <f>SUM(K25:K36)</f>
        <v>31005.076469438354</v>
      </c>
    </row>
    <row r="38" spans="1:11" x14ac:dyDescent="0.25">
      <c r="A38">
        <v>14</v>
      </c>
      <c r="B38">
        <v>2415.4476129235813</v>
      </c>
      <c r="C38">
        <v>-422.44761292358135</v>
      </c>
      <c r="D38">
        <f t="shared" si="0"/>
        <v>178461.98566483203</v>
      </c>
    </row>
    <row r="39" spans="1:11" x14ac:dyDescent="0.25">
      <c r="A39">
        <v>15</v>
      </c>
      <c r="B39">
        <v>2416.4233158773759</v>
      </c>
      <c r="C39">
        <v>213.5766841226241</v>
      </c>
      <c r="D39">
        <f t="shared" si="0"/>
        <v>45615.000000815155</v>
      </c>
    </row>
    <row r="40" spans="1:11" x14ac:dyDescent="0.25">
      <c r="A40">
        <v>16</v>
      </c>
      <c r="B40">
        <v>2417.3990188311709</v>
      </c>
      <c r="C40">
        <v>4330.6009811688291</v>
      </c>
      <c r="D40">
        <f t="shared" si="0"/>
        <v>18754104.858100425</v>
      </c>
    </row>
    <row r="41" spans="1:11" x14ac:dyDescent="0.25">
      <c r="A41">
        <v>17</v>
      </c>
      <c r="B41">
        <v>2418.3747217849659</v>
      </c>
      <c r="C41">
        <v>-719.37472178496591</v>
      </c>
      <c r="D41">
        <f t="shared" si="0"/>
        <v>517499.99034319713</v>
      </c>
    </row>
    <row r="42" spans="1:11" x14ac:dyDescent="0.25">
      <c r="A42">
        <v>18</v>
      </c>
      <c r="B42">
        <v>2419.3504247387609</v>
      </c>
      <c r="C42">
        <v>101.64957526123908</v>
      </c>
      <c r="D42">
        <f t="shared" si="0"/>
        <v>10332.636150790308</v>
      </c>
    </row>
    <row r="43" spans="1:11" x14ac:dyDescent="0.25">
      <c r="A43">
        <v>19</v>
      </c>
      <c r="B43">
        <v>2420.3261276925555</v>
      </c>
      <c r="C43">
        <v>-421.32612769255547</v>
      </c>
      <c r="D43">
        <f t="shared" si="0"/>
        <v>177515.70587640355</v>
      </c>
    </row>
    <row r="44" spans="1:11" x14ac:dyDescent="0.25">
      <c r="A44">
        <v>20</v>
      </c>
      <c r="B44">
        <v>2421.3018306463505</v>
      </c>
      <c r="C44">
        <v>-467.30183064635048</v>
      </c>
      <c r="D44">
        <f t="shared" si="0"/>
        <v>218371.00092543042</v>
      </c>
    </row>
    <row r="45" spans="1:11" x14ac:dyDescent="0.25">
      <c r="A45">
        <v>21</v>
      </c>
      <c r="B45">
        <v>2422.2775336001455</v>
      </c>
      <c r="C45">
        <v>255.72246639985451</v>
      </c>
      <c r="D45">
        <f t="shared" si="0"/>
        <v>65393.979821624722</v>
      </c>
    </row>
    <row r="46" spans="1:11" x14ac:dyDescent="0.25">
      <c r="A46">
        <v>22</v>
      </c>
      <c r="B46">
        <v>2423.25323655394</v>
      </c>
      <c r="C46">
        <v>-197.25323655394004</v>
      </c>
      <c r="D46">
        <f t="shared" si="0"/>
        <v>38908.83933100463</v>
      </c>
    </row>
    <row r="47" spans="1:11" x14ac:dyDescent="0.25">
      <c r="A47">
        <v>23</v>
      </c>
      <c r="B47">
        <v>2424.228939507735</v>
      </c>
      <c r="C47">
        <v>-372.22893950773505</v>
      </c>
      <c r="D47">
        <f t="shared" si="0"/>
        <v>138554.38340705307</v>
      </c>
    </row>
    <row r="48" spans="1:11" x14ac:dyDescent="0.25">
      <c r="A48">
        <v>24</v>
      </c>
      <c r="B48">
        <v>2425.2046424615301</v>
      </c>
      <c r="C48">
        <v>-247.20464246153006</v>
      </c>
      <c r="D48">
        <f t="shared" si="0"/>
        <v>61110.135254532906</v>
      </c>
    </row>
    <row r="49" spans="1:4" x14ac:dyDescent="0.25">
      <c r="A49">
        <v>25</v>
      </c>
      <c r="B49">
        <v>2426.1803454153246</v>
      </c>
      <c r="C49">
        <v>-401.18034541532461</v>
      </c>
      <c r="D49">
        <f t="shared" si="0"/>
        <v>160945.66954755917</v>
      </c>
    </row>
    <row r="50" spans="1:4" x14ac:dyDescent="0.25">
      <c r="A50">
        <v>26</v>
      </c>
      <c r="B50">
        <v>2427.1560483691196</v>
      </c>
      <c r="C50">
        <v>-252.15604836911962</v>
      </c>
      <c r="D50">
        <f t="shared" si="0"/>
        <v>63582.672729129794</v>
      </c>
    </row>
    <row r="51" spans="1:4" x14ac:dyDescent="0.25">
      <c r="A51">
        <v>27</v>
      </c>
      <c r="B51">
        <v>2428.1317513229146</v>
      </c>
      <c r="C51">
        <v>363.86824867708538</v>
      </c>
      <c r="D51">
        <f t="shared" si="0"/>
        <v>132400.10239532925</v>
      </c>
    </row>
    <row r="52" spans="1:4" x14ac:dyDescent="0.25">
      <c r="A52">
        <v>28</v>
      </c>
      <c r="B52">
        <v>2429.1074542767096</v>
      </c>
      <c r="C52">
        <v>4091.8925457232904</v>
      </c>
      <c r="D52">
        <f t="shared" si="0"/>
        <v>16743584.60574583</v>
      </c>
    </row>
    <row r="53" spans="1:4" x14ac:dyDescent="0.25">
      <c r="A53">
        <v>29</v>
      </c>
      <c r="B53">
        <v>2430.0831572305042</v>
      </c>
      <c r="C53">
        <v>-633.08315723050418</v>
      </c>
      <c r="D53">
        <f t="shared" si="0"/>
        <v>400794.28396894329</v>
      </c>
    </row>
    <row r="54" spans="1:4" x14ac:dyDescent="0.25">
      <c r="A54">
        <v>30</v>
      </c>
      <c r="B54">
        <v>2431.0588601842992</v>
      </c>
      <c r="C54">
        <v>177.94113981570081</v>
      </c>
      <c r="D54">
        <f t="shared" si="0"/>
        <v>31663.049238910782</v>
      </c>
    </row>
    <row r="55" spans="1:4" x14ac:dyDescent="0.25">
      <c r="A55">
        <v>31</v>
      </c>
      <c r="B55">
        <v>2432.0345631380942</v>
      </c>
      <c r="C55">
        <v>-358.0345631380942</v>
      </c>
      <c r="D55">
        <f t="shared" si="0"/>
        <v>128188.74840148597</v>
      </c>
    </row>
    <row r="56" spans="1:4" x14ac:dyDescent="0.25">
      <c r="A56">
        <v>32</v>
      </c>
      <c r="B56">
        <v>2433.0102660918888</v>
      </c>
      <c r="C56">
        <v>-389.01026609188875</v>
      </c>
      <c r="D56">
        <f t="shared" si="0"/>
        <v>151328.98712488209</v>
      </c>
    </row>
    <row r="57" spans="1:4" x14ac:dyDescent="0.25">
      <c r="A57">
        <v>33</v>
      </c>
      <c r="B57">
        <v>2433.9859690456838</v>
      </c>
      <c r="C57">
        <v>281.01403095431624</v>
      </c>
      <c r="D57">
        <f t="shared" si="0"/>
        <v>78968.885593193409</v>
      </c>
    </row>
    <row r="58" spans="1:4" x14ac:dyDescent="0.25">
      <c r="A58">
        <v>34</v>
      </c>
      <c r="B58">
        <v>2434.9616719994788</v>
      </c>
      <c r="C58">
        <v>-275.96167199947877</v>
      </c>
      <c r="D58">
        <f t="shared" si="0"/>
        <v>76154.844412747902</v>
      </c>
    </row>
    <row r="59" spans="1:4" x14ac:dyDescent="0.25">
      <c r="A59">
        <v>35</v>
      </c>
      <c r="B59">
        <v>2435.9373749532733</v>
      </c>
      <c r="C59">
        <v>-272.93737495327332</v>
      </c>
      <c r="D59">
        <f t="shared" si="0"/>
        <v>74494.810646383703</v>
      </c>
    </row>
    <row r="60" spans="1:4" x14ac:dyDescent="0.25">
      <c r="A60">
        <v>36</v>
      </c>
      <c r="B60">
        <v>2436.9130779070683</v>
      </c>
      <c r="C60">
        <v>-213.91307790706833</v>
      </c>
      <c r="D60">
        <f t="shared" si="0"/>
        <v>45758.804899675481</v>
      </c>
    </row>
    <row r="61" spans="1:4" x14ac:dyDescent="0.25">
      <c r="A61">
        <v>37</v>
      </c>
      <c r="B61">
        <v>2437.8887808608633</v>
      </c>
      <c r="C61">
        <v>-527.88878086086333</v>
      </c>
      <c r="D61">
        <f t="shared" si="0"/>
        <v>278666.56495876861</v>
      </c>
    </row>
    <row r="62" spans="1:4" x14ac:dyDescent="0.25">
      <c r="A62">
        <v>38</v>
      </c>
      <c r="B62">
        <v>2438.8644838146583</v>
      </c>
      <c r="C62">
        <v>-441.86448381465834</v>
      </c>
      <c r="D62">
        <f t="shared" si="0"/>
        <v>195244.22205679448</v>
      </c>
    </row>
    <row r="63" spans="1:4" x14ac:dyDescent="0.25">
      <c r="A63">
        <v>39</v>
      </c>
      <c r="B63">
        <v>2439.8401867684529</v>
      </c>
      <c r="C63">
        <v>-186.8401867684529</v>
      </c>
      <c r="D63">
        <f t="shared" si="0"/>
        <v>34909.255391670362</v>
      </c>
    </row>
    <row r="64" spans="1:4" x14ac:dyDescent="0.25">
      <c r="A64">
        <v>40</v>
      </c>
      <c r="B64">
        <v>2440.8158897222479</v>
      </c>
      <c r="C64">
        <v>2608.1841102777521</v>
      </c>
      <c r="D64">
        <f t="shared" si="0"/>
        <v>6802624.3531053495</v>
      </c>
    </row>
    <row r="65" spans="1:4" x14ac:dyDescent="0.25">
      <c r="A65">
        <v>41</v>
      </c>
      <c r="B65">
        <v>2441.7915926760429</v>
      </c>
      <c r="C65">
        <v>-969.79159267604291</v>
      </c>
      <c r="D65">
        <f t="shared" si="0"/>
        <v>940495.73322513595</v>
      </c>
    </row>
    <row r="66" spans="1:4" x14ac:dyDescent="0.25">
      <c r="A66">
        <v>42</v>
      </c>
      <c r="B66">
        <v>2442.7672956298375</v>
      </c>
      <c r="C66">
        <v>-332.76729562983746</v>
      </c>
      <c r="D66">
        <f t="shared" si="0"/>
        <v>110734.07304079564</v>
      </c>
    </row>
    <row r="67" spans="1:4" x14ac:dyDescent="0.25">
      <c r="A67">
        <v>43</v>
      </c>
      <c r="B67">
        <v>2443.7429985836325</v>
      </c>
      <c r="C67">
        <v>-822.74299858363247</v>
      </c>
      <c r="D67">
        <f t="shared" si="0"/>
        <v>676906.04171838704</v>
      </c>
    </row>
    <row r="68" spans="1:4" x14ac:dyDescent="0.25">
      <c r="A68">
        <v>44</v>
      </c>
      <c r="B68">
        <v>2444.7187015374275</v>
      </c>
      <c r="C68">
        <v>-689.71870153742748</v>
      </c>
      <c r="D68">
        <f t="shared" si="0"/>
        <v>475711.88725047495</v>
      </c>
    </row>
    <row r="69" spans="1:4" x14ac:dyDescent="0.25">
      <c r="A69">
        <v>45</v>
      </c>
      <c r="B69">
        <v>2445.694404491222</v>
      </c>
      <c r="C69">
        <v>-204.69440449122203</v>
      </c>
      <c r="D69">
        <f t="shared" si="0"/>
        <v>41899.799230016019</v>
      </c>
    </row>
    <row r="70" spans="1:4" x14ac:dyDescent="0.25">
      <c r="A70">
        <v>46</v>
      </c>
      <c r="B70">
        <v>2446.670107445017</v>
      </c>
      <c r="C70">
        <v>-614.67010744501704</v>
      </c>
      <c r="D70">
        <f t="shared" si="0"/>
        <v>377819.34098646877</v>
      </c>
    </row>
    <row r="71" spans="1:4" x14ac:dyDescent="0.25">
      <c r="A71">
        <v>47</v>
      </c>
      <c r="B71">
        <v>2447.645810398812</v>
      </c>
      <c r="C71">
        <v>-693.64581039881205</v>
      </c>
      <c r="D71">
        <f t="shared" si="0"/>
        <v>481144.5102838247</v>
      </c>
    </row>
    <row r="72" spans="1:4" x14ac:dyDescent="0.25">
      <c r="A72">
        <v>48</v>
      </c>
      <c r="B72">
        <v>2448.6215133526071</v>
      </c>
      <c r="C72">
        <v>-624.62151335260705</v>
      </c>
      <c r="D72">
        <f t="shared" si="0"/>
        <v>390152.03494290105</v>
      </c>
    </row>
    <row r="73" spans="1:4" x14ac:dyDescent="0.25">
      <c r="A73">
        <v>49</v>
      </c>
      <c r="B73">
        <v>2449.5972163064016</v>
      </c>
      <c r="C73">
        <v>-683.59721630640161</v>
      </c>
      <c r="D73">
        <f t="shared" si="0"/>
        <v>467305.15414186125</v>
      </c>
    </row>
    <row r="74" spans="1:4" x14ac:dyDescent="0.25">
      <c r="A74">
        <v>50</v>
      </c>
      <c r="B74">
        <v>2450.5729192601966</v>
      </c>
      <c r="C74">
        <v>-623.57291926019661</v>
      </c>
      <c r="D74">
        <f t="shared" si="0"/>
        <v>388843.1856346837</v>
      </c>
    </row>
    <row r="75" spans="1:4" x14ac:dyDescent="0.25">
      <c r="A75">
        <v>51</v>
      </c>
      <c r="B75">
        <v>2451.5486222139916</v>
      </c>
      <c r="C75">
        <v>-215.54862221399162</v>
      </c>
      <c r="D75">
        <f t="shared" si="0"/>
        <v>46461.208538350082</v>
      </c>
    </row>
    <row r="76" spans="1:4" x14ac:dyDescent="0.25">
      <c r="A76">
        <v>52</v>
      </c>
      <c r="B76">
        <v>2452.5243251677862</v>
      </c>
      <c r="C76">
        <v>2807.4756748322138</v>
      </c>
      <c r="D76">
        <f t="shared" si="0"/>
        <v>7881919.6647745948</v>
      </c>
    </row>
    <row r="77" spans="1:4" x14ac:dyDescent="0.25">
      <c r="A77">
        <v>53</v>
      </c>
      <c r="B77">
        <v>2453.5000281215812</v>
      </c>
      <c r="C77">
        <v>-957.50002812158118</v>
      </c>
      <c r="D77">
        <f t="shared" si="0"/>
        <v>916806.3038528288</v>
      </c>
    </row>
    <row r="78" spans="1:4" x14ac:dyDescent="0.25">
      <c r="A78">
        <v>54</v>
      </c>
      <c r="B78">
        <v>2454.4757310753762</v>
      </c>
      <c r="C78">
        <v>-361.47573107537619</v>
      </c>
      <c r="D78">
        <f t="shared" si="0"/>
        <v>130664.70415647769</v>
      </c>
    </row>
    <row r="79" spans="1:4" x14ac:dyDescent="0.25">
      <c r="A79">
        <v>55</v>
      </c>
      <c r="B79">
        <v>2455.4514340291707</v>
      </c>
      <c r="C79">
        <v>-672.45143402917074</v>
      </c>
      <c r="D79">
        <f t="shared" si="0"/>
        <v>452190.93112788815</v>
      </c>
    </row>
    <row r="80" spans="1:4" x14ac:dyDescent="0.25">
      <c r="A80">
        <v>56</v>
      </c>
      <c r="B80">
        <v>2456.4271369829657</v>
      </c>
      <c r="C80">
        <v>-662.42713698296575</v>
      </c>
      <c r="D80">
        <f t="shared" si="0"/>
        <v>438809.71181144885</v>
      </c>
    </row>
    <row r="81" spans="1:4" x14ac:dyDescent="0.25">
      <c r="A81">
        <v>57</v>
      </c>
      <c r="B81">
        <v>2457.4028399367608</v>
      </c>
      <c r="C81">
        <v>-212.40283993676076</v>
      </c>
      <c r="D81">
        <f t="shared" si="0"/>
        <v>45114.966413201211</v>
      </c>
    </row>
    <row r="82" spans="1:4" x14ac:dyDescent="0.25">
      <c r="A82">
        <v>58</v>
      </c>
      <c r="B82">
        <v>2458.3785428905558</v>
      </c>
      <c r="C82">
        <v>-656.37854289055576</v>
      </c>
      <c r="D82">
        <f t="shared" si="0"/>
        <v>430832.79156712914</v>
      </c>
    </row>
    <row r="83" spans="1:4" x14ac:dyDescent="0.25">
      <c r="A83">
        <v>59</v>
      </c>
      <c r="B83">
        <v>2459.3542458443503</v>
      </c>
      <c r="C83">
        <v>-643.35424584435032</v>
      </c>
      <c r="D83">
        <f t="shared" si="0"/>
        <v>413904.68564595276</v>
      </c>
    </row>
    <row r="84" spans="1:4" x14ac:dyDescent="0.25">
      <c r="A84">
        <v>60</v>
      </c>
      <c r="B84">
        <v>2460.3299487981453</v>
      </c>
      <c r="C84">
        <v>-649.32994879814532</v>
      </c>
      <c r="D84">
        <f t="shared" si="0"/>
        <v>421629.38240620203</v>
      </c>
    </row>
    <row r="85" spans="1:4" x14ac:dyDescent="0.25">
      <c r="A85">
        <v>61</v>
      </c>
      <c r="B85">
        <v>2461.3056517519403</v>
      </c>
      <c r="C85">
        <v>-777.30565175194033</v>
      </c>
      <c r="D85">
        <f t="shared" si="0"/>
        <v>604204.07624550874</v>
      </c>
    </row>
    <row r="86" spans="1:4" x14ac:dyDescent="0.25">
      <c r="A86">
        <v>62</v>
      </c>
      <c r="B86">
        <v>2462.2813547057349</v>
      </c>
      <c r="C86">
        <v>-556.28135470573488</v>
      </c>
      <c r="D86">
        <f t="shared" si="0"/>
        <v>309448.94559324766</v>
      </c>
    </row>
    <row r="87" spans="1:4" x14ac:dyDescent="0.25">
      <c r="A87">
        <v>63</v>
      </c>
      <c r="B87">
        <v>2463.2570576595299</v>
      </c>
      <c r="C87">
        <v>-71.257057659529892</v>
      </c>
      <c r="D87">
        <f t="shared" si="0"/>
        <v>5077.5682662935678</v>
      </c>
    </row>
    <row r="88" spans="1:4" x14ac:dyDescent="0.25">
      <c r="A88">
        <v>64</v>
      </c>
      <c r="B88">
        <v>2464.2327606133249</v>
      </c>
      <c r="C88">
        <v>2622.7672393866751</v>
      </c>
      <c r="D88">
        <f t="shared" si="0"/>
        <v>6878907.9920000006</v>
      </c>
    </row>
    <row r="89" spans="1:4" x14ac:dyDescent="0.25">
      <c r="A89">
        <v>65</v>
      </c>
      <c r="B89">
        <v>2465.2084635671195</v>
      </c>
      <c r="C89">
        <v>-846.20846356711945</v>
      </c>
      <c r="D89">
        <f t="shared" si="0"/>
        <v>716068.76381262497</v>
      </c>
    </row>
    <row r="90" spans="1:4" x14ac:dyDescent="0.25">
      <c r="A90">
        <v>66</v>
      </c>
      <c r="B90">
        <v>2466.1841665209145</v>
      </c>
      <c r="C90">
        <v>-238.18416652091446</v>
      </c>
      <c r="D90">
        <f t="shared" ref="D90:D153" si="2">C90*C90</f>
        <v>56731.697181262709</v>
      </c>
    </row>
    <row r="91" spans="1:4" x14ac:dyDescent="0.25">
      <c r="A91">
        <v>67</v>
      </c>
      <c r="B91">
        <v>2467.1598694747095</v>
      </c>
      <c r="C91">
        <v>-491.15986947470947</v>
      </c>
      <c r="D91">
        <f t="shared" si="2"/>
        <v>241238.01738241364</v>
      </c>
    </row>
    <row r="92" spans="1:4" x14ac:dyDescent="0.25">
      <c r="A92">
        <v>68</v>
      </c>
      <c r="B92">
        <v>2468.135572428504</v>
      </c>
      <c r="C92">
        <v>-274.13557242850402</v>
      </c>
      <c r="D92">
        <f t="shared" si="2"/>
        <v>75150.31207070357</v>
      </c>
    </row>
    <row r="93" spans="1:4" x14ac:dyDescent="0.25">
      <c r="A93">
        <v>69</v>
      </c>
      <c r="B93">
        <v>2469.111275382299</v>
      </c>
      <c r="C93">
        <v>154.88872461770097</v>
      </c>
      <c r="D93">
        <f t="shared" si="2"/>
        <v>23990.517013698009</v>
      </c>
    </row>
    <row r="94" spans="1:4" x14ac:dyDescent="0.25">
      <c r="A94">
        <v>70</v>
      </c>
      <c r="B94">
        <v>2470.086978336094</v>
      </c>
      <c r="C94">
        <v>-377.08697833609403</v>
      </c>
      <c r="D94">
        <f t="shared" si="2"/>
        <v>142194.58923064586</v>
      </c>
    </row>
    <row r="95" spans="1:4" x14ac:dyDescent="0.25">
      <c r="A95">
        <v>71</v>
      </c>
      <c r="B95">
        <v>2471.062681289889</v>
      </c>
      <c r="C95">
        <v>-488.06268128988904</v>
      </c>
      <c r="D95">
        <f t="shared" si="2"/>
        <v>238205.18086787581</v>
      </c>
    </row>
    <row r="96" spans="1:4" x14ac:dyDescent="0.25">
      <c r="A96">
        <v>72</v>
      </c>
      <c r="B96">
        <v>2472.0383842436836</v>
      </c>
      <c r="C96">
        <v>-293.03838424368359</v>
      </c>
      <c r="D96">
        <f t="shared" si="2"/>
        <v>85871.494640148754</v>
      </c>
    </row>
    <row r="97" spans="1:4" x14ac:dyDescent="0.25">
      <c r="A97">
        <v>73</v>
      </c>
      <c r="B97">
        <v>2473.0140871974786</v>
      </c>
      <c r="C97">
        <v>-392.0140871974786</v>
      </c>
      <c r="D97">
        <f t="shared" si="2"/>
        <v>153675.04456127237</v>
      </c>
    </row>
    <row r="98" spans="1:4" x14ac:dyDescent="0.25">
      <c r="A98">
        <v>74</v>
      </c>
      <c r="B98">
        <v>2473.9897901512736</v>
      </c>
      <c r="C98">
        <v>-470.98979015127361</v>
      </c>
      <c r="D98">
        <f t="shared" si="2"/>
        <v>221831.38242674075</v>
      </c>
    </row>
    <row r="99" spans="1:4" x14ac:dyDescent="0.25">
      <c r="A99">
        <v>75</v>
      </c>
      <c r="B99">
        <v>2474.9654931050682</v>
      </c>
      <c r="C99">
        <v>-20.965493105068163</v>
      </c>
      <c r="D99">
        <f t="shared" si="2"/>
        <v>439.55190113866064</v>
      </c>
    </row>
    <row r="100" spans="1:4" x14ac:dyDescent="0.25">
      <c r="A100">
        <v>76</v>
      </c>
      <c r="B100">
        <v>2475.9411960588632</v>
      </c>
      <c r="C100">
        <v>3140.0588039411368</v>
      </c>
      <c r="D100">
        <f t="shared" si="2"/>
        <v>9859969.2922082432</v>
      </c>
    </row>
    <row r="101" spans="1:4" x14ac:dyDescent="0.25">
      <c r="A101">
        <v>77</v>
      </c>
      <c r="B101">
        <v>2476.9168990126582</v>
      </c>
      <c r="C101">
        <v>-802.91689901265818</v>
      </c>
      <c r="D101">
        <f t="shared" si="2"/>
        <v>644675.54672010313</v>
      </c>
    </row>
    <row r="102" spans="1:4" x14ac:dyDescent="0.25">
      <c r="A102">
        <v>78</v>
      </c>
      <c r="B102">
        <v>2477.8926019664532</v>
      </c>
      <c r="C102">
        <v>129.10739803354681</v>
      </c>
      <c r="D102">
        <f t="shared" si="2"/>
        <v>16668.720226992689</v>
      </c>
    </row>
    <row r="103" spans="1:4" x14ac:dyDescent="0.25">
      <c r="A103">
        <v>79</v>
      </c>
      <c r="B103">
        <v>2478.8683049202477</v>
      </c>
      <c r="C103">
        <v>-422.86830492024774</v>
      </c>
      <c r="D103">
        <f t="shared" si="2"/>
        <v>178817.60330612361</v>
      </c>
    </row>
    <row r="104" spans="1:4" x14ac:dyDescent="0.25">
      <c r="A104">
        <v>80</v>
      </c>
      <c r="B104">
        <v>2479.8440078740427</v>
      </c>
      <c r="C104">
        <v>-526.84400787404275</v>
      </c>
      <c r="D104">
        <f t="shared" si="2"/>
        <v>277564.6086327844</v>
      </c>
    </row>
    <row r="105" spans="1:4" x14ac:dyDescent="0.25">
      <c r="A105">
        <v>81</v>
      </c>
      <c r="B105">
        <v>2480.8197108278378</v>
      </c>
      <c r="C105">
        <v>192.18028917216225</v>
      </c>
      <c r="D105">
        <f t="shared" si="2"/>
        <v>36933.263546295901</v>
      </c>
    </row>
    <row r="106" spans="1:4" x14ac:dyDescent="0.25">
      <c r="A106">
        <v>82</v>
      </c>
      <c r="B106">
        <v>2481.7954137816323</v>
      </c>
      <c r="C106">
        <v>-335.79541378163231</v>
      </c>
      <c r="D106">
        <f t="shared" si="2"/>
        <v>112758.55991677765</v>
      </c>
    </row>
    <row r="107" spans="1:4" x14ac:dyDescent="0.25">
      <c r="A107">
        <v>83</v>
      </c>
      <c r="B107">
        <v>2482.7711167354273</v>
      </c>
      <c r="C107">
        <v>-539.77111673542731</v>
      </c>
      <c r="D107">
        <f t="shared" si="2"/>
        <v>291352.85846181028</v>
      </c>
    </row>
    <row r="108" spans="1:4" x14ac:dyDescent="0.25">
      <c r="A108">
        <v>84</v>
      </c>
      <c r="B108">
        <v>2483.7468196892223</v>
      </c>
      <c r="C108">
        <v>-368.74681968922232</v>
      </c>
      <c r="D108">
        <f t="shared" si="2"/>
        <v>135974.21703091584</v>
      </c>
    </row>
    <row r="109" spans="1:4" x14ac:dyDescent="0.25">
      <c r="A109">
        <v>85</v>
      </c>
      <c r="B109">
        <v>2484.7225226430169</v>
      </c>
      <c r="C109">
        <v>-440.72252264301687</v>
      </c>
      <c r="D109">
        <f t="shared" si="2"/>
        <v>194236.34196482453</v>
      </c>
    </row>
    <row r="110" spans="1:4" x14ac:dyDescent="0.25">
      <c r="A110">
        <v>86</v>
      </c>
      <c r="B110">
        <v>2485.6982255968119</v>
      </c>
      <c r="C110">
        <v>-425.69822559681188</v>
      </c>
      <c r="D110">
        <f t="shared" si="2"/>
        <v>181218.97927627416</v>
      </c>
    </row>
    <row r="111" spans="1:4" x14ac:dyDescent="0.25">
      <c r="A111">
        <v>87</v>
      </c>
      <c r="B111">
        <v>2486.6739285506069</v>
      </c>
      <c r="C111">
        <v>55.326071449393112</v>
      </c>
      <c r="D111">
        <f t="shared" si="2"/>
        <v>3060.9741820233517</v>
      </c>
    </row>
    <row r="112" spans="1:4" x14ac:dyDescent="0.25">
      <c r="A112">
        <v>88</v>
      </c>
      <c r="B112">
        <v>2487.6496315044014</v>
      </c>
      <c r="C112">
        <v>3561.3503684955986</v>
      </c>
      <c r="D112">
        <f t="shared" si="2"/>
        <v>12683216.447183736</v>
      </c>
    </row>
    <row r="113" spans="1:4" x14ac:dyDescent="0.25">
      <c r="A113">
        <v>89</v>
      </c>
      <c r="B113">
        <v>2488.6253344581964</v>
      </c>
      <c r="C113">
        <v>-692.62533445819645</v>
      </c>
      <c r="D113">
        <f t="shared" si="2"/>
        <v>479729.85393332847</v>
      </c>
    </row>
    <row r="114" spans="1:4" x14ac:dyDescent="0.25">
      <c r="A114">
        <v>90</v>
      </c>
      <c r="B114">
        <v>2489.6010374119915</v>
      </c>
      <c r="C114">
        <v>60.398962588008544</v>
      </c>
      <c r="D114">
        <f t="shared" si="2"/>
        <v>3648.0346817076556</v>
      </c>
    </row>
    <row r="115" spans="1:4" x14ac:dyDescent="0.25">
      <c r="A115">
        <v>91</v>
      </c>
      <c r="B115">
        <v>2490.5767403657865</v>
      </c>
      <c r="C115">
        <v>-341.57674036578646</v>
      </c>
      <c r="D115">
        <f t="shared" si="2"/>
        <v>116674.66955891589</v>
      </c>
    </row>
    <row r="116" spans="1:4" x14ac:dyDescent="0.25">
      <c r="A116">
        <v>92</v>
      </c>
      <c r="B116">
        <v>2491.552443319581</v>
      </c>
      <c r="C116">
        <v>-242.55244331958102</v>
      </c>
      <c r="D116">
        <f t="shared" si="2"/>
        <v>58831.687760298562</v>
      </c>
    </row>
    <row r="117" spans="1:4" x14ac:dyDescent="0.25">
      <c r="A117">
        <v>93</v>
      </c>
      <c r="B117">
        <v>2492.528146273376</v>
      </c>
      <c r="C117">
        <v>231.47185372662398</v>
      </c>
      <c r="D117">
        <f t="shared" si="2"/>
        <v>53579.219067639606</v>
      </c>
    </row>
    <row r="118" spans="1:4" x14ac:dyDescent="0.25">
      <c r="A118">
        <v>94</v>
      </c>
      <c r="B118">
        <v>2493.503849227171</v>
      </c>
      <c r="C118">
        <v>-352.50384922717103</v>
      </c>
      <c r="D118">
        <f t="shared" si="2"/>
        <v>124258.96371997213</v>
      </c>
    </row>
    <row r="119" spans="1:4" x14ac:dyDescent="0.25">
      <c r="A119">
        <v>95</v>
      </c>
      <c r="B119">
        <v>2494.4795521809656</v>
      </c>
      <c r="C119">
        <v>-474.47955218096558</v>
      </c>
      <c r="D119">
        <f t="shared" si="2"/>
        <v>225130.84543784964</v>
      </c>
    </row>
    <row r="120" spans="1:4" x14ac:dyDescent="0.25">
      <c r="A120">
        <v>96</v>
      </c>
      <c r="B120">
        <v>2495.4552551347606</v>
      </c>
      <c r="C120">
        <v>-345.45525513476059</v>
      </c>
      <c r="D120">
        <f t="shared" si="2"/>
        <v>119339.33330022254</v>
      </c>
    </row>
    <row r="121" spans="1:4" x14ac:dyDescent="0.25">
      <c r="A121">
        <v>97</v>
      </c>
      <c r="B121">
        <v>2496.4309580885556</v>
      </c>
      <c r="C121">
        <v>-494.4309580885556</v>
      </c>
      <c r="D121">
        <f t="shared" si="2"/>
        <v>244461.97231636703</v>
      </c>
    </row>
    <row r="122" spans="1:4" x14ac:dyDescent="0.25">
      <c r="A122">
        <v>98</v>
      </c>
      <c r="B122">
        <v>2497.4066610423502</v>
      </c>
      <c r="C122">
        <v>-265.40666104235015</v>
      </c>
      <c r="D122">
        <f t="shared" si="2"/>
        <v>70440.69572564894</v>
      </c>
    </row>
    <row r="123" spans="1:4" x14ac:dyDescent="0.25">
      <c r="A123">
        <v>99</v>
      </c>
      <c r="B123">
        <v>2498.3823639961452</v>
      </c>
      <c r="C123">
        <v>156.61763600385484</v>
      </c>
      <c r="D123">
        <f t="shared" si="2"/>
        <v>24529.083907435968</v>
      </c>
    </row>
    <row r="124" spans="1:4" x14ac:dyDescent="0.25">
      <c r="A124">
        <v>100</v>
      </c>
      <c r="B124">
        <v>2499.3580669499402</v>
      </c>
      <c r="C124">
        <v>3276.6419330500598</v>
      </c>
      <c r="D124">
        <f t="shared" si="2"/>
        <v>10736382.357422033</v>
      </c>
    </row>
    <row r="125" spans="1:4" x14ac:dyDescent="0.25">
      <c r="A125">
        <v>101</v>
      </c>
      <c r="B125">
        <v>2500.3337699037352</v>
      </c>
      <c r="C125">
        <v>-602.33376990373517</v>
      </c>
      <c r="D125">
        <f t="shared" si="2"/>
        <v>362805.97036644578</v>
      </c>
    </row>
    <row r="126" spans="1:4" x14ac:dyDescent="0.25">
      <c r="A126">
        <v>102</v>
      </c>
      <c r="B126">
        <v>2501.3094728575297</v>
      </c>
      <c r="C126">
        <v>104.69052714247027</v>
      </c>
      <c r="D126">
        <f t="shared" si="2"/>
        <v>10960.106473368305</v>
      </c>
    </row>
    <row r="127" spans="1:4" x14ac:dyDescent="0.25">
      <c r="A127">
        <v>103</v>
      </c>
      <c r="B127">
        <v>2502.2851758113247</v>
      </c>
      <c r="C127">
        <v>-347.28517581132473</v>
      </c>
      <c r="D127">
        <f t="shared" si="2"/>
        <v>120606.99333830272</v>
      </c>
    </row>
    <row r="128" spans="1:4" x14ac:dyDescent="0.25">
      <c r="A128">
        <v>104</v>
      </c>
      <c r="B128">
        <v>2503.2608787651197</v>
      </c>
      <c r="C128">
        <v>-201.26087876511974</v>
      </c>
      <c r="D128">
        <f t="shared" si="2"/>
        <v>40505.94132130823</v>
      </c>
    </row>
    <row r="129" spans="1:4" x14ac:dyDescent="0.25">
      <c r="A129">
        <v>105</v>
      </c>
      <c r="B129">
        <v>2504.2365817189143</v>
      </c>
      <c r="C129">
        <v>366.76341828108571</v>
      </c>
      <c r="D129">
        <f t="shared" si="2"/>
        <v>134515.40498922663</v>
      </c>
    </row>
    <row r="130" spans="1:4" x14ac:dyDescent="0.25">
      <c r="A130">
        <v>106</v>
      </c>
      <c r="B130">
        <v>2505.2122846727093</v>
      </c>
      <c r="C130">
        <v>-298.2122846727093</v>
      </c>
      <c r="D130">
        <f t="shared" si="2"/>
        <v>88930.566729717015</v>
      </c>
    </row>
    <row r="131" spans="1:4" x14ac:dyDescent="0.25">
      <c r="A131">
        <v>107</v>
      </c>
      <c r="B131">
        <v>2506.1879876265043</v>
      </c>
      <c r="C131">
        <v>-332.18798762650431</v>
      </c>
      <c r="D131">
        <f t="shared" si="2"/>
        <v>110348.85912334658</v>
      </c>
    </row>
    <row r="132" spans="1:4" x14ac:dyDescent="0.25">
      <c r="A132">
        <v>108</v>
      </c>
      <c r="B132">
        <v>2507.1636905802989</v>
      </c>
      <c r="C132">
        <v>-224.16369058029886</v>
      </c>
      <c r="D132">
        <f t="shared" si="2"/>
        <v>50249.360174579968</v>
      </c>
    </row>
    <row r="133" spans="1:4" x14ac:dyDescent="0.25">
      <c r="A133">
        <v>109</v>
      </c>
      <c r="B133">
        <v>2508.1393935340939</v>
      </c>
      <c r="C133">
        <v>-417.13939353409387</v>
      </c>
      <c r="D133">
        <f t="shared" si="2"/>
        <v>174005.27363799163</v>
      </c>
    </row>
    <row r="134" spans="1:4" x14ac:dyDescent="0.25">
      <c r="A134">
        <v>110</v>
      </c>
      <c r="B134">
        <v>2509.1150964878889</v>
      </c>
      <c r="C134">
        <v>-277.11509648788888</v>
      </c>
      <c r="D134">
        <f t="shared" si="2"/>
        <v>76792.776701491966</v>
      </c>
    </row>
    <row r="135" spans="1:4" x14ac:dyDescent="0.25">
      <c r="A135">
        <v>111</v>
      </c>
      <c r="B135">
        <v>2510.0907994416839</v>
      </c>
      <c r="C135">
        <v>86.909200558316115</v>
      </c>
      <c r="D135">
        <f t="shared" si="2"/>
        <v>7553.2091416856138</v>
      </c>
    </row>
    <row r="136" spans="1:4" x14ac:dyDescent="0.25">
      <c r="A136">
        <v>112</v>
      </c>
      <c r="B136">
        <v>2511.0665023954784</v>
      </c>
      <c r="C136">
        <v>3269.9334976045216</v>
      </c>
      <c r="D136">
        <f t="shared" si="2"/>
        <v>10692465.078756141</v>
      </c>
    </row>
    <row r="137" spans="1:4" x14ac:dyDescent="0.25">
      <c r="A137">
        <v>113</v>
      </c>
      <c r="B137">
        <v>2512.0422053492734</v>
      </c>
      <c r="C137">
        <v>-619.04220534927344</v>
      </c>
      <c r="D137">
        <f t="shared" si="2"/>
        <v>383213.25200369203</v>
      </c>
    </row>
    <row r="138" spans="1:4" x14ac:dyDescent="0.25">
      <c r="A138">
        <v>114</v>
      </c>
      <c r="B138">
        <v>2513.0179083030685</v>
      </c>
      <c r="C138">
        <v>106.98209169693155</v>
      </c>
      <c r="D138">
        <f t="shared" si="2"/>
        <v>11445.167943850671</v>
      </c>
    </row>
    <row r="139" spans="1:4" x14ac:dyDescent="0.25">
      <c r="A139">
        <v>115</v>
      </c>
      <c r="B139">
        <v>2513.993611256863</v>
      </c>
      <c r="C139">
        <v>-379.99361125686301</v>
      </c>
      <c r="D139">
        <f t="shared" si="2"/>
        <v>144395.14459603193</v>
      </c>
    </row>
    <row r="140" spans="1:4" x14ac:dyDescent="0.25">
      <c r="A140">
        <v>116</v>
      </c>
      <c r="B140">
        <v>2514.969314210658</v>
      </c>
      <c r="C140">
        <v>-216.96931421065801</v>
      </c>
      <c r="D140">
        <f t="shared" si="2"/>
        <v>47075.683309043248</v>
      </c>
    </row>
    <row r="141" spans="1:4" x14ac:dyDescent="0.25">
      <c r="A141">
        <v>117</v>
      </c>
      <c r="B141">
        <v>2515.945017164453</v>
      </c>
      <c r="C141">
        <v>335.05498283554698</v>
      </c>
      <c r="D141">
        <f t="shared" si="2"/>
        <v>112261.84152292868</v>
      </c>
    </row>
    <row r="142" spans="1:4" x14ac:dyDescent="0.25">
      <c r="A142">
        <v>118</v>
      </c>
      <c r="B142">
        <v>2516.9207201182476</v>
      </c>
      <c r="C142">
        <v>-171.92072011824757</v>
      </c>
      <c r="D142">
        <f t="shared" si="2"/>
        <v>29556.734005976814</v>
      </c>
    </row>
    <row r="143" spans="1:4" x14ac:dyDescent="0.25">
      <c r="A143">
        <v>119</v>
      </c>
      <c r="B143">
        <v>2517.8964230720426</v>
      </c>
      <c r="C143">
        <v>-293.89642307204258</v>
      </c>
      <c r="D143">
        <f t="shared" si="2"/>
        <v>86375.107494541036</v>
      </c>
    </row>
    <row r="144" spans="1:4" x14ac:dyDescent="0.25">
      <c r="A144">
        <v>120</v>
      </c>
      <c r="B144">
        <v>2518.8721260258376</v>
      </c>
      <c r="C144">
        <v>-266.87212602583759</v>
      </c>
      <c r="D144">
        <f t="shared" si="2"/>
        <v>71220.731649550537</v>
      </c>
    </row>
    <row r="145" spans="1:4" x14ac:dyDescent="0.25">
      <c r="A145">
        <v>121</v>
      </c>
      <c r="B145">
        <v>2519.8478289796326</v>
      </c>
      <c r="C145">
        <v>-484.8478289796326</v>
      </c>
      <c r="D145">
        <f t="shared" si="2"/>
        <v>235077.41726626304</v>
      </c>
    </row>
    <row r="146" spans="1:4" x14ac:dyDescent="0.25">
      <c r="A146">
        <v>122</v>
      </c>
      <c r="B146">
        <v>2520.8235319334271</v>
      </c>
      <c r="C146">
        <v>-357.82353193342715</v>
      </c>
      <c r="D146">
        <f t="shared" si="2"/>
        <v>128037.68000531236</v>
      </c>
    </row>
    <row r="147" spans="1:4" x14ac:dyDescent="0.25">
      <c r="A147">
        <v>123</v>
      </c>
      <c r="B147">
        <v>2521.7992348872222</v>
      </c>
      <c r="C147">
        <v>57.200765112777844</v>
      </c>
      <c r="D147">
        <f t="shared" si="2"/>
        <v>3271.9275294871832</v>
      </c>
    </row>
    <row r="148" spans="1:4" x14ac:dyDescent="0.25">
      <c r="A148">
        <v>124</v>
      </c>
      <c r="B148">
        <v>2522.7749378410172</v>
      </c>
      <c r="C148">
        <v>3521.2250621589828</v>
      </c>
      <c r="D148">
        <f t="shared" si="2"/>
        <v>12399025.938376533</v>
      </c>
    </row>
    <row r="149" spans="1:4" x14ac:dyDescent="0.25">
      <c r="A149">
        <v>125</v>
      </c>
      <c r="B149">
        <v>2523.7506407948117</v>
      </c>
      <c r="C149">
        <v>-752.75064079481172</v>
      </c>
      <c r="D149">
        <f t="shared" si="2"/>
        <v>566633.52721699968</v>
      </c>
    </row>
    <row r="150" spans="1:4" x14ac:dyDescent="0.25">
      <c r="A150">
        <v>126</v>
      </c>
      <c r="B150">
        <v>2524.7263437486067</v>
      </c>
      <c r="C150">
        <v>115.27365625139328</v>
      </c>
      <c r="D150">
        <f t="shared" si="2"/>
        <v>13288.01582556438</v>
      </c>
    </row>
    <row r="151" spans="1:4" x14ac:dyDescent="0.25">
      <c r="A151">
        <v>127</v>
      </c>
      <c r="B151">
        <v>2525.7020467024017</v>
      </c>
      <c r="C151">
        <v>-394.70204670240173</v>
      </c>
      <c r="D151">
        <f t="shared" si="2"/>
        <v>155789.7056710649</v>
      </c>
    </row>
    <row r="152" spans="1:4" x14ac:dyDescent="0.25">
      <c r="A152">
        <v>128</v>
      </c>
      <c r="B152">
        <v>2526.6777496561963</v>
      </c>
      <c r="C152">
        <v>-249.67774965619628</v>
      </c>
      <c r="D152">
        <f t="shared" si="2"/>
        <v>62338.978673382226</v>
      </c>
    </row>
    <row r="153" spans="1:4" x14ac:dyDescent="0.25">
      <c r="A153">
        <v>129</v>
      </c>
      <c r="B153">
        <v>2527.6534526099913</v>
      </c>
      <c r="C153">
        <v>240.34654739000871</v>
      </c>
      <c r="D153">
        <f t="shared" si="2"/>
        <v>57766.462842297704</v>
      </c>
    </row>
    <row r="154" spans="1:4" x14ac:dyDescent="0.25">
      <c r="A154">
        <v>130</v>
      </c>
      <c r="B154">
        <v>2528.6291555637863</v>
      </c>
      <c r="C154">
        <v>-338.6291555637863</v>
      </c>
      <c r="D154">
        <f t="shared" ref="D154:D204" si="3">C154*C154</f>
        <v>114669.70499784299</v>
      </c>
    </row>
    <row r="155" spans="1:4" x14ac:dyDescent="0.25">
      <c r="A155">
        <v>131</v>
      </c>
      <c r="B155">
        <v>2529.6048585175813</v>
      </c>
      <c r="C155">
        <v>-442.60485851758131</v>
      </c>
      <c r="D155">
        <f t="shared" si="3"/>
        <v>195899.06078336816</v>
      </c>
    </row>
    <row r="156" spans="1:4" x14ac:dyDescent="0.25">
      <c r="A156">
        <v>132</v>
      </c>
      <c r="B156">
        <v>2530.5805614713759</v>
      </c>
      <c r="C156">
        <v>-351.58056147137586</v>
      </c>
      <c r="D156">
        <f t="shared" si="3"/>
        <v>123608.8912045279</v>
      </c>
    </row>
    <row r="157" spans="1:4" x14ac:dyDescent="0.25">
      <c r="A157">
        <v>133</v>
      </c>
      <c r="B157">
        <v>2531.5562644251709</v>
      </c>
      <c r="C157">
        <v>-492.55626442517087</v>
      </c>
      <c r="D157">
        <f t="shared" si="3"/>
        <v>242611.67362447883</v>
      </c>
    </row>
    <row r="158" spans="1:4" x14ac:dyDescent="0.25">
      <c r="A158">
        <v>134</v>
      </c>
      <c r="B158">
        <v>2532.5319673789659</v>
      </c>
      <c r="C158">
        <v>-413.53196737896587</v>
      </c>
      <c r="D158">
        <f t="shared" si="3"/>
        <v>171008.68804431809</v>
      </c>
    </row>
    <row r="159" spans="1:4" x14ac:dyDescent="0.25">
      <c r="A159">
        <v>135</v>
      </c>
      <c r="B159">
        <v>2533.5076703327604</v>
      </c>
      <c r="C159">
        <v>166.49232966723957</v>
      </c>
      <c r="D159">
        <f t="shared" si="3"/>
        <v>27719.695838024782</v>
      </c>
    </row>
    <row r="160" spans="1:4" x14ac:dyDescent="0.25">
      <c r="A160">
        <v>136</v>
      </c>
      <c r="B160">
        <v>2534.4833732865554</v>
      </c>
      <c r="C160">
        <v>3501.5166267134446</v>
      </c>
      <c r="D160">
        <f t="shared" si="3"/>
        <v>12260618.6871507</v>
      </c>
    </row>
    <row r="161" spans="1:4" x14ac:dyDescent="0.25">
      <c r="A161">
        <v>137</v>
      </c>
      <c r="B161">
        <v>2535.4590762403504</v>
      </c>
      <c r="C161">
        <v>-791.45907624035044</v>
      </c>
      <c r="D161">
        <f t="shared" si="3"/>
        <v>626407.46936322888</v>
      </c>
    </row>
    <row r="162" spans="1:4" x14ac:dyDescent="0.25">
      <c r="A162">
        <v>138</v>
      </c>
      <c r="B162">
        <v>2536.434779194145</v>
      </c>
      <c r="C162">
        <v>-100.43477919414499</v>
      </c>
      <c r="D162">
        <f t="shared" si="3"/>
        <v>10087.14487177666</v>
      </c>
    </row>
    <row r="163" spans="1:4" x14ac:dyDescent="0.25">
      <c r="A163">
        <v>139</v>
      </c>
      <c r="B163">
        <v>2537.41048214794</v>
      </c>
      <c r="C163">
        <v>-433.41048214794</v>
      </c>
      <c r="D163">
        <f t="shared" si="3"/>
        <v>187844.64603570983</v>
      </c>
    </row>
    <row r="164" spans="1:4" x14ac:dyDescent="0.25">
      <c r="A164">
        <v>140</v>
      </c>
      <c r="B164">
        <v>2538.386185101735</v>
      </c>
      <c r="C164">
        <v>-364.38618510173501</v>
      </c>
      <c r="D164">
        <f t="shared" si="3"/>
        <v>132777.29189299588</v>
      </c>
    </row>
    <row r="165" spans="1:4" x14ac:dyDescent="0.25">
      <c r="A165">
        <v>141</v>
      </c>
      <c r="B165">
        <v>2539.3618880555296</v>
      </c>
      <c r="C165">
        <v>208.63811194447044</v>
      </c>
      <c r="D165">
        <f t="shared" si="3"/>
        <v>43529.86175575338</v>
      </c>
    </row>
    <row r="166" spans="1:4" x14ac:dyDescent="0.25">
      <c r="A166">
        <v>142</v>
      </c>
      <c r="B166">
        <v>2540.3375910093246</v>
      </c>
      <c r="C166">
        <v>-302.33759100932457</v>
      </c>
      <c r="D166">
        <f t="shared" si="3"/>
        <v>91408.018937321613</v>
      </c>
    </row>
    <row r="167" spans="1:4" x14ac:dyDescent="0.25">
      <c r="A167">
        <v>143</v>
      </c>
      <c r="B167">
        <v>2541.3132939631196</v>
      </c>
      <c r="C167">
        <v>-337.31329396311958</v>
      </c>
      <c r="D167">
        <f t="shared" si="3"/>
        <v>113780.25828424993</v>
      </c>
    </row>
    <row r="168" spans="1:4" x14ac:dyDescent="0.25">
      <c r="A168">
        <v>144</v>
      </c>
      <c r="B168">
        <v>2542.2889969169146</v>
      </c>
      <c r="C168">
        <v>-279.28899691691458</v>
      </c>
      <c r="D168">
        <f t="shared" si="3"/>
        <v>78002.343798856324</v>
      </c>
    </row>
    <row r="169" spans="1:4" x14ac:dyDescent="0.25">
      <c r="A169">
        <v>145</v>
      </c>
      <c r="B169">
        <v>2543.2646998707091</v>
      </c>
      <c r="C169">
        <v>-329.26469987070914</v>
      </c>
      <c r="D169">
        <f t="shared" si="3"/>
        <v>108415.24258094816</v>
      </c>
    </row>
    <row r="170" spans="1:4" x14ac:dyDescent="0.25">
      <c r="A170">
        <v>146</v>
      </c>
      <c r="B170">
        <v>2544.2404028245041</v>
      </c>
      <c r="C170">
        <v>-314.24040282450414</v>
      </c>
      <c r="D170">
        <f t="shared" si="3"/>
        <v>98747.030767306627</v>
      </c>
    </row>
    <row r="171" spans="1:4" x14ac:dyDescent="0.25">
      <c r="A171">
        <v>147</v>
      </c>
      <c r="B171">
        <v>2545.2161057782992</v>
      </c>
      <c r="C171">
        <v>261.78389422170085</v>
      </c>
      <c r="D171">
        <f t="shared" si="3"/>
        <v>68530.807273878658</v>
      </c>
    </row>
    <row r="172" spans="1:4" x14ac:dyDescent="0.25">
      <c r="A172">
        <v>148</v>
      </c>
      <c r="B172">
        <v>2546.1918087320937</v>
      </c>
      <c r="C172">
        <v>3279.8081912679063</v>
      </c>
      <c r="D172">
        <f t="shared" si="3"/>
        <v>10757141.771508055</v>
      </c>
    </row>
    <row r="173" spans="1:4" x14ac:dyDescent="0.25">
      <c r="A173">
        <v>149</v>
      </c>
      <c r="B173">
        <v>2547.1675116858887</v>
      </c>
      <c r="C173">
        <v>-702.16751168588871</v>
      </c>
      <c r="D173">
        <f t="shared" si="3"/>
        <v>493039.21446715266</v>
      </c>
    </row>
    <row r="174" spans="1:4" x14ac:dyDescent="0.25">
      <c r="A174">
        <v>150</v>
      </c>
      <c r="B174">
        <v>2548.1432146396837</v>
      </c>
      <c r="C174">
        <v>13.85678536031628</v>
      </c>
      <c r="D174">
        <f t="shared" si="3"/>
        <v>192.0105005218756</v>
      </c>
    </row>
    <row r="175" spans="1:4" x14ac:dyDescent="0.25">
      <c r="A175">
        <v>151</v>
      </c>
      <c r="B175">
        <v>2549.1189175934787</v>
      </c>
      <c r="C175">
        <v>-261.11891759347873</v>
      </c>
      <c r="D175">
        <f t="shared" si="3"/>
        <v>68183.08912518993</v>
      </c>
    </row>
    <row r="176" spans="1:4" x14ac:dyDescent="0.25">
      <c r="A176">
        <v>152</v>
      </c>
      <c r="B176">
        <v>2550.0946205472733</v>
      </c>
      <c r="C176">
        <v>-209.09462054727328</v>
      </c>
      <c r="D176">
        <f t="shared" si="3"/>
        <v>43720.560341808196</v>
      </c>
    </row>
    <row r="177" spans="1:4" x14ac:dyDescent="0.25">
      <c r="A177">
        <v>153</v>
      </c>
      <c r="B177">
        <v>2551.0703235010683</v>
      </c>
      <c r="C177">
        <v>416.92967649893171</v>
      </c>
      <c r="D177">
        <f t="shared" si="3"/>
        <v>173830.35514550385</v>
      </c>
    </row>
    <row r="178" spans="1:4" x14ac:dyDescent="0.25">
      <c r="A178">
        <v>154</v>
      </c>
      <c r="B178">
        <v>2552.0460264548633</v>
      </c>
      <c r="C178">
        <v>-87.046026454863295</v>
      </c>
      <c r="D178">
        <f t="shared" si="3"/>
        <v>7577.0107215807602</v>
      </c>
    </row>
    <row r="179" spans="1:4" x14ac:dyDescent="0.25">
      <c r="A179">
        <v>155</v>
      </c>
      <c r="B179">
        <v>2553.0217294086578</v>
      </c>
      <c r="C179">
        <v>-270.02172940865785</v>
      </c>
      <c r="D179">
        <f t="shared" si="3"/>
        <v>72911.734352842439</v>
      </c>
    </row>
    <row r="180" spans="1:4" x14ac:dyDescent="0.25">
      <c r="A180">
        <v>156</v>
      </c>
      <c r="B180">
        <v>2553.9974323624529</v>
      </c>
      <c r="C180">
        <v>-184.99743236245286</v>
      </c>
      <c r="D180">
        <f t="shared" si="3"/>
        <v>34224.049980700322</v>
      </c>
    </row>
    <row r="181" spans="1:4" x14ac:dyDescent="0.25">
      <c r="A181">
        <v>157</v>
      </c>
      <c r="B181">
        <v>2554.9731353162479</v>
      </c>
      <c r="C181">
        <v>-445.97313531624786</v>
      </c>
      <c r="D181">
        <f t="shared" si="3"/>
        <v>198892.03742380432</v>
      </c>
    </row>
    <row r="182" spans="1:4" x14ac:dyDescent="0.25">
      <c r="A182">
        <v>158</v>
      </c>
      <c r="B182">
        <v>2555.9488382700424</v>
      </c>
      <c r="C182">
        <v>-256.94883827004242</v>
      </c>
      <c r="D182">
        <f t="shared" si="3"/>
        <v>66022.705488324413</v>
      </c>
    </row>
    <row r="183" spans="1:4" x14ac:dyDescent="0.25">
      <c r="A183">
        <v>159</v>
      </c>
      <c r="B183">
        <v>2556.9245412238374</v>
      </c>
      <c r="C183">
        <v>160.07545877616258</v>
      </c>
      <c r="D183">
        <f t="shared" si="3"/>
        <v>25624.152502398923</v>
      </c>
    </row>
    <row r="184" spans="1:4" x14ac:dyDescent="0.25">
      <c r="A184">
        <v>160</v>
      </c>
      <c r="B184">
        <v>2557.9002441776324</v>
      </c>
      <c r="C184">
        <v>3257.0997558223676</v>
      </c>
      <c r="D184">
        <f t="shared" si="3"/>
        <v>10608698.819378126</v>
      </c>
    </row>
    <row r="185" spans="1:4" x14ac:dyDescent="0.25">
      <c r="A185">
        <v>161</v>
      </c>
      <c r="B185">
        <v>2558.875947131427</v>
      </c>
      <c r="C185">
        <v>-767.87594713142698</v>
      </c>
      <c r="D185">
        <f t="shared" si="3"/>
        <v>589633.470182986</v>
      </c>
    </row>
    <row r="186" spans="1:4" x14ac:dyDescent="0.25">
      <c r="A186">
        <v>162</v>
      </c>
      <c r="B186">
        <v>2559.851650085222</v>
      </c>
      <c r="C186">
        <v>-72.851650085221991</v>
      </c>
      <c r="D186">
        <f t="shared" si="3"/>
        <v>5307.3629201396252</v>
      </c>
    </row>
    <row r="187" spans="1:4" x14ac:dyDescent="0.25">
      <c r="A187">
        <v>163</v>
      </c>
      <c r="B187">
        <v>2560.827353039017</v>
      </c>
      <c r="C187">
        <v>-362.827353039017</v>
      </c>
      <c r="D187">
        <f t="shared" si="3"/>
        <v>131643.68811329949</v>
      </c>
    </row>
    <row r="188" spans="1:4" x14ac:dyDescent="0.25">
      <c r="A188">
        <v>164</v>
      </c>
      <c r="B188">
        <v>2561.803055992812</v>
      </c>
      <c r="C188">
        <v>-183.80305599281201</v>
      </c>
      <c r="D188">
        <f t="shared" si="3"/>
        <v>33783.563392296783</v>
      </c>
    </row>
    <row r="189" spans="1:4" x14ac:dyDescent="0.25">
      <c r="A189">
        <v>165</v>
      </c>
      <c r="B189">
        <v>2562.7787589466066</v>
      </c>
      <c r="C189">
        <v>333.22124105339344</v>
      </c>
      <c r="D189">
        <f t="shared" si="3"/>
        <v>111036.39548916374</v>
      </c>
    </row>
    <row r="190" spans="1:4" x14ac:dyDescent="0.25">
      <c r="A190">
        <v>166</v>
      </c>
      <c r="B190">
        <v>2563.7544619004016</v>
      </c>
      <c r="C190">
        <v>-279.75446190040157</v>
      </c>
      <c r="D190">
        <f t="shared" si="3"/>
        <v>78262.558953183237</v>
      </c>
    </row>
    <row r="191" spans="1:4" x14ac:dyDescent="0.25">
      <c r="A191">
        <v>167</v>
      </c>
      <c r="B191">
        <v>2564.7301648541966</v>
      </c>
      <c r="C191">
        <v>-170.73016485419657</v>
      </c>
      <c r="D191">
        <f t="shared" si="3"/>
        <v>29148.789191141139</v>
      </c>
    </row>
    <row r="192" spans="1:4" x14ac:dyDescent="0.25">
      <c r="A192">
        <v>168</v>
      </c>
      <c r="B192">
        <v>2565.7058678079911</v>
      </c>
      <c r="C192">
        <v>-60.705867807991126</v>
      </c>
      <c r="D192">
        <f t="shared" si="3"/>
        <v>3685.2023863212935</v>
      </c>
    </row>
    <row r="193" spans="1:4" x14ac:dyDescent="0.25">
      <c r="A193">
        <v>169</v>
      </c>
      <c r="B193">
        <v>2566.6815707617861</v>
      </c>
      <c r="C193">
        <v>-255.68157076178613</v>
      </c>
      <c r="D193">
        <f t="shared" si="3"/>
        <v>65373.065627214251</v>
      </c>
    </row>
    <row r="194" spans="1:4" x14ac:dyDescent="0.25">
      <c r="A194">
        <v>170</v>
      </c>
      <c r="B194">
        <v>2567.6572737155811</v>
      </c>
      <c r="C194">
        <v>-240.65727371558114</v>
      </c>
      <c r="D194">
        <f t="shared" si="3"/>
        <v>57915.923392216144</v>
      </c>
    </row>
    <row r="195" spans="1:4" x14ac:dyDescent="0.25">
      <c r="A195">
        <v>171</v>
      </c>
      <c r="B195">
        <v>2568.6329766693761</v>
      </c>
      <c r="C195">
        <v>203.36702333062385</v>
      </c>
      <c r="D195">
        <f t="shared" si="3"/>
        <v>41358.146178358504</v>
      </c>
    </row>
    <row r="196" spans="1:4" x14ac:dyDescent="0.25">
      <c r="A196">
        <v>172</v>
      </c>
      <c r="B196">
        <v>2569.6086796231707</v>
      </c>
      <c r="C196">
        <v>3539.3913203768293</v>
      </c>
      <c r="D196">
        <f t="shared" si="3"/>
        <v>12527290.918758836</v>
      </c>
    </row>
    <row r="197" spans="1:4" x14ac:dyDescent="0.25">
      <c r="A197">
        <v>173</v>
      </c>
      <c r="B197">
        <v>2570.5843825769657</v>
      </c>
      <c r="C197">
        <v>-516.58438257696571</v>
      </c>
      <c r="D197">
        <f t="shared" si="3"/>
        <v>266859.42432242486</v>
      </c>
    </row>
    <row r="198" spans="1:4" x14ac:dyDescent="0.25">
      <c r="A198">
        <v>174</v>
      </c>
      <c r="B198">
        <v>2571.5600855307607</v>
      </c>
      <c r="C198">
        <v>63.439914469239284</v>
      </c>
      <c r="D198">
        <f t="shared" si="3"/>
        <v>4024.6227478643959</v>
      </c>
    </row>
    <row r="199" spans="1:4" x14ac:dyDescent="0.25">
      <c r="A199">
        <v>175</v>
      </c>
      <c r="B199">
        <v>2572.5357884845553</v>
      </c>
      <c r="C199">
        <v>-1145.5357884845553</v>
      </c>
      <c r="D199">
        <f t="shared" si="3"/>
        <v>1312252.2426989318</v>
      </c>
    </row>
    <row r="200" spans="1:4" x14ac:dyDescent="0.25">
      <c r="A200">
        <v>176</v>
      </c>
      <c r="B200">
        <v>2573.5114914383503</v>
      </c>
      <c r="C200">
        <v>-2099.5114914383503</v>
      </c>
      <c r="D200">
        <f t="shared" si="3"/>
        <v>4407948.5026816856</v>
      </c>
    </row>
    <row r="201" spans="1:4" x14ac:dyDescent="0.25">
      <c r="A201">
        <v>177</v>
      </c>
      <c r="B201">
        <v>2574.4871943921453</v>
      </c>
      <c r="C201">
        <v>-1138.4871943921453</v>
      </c>
      <c r="D201">
        <f t="shared" si="3"/>
        <v>1296153.0917948985</v>
      </c>
    </row>
    <row r="202" spans="1:4" x14ac:dyDescent="0.25">
      <c r="A202">
        <v>178</v>
      </c>
      <c r="B202">
        <v>2575.4628973459398</v>
      </c>
      <c r="C202">
        <v>-316.46289734593984</v>
      </c>
      <c r="D202">
        <f t="shared" si="3"/>
        <v>100148.76539658685</v>
      </c>
    </row>
    <row r="203" spans="1:4" x14ac:dyDescent="0.25">
      <c r="A203">
        <v>179</v>
      </c>
      <c r="B203">
        <v>2576.4386002997348</v>
      </c>
      <c r="C203">
        <v>-115.43860029973484</v>
      </c>
      <c r="D203">
        <f t="shared" si="3"/>
        <v>13326.070439161942</v>
      </c>
    </row>
    <row r="204" spans="1:4" ht="15.75" thickBot="1" x14ac:dyDescent="0.3">
      <c r="A204" s="15">
        <v>180</v>
      </c>
      <c r="B204" s="15">
        <v>2577.4143032535299</v>
      </c>
      <c r="C204" s="15">
        <v>60.585696746470148</v>
      </c>
      <c r="D204">
        <f t="shared" si="3"/>
        <v>3670.6266502552435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59E2-B900-4F05-9791-FE9E8EFEC065}">
  <dimension ref="A1:D181"/>
  <sheetViews>
    <sheetView topLeftCell="A152" workbookViewId="0">
      <selection activeCell="I20" sqref="I20"/>
    </sheetView>
  </sheetViews>
  <sheetFormatPr defaultRowHeight="15" x14ac:dyDescent="0.25"/>
  <cols>
    <col min="3" max="3" width="8.85546875" bestFit="1" customWidth="1"/>
    <col min="4" max="4" width="33" bestFit="1" customWidth="1"/>
  </cols>
  <sheetData>
    <row r="1" spans="1:4" x14ac:dyDescent="0.25">
      <c r="A1" s="14" t="s">
        <v>186</v>
      </c>
      <c r="B1" s="14" t="s">
        <v>191</v>
      </c>
      <c r="C1" s="14" t="s">
        <v>253</v>
      </c>
      <c r="D1" s="14" t="s">
        <v>185</v>
      </c>
    </row>
    <row r="2" spans="1:4" x14ac:dyDescent="0.25">
      <c r="A2" s="12">
        <v>38596</v>
      </c>
      <c r="B2">
        <v>1</v>
      </c>
      <c r="C2">
        <f>B2*B2</f>
        <v>1</v>
      </c>
      <c r="D2" s="5">
        <v>1756</v>
      </c>
    </row>
    <row r="3" spans="1:4" x14ac:dyDescent="0.25">
      <c r="A3" s="12">
        <v>38626</v>
      </c>
      <c r="B3">
        <v>2</v>
      </c>
      <c r="C3">
        <f t="shared" ref="C3:C66" si="0">B3*B3</f>
        <v>4</v>
      </c>
      <c r="D3" s="5">
        <v>1892</v>
      </c>
    </row>
    <row r="4" spans="1:4" x14ac:dyDescent="0.25">
      <c r="A4" s="12">
        <v>38657</v>
      </c>
      <c r="B4">
        <v>3</v>
      </c>
      <c r="C4">
        <f t="shared" si="0"/>
        <v>9</v>
      </c>
      <c r="D4" s="5">
        <v>2471</v>
      </c>
    </row>
    <row r="5" spans="1:4" x14ac:dyDescent="0.25">
      <c r="A5" s="12">
        <v>38687</v>
      </c>
      <c r="B5">
        <v>4</v>
      </c>
      <c r="C5">
        <f t="shared" si="0"/>
        <v>16</v>
      </c>
      <c r="D5" s="5">
        <v>6761</v>
      </c>
    </row>
    <row r="6" spans="1:4" x14ac:dyDescent="0.25">
      <c r="A6" s="12">
        <v>38718</v>
      </c>
      <c r="B6">
        <v>5</v>
      </c>
      <c r="C6">
        <f t="shared" si="0"/>
        <v>25</v>
      </c>
      <c r="D6" s="5">
        <v>1560</v>
      </c>
    </row>
    <row r="7" spans="1:4" x14ac:dyDescent="0.25">
      <c r="A7" s="12">
        <v>38749</v>
      </c>
      <c r="B7">
        <v>6</v>
      </c>
      <c r="C7">
        <f t="shared" si="0"/>
        <v>36</v>
      </c>
      <c r="D7" s="5">
        <v>2600</v>
      </c>
    </row>
    <row r="8" spans="1:4" x14ac:dyDescent="0.25">
      <c r="A8" s="12">
        <v>38777</v>
      </c>
      <c r="B8">
        <v>7</v>
      </c>
      <c r="C8">
        <f t="shared" si="0"/>
        <v>49</v>
      </c>
      <c r="D8" s="5">
        <v>1968</v>
      </c>
    </row>
    <row r="9" spans="1:4" x14ac:dyDescent="0.25">
      <c r="A9" s="12">
        <v>38808</v>
      </c>
      <c r="B9">
        <v>8</v>
      </c>
      <c r="C9">
        <f t="shared" si="0"/>
        <v>64</v>
      </c>
      <c r="D9" s="5">
        <v>1876</v>
      </c>
    </row>
    <row r="10" spans="1:4" x14ac:dyDescent="0.25">
      <c r="A10" s="12">
        <v>38838</v>
      </c>
      <c r="B10">
        <v>9</v>
      </c>
      <c r="C10">
        <f t="shared" si="0"/>
        <v>81</v>
      </c>
      <c r="D10" s="5">
        <v>2568</v>
      </c>
    </row>
    <row r="11" spans="1:4" x14ac:dyDescent="0.25">
      <c r="A11" s="12">
        <v>38869</v>
      </c>
      <c r="B11">
        <v>10</v>
      </c>
      <c r="C11">
        <f t="shared" si="0"/>
        <v>100</v>
      </c>
      <c r="D11" s="5">
        <v>2122</v>
      </c>
    </row>
    <row r="12" spans="1:4" x14ac:dyDescent="0.25">
      <c r="A12" s="12">
        <v>38899</v>
      </c>
      <c r="B12">
        <v>11</v>
      </c>
      <c r="C12">
        <f t="shared" si="0"/>
        <v>121</v>
      </c>
      <c r="D12" s="5">
        <v>1928</v>
      </c>
    </row>
    <row r="13" spans="1:4" x14ac:dyDescent="0.25">
      <c r="A13" s="12">
        <v>38930</v>
      </c>
      <c r="B13">
        <v>12</v>
      </c>
      <c r="C13">
        <f t="shared" si="0"/>
        <v>144</v>
      </c>
      <c r="D13" s="5">
        <v>2093</v>
      </c>
    </row>
    <row r="14" spans="1:4" x14ac:dyDescent="0.25">
      <c r="A14" s="12">
        <v>38961</v>
      </c>
      <c r="B14">
        <v>13</v>
      </c>
      <c r="C14">
        <f t="shared" si="0"/>
        <v>169</v>
      </c>
      <c r="D14" s="5">
        <v>2017</v>
      </c>
    </row>
    <row r="15" spans="1:4" x14ac:dyDescent="0.25">
      <c r="A15" s="12">
        <v>38991</v>
      </c>
      <c r="B15">
        <v>14</v>
      </c>
      <c r="C15">
        <f t="shared" si="0"/>
        <v>196</v>
      </c>
      <c r="D15" s="5">
        <v>1993</v>
      </c>
    </row>
    <row r="16" spans="1:4" x14ac:dyDescent="0.25">
      <c r="A16" s="12">
        <v>39022</v>
      </c>
      <c r="B16">
        <v>15</v>
      </c>
      <c r="C16">
        <f t="shared" si="0"/>
        <v>225</v>
      </c>
      <c r="D16" s="5">
        <v>2630</v>
      </c>
    </row>
    <row r="17" spans="1:4" x14ac:dyDescent="0.25">
      <c r="A17" s="12">
        <v>39052</v>
      </c>
      <c r="B17">
        <v>16</v>
      </c>
      <c r="C17">
        <f t="shared" si="0"/>
        <v>256</v>
      </c>
      <c r="D17" s="5">
        <v>6748</v>
      </c>
    </row>
    <row r="18" spans="1:4" x14ac:dyDescent="0.25">
      <c r="A18" s="12">
        <v>39083</v>
      </c>
      <c r="B18">
        <v>17</v>
      </c>
      <c r="C18">
        <f t="shared" si="0"/>
        <v>289</v>
      </c>
      <c r="D18" s="5">
        <v>1699</v>
      </c>
    </row>
    <row r="19" spans="1:4" x14ac:dyDescent="0.25">
      <c r="A19" s="12">
        <v>39114</v>
      </c>
      <c r="B19">
        <v>18</v>
      </c>
      <c r="C19">
        <f t="shared" si="0"/>
        <v>324</v>
      </c>
      <c r="D19" s="5">
        <v>2521</v>
      </c>
    </row>
    <row r="20" spans="1:4" x14ac:dyDescent="0.25">
      <c r="A20" s="12">
        <v>39142</v>
      </c>
      <c r="B20">
        <v>19</v>
      </c>
      <c r="C20">
        <f t="shared" si="0"/>
        <v>361</v>
      </c>
      <c r="D20" s="5">
        <v>1999</v>
      </c>
    </row>
    <row r="21" spans="1:4" x14ac:dyDescent="0.25">
      <c r="A21" s="12">
        <v>39173</v>
      </c>
      <c r="B21">
        <v>20</v>
      </c>
      <c r="C21">
        <f t="shared" si="0"/>
        <v>400</v>
      </c>
      <c r="D21" s="5">
        <v>1954</v>
      </c>
    </row>
    <row r="22" spans="1:4" x14ac:dyDescent="0.25">
      <c r="A22" s="12">
        <v>39203</v>
      </c>
      <c r="B22">
        <v>21</v>
      </c>
      <c r="C22">
        <f t="shared" si="0"/>
        <v>441</v>
      </c>
      <c r="D22" s="5">
        <v>2678</v>
      </c>
    </row>
    <row r="23" spans="1:4" x14ac:dyDescent="0.25">
      <c r="A23" s="12">
        <v>39234</v>
      </c>
      <c r="B23">
        <v>22</v>
      </c>
      <c r="C23">
        <f t="shared" si="0"/>
        <v>484</v>
      </c>
      <c r="D23" s="5">
        <v>2226</v>
      </c>
    </row>
    <row r="24" spans="1:4" x14ac:dyDescent="0.25">
      <c r="A24" s="12">
        <v>39264</v>
      </c>
      <c r="B24">
        <v>23</v>
      </c>
      <c r="C24">
        <f t="shared" si="0"/>
        <v>529</v>
      </c>
      <c r="D24" s="5">
        <v>2052</v>
      </c>
    </row>
    <row r="25" spans="1:4" x14ac:dyDescent="0.25">
      <c r="A25" s="12">
        <v>39295</v>
      </c>
      <c r="B25">
        <v>24</v>
      </c>
      <c r="C25">
        <f t="shared" si="0"/>
        <v>576</v>
      </c>
      <c r="D25" s="5">
        <v>2178</v>
      </c>
    </row>
    <row r="26" spans="1:4" x14ac:dyDescent="0.25">
      <c r="A26" s="12">
        <v>39326</v>
      </c>
      <c r="B26">
        <v>25</v>
      </c>
      <c r="C26">
        <f t="shared" si="0"/>
        <v>625</v>
      </c>
      <c r="D26" s="5">
        <v>2025</v>
      </c>
    </row>
    <row r="27" spans="1:4" x14ac:dyDescent="0.25">
      <c r="A27" s="12">
        <v>39356</v>
      </c>
      <c r="B27">
        <v>26</v>
      </c>
      <c r="C27">
        <f t="shared" si="0"/>
        <v>676</v>
      </c>
      <c r="D27" s="5">
        <v>2175</v>
      </c>
    </row>
    <row r="28" spans="1:4" x14ac:dyDescent="0.25">
      <c r="A28" s="12">
        <v>39387</v>
      </c>
      <c r="B28">
        <v>27</v>
      </c>
      <c r="C28">
        <f t="shared" si="0"/>
        <v>729</v>
      </c>
      <c r="D28" s="5">
        <v>2792</v>
      </c>
    </row>
    <row r="29" spans="1:4" x14ac:dyDescent="0.25">
      <c r="A29" s="12">
        <v>39417</v>
      </c>
      <c r="B29">
        <v>28</v>
      </c>
      <c r="C29">
        <f t="shared" si="0"/>
        <v>784</v>
      </c>
      <c r="D29" s="5">
        <v>6521</v>
      </c>
    </row>
    <row r="30" spans="1:4" x14ac:dyDescent="0.25">
      <c r="A30" s="12">
        <v>39448</v>
      </c>
      <c r="B30">
        <v>29</v>
      </c>
      <c r="C30">
        <f t="shared" si="0"/>
        <v>841</v>
      </c>
      <c r="D30" s="5">
        <v>1797</v>
      </c>
    </row>
    <row r="31" spans="1:4" x14ac:dyDescent="0.25">
      <c r="A31" s="12">
        <v>39479</v>
      </c>
      <c r="B31">
        <v>30</v>
      </c>
      <c r="C31">
        <f t="shared" si="0"/>
        <v>900</v>
      </c>
      <c r="D31" s="5">
        <v>2609</v>
      </c>
    </row>
    <row r="32" spans="1:4" x14ac:dyDescent="0.25">
      <c r="A32" s="12">
        <v>39508</v>
      </c>
      <c r="B32">
        <v>31</v>
      </c>
      <c r="C32">
        <f t="shared" si="0"/>
        <v>961</v>
      </c>
      <c r="D32" s="5">
        <v>2074</v>
      </c>
    </row>
    <row r="33" spans="1:4" x14ac:dyDescent="0.25">
      <c r="A33" s="12">
        <v>39539</v>
      </c>
      <c r="B33">
        <v>32</v>
      </c>
      <c r="C33">
        <f t="shared" si="0"/>
        <v>1024</v>
      </c>
      <c r="D33" s="5">
        <v>2044</v>
      </c>
    </row>
    <row r="34" spans="1:4" x14ac:dyDescent="0.25">
      <c r="A34" s="12">
        <v>39569</v>
      </c>
      <c r="B34">
        <v>33</v>
      </c>
      <c r="C34">
        <f t="shared" si="0"/>
        <v>1089</v>
      </c>
      <c r="D34" s="5">
        <v>2715</v>
      </c>
    </row>
    <row r="35" spans="1:4" x14ac:dyDescent="0.25">
      <c r="A35" s="12">
        <v>39600</v>
      </c>
      <c r="B35">
        <v>34</v>
      </c>
      <c r="C35">
        <f t="shared" si="0"/>
        <v>1156</v>
      </c>
      <c r="D35" s="5">
        <v>2159</v>
      </c>
    </row>
    <row r="36" spans="1:4" x14ac:dyDescent="0.25">
      <c r="A36" s="12">
        <v>39630</v>
      </c>
      <c r="B36">
        <v>35</v>
      </c>
      <c r="C36">
        <f t="shared" si="0"/>
        <v>1225</v>
      </c>
      <c r="D36" s="5">
        <v>2163</v>
      </c>
    </row>
    <row r="37" spans="1:4" x14ac:dyDescent="0.25">
      <c r="A37" s="12">
        <v>39661</v>
      </c>
      <c r="B37">
        <v>36</v>
      </c>
      <c r="C37">
        <f t="shared" si="0"/>
        <v>1296</v>
      </c>
      <c r="D37" s="5">
        <v>2223</v>
      </c>
    </row>
    <row r="38" spans="1:4" x14ac:dyDescent="0.25">
      <c r="A38" s="12">
        <v>39692</v>
      </c>
      <c r="B38">
        <v>37</v>
      </c>
      <c r="C38">
        <f t="shared" si="0"/>
        <v>1369</v>
      </c>
      <c r="D38" s="5">
        <v>1910</v>
      </c>
    </row>
    <row r="39" spans="1:4" x14ac:dyDescent="0.25">
      <c r="A39" s="12">
        <v>39722</v>
      </c>
      <c r="B39">
        <v>38</v>
      </c>
      <c r="C39">
        <f t="shared" si="0"/>
        <v>1444</v>
      </c>
      <c r="D39" s="5">
        <v>1997</v>
      </c>
    </row>
    <row r="40" spans="1:4" x14ac:dyDescent="0.25">
      <c r="A40" s="12">
        <v>39753</v>
      </c>
      <c r="B40">
        <v>39</v>
      </c>
      <c r="C40">
        <f t="shared" si="0"/>
        <v>1521</v>
      </c>
      <c r="D40" s="5">
        <v>2253</v>
      </c>
    </row>
    <row r="41" spans="1:4" x14ac:dyDescent="0.25">
      <c r="A41" s="12">
        <v>39783</v>
      </c>
      <c r="B41">
        <v>40</v>
      </c>
      <c r="C41">
        <f t="shared" si="0"/>
        <v>1600</v>
      </c>
      <c r="D41" s="5">
        <v>5049</v>
      </c>
    </row>
    <row r="42" spans="1:4" x14ac:dyDescent="0.25">
      <c r="A42" s="12">
        <v>39814</v>
      </c>
      <c r="B42">
        <v>41</v>
      </c>
      <c r="C42">
        <f t="shared" si="0"/>
        <v>1681</v>
      </c>
      <c r="D42" s="5">
        <v>1472</v>
      </c>
    </row>
    <row r="43" spans="1:4" x14ac:dyDescent="0.25">
      <c r="A43" s="12">
        <v>39845</v>
      </c>
      <c r="B43">
        <v>42</v>
      </c>
      <c r="C43">
        <f t="shared" si="0"/>
        <v>1764</v>
      </c>
      <c r="D43" s="5">
        <v>2110</v>
      </c>
    </row>
    <row r="44" spans="1:4" x14ac:dyDescent="0.25">
      <c r="A44" s="12">
        <v>39873</v>
      </c>
      <c r="B44">
        <v>43</v>
      </c>
      <c r="C44">
        <f t="shared" si="0"/>
        <v>1849</v>
      </c>
      <c r="D44" s="5">
        <v>1621</v>
      </c>
    </row>
    <row r="45" spans="1:4" x14ac:dyDescent="0.25">
      <c r="A45" s="12">
        <v>39904</v>
      </c>
      <c r="B45">
        <v>44</v>
      </c>
      <c r="C45">
        <f t="shared" si="0"/>
        <v>1936</v>
      </c>
      <c r="D45" s="5">
        <v>1755</v>
      </c>
    </row>
    <row r="46" spans="1:4" x14ac:dyDescent="0.25">
      <c r="A46" s="12">
        <v>39934</v>
      </c>
      <c r="B46">
        <v>45</v>
      </c>
      <c r="C46">
        <f t="shared" si="0"/>
        <v>2025</v>
      </c>
      <c r="D46" s="5">
        <v>2241</v>
      </c>
    </row>
    <row r="47" spans="1:4" x14ac:dyDescent="0.25">
      <c r="A47" s="12">
        <v>39965</v>
      </c>
      <c r="B47">
        <v>46</v>
      </c>
      <c r="C47">
        <f t="shared" si="0"/>
        <v>2116</v>
      </c>
      <c r="D47" s="5">
        <v>1832</v>
      </c>
    </row>
    <row r="48" spans="1:4" x14ac:dyDescent="0.25">
      <c r="A48" s="12">
        <v>39995</v>
      </c>
      <c r="B48">
        <v>47</v>
      </c>
      <c r="C48">
        <f t="shared" si="0"/>
        <v>2209</v>
      </c>
      <c r="D48" s="5">
        <v>1754</v>
      </c>
    </row>
    <row r="49" spans="1:4" x14ac:dyDescent="0.25">
      <c r="A49" s="12">
        <v>40026</v>
      </c>
      <c r="B49">
        <v>48</v>
      </c>
      <c r="C49">
        <f t="shared" si="0"/>
        <v>2304</v>
      </c>
      <c r="D49" s="5">
        <v>1824</v>
      </c>
    </row>
    <row r="50" spans="1:4" x14ac:dyDescent="0.25">
      <c r="A50" s="12">
        <v>40057</v>
      </c>
      <c r="B50">
        <v>49</v>
      </c>
      <c r="C50">
        <f t="shared" si="0"/>
        <v>2401</v>
      </c>
      <c r="D50" s="5">
        <v>1766</v>
      </c>
    </row>
    <row r="51" spans="1:4" x14ac:dyDescent="0.25">
      <c r="A51" s="12">
        <v>40087</v>
      </c>
      <c r="B51">
        <v>50</v>
      </c>
      <c r="C51">
        <f t="shared" si="0"/>
        <v>2500</v>
      </c>
      <c r="D51" s="5">
        <v>1827</v>
      </c>
    </row>
    <row r="52" spans="1:4" x14ac:dyDescent="0.25">
      <c r="A52" s="12">
        <v>40118</v>
      </c>
      <c r="B52">
        <v>51</v>
      </c>
      <c r="C52">
        <f t="shared" si="0"/>
        <v>2601</v>
      </c>
      <c r="D52" s="5">
        <v>2236</v>
      </c>
    </row>
    <row r="53" spans="1:4" x14ac:dyDescent="0.25">
      <c r="A53" s="12">
        <v>40148</v>
      </c>
      <c r="B53">
        <v>52</v>
      </c>
      <c r="C53">
        <f t="shared" si="0"/>
        <v>2704</v>
      </c>
      <c r="D53" s="5">
        <v>5260</v>
      </c>
    </row>
    <row r="54" spans="1:4" x14ac:dyDescent="0.25">
      <c r="A54" s="12">
        <v>40179</v>
      </c>
      <c r="B54">
        <v>53</v>
      </c>
      <c r="C54">
        <f t="shared" si="0"/>
        <v>2809</v>
      </c>
      <c r="D54" s="8">
        <v>1496</v>
      </c>
    </row>
    <row r="55" spans="1:4" x14ac:dyDescent="0.25">
      <c r="A55" s="12">
        <v>40210</v>
      </c>
      <c r="B55">
        <v>54</v>
      </c>
      <c r="C55">
        <f t="shared" si="0"/>
        <v>2916</v>
      </c>
      <c r="D55" s="8">
        <v>2093</v>
      </c>
    </row>
    <row r="56" spans="1:4" x14ac:dyDescent="0.25">
      <c r="A56" s="12">
        <v>40238</v>
      </c>
      <c r="B56">
        <v>55</v>
      </c>
      <c r="C56">
        <f t="shared" si="0"/>
        <v>3025</v>
      </c>
      <c r="D56" s="8">
        <v>1783</v>
      </c>
    </row>
    <row r="57" spans="1:4" x14ac:dyDescent="0.25">
      <c r="A57" s="12">
        <v>40269</v>
      </c>
      <c r="B57">
        <v>56</v>
      </c>
      <c r="C57">
        <f t="shared" si="0"/>
        <v>3136</v>
      </c>
      <c r="D57" s="8">
        <v>1794</v>
      </c>
    </row>
    <row r="58" spans="1:4" x14ac:dyDescent="0.25">
      <c r="A58" s="12">
        <v>40299</v>
      </c>
      <c r="B58">
        <v>57</v>
      </c>
      <c r="C58">
        <f t="shared" si="0"/>
        <v>3249</v>
      </c>
      <c r="D58" s="8">
        <v>2245</v>
      </c>
    </row>
    <row r="59" spans="1:4" x14ac:dyDescent="0.25">
      <c r="A59" s="12">
        <v>40330</v>
      </c>
      <c r="B59">
        <v>58</v>
      </c>
      <c r="C59">
        <f t="shared" si="0"/>
        <v>3364</v>
      </c>
      <c r="D59" s="8">
        <v>1802</v>
      </c>
    </row>
    <row r="60" spans="1:4" x14ac:dyDescent="0.25">
      <c r="A60" s="12">
        <v>40360</v>
      </c>
      <c r="B60">
        <v>59</v>
      </c>
      <c r="C60">
        <f t="shared" si="0"/>
        <v>3481</v>
      </c>
      <c r="D60" s="8">
        <v>1816</v>
      </c>
    </row>
    <row r="61" spans="1:4" x14ac:dyDescent="0.25">
      <c r="A61" s="12">
        <v>40391</v>
      </c>
      <c r="B61">
        <v>60</v>
      </c>
      <c r="C61">
        <f t="shared" si="0"/>
        <v>3600</v>
      </c>
      <c r="D61" s="8">
        <v>1811</v>
      </c>
    </row>
    <row r="62" spans="1:4" x14ac:dyDescent="0.25">
      <c r="A62" s="12">
        <v>40422</v>
      </c>
      <c r="B62">
        <v>61</v>
      </c>
      <c r="C62">
        <f t="shared" si="0"/>
        <v>3721</v>
      </c>
      <c r="D62" s="8">
        <v>1684</v>
      </c>
    </row>
    <row r="63" spans="1:4" x14ac:dyDescent="0.25">
      <c r="A63" s="12">
        <v>40452</v>
      </c>
      <c r="B63">
        <v>62</v>
      </c>
      <c r="C63">
        <f t="shared" si="0"/>
        <v>3844</v>
      </c>
      <c r="D63" s="8">
        <v>1906</v>
      </c>
    </row>
    <row r="64" spans="1:4" x14ac:dyDescent="0.25">
      <c r="A64" s="12">
        <v>40483</v>
      </c>
      <c r="B64">
        <v>63</v>
      </c>
      <c r="C64">
        <f t="shared" si="0"/>
        <v>3969</v>
      </c>
      <c r="D64" s="8">
        <v>2392</v>
      </c>
    </row>
    <row r="65" spans="1:4" x14ac:dyDescent="0.25">
      <c r="A65" s="12">
        <v>40513</v>
      </c>
      <c r="B65">
        <v>64</v>
      </c>
      <c r="C65">
        <f t="shared" si="0"/>
        <v>4096</v>
      </c>
      <c r="D65" s="8">
        <v>5087</v>
      </c>
    </row>
    <row r="66" spans="1:4" x14ac:dyDescent="0.25">
      <c r="A66" s="12">
        <v>40544</v>
      </c>
      <c r="B66">
        <v>65</v>
      </c>
      <c r="C66">
        <f t="shared" si="0"/>
        <v>4225</v>
      </c>
      <c r="D66" s="8">
        <v>1619</v>
      </c>
    </row>
    <row r="67" spans="1:4" x14ac:dyDescent="0.25">
      <c r="A67" s="12">
        <v>40575</v>
      </c>
      <c r="B67">
        <v>66</v>
      </c>
      <c r="C67">
        <f t="shared" ref="C67:C130" si="1">B67*B67</f>
        <v>4356</v>
      </c>
      <c r="D67" s="8">
        <v>2228</v>
      </c>
    </row>
    <row r="68" spans="1:4" x14ac:dyDescent="0.25">
      <c r="A68" s="12">
        <v>40603</v>
      </c>
      <c r="B68">
        <v>67</v>
      </c>
      <c r="C68">
        <f t="shared" si="1"/>
        <v>4489</v>
      </c>
      <c r="D68" s="8">
        <v>1976</v>
      </c>
    </row>
    <row r="69" spans="1:4" x14ac:dyDescent="0.25">
      <c r="A69" s="12">
        <v>40634</v>
      </c>
      <c r="B69">
        <v>68</v>
      </c>
      <c r="C69">
        <f t="shared" si="1"/>
        <v>4624</v>
      </c>
      <c r="D69" s="8">
        <v>2194</v>
      </c>
    </row>
    <row r="70" spans="1:4" x14ac:dyDescent="0.25">
      <c r="A70" s="12">
        <v>40664</v>
      </c>
      <c r="B70">
        <v>69</v>
      </c>
      <c r="C70">
        <f t="shared" si="1"/>
        <v>4761</v>
      </c>
      <c r="D70" s="8">
        <v>2624</v>
      </c>
    </row>
    <row r="71" spans="1:4" x14ac:dyDescent="0.25">
      <c r="A71" s="12">
        <v>40695</v>
      </c>
      <c r="B71">
        <v>70</v>
      </c>
      <c r="C71">
        <f t="shared" si="1"/>
        <v>4900</v>
      </c>
      <c r="D71" s="8">
        <v>2093</v>
      </c>
    </row>
    <row r="72" spans="1:4" x14ac:dyDescent="0.25">
      <c r="A72" s="12">
        <v>40725</v>
      </c>
      <c r="B72">
        <v>71</v>
      </c>
      <c r="C72">
        <f t="shared" si="1"/>
        <v>5041</v>
      </c>
      <c r="D72" s="8">
        <v>1983</v>
      </c>
    </row>
    <row r="73" spans="1:4" x14ac:dyDescent="0.25">
      <c r="A73" s="12">
        <v>40756</v>
      </c>
      <c r="B73">
        <v>72</v>
      </c>
      <c r="C73">
        <f t="shared" si="1"/>
        <v>5184</v>
      </c>
      <c r="D73" s="8">
        <v>2179</v>
      </c>
    </row>
    <row r="74" spans="1:4" x14ac:dyDescent="0.25">
      <c r="A74" s="12">
        <v>40787</v>
      </c>
      <c r="B74">
        <v>73</v>
      </c>
      <c r="C74">
        <f t="shared" si="1"/>
        <v>5329</v>
      </c>
      <c r="D74" s="8">
        <v>2081</v>
      </c>
    </row>
    <row r="75" spans="1:4" x14ac:dyDescent="0.25">
      <c r="A75" s="12">
        <v>40817</v>
      </c>
      <c r="B75">
        <v>74</v>
      </c>
      <c r="C75">
        <f t="shared" si="1"/>
        <v>5476</v>
      </c>
      <c r="D75" s="8">
        <v>2003</v>
      </c>
    </row>
    <row r="76" spans="1:4" x14ac:dyDescent="0.25">
      <c r="A76" s="12">
        <v>40848</v>
      </c>
      <c r="B76">
        <v>75</v>
      </c>
      <c r="C76">
        <f t="shared" si="1"/>
        <v>5625</v>
      </c>
      <c r="D76" s="8">
        <v>2454</v>
      </c>
    </row>
    <row r="77" spans="1:4" x14ac:dyDescent="0.25">
      <c r="A77" s="12">
        <v>40878</v>
      </c>
      <c r="B77">
        <v>76</v>
      </c>
      <c r="C77">
        <f t="shared" si="1"/>
        <v>5776</v>
      </c>
      <c r="D77" s="8">
        <v>5616</v>
      </c>
    </row>
    <row r="78" spans="1:4" x14ac:dyDescent="0.25">
      <c r="A78" s="12">
        <v>40909</v>
      </c>
      <c r="B78">
        <v>77</v>
      </c>
      <c r="C78">
        <f t="shared" si="1"/>
        <v>5929</v>
      </c>
      <c r="D78" s="8">
        <v>1674</v>
      </c>
    </row>
    <row r="79" spans="1:4" x14ac:dyDescent="0.25">
      <c r="A79" s="12">
        <v>40940</v>
      </c>
      <c r="B79">
        <v>78</v>
      </c>
      <c r="C79">
        <f t="shared" si="1"/>
        <v>6084</v>
      </c>
      <c r="D79" s="8">
        <v>2607</v>
      </c>
    </row>
    <row r="80" spans="1:4" x14ac:dyDescent="0.25">
      <c r="A80" s="12">
        <v>40969</v>
      </c>
      <c r="B80">
        <v>79</v>
      </c>
      <c r="C80">
        <f t="shared" si="1"/>
        <v>6241</v>
      </c>
      <c r="D80" s="8">
        <v>2056</v>
      </c>
    </row>
    <row r="81" spans="1:4" x14ac:dyDescent="0.25">
      <c r="A81" s="12">
        <v>41000</v>
      </c>
      <c r="B81">
        <v>80</v>
      </c>
      <c r="C81">
        <f t="shared" si="1"/>
        <v>6400</v>
      </c>
      <c r="D81" s="8">
        <v>1953</v>
      </c>
    </row>
    <row r="82" spans="1:4" x14ac:dyDescent="0.25">
      <c r="A82" s="12">
        <v>41030</v>
      </c>
      <c r="B82">
        <v>81</v>
      </c>
      <c r="C82">
        <f t="shared" si="1"/>
        <v>6561</v>
      </c>
      <c r="D82" s="8">
        <v>2673</v>
      </c>
    </row>
    <row r="83" spans="1:4" x14ac:dyDescent="0.25">
      <c r="A83" s="12">
        <v>41061</v>
      </c>
      <c r="B83">
        <v>82</v>
      </c>
      <c r="C83">
        <f t="shared" si="1"/>
        <v>6724</v>
      </c>
      <c r="D83" s="8">
        <v>2146</v>
      </c>
    </row>
    <row r="84" spans="1:4" x14ac:dyDescent="0.25">
      <c r="A84" s="12">
        <v>41091</v>
      </c>
      <c r="B84">
        <v>83</v>
      </c>
      <c r="C84">
        <f t="shared" si="1"/>
        <v>6889</v>
      </c>
      <c r="D84" s="8">
        <v>1943</v>
      </c>
    </row>
    <row r="85" spans="1:4" x14ac:dyDescent="0.25">
      <c r="A85" s="12">
        <v>41122</v>
      </c>
      <c r="B85">
        <v>84</v>
      </c>
      <c r="C85">
        <f t="shared" si="1"/>
        <v>7056</v>
      </c>
      <c r="D85" s="8">
        <v>2115</v>
      </c>
    </row>
    <row r="86" spans="1:4" x14ac:dyDescent="0.25">
      <c r="A86" s="12">
        <v>41153</v>
      </c>
      <c r="B86">
        <v>85</v>
      </c>
      <c r="C86">
        <f t="shared" si="1"/>
        <v>7225</v>
      </c>
      <c r="D86" s="8">
        <v>2044</v>
      </c>
    </row>
    <row r="87" spans="1:4" x14ac:dyDescent="0.25">
      <c r="A87" s="12">
        <v>41183</v>
      </c>
      <c r="B87">
        <v>86</v>
      </c>
      <c r="C87">
        <f t="shared" si="1"/>
        <v>7396</v>
      </c>
      <c r="D87" s="8">
        <v>2060</v>
      </c>
    </row>
    <row r="88" spans="1:4" x14ac:dyDescent="0.25">
      <c r="A88" s="12">
        <v>41214</v>
      </c>
      <c r="B88">
        <v>87</v>
      </c>
      <c r="C88">
        <f t="shared" si="1"/>
        <v>7569</v>
      </c>
      <c r="D88" s="8">
        <v>2542</v>
      </c>
    </row>
    <row r="89" spans="1:4" x14ac:dyDescent="0.25">
      <c r="A89" s="12">
        <v>41244</v>
      </c>
      <c r="B89">
        <v>88</v>
      </c>
      <c r="C89">
        <f t="shared" si="1"/>
        <v>7744</v>
      </c>
      <c r="D89" s="8">
        <v>6049</v>
      </c>
    </row>
    <row r="90" spans="1:4" x14ac:dyDescent="0.25">
      <c r="A90" s="12">
        <v>41275</v>
      </c>
      <c r="B90">
        <v>89</v>
      </c>
      <c r="C90">
        <f t="shared" si="1"/>
        <v>7921</v>
      </c>
      <c r="D90" s="11">
        <v>1796</v>
      </c>
    </row>
    <row r="91" spans="1:4" x14ac:dyDescent="0.25">
      <c r="A91" s="12">
        <v>41306</v>
      </c>
      <c r="B91">
        <v>90</v>
      </c>
      <c r="C91">
        <f t="shared" si="1"/>
        <v>8100</v>
      </c>
      <c r="D91" s="11">
        <v>2550</v>
      </c>
    </row>
    <row r="92" spans="1:4" x14ac:dyDescent="0.25">
      <c r="A92" s="12">
        <v>41334</v>
      </c>
      <c r="B92">
        <v>91</v>
      </c>
      <c r="C92">
        <f t="shared" si="1"/>
        <v>8281</v>
      </c>
      <c r="D92" s="11">
        <v>2149</v>
      </c>
    </row>
    <row r="93" spans="1:4" x14ac:dyDescent="0.25">
      <c r="A93" s="12">
        <v>41365</v>
      </c>
      <c r="B93">
        <v>92</v>
      </c>
      <c r="C93">
        <f t="shared" si="1"/>
        <v>8464</v>
      </c>
      <c r="D93" s="11">
        <v>2249</v>
      </c>
    </row>
    <row r="94" spans="1:4" x14ac:dyDescent="0.25">
      <c r="A94" s="12">
        <v>41395</v>
      </c>
      <c r="B94">
        <v>93</v>
      </c>
      <c r="C94">
        <f t="shared" si="1"/>
        <v>8649</v>
      </c>
      <c r="D94" s="11">
        <v>2724</v>
      </c>
    </row>
    <row r="95" spans="1:4" x14ac:dyDescent="0.25">
      <c r="A95" s="12">
        <v>41426</v>
      </c>
      <c r="B95">
        <v>94</v>
      </c>
      <c r="C95">
        <f t="shared" si="1"/>
        <v>8836</v>
      </c>
      <c r="D95" s="11">
        <v>2141</v>
      </c>
    </row>
    <row r="96" spans="1:4" x14ac:dyDescent="0.25">
      <c r="A96" s="12">
        <v>41456</v>
      </c>
      <c r="B96">
        <v>95</v>
      </c>
      <c r="C96">
        <f t="shared" si="1"/>
        <v>9025</v>
      </c>
      <c r="D96" s="11">
        <v>2020</v>
      </c>
    </row>
    <row r="97" spans="1:4" x14ac:dyDescent="0.25">
      <c r="A97" s="12">
        <v>41487</v>
      </c>
      <c r="B97">
        <v>96</v>
      </c>
      <c r="C97">
        <f t="shared" si="1"/>
        <v>9216</v>
      </c>
      <c r="D97" s="11">
        <v>2150</v>
      </c>
    </row>
    <row r="98" spans="1:4" x14ac:dyDescent="0.25">
      <c r="A98" s="12">
        <v>41518</v>
      </c>
      <c r="B98">
        <v>97</v>
      </c>
      <c r="C98">
        <f t="shared" si="1"/>
        <v>9409</v>
      </c>
      <c r="D98" s="11">
        <v>2002</v>
      </c>
    </row>
    <row r="99" spans="1:4" x14ac:dyDescent="0.25">
      <c r="A99" s="12">
        <v>41548</v>
      </c>
      <c r="B99">
        <v>98</v>
      </c>
      <c r="C99">
        <f t="shared" si="1"/>
        <v>9604</v>
      </c>
      <c r="D99" s="11">
        <v>2232</v>
      </c>
    </row>
    <row r="100" spans="1:4" x14ac:dyDescent="0.25">
      <c r="A100" s="12">
        <v>41579</v>
      </c>
      <c r="B100">
        <v>99</v>
      </c>
      <c r="C100">
        <f t="shared" si="1"/>
        <v>9801</v>
      </c>
      <c r="D100" s="11">
        <v>2655</v>
      </c>
    </row>
    <row r="101" spans="1:4" x14ac:dyDescent="0.25">
      <c r="A101" s="12">
        <v>41609</v>
      </c>
      <c r="B101">
        <v>100</v>
      </c>
      <c r="C101">
        <f t="shared" si="1"/>
        <v>10000</v>
      </c>
      <c r="D101" s="11">
        <v>5776</v>
      </c>
    </row>
    <row r="102" spans="1:4" x14ac:dyDescent="0.25">
      <c r="A102" s="12">
        <v>41640</v>
      </c>
      <c r="B102">
        <v>101</v>
      </c>
      <c r="C102">
        <f t="shared" si="1"/>
        <v>10201</v>
      </c>
      <c r="D102" s="11">
        <v>1898</v>
      </c>
    </row>
    <row r="103" spans="1:4" x14ac:dyDescent="0.25">
      <c r="A103" s="12">
        <v>41671</v>
      </c>
      <c r="B103">
        <v>102</v>
      </c>
      <c r="C103">
        <f t="shared" si="1"/>
        <v>10404</v>
      </c>
      <c r="D103" s="11">
        <v>2606</v>
      </c>
    </row>
    <row r="104" spans="1:4" x14ac:dyDescent="0.25">
      <c r="A104" s="12">
        <v>41699</v>
      </c>
      <c r="B104">
        <v>103</v>
      </c>
      <c r="C104">
        <f t="shared" si="1"/>
        <v>10609</v>
      </c>
      <c r="D104" s="11">
        <v>2155</v>
      </c>
    </row>
    <row r="105" spans="1:4" x14ac:dyDescent="0.25">
      <c r="A105" s="12">
        <v>41730</v>
      </c>
      <c r="B105">
        <v>104</v>
      </c>
      <c r="C105">
        <f t="shared" si="1"/>
        <v>10816</v>
      </c>
      <c r="D105" s="11">
        <v>2302</v>
      </c>
    </row>
    <row r="106" spans="1:4" x14ac:dyDescent="0.25">
      <c r="A106" s="12">
        <v>41760</v>
      </c>
      <c r="B106">
        <v>105</v>
      </c>
      <c r="C106">
        <f t="shared" si="1"/>
        <v>11025</v>
      </c>
      <c r="D106" s="11">
        <v>2871</v>
      </c>
    </row>
    <row r="107" spans="1:4" x14ac:dyDescent="0.25">
      <c r="A107" s="12">
        <v>41791</v>
      </c>
      <c r="B107">
        <v>106</v>
      </c>
      <c r="C107">
        <f t="shared" si="1"/>
        <v>11236</v>
      </c>
      <c r="D107" s="11">
        <v>2207</v>
      </c>
    </row>
    <row r="108" spans="1:4" x14ac:dyDescent="0.25">
      <c r="A108" s="12">
        <v>41821</v>
      </c>
      <c r="B108">
        <v>107</v>
      </c>
      <c r="C108">
        <f t="shared" si="1"/>
        <v>11449</v>
      </c>
      <c r="D108" s="11">
        <v>2174</v>
      </c>
    </row>
    <row r="109" spans="1:4" x14ac:dyDescent="0.25">
      <c r="A109" s="12">
        <v>41852</v>
      </c>
      <c r="B109">
        <v>108</v>
      </c>
      <c r="C109">
        <f t="shared" si="1"/>
        <v>11664</v>
      </c>
      <c r="D109" s="11">
        <v>2283</v>
      </c>
    </row>
    <row r="110" spans="1:4" x14ac:dyDescent="0.25">
      <c r="A110" s="12">
        <v>41883</v>
      </c>
      <c r="B110">
        <v>109</v>
      </c>
      <c r="C110">
        <f t="shared" si="1"/>
        <v>11881</v>
      </c>
      <c r="D110" s="11">
        <v>2091</v>
      </c>
    </row>
    <row r="111" spans="1:4" x14ac:dyDescent="0.25">
      <c r="A111" s="12">
        <v>41913</v>
      </c>
      <c r="B111">
        <v>110</v>
      </c>
      <c r="C111">
        <f t="shared" si="1"/>
        <v>12100</v>
      </c>
      <c r="D111" s="11">
        <v>2232</v>
      </c>
    </row>
    <row r="112" spans="1:4" x14ac:dyDescent="0.25">
      <c r="A112" s="12">
        <v>41944</v>
      </c>
      <c r="B112">
        <v>111</v>
      </c>
      <c r="C112">
        <f t="shared" si="1"/>
        <v>12321</v>
      </c>
      <c r="D112" s="11">
        <v>2597</v>
      </c>
    </row>
    <row r="113" spans="1:4" x14ac:dyDescent="0.25">
      <c r="A113" s="12">
        <v>41974</v>
      </c>
      <c r="B113">
        <v>112</v>
      </c>
      <c r="C113">
        <f t="shared" si="1"/>
        <v>12544</v>
      </c>
      <c r="D113" s="11">
        <v>5781</v>
      </c>
    </row>
    <row r="114" spans="1:4" x14ac:dyDescent="0.25">
      <c r="A114" s="12">
        <v>42005</v>
      </c>
      <c r="B114">
        <v>113</v>
      </c>
      <c r="C114">
        <f t="shared" si="1"/>
        <v>12769</v>
      </c>
      <c r="D114" s="11">
        <v>1893</v>
      </c>
    </row>
    <row r="115" spans="1:4" x14ac:dyDescent="0.25">
      <c r="A115" s="12">
        <v>42036</v>
      </c>
      <c r="B115">
        <v>114</v>
      </c>
      <c r="C115">
        <f t="shared" si="1"/>
        <v>12996</v>
      </c>
      <c r="D115" s="11">
        <v>2620</v>
      </c>
    </row>
    <row r="116" spans="1:4" x14ac:dyDescent="0.25">
      <c r="A116" s="12">
        <v>42064</v>
      </c>
      <c r="B116">
        <v>115</v>
      </c>
      <c r="C116">
        <f t="shared" si="1"/>
        <v>13225</v>
      </c>
      <c r="D116" s="11">
        <v>2134</v>
      </c>
    </row>
    <row r="117" spans="1:4" x14ac:dyDescent="0.25">
      <c r="A117" s="12">
        <v>42095</v>
      </c>
      <c r="B117">
        <v>116</v>
      </c>
      <c r="C117">
        <f t="shared" si="1"/>
        <v>13456</v>
      </c>
      <c r="D117" s="11">
        <v>2298</v>
      </c>
    </row>
    <row r="118" spans="1:4" x14ac:dyDescent="0.25">
      <c r="A118" s="12">
        <v>42125</v>
      </c>
      <c r="B118">
        <v>117</v>
      </c>
      <c r="C118">
        <f t="shared" si="1"/>
        <v>13689</v>
      </c>
      <c r="D118" s="11">
        <v>2851</v>
      </c>
    </row>
    <row r="119" spans="1:4" x14ac:dyDescent="0.25">
      <c r="A119" s="12">
        <v>42156</v>
      </c>
      <c r="B119">
        <v>118</v>
      </c>
      <c r="C119">
        <f t="shared" si="1"/>
        <v>13924</v>
      </c>
      <c r="D119" s="11">
        <v>2345</v>
      </c>
    </row>
    <row r="120" spans="1:4" x14ac:dyDescent="0.25">
      <c r="A120" s="12">
        <v>42186</v>
      </c>
      <c r="B120">
        <v>119</v>
      </c>
      <c r="C120">
        <f t="shared" si="1"/>
        <v>14161</v>
      </c>
      <c r="D120" s="11">
        <v>2224</v>
      </c>
    </row>
    <row r="121" spans="1:4" x14ac:dyDescent="0.25">
      <c r="A121" s="12">
        <v>42217</v>
      </c>
      <c r="B121">
        <v>120</v>
      </c>
      <c r="C121">
        <f t="shared" si="1"/>
        <v>14400</v>
      </c>
      <c r="D121" s="11">
        <v>2252</v>
      </c>
    </row>
    <row r="122" spans="1:4" x14ac:dyDescent="0.25">
      <c r="A122" s="12">
        <v>42248</v>
      </c>
      <c r="B122">
        <v>121</v>
      </c>
      <c r="C122">
        <f t="shared" si="1"/>
        <v>14641</v>
      </c>
      <c r="D122" s="11">
        <v>2035</v>
      </c>
    </row>
    <row r="123" spans="1:4" x14ac:dyDescent="0.25">
      <c r="A123" s="12">
        <v>42278</v>
      </c>
      <c r="B123">
        <v>122</v>
      </c>
      <c r="C123">
        <f t="shared" si="1"/>
        <v>14884</v>
      </c>
      <c r="D123" s="11">
        <v>2163</v>
      </c>
    </row>
    <row r="124" spans="1:4" x14ac:dyDescent="0.25">
      <c r="A124" s="12">
        <v>42309</v>
      </c>
      <c r="B124">
        <v>123</v>
      </c>
      <c r="C124">
        <f t="shared" si="1"/>
        <v>15129</v>
      </c>
      <c r="D124" s="11">
        <v>2579</v>
      </c>
    </row>
    <row r="125" spans="1:4" x14ac:dyDescent="0.25">
      <c r="A125" s="12">
        <v>42339</v>
      </c>
      <c r="B125">
        <v>124</v>
      </c>
      <c r="C125">
        <f t="shared" si="1"/>
        <v>15376</v>
      </c>
      <c r="D125" s="11">
        <v>6044</v>
      </c>
    </row>
    <row r="126" spans="1:4" x14ac:dyDescent="0.25">
      <c r="A126" s="12">
        <v>42370</v>
      </c>
      <c r="B126">
        <v>125</v>
      </c>
      <c r="C126">
        <f t="shared" si="1"/>
        <v>15625</v>
      </c>
      <c r="D126" s="11">
        <v>1771</v>
      </c>
    </row>
    <row r="127" spans="1:4" x14ac:dyDescent="0.25">
      <c r="A127" s="12">
        <v>42401</v>
      </c>
      <c r="B127">
        <v>126</v>
      </c>
      <c r="C127">
        <f t="shared" si="1"/>
        <v>15876</v>
      </c>
      <c r="D127" s="11">
        <v>2640</v>
      </c>
    </row>
    <row r="128" spans="1:4" x14ac:dyDescent="0.25">
      <c r="A128" s="12">
        <v>42430</v>
      </c>
      <c r="B128">
        <v>127</v>
      </c>
      <c r="C128">
        <f t="shared" si="1"/>
        <v>16129</v>
      </c>
      <c r="D128" s="11">
        <v>2131</v>
      </c>
    </row>
    <row r="129" spans="1:4" x14ac:dyDescent="0.25">
      <c r="A129" s="12">
        <v>42461</v>
      </c>
      <c r="B129">
        <v>128</v>
      </c>
      <c r="C129">
        <f t="shared" si="1"/>
        <v>16384</v>
      </c>
      <c r="D129" s="11">
        <v>2277</v>
      </c>
    </row>
    <row r="130" spans="1:4" x14ac:dyDescent="0.25">
      <c r="A130" s="12">
        <v>42491</v>
      </c>
      <c r="B130">
        <v>129</v>
      </c>
      <c r="C130">
        <f t="shared" si="1"/>
        <v>16641</v>
      </c>
      <c r="D130" s="11">
        <v>2768</v>
      </c>
    </row>
    <row r="131" spans="1:4" x14ac:dyDescent="0.25">
      <c r="A131" s="12">
        <v>42522</v>
      </c>
      <c r="B131">
        <v>130</v>
      </c>
      <c r="C131">
        <f t="shared" ref="C131:C181" si="2">B131*B131</f>
        <v>16900</v>
      </c>
      <c r="D131" s="11">
        <v>2190</v>
      </c>
    </row>
    <row r="132" spans="1:4" x14ac:dyDescent="0.25">
      <c r="A132" s="12">
        <v>42552</v>
      </c>
      <c r="B132">
        <v>131</v>
      </c>
      <c r="C132">
        <f t="shared" si="2"/>
        <v>17161</v>
      </c>
      <c r="D132" s="11">
        <v>2087</v>
      </c>
    </row>
    <row r="133" spans="1:4" x14ac:dyDescent="0.25">
      <c r="A133" s="12">
        <v>42583</v>
      </c>
      <c r="B133">
        <v>132</v>
      </c>
      <c r="C133">
        <f t="shared" si="2"/>
        <v>17424</v>
      </c>
      <c r="D133" s="11">
        <v>2179</v>
      </c>
    </row>
    <row r="134" spans="1:4" x14ac:dyDescent="0.25">
      <c r="A134" s="12">
        <v>42614</v>
      </c>
      <c r="B134">
        <v>133</v>
      </c>
      <c r="C134">
        <f t="shared" si="2"/>
        <v>17689</v>
      </c>
      <c r="D134" s="11">
        <v>2039</v>
      </c>
    </row>
    <row r="135" spans="1:4" x14ac:dyDescent="0.25">
      <c r="A135" s="12">
        <v>42644</v>
      </c>
      <c r="B135">
        <v>134</v>
      </c>
      <c r="C135">
        <f t="shared" si="2"/>
        <v>17956</v>
      </c>
      <c r="D135" s="11">
        <v>2119</v>
      </c>
    </row>
    <row r="136" spans="1:4" x14ac:dyDescent="0.25">
      <c r="A136" s="12">
        <v>42675</v>
      </c>
      <c r="B136">
        <v>135</v>
      </c>
      <c r="C136">
        <f t="shared" si="2"/>
        <v>18225</v>
      </c>
      <c r="D136" s="11">
        <v>2700</v>
      </c>
    </row>
    <row r="137" spans="1:4" x14ac:dyDescent="0.25">
      <c r="A137" s="12">
        <v>42705</v>
      </c>
      <c r="B137">
        <v>136</v>
      </c>
      <c r="C137">
        <f t="shared" si="2"/>
        <v>18496</v>
      </c>
      <c r="D137" s="11">
        <v>6036</v>
      </c>
    </row>
    <row r="138" spans="1:4" x14ac:dyDescent="0.25">
      <c r="A138" s="12">
        <v>42736</v>
      </c>
      <c r="B138">
        <v>137</v>
      </c>
      <c r="C138">
        <f t="shared" si="2"/>
        <v>18769</v>
      </c>
      <c r="D138" s="11">
        <v>1744</v>
      </c>
    </row>
    <row r="139" spans="1:4" x14ac:dyDescent="0.25">
      <c r="A139" s="12">
        <v>42767</v>
      </c>
      <c r="B139">
        <v>138</v>
      </c>
      <c r="C139">
        <f t="shared" si="2"/>
        <v>19044</v>
      </c>
      <c r="D139" s="11">
        <v>2436</v>
      </c>
    </row>
    <row r="140" spans="1:4" x14ac:dyDescent="0.25">
      <c r="A140" s="12">
        <v>42795</v>
      </c>
      <c r="B140">
        <v>139</v>
      </c>
      <c r="C140">
        <f t="shared" si="2"/>
        <v>19321</v>
      </c>
      <c r="D140" s="11">
        <v>2104</v>
      </c>
    </row>
    <row r="141" spans="1:4" x14ac:dyDescent="0.25">
      <c r="A141" s="12">
        <v>42826</v>
      </c>
      <c r="B141">
        <v>140</v>
      </c>
      <c r="C141">
        <f t="shared" si="2"/>
        <v>19600</v>
      </c>
      <c r="D141" s="11">
        <v>2174</v>
      </c>
    </row>
    <row r="142" spans="1:4" x14ac:dyDescent="0.25">
      <c r="A142" s="12">
        <v>42856</v>
      </c>
      <c r="B142">
        <v>141</v>
      </c>
      <c r="C142">
        <f t="shared" si="2"/>
        <v>19881</v>
      </c>
      <c r="D142" s="11">
        <v>2748</v>
      </c>
    </row>
    <row r="143" spans="1:4" x14ac:dyDescent="0.25">
      <c r="A143" s="12">
        <v>42887</v>
      </c>
      <c r="B143">
        <v>142</v>
      </c>
      <c r="C143">
        <f t="shared" si="2"/>
        <v>20164</v>
      </c>
      <c r="D143" s="11">
        <v>2238</v>
      </c>
    </row>
    <row r="144" spans="1:4" x14ac:dyDescent="0.25">
      <c r="A144" s="12">
        <v>42917</v>
      </c>
      <c r="B144">
        <v>143</v>
      </c>
      <c r="C144">
        <f t="shared" si="2"/>
        <v>20449</v>
      </c>
      <c r="D144" s="11">
        <v>2204</v>
      </c>
    </row>
    <row r="145" spans="1:4" x14ac:dyDescent="0.25">
      <c r="A145" s="12">
        <v>42948</v>
      </c>
      <c r="B145">
        <v>144</v>
      </c>
      <c r="C145">
        <f t="shared" si="2"/>
        <v>20736</v>
      </c>
      <c r="D145" s="11">
        <v>2263</v>
      </c>
    </row>
    <row r="146" spans="1:4" x14ac:dyDescent="0.25">
      <c r="A146" s="12">
        <v>42979</v>
      </c>
      <c r="B146">
        <v>145</v>
      </c>
      <c r="C146">
        <f t="shared" si="2"/>
        <v>21025</v>
      </c>
      <c r="D146" s="11">
        <v>2214</v>
      </c>
    </row>
    <row r="147" spans="1:4" x14ac:dyDescent="0.25">
      <c r="A147" s="12">
        <v>43009</v>
      </c>
      <c r="B147">
        <v>146</v>
      </c>
      <c r="C147">
        <f t="shared" si="2"/>
        <v>21316</v>
      </c>
      <c r="D147" s="11">
        <v>2230</v>
      </c>
    </row>
    <row r="148" spans="1:4" x14ac:dyDescent="0.25">
      <c r="A148" s="12">
        <v>43040</v>
      </c>
      <c r="B148">
        <v>147</v>
      </c>
      <c r="C148">
        <f t="shared" si="2"/>
        <v>21609</v>
      </c>
      <c r="D148" s="11">
        <v>2807</v>
      </c>
    </row>
    <row r="149" spans="1:4" x14ac:dyDescent="0.25">
      <c r="A149" s="12">
        <v>43070</v>
      </c>
      <c r="B149">
        <v>148</v>
      </c>
      <c r="C149">
        <f t="shared" si="2"/>
        <v>21904</v>
      </c>
      <c r="D149" s="11">
        <v>5826</v>
      </c>
    </row>
    <row r="150" spans="1:4" x14ac:dyDescent="0.25">
      <c r="A150" s="12">
        <v>43101</v>
      </c>
      <c r="B150">
        <v>149</v>
      </c>
      <c r="C150">
        <f t="shared" si="2"/>
        <v>22201</v>
      </c>
      <c r="D150" s="11">
        <v>1845</v>
      </c>
    </row>
    <row r="151" spans="1:4" x14ac:dyDescent="0.25">
      <c r="A151" s="12">
        <v>43132</v>
      </c>
      <c r="B151">
        <v>150</v>
      </c>
      <c r="C151">
        <f t="shared" si="2"/>
        <v>22500</v>
      </c>
      <c r="D151" s="11">
        <v>2562</v>
      </c>
    </row>
    <row r="152" spans="1:4" x14ac:dyDescent="0.25">
      <c r="A152" s="12">
        <v>43160</v>
      </c>
      <c r="B152">
        <v>151</v>
      </c>
      <c r="C152">
        <f t="shared" si="2"/>
        <v>22801</v>
      </c>
      <c r="D152" s="11">
        <v>2288</v>
      </c>
    </row>
    <row r="153" spans="1:4" x14ac:dyDescent="0.25">
      <c r="A153" s="12">
        <v>43191</v>
      </c>
      <c r="B153">
        <v>152</v>
      </c>
      <c r="C153">
        <f t="shared" si="2"/>
        <v>23104</v>
      </c>
      <c r="D153" s="11">
        <v>2341</v>
      </c>
    </row>
    <row r="154" spans="1:4" x14ac:dyDescent="0.25">
      <c r="A154" s="12">
        <v>43221</v>
      </c>
      <c r="B154">
        <v>153</v>
      </c>
      <c r="C154">
        <f t="shared" si="2"/>
        <v>23409</v>
      </c>
      <c r="D154" s="11">
        <v>2968</v>
      </c>
    </row>
    <row r="155" spans="1:4" x14ac:dyDescent="0.25">
      <c r="A155" s="12">
        <v>43252</v>
      </c>
      <c r="B155">
        <v>154</v>
      </c>
      <c r="C155">
        <f t="shared" si="2"/>
        <v>23716</v>
      </c>
      <c r="D155" s="11">
        <v>2465</v>
      </c>
    </row>
    <row r="156" spans="1:4" x14ac:dyDescent="0.25">
      <c r="A156" s="12">
        <v>43282</v>
      </c>
      <c r="B156">
        <v>155</v>
      </c>
      <c r="C156">
        <f t="shared" si="2"/>
        <v>24025</v>
      </c>
      <c r="D156" s="11">
        <v>2283</v>
      </c>
    </row>
    <row r="157" spans="1:4" x14ac:dyDescent="0.25">
      <c r="A157" s="12">
        <v>43313</v>
      </c>
      <c r="B157">
        <v>156</v>
      </c>
      <c r="C157">
        <f t="shared" si="2"/>
        <v>24336</v>
      </c>
      <c r="D157" s="11">
        <v>2369</v>
      </c>
    </row>
    <row r="158" spans="1:4" x14ac:dyDescent="0.25">
      <c r="A158" s="12">
        <v>43344</v>
      </c>
      <c r="B158">
        <v>157</v>
      </c>
      <c r="C158">
        <f t="shared" si="2"/>
        <v>24649</v>
      </c>
      <c r="D158" s="11">
        <v>2109</v>
      </c>
    </row>
    <row r="159" spans="1:4" x14ac:dyDescent="0.25">
      <c r="A159" s="12">
        <v>43374</v>
      </c>
      <c r="B159">
        <v>158</v>
      </c>
      <c r="C159">
        <f t="shared" si="2"/>
        <v>24964</v>
      </c>
      <c r="D159" s="11">
        <v>2299</v>
      </c>
    </row>
    <row r="160" spans="1:4" x14ac:dyDescent="0.25">
      <c r="A160" s="12">
        <v>43405</v>
      </c>
      <c r="B160">
        <v>159</v>
      </c>
      <c r="C160">
        <f t="shared" si="2"/>
        <v>25281</v>
      </c>
      <c r="D160" s="11">
        <v>2717</v>
      </c>
    </row>
    <row r="161" spans="1:4" x14ac:dyDescent="0.25">
      <c r="A161" s="12">
        <v>43435</v>
      </c>
      <c r="B161">
        <v>160</v>
      </c>
      <c r="C161">
        <f t="shared" si="2"/>
        <v>25600</v>
      </c>
      <c r="D161" s="11">
        <v>5815</v>
      </c>
    </row>
    <row r="162" spans="1:4" x14ac:dyDescent="0.25">
      <c r="A162" s="12">
        <v>43466</v>
      </c>
      <c r="B162">
        <v>161</v>
      </c>
      <c r="C162">
        <f t="shared" si="2"/>
        <v>25921</v>
      </c>
      <c r="D162" s="11">
        <v>1791</v>
      </c>
    </row>
    <row r="163" spans="1:4" x14ac:dyDescent="0.25">
      <c r="A163" s="12">
        <v>43497</v>
      </c>
      <c r="B163">
        <v>162</v>
      </c>
      <c r="C163">
        <f t="shared" si="2"/>
        <v>26244</v>
      </c>
      <c r="D163" s="11">
        <v>2487</v>
      </c>
    </row>
    <row r="164" spans="1:4" x14ac:dyDescent="0.25">
      <c r="A164" s="12">
        <v>43525</v>
      </c>
      <c r="B164">
        <v>163</v>
      </c>
      <c r="C164">
        <f t="shared" si="2"/>
        <v>26569</v>
      </c>
      <c r="D164" s="11">
        <v>2198</v>
      </c>
    </row>
    <row r="165" spans="1:4" x14ac:dyDescent="0.25">
      <c r="A165" s="12">
        <v>43556</v>
      </c>
      <c r="B165">
        <v>164</v>
      </c>
      <c r="C165">
        <f t="shared" si="2"/>
        <v>26896</v>
      </c>
      <c r="D165" s="11">
        <v>2378</v>
      </c>
    </row>
    <row r="166" spans="1:4" x14ac:dyDescent="0.25">
      <c r="A166" s="12">
        <v>43586</v>
      </c>
      <c r="B166">
        <v>165</v>
      </c>
      <c r="C166">
        <f t="shared" si="2"/>
        <v>27225</v>
      </c>
      <c r="D166" s="11">
        <v>2896</v>
      </c>
    </row>
    <row r="167" spans="1:4" x14ac:dyDescent="0.25">
      <c r="A167" s="12">
        <v>43617</v>
      </c>
      <c r="B167">
        <v>166</v>
      </c>
      <c r="C167">
        <f t="shared" si="2"/>
        <v>27556</v>
      </c>
      <c r="D167" s="11">
        <v>2284</v>
      </c>
    </row>
    <row r="168" spans="1:4" x14ac:dyDescent="0.25">
      <c r="A168" s="12">
        <v>43647</v>
      </c>
      <c r="B168">
        <v>167</v>
      </c>
      <c r="C168">
        <f t="shared" si="2"/>
        <v>27889</v>
      </c>
      <c r="D168" s="11">
        <v>2394</v>
      </c>
    </row>
    <row r="169" spans="1:4" x14ac:dyDescent="0.25">
      <c r="A169" s="12">
        <v>43678</v>
      </c>
      <c r="B169">
        <v>168</v>
      </c>
      <c r="C169">
        <f t="shared" si="2"/>
        <v>28224</v>
      </c>
      <c r="D169" s="11">
        <v>2505</v>
      </c>
    </row>
    <row r="170" spans="1:4" x14ac:dyDescent="0.25">
      <c r="A170" s="12">
        <v>43709</v>
      </c>
      <c r="B170">
        <v>169</v>
      </c>
      <c r="C170">
        <f t="shared" si="2"/>
        <v>28561</v>
      </c>
      <c r="D170" s="11">
        <v>2311</v>
      </c>
    </row>
    <row r="171" spans="1:4" x14ac:dyDescent="0.25">
      <c r="A171" s="12">
        <v>43739</v>
      </c>
      <c r="B171">
        <v>170</v>
      </c>
      <c r="C171">
        <f t="shared" si="2"/>
        <v>28900</v>
      </c>
      <c r="D171" s="11">
        <v>2327</v>
      </c>
    </row>
    <row r="172" spans="1:4" x14ac:dyDescent="0.25">
      <c r="A172" s="12">
        <v>43770</v>
      </c>
      <c r="B172">
        <v>171</v>
      </c>
      <c r="C172">
        <f t="shared" si="2"/>
        <v>29241</v>
      </c>
      <c r="D172" s="11">
        <v>2772</v>
      </c>
    </row>
    <row r="173" spans="1:4" x14ac:dyDescent="0.25">
      <c r="A173" s="12">
        <v>43800</v>
      </c>
      <c r="B173">
        <v>172</v>
      </c>
      <c r="C173">
        <f t="shared" si="2"/>
        <v>29584</v>
      </c>
      <c r="D173" s="11">
        <v>6109</v>
      </c>
    </row>
    <row r="174" spans="1:4" x14ac:dyDescent="0.25">
      <c r="A174" s="12">
        <v>43831</v>
      </c>
      <c r="B174">
        <v>173</v>
      </c>
      <c r="C174">
        <f t="shared" si="2"/>
        <v>29929</v>
      </c>
      <c r="D174" s="11">
        <v>2054</v>
      </c>
    </row>
    <row r="175" spans="1:4" x14ac:dyDescent="0.25">
      <c r="A175" s="12">
        <v>43862</v>
      </c>
      <c r="B175">
        <v>174</v>
      </c>
      <c r="C175">
        <f t="shared" si="2"/>
        <v>30276</v>
      </c>
      <c r="D175" s="11">
        <v>2635</v>
      </c>
    </row>
    <row r="176" spans="1:4" x14ac:dyDescent="0.25">
      <c r="A176" s="12">
        <v>43891</v>
      </c>
      <c r="B176">
        <v>175</v>
      </c>
      <c r="C176">
        <f t="shared" si="2"/>
        <v>30625</v>
      </c>
      <c r="D176" s="11">
        <v>1427</v>
      </c>
    </row>
    <row r="177" spans="1:4" x14ac:dyDescent="0.25">
      <c r="A177" s="12">
        <v>43922</v>
      </c>
      <c r="B177">
        <v>176</v>
      </c>
      <c r="C177">
        <f t="shared" si="2"/>
        <v>30976</v>
      </c>
      <c r="D177" s="11">
        <v>474</v>
      </c>
    </row>
    <row r="178" spans="1:4" x14ac:dyDescent="0.25">
      <c r="A178" s="12">
        <v>43952</v>
      </c>
      <c r="B178">
        <v>177</v>
      </c>
      <c r="C178">
        <f t="shared" si="2"/>
        <v>31329</v>
      </c>
      <c r="D178" s="11">
        <v>1436</v>
      </c>
    </row>
    <row r="179" spans="1:4" x14ac:dyDescent="0.25">
      <c r="A179" s="12">
        <v>43983</v>
      </c>
      <c r="B179">
        <v>178</v>
      </c>
      <c r="C179">
        <f t="shared" si="2"/>
        <v>31684</v>
      </c>
      <c r="D179" s="11">
        <v>2259</v>
      </c>
    </row>
    <row r="180" spans="1:4" x14ac:dyDescent="0.25">
      <c r="A180" s="12">
        <v>44013</v>
      </c>
      <c r="B180">
        <v>179</v>
      </c>
      <c r="C180">
        <f t="shared" si="2"/>
        <v>32041</v>
      </c>
      <c r="D180" s="11">
        <v>2461</v>
      </c>
    </row>
    <row r="181" spans="1:4" x14ac:dyDescent="0.25">
      <c r="A181" s="12">
        <v>44044</v>
      </c>
      <c r="B181">
        <v>180</v>
      </c>
      <c r="C181">
        <f t="shared" si="2"/>
        <v>32400</v>
      </c>
      <c r="D181" s="11">
        <v>2638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402C-FFFF-41F7-8FA0-3EC5C69F7767}">
  <dimension ref="A1:K205"/>
  <sheetViews>
    <sheetView topLeftCell="A20" workbookViewId="0">
      <selection activeCell="I26" sqref="I26:I37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  <col min="11" max="11" width="9.570312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4.9373177835282139E-2</v>
      </c>
    </row>
    <row r="5" spans="1:9" x14ac:dyDescent="0.25">
      <c r="A5" t="s">
        <v>208</v>
      </c>
      <c r="B5">
        <v>2.4377106895543958E-3</v>
      </c>
    </row>
    <row r="6" spans="1:9" ht="21" x14ac:dyDescent="0.35">
      <c r="A6" t="s">
        <v>209</v>
      </c>
      <c r="B6" s="37">
        <v>-8.8341795851399046E-3</v>
      </c>
    </row>
    <row r="7" spans="1:9" x14ac:dyDescent="0.25">
      <c r="A7" t="s">
        <v>210</v>
      </c>
      <c r="B7">
        <v>1099.2861969781609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2</v>
      </c>
      <c r="C12">
        <v>522681.29037049413</v>
      </c>
      <c r="D12">
        <v>261340.64518524706</v>
      </c>
      <c r="E12">
        <v>0.21626458651989566</v>
      </c>
      <c r="F12">
        <v>0.8057346759611117</v>
      </c>
    </row>
    <row r="13" spans="1:9" x14ac:dyDescent="0.25">
      <c r="A13" t="s">
        <v>214</v>
      </c>
      <c r="B13">
        <v>177</v>
      </c>
      <c r="C13">
        <v>213892135.28740734</v>
      </c>
      <c r="D13">
        <v>1208430.1428667081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1" x14ac:dyDescent="0.25">
      <c r="A17" t="s">
        <v>216</v>
      </c>
      <c r="B17">
        <v>2443.3075199296959</v>
      </c>
      <c r="C17">
        <v>248.56458065125642</v>
      </c>
      <c r="D17">
        <v>9.8296688672539787</v>
      </c>
      <c r="E17">
        <v>1.806151106158113E-18</v>
      </c>
      <c r="F17">
        <v>1952.77595818233</v>
      </c>
      <c r="G17">
        <v>2933.8390816770616</v>
      </c>
      <c r="H17">
        <v>1952.77595818233</v>
      </c>
      <c r="I17">
        <v>2933.8390816770616</v>
      </c>
    </row>
    <row r="18" spans="1:11" x14ac:dyDescent="0.25">
      <c r="A18" t="s">
        <v>191</v>
      </c>
      <c r="B18">
        <v>-0.39307995914719579</v>
      </c>
      <c r="C18">
        <v>6.3407547311592865</v>
      </c>
      <c r="D18">
        <v>-6.1992613783900231E-2</v>
      </c>
      <c r="E18">
        <v>0.95063866090880067</v>
      </c>
      <c r="F18">
        <v>-12.906288046893474</v>
      </c>
      <c r="G18">
        <v>12.120128128599083</v>
      </c>
      <c r="H18">
        <v>-12.906288046893474</v>
      </c>
      <c r="I18">
        <v>12.120128128599083</v>
      </c>
    </row>
    <row r="19" spans="1:11" ht="15.75" thickBot="1" x14ac:dyDescent="0.3">
      <c r="A19" s="15" t="s">
        <v>253</v>
      </c>
      <c r="B19" s="15">
        <v>7.5623365355915236E-3</v>
      </c>
      <c r="C19" s="15">
        <v>3.3931204511348623E-2</v>
      </c>
      <c r="D19" s="15">
        <v>0.22287262254607632</v>
      </c>
      <c r="E19" s="15">
        <v>0.8238916313328114</v>
      </c>
      <c r="F19" s="15">
        <v>-5.9399443366081585E-2</v>
      </c>
      <c r="G19" s="15">
        <v>7.4524116437264629E-2</v>
      </c>
      <c r="H19" s="15">
        <v>-5.9399443366081585E-2</v>
      </c>
      <c r="I19" s="15">
        <v>7.4524116437264629E-2</v>
      </c>
    </row>
    <row r="23" spans="1:11" x14ac:dyDescent="0.25">
      <c r="A23" t="s">
        <v>229</v>
      </c>
    </row>
    <row r="24" spans="1:11" ht="15.75" thickBot="1" x14ac:dyDescent="0.3"/>
    <row r="25" spans="1:11" ht="15.75" thickBot="1" x14ac:dyDescent="0.3">
      <c r="A25" s="16" t="s">
        <v>230</v>
      </c>
      <c r="B25" s="16" t="s">
        <v>231</v>
      </c>
      <c r="C25" s="16" t="s">
        <v>232</v>
      </c>
      <c r="D25" s="19" t="s">
        <v>233</v>
      </c>
      <c r="I25" t="s">
        <v>186</v>
      </c>
      <c r="J25" t="s">
        <v>191</v>
      </c>
      <c r="K25" t="s">
        <v>236</v>
      </c>
    </row>
    <row r="26" spans="1:11" x14ac:dyDescent="0.25">
      <c r="A26">
        <v>1</v>
      </c>
      <c r="B26">
        <v>2442.9220023070843</v>
      </c>
      <c r="C26">
        <v>-686.92200230708431</v>
      </c>
      <c r="D26">
        <f>C26*C26</f>
        <v>471861.83725357393</v>
      </c>
      <c r="F26" s="29" t="s">
        <v>234</v>
      </c>
      <c r="G26" s="38">
        <f>AVERAGE(D26:D205)</f>
        <v>1188289.6404855973</v>
      </c>
      <c r="I26" s="12">
        <v>44075</v>
      </c>
      <c r="J26">
        <v>181</v>
      </c>
      <c r="K26" s="25">
        <f>$B$17+$B$18*J26+J26*J26*$B$19</f>
        <v>2619.9097545665672</v>
      </c>
    </row>
    <row r="27" spans="1:11" ht="15.75" thickBot="1" x14ac:dyDescent="0.3">
      <c r="A27">
        <v>2</v>
      </c>
      <c r="B27">
        <v>2442.5516093575438</v>
      </c>
      <c r="C27">
        <v>-550.55160935754384</v>
      </c>
      <c r="D27">
        <f t="shared" ref="D27:D90" si="0">C27*C27</f>
        <v>303107.07456618157</v>
      </c>
      <c r="F27" s="31" t="s">
        <v>235</v>
      </c>
      <c r="G27" s="36">
        <f>SQRT(G26)</f>
        <v>1090.0869875774122</v>
      </c>
      <c r="I27" s="12">
        <v>44105</v>
      </c>
      <c r="J27">
        <v>182</v>
      </c>
      <c r="K27" s="25">
        <f t="shared" ref="K27:K37" si="1">$B$17+$B$18*J27+J27*J27*$B$19</f>
        <v>2622.26180276984</v>
      </c>
    </row>
    <row r="28" spans="1:11" x14ac:dyDescent="0.25">
      <c r="A28">
        <v>3</v>
      </c>
      <c r="B28">
        <v>2442.1963410810749</v>
      </c>
      <c r="C28">
        <v>28.803658918925066</v>
      </c>
      <c r="D28">
        <f t="shared" si="0"/>
        <v>829.65076711777147</v>
      </c>
      <c r="I28" s="12">
        <v>44136</v>
      </c>
      <c r="J28">
        <v>183</v>
      </c>
      <c r="K28" s="25">
        <f t="shared" si="1"/>
        <v>2624.6289756461833</v>
      </c>
    </row>
    <row r="29" spans="1:11" x14ac:dyDescent="0.25">
      <c r="A29">
        <v>4</v>
      </c>
      <c r="B29">
        <v>2441.8561974776767</v>
      </c>
      <c r="C29">
        <v>4319.1438025223233</v>
      </c>
      <c r="D29">
        <f t="shared" si="0"/>
        <v>18655003.186866995</v>
      </c>
      <c r="I29" s="12">
        <v>44166</v>
      </c>
      <c r="J29">
        <v>184</v>
      </c>
      <c r="K29" s="25">
        <f t="shared" si="1"/>
        <v>2627.0112731955983</v>
      </c>
    </row>
    <row r="30" spans="1:11" x14ac:dyDescent="0.25">
      <c r="A30">
        <v>5</v>
      </c>
      <c r="B30">
        <v>2441.5311785473496</v>
      </c>
      <c r="C30">
        <v>-881.53117854734955</v>
      </c>
      <c r="D30">
        <f t="shared" si="0"/>
        <v>777097.21875107905</v>
      </c>
      <c r="I30" s="12">
        <v>44197</v>
      </c>
      <c r="J30">
        <v>185</v>
      </c>
      <c r="K30" s="25">
        <f t="shared" si="1"/>
        <v>2629.4086954180848</v>
      </c>
    </row>
    <row r="31" spans="1:11" x14ac:dyDescent="0.25">
      <c r="A31">
        <v>6</v>
      </c>
      <c r="B31">
        <v>2441.221284290094</v>
      </c>
      <c r="C31">
        <v>158.77871570990601</v>
      </c>
      <c r="D31">
        <f t="shared" si="0"/>
        <v>25210.680562487152</v>
      </c>
      <c r="I31" s="12">
        <v>44228</v>
      </c>
      <c r="J31">
        <v>186</v>
      </c>
      <c r="K31" s="25">
        <f t="shared" si="1"/>
        <v>2631.821242313642</v>
      </c>
    </row>
    <row r="32" spans="1:11" x14ac:dyDescent="0.25">
      <c r="A32">
        <v>7</v>
      </c>
      <c r="B32">
        <v>2440.9265147059095</v>
      </c>
      <c r="C32">
        <v>-472.92651470590954</v>
      </c>
      <c r="D32">
        <f t="shared" si="0"/>
        <v>223659.48831187887</v>
      </c>
      <c r="I32" s="12">
        <v>44256</v>
      </c>
      <c r="J32">
        <v>187</v>
      </c>
      <c r="K32" s="25">
        <f t="shared" si="1"/>
        <v>2634.2489138822702</v>
      </c>
    </row>
    <row r="33" spans="1:11" x14ac:dyDescent="0.25">
      <c r="A33">
        <v>8</v>
      </c>
      <c r="B33">
        <v>2440.6468697947962</v>
      </c>
      <c r="C33">
        <v>-564.6468697947962</v>
      </c>
      <c r="D33">
        <f t="shared" si="0"/>
        <v>318826.08756906155</v>
      </c>
      <c r="I33" s="12">
        <v>44287</v>
      </c>
      <c r="J33">
        <v>188</v>
      </c>
      <c r="K33" s="25">
        <f t="shared" si="1"/>
        <v>2636.6917101239701</v>
      </c>
    </row>
    <row r="34" spans="1:11" x14ac:dyDescent="0.25">
      <c r="A34">
        <v>9</v>
      </c>
      <c r="B34">
        <v>2440.382349556754</v>
      </c>
      <c r="C34">
        <v>127.61765044324602</v>
      </c>
      <c r="D34">
        <f t="shared" si="0"/>
        <v>16286.264704654532</v>
      </c>
      <c r="I34" s="12">
        <v>44317</v>
      </c>
      <c r="J34">
        <v>189</v>
      </c>
      <c r="K34" s="25">
        <f t="shared" si="1"/>
        <v>2639.1496310387411</v>
      </c>
    </row>
    <row r="35" spans="1:11" x14ac:dyDescent="0.25">
      <c r="A35">
        <v>10</v>
      </c>
      <c r="B35">
        <v>2440.1329539917833</v>
      </c>
      <c r="C35">
        <v>-318.13295399178332</v>
      </c>
      <c r="D35">
        <f t="shared" si="0"/>
        <v>101208.57641553812</v>
      </c>
      <c r="I35" s="12">
        <v>44348</v>
      </c>
      <c r="J35">
        <v>190</v>
      </c>
      <c r="K35" s="25">
        <f t="shared" si="1"/>
        <v>2641.6226766265827</v>
      </c>
    </row>
    <row r="36" spans="1:11" x14ac:dyDescent="0.25">
      <c r="A36">
        <v>11</v>
      </c>
      <c r="B36">
        <v>2439.8986830998833</v>
      </c>
      <c r="C36">
        <v>-511.89868309988333</v>
      </c>
      <c r="D36">
        <f t="shared" si="0"/>
        <v>262040.26175939478</v>
      </c>
      <c r="I36" s="12">
        <v>44378</v>
      </c>
      <c r="J36">
        <v>191</v>
      </c>
      <c r="K36" s="25">
        <f t="shared" si="1"/>
        <v>2644.1108468874959</v>
      </c>
    </row>
    <row r="37" spans="1:11" x14ac:dyDescent="0.25">
      <c r="A37">
        <v>12</v>
      </c>
      <c r="B37">
        <v>2439.6795368810549</v>
      </c>
      <c r="C37">
        <v>-346.6795368810549</v>
      </c>
      <c r="D37">
        <f t="shared" si="0"/>
        <v>120186.7012920627</v>
      </c>
      <c r="I37" s="12">
        <v>44409</v>
      </c>
      <c r="J37">
        <v>192</v>
      </c>
      <c r="K37" s="25">
        <f t="shared" si="1"/>
        <v>2646.6141418214802</v>
      </c>
    </row>
    <row r="38" spans="1:11" x14ac:dyDescent="0.25">
      <c r="A38">
        <v>13</v>
      </c>
      <c r="B38">
        <v>2439.4755153352976</v>
      </c>
      <c r="C38">
        <v>-422.47551533529759</v>
      </c>
      <c r="D38">
        <f t="shared" si="0"/>
        <v>178485.56105782525</v>
      </c>
      <c r="J38" s="13" t="s">
        <v>215</v>
      </c>
      <c r="K38" s="26">
        <f>SUM(K26:K37)</f>
        <v>31597.479664290455</v>
      </c>
    </row>
    <row r="39" spans="1:11" x14ac:dyDescent="0.25">
      <c r="A39">
        <v>14</v>
      </c>
      <c r="B39">
        <v>2439.2866184626109</v>
      </c>
      <c r="C39">
        <v>-446.28661846261093</v>
      </c>
      <c r="D39">
        <f t="shared" si="0"/>
        <v>199171.74581879206</v>
      </c>
    </row>
    <row r="40" spans="1:11" x14ac:dyDescent="0.25">
      <c r="A40">
        <v>15</v>
      </c>
      <c r="B40">
        <v>2439.1128462629958</v>
      </c>
      <c r="C40">
        <v>190.88715373700416</v>
      </c>
      <c r="D40">
        <f t="shared" si="0"/>
        <v>36437.905461814662</v>
      </c>
    </row>
    <row r="41" spans="1:11" x14ac:dyDescent="0.25">
      <c r="A41">
        <v>16</v>
      </c>
      <c r="B41">
        <v>2438.9541987364523</v>
      </c>
      <c r="C41">
        <v>4309.0458012635481</v>
      </c>
      <c r="D41">
        <f t="shared" si="0"/>
        <v>18567875.717387013</v>
      </c>
    </row>
    <row r="42" spans="1:11" x14ac:dyDescent="0.25">
      <c r="A42">
        <v>17</v>
      </c>
      <c r="B42">
        <v>2438.8106758829795</v>
      </c>
      <c r="C42">
        <v>-739.81067588297947</v>
      </c>
      <c r="D42">
        <f t="shared" si="0"/>
        <v>547319.83615043084</v>
      </c>
    </row>
    <row r="43" spans="1:11" x14ac:dyDescent="0.25">
      <c r="A43">
        <v>18</v>
      </c>
      <c r="B43">
        <v>2438.6822777025782</v>
      </c>
      <c r="C43">
        <v>82.317722297421824</v>
      </c>
      <c r="D43">
        <f t="shared" si="0"/>
        <v>6776.2074042354579</v>
      </c>
    </row>
    <row r="44" spans="1:11" x14ac:dyDescent="0.25">
      <c r="A44">
        <v>19</v>
      </c>
      <c r="B44">
        <v>2438.569004195248</v>
      </c>
      <c r="C44">
        <v>-439.569004195248</v>
      </c>
      <c r="D44">
        <f t="shared" si="0"/>
        <v>193220.90944920195</v>
      </c>
    </row>
    <row r="45" spans="1:11" x14ac:dyDescent="0.25">
      <c r="A45">
        <v>20</v>
      </c>
      <c r="B45">
        <v>2438.4708553609889</v>
      </c>
      <c r="C45">
        <v>-484.47085536098893</v>
      </c>
      <c r="D45">
        <f t="shared" si="0"/>
        <v>234712.00969420827</v>
      </c>
    </row>
    <row r="46" spans="1:11" x14ac:dyDescent="0.25">
      <c r="A46">
        <v>21</v>
      </c>
      <c r="B46">
        <v>2438.387831199801</v>
      </c>
      <c r="C46">
        <v>239.61216880019902</v>
      </c>
      <c r="D46">
        <f t="shared" si="0"/>
        <v>57413.991437135068</v>
      </c>
    </row>
    <row r="47" spans="1:11" x14ac:dyDescent="0.25">
      <c r="A47">
        <v>22</v>
      </c>
      <c r="B47">
        <v>2438.3199317116837</v>
      </c>
      <c r="C47">
        <v>-212.31993171168369</v>
      </c>
      <c r="D47">
        <f t="shared" si="0"/>
        <v>45079.753402054026</v>
      </c>
    </row>
    <row r="48" spans="1:11" x14ac:dyDescent="0.25">
      <c r="A48">
        <v>23</v>
      </c>
      <c r="B48">
        <v>2438.267156896638</v>
      </c>
      <c r="C48">
        <v>-386.26715689663797</v>
      </c>
      <c r="D48">
        <f t="shared" si="0"/>
        <v>149202.31649701193</v>
      </c>
    </row>
    <row r="49" spans="1:4" x14ac:dyDescent="0.25">
      <c r="A49">
        <v>24</v>
      </c>
      <c r="B49">
        <v>2438.2295067546638</v>
      </c>
      <c r="C49">
        <v>-260.22950675466382</v>
      </c>
      <c r="D49">
        <f t="shared" si="0"/>
        <v>67719.396185775622</v>
      </c>
    </row>
    <row r="50" spans="1:4" x14ac:dyDescent="0.25">
      <c r="A50">
        <v>25</v>
      </c>
      <c r="B50">
        <v>2438.2069812857608</v>
      </c>
      <c r="C50">
        <v>-413.20698128576078</v>
      </c>
      <c r="D50">
        <f t="shared" si="0"/>
        <v>170740.00938329106</v>
      </c>
    </row>
    <row r="51" spans="1:4" x14ac:dyDescent="0.25">
      <c r="A51">
        <v>26</v>
      </c>
      <c r="B51">
        <v>2438.1995804899288</v>
      </c>
      <c r="C51">
        <v>-263.19958048992885</v>
      </c>
      <c r="D51">
        <f t="shared" si="0"/>
        <v>69274.019170074534</v>
      </c>
    </row>
    <row r="52" spans="1:4" x14ac:dyDescent="0.25">
      <c r="A52">
        <v>27</v>
      </c>
      <c r="B52">
        <v>2438.207304367168</v>
      </c>
      <c r="C52">
        <v>353.79269563283196</v>
      </c>
      <c r="D52">
        <f t="shared" si="0"/>
        <v>125169.27148314568</v>
      </c>
    </row>
    <row r="53" spans="1:4" x14ac:dyDescent="0.25">
      <c r="A53">
        <v>28</v>
      </c>
      <c r="B53">
        <v>2438.2301529174783</v>
      </c>
      <c r="C53">
        <v>4082.7698470825217</v>
      </c>
      <c r="D53">
        <f t="shared" si="0"/>
        <v>16669009.624246238</v>
      </c>
    </row>
    <row r="54" spans="1:4" x14ac:dyDescent="0.25">
      <c r="A54">
        <v>29</v>
      </c>
      <c r="B54">
        <v>2438.2681261408597</v>
      </c>
      <c r="C54">
        <v>-641.26812614085975</v>
      </c>
      <c r="D54">
        <f t="shared" si="0"/>
        <v>411224.80960420961</v>
      </c>
    </row>
    <row r="55" spans="1:4" x14ac:dyDescent="0.25">
      <c r="A55">
        <v>30</v>
      </c>
      <c r="B55">
        <v>2438.3212240373127</v>
      </c>
      <c r="C55">
        <v>170.67877596268727</v>
      </c>
      <c r="D55">
        <f t="shared" si="0"/>
        <v>29131.244564121193</v>
      </c>
    </row>
    <row r="56" spans="1:4" x14ac:dyDescent="0.25">
      <c r="A56">
        <v>31</v>
      </c>
      <c r="B56">
        <v>2438.3894466068359</v>
      </c>
      <c r="C56">
        <v>-364.38944660683592</v>
      </c>
      <c r="D56">
        <f t="shared" si="0"/>
        <v>132779.66879843612</v>
      </c>
    </row>
    <row r="57" spans="1:4" x14ac:dyDescent="0.25">
      <c r="A57">
        <v>32</v>
      </c>
      <c r="B57">
        <v>2438.4727938494311</v>
      </c>
      <c r="C57">
        <v>-394.47279384943113</v>
      </c>
      <c r="D57">
        <f t="shared" si="0"/>
        <v>155608.78508737579</v>
      </c>
    </row>
    <row r="58" spans="1:4" x14ac:dyDescent="0.25">
      <c r="A58">
        <v>33</v>
      </c>
      <c r="B58">
        <v>2438.5712657650975</v>
      </c>
      <c r="C58">
        <v>276.42873423490255</v>
      </c>
      <c r="D58">
        <f t="shared" si="0"/>
        <v>76412.84511071039</v>
      </c>
    </row>
    <row r="59" spans="1:4" x14ac:dyDescent="0.25">
      <c r="A59">
        <v>34</v>
      </c>
      <c r="B59">
        <v>2438.6848623538349</v>
      </c>
      <c r="C59">
        <v>-279.68486235383489</v>
      </c>
      <c r="D59">
        <f t="shared" si="0"/>
        <v>78223.622229883564</v>
      </c>
    </row>
    <row r="60" spans="1:4" x14ac:dyDescent="0.25">
      <c r="A60">
        <v>35</v>
      </c>
      <c r="B60">
        <v>2438.8135836156434</v>
      </c>
      <c r="C60">
        <v>-275.81358361564344</v>
      </c>
      <c r="D60">
        <f t="shared" si="0"/>
        <v>76073.132906903527</v>
      </c>
    </row>
    <row r="61" spans="1:4" x14ac:dyDescent="0.25">
      <c r="A61">
        <v>36</v>
      </c>
      <c r="B61">
        <v>2438.9574295505236</v>
      </c>
      <c r="C61">
        <v>-215.95742955052356</v>
      </c>
      <c r="D61">
        <f t="shared" si="0"/>
        <v>46637.611378069349</v>
      </c>
    </row>
    <row r="62" spans="1:4" x14ac:dyDescent="0.25">
      <c r="A62">
        <v>37</v>
      </c>
      <c r="B62">
        <v>2439.1164001584743</v>
      </c>
      <c r="C62">
        <v>-529.11640015847433</v>
      </c>
      <c r="D62">
        <f t="shared" si="0"/>
        <v>279964.16491666273</v>
      </c>
    </row>
    <row r="63" spans="1:4" x14ac:dyDescent="0.25">
      <c r="A63">
        <v>38</v>
      </c>
      <c r="B63">
        <v>2439.2904954394967</v>
      </c>
      <c r="C63">
        <v>-442.29049543949668</v>
      </c>
      <c r="D63">
        <f t="shared" si="0"/>
        <v>195620.88235611544</v>
      </c>
    </row>
    <row r="64" spans="1:4" x14ac:dyDescent="0.25">
      <c r="A64">
        <v>39</v>
      </c>
      <c r="B64">
        <v>2439.4797153935901</v>
      </c>
      <c r="C64">
        <v>-186.47971539359014</v>
      </c>
      <c r="D64">
        <f t="shared" si="0"/>
        <v>34774.684253274383</v>
      </c>
    </row>
    <row r="65" spans="1:4" x14ac:dyDescent="0.25">
      <c r="A65">
        <v>40</v>
      </c>
      <c r="B65">
        <v>2439.6840600207543</v>
      </c>
      <c r="C65">
        <v>2609.3159399792457</v>
      </c>
      <c r="D65">
        <f t="shared" si="0"/>
        <v>6808529.6746297749</v>
      </c>
    </row>
    <row r="66" spans="1:4" x14ac:dyDescent="0.25">
      <c r="A66">
        <v>41</v>
      </c>
      <c r="B66">
        <v>2439.9035293209899</v>
      </c>
      <c r="C66">
        <v>-967.90352932098995</v>
      </c>
      <c r="D66">
        <f t="shared" si="0"/>
        <v>936837.24207202846</v>
      </c>
    </row>
    <row r="67" spans="1:4" x14ac:dyDescent="0.25">
      <c r="A67">
        <v>42</v>
      </c>
      <c r="B67">
        <v>2440.1381232942972</v>
      </c>
      <c r="C67">
        <v>-330.1381232942972</v>
      </c>
      <c r="D67">
        <f t="shared" si="0"/>
        <v>108991.18045228058</v>
      </c>
    </row>
    <row r="68" spans="1:4" x14ac:dyDescent="0.25">
      <c r="A68">
        <v>43</v>
      </c>
      <c r="B68">
        <v>2440.3878419406751</v>
      </c>
      <c r="C68">
        <v>-819.38784194067512</v>
      </c>
      <c r="D68">
        <f t="shared" si="0"/>
        <v>671396.4355201968</v>
      </c>
    </row>
    <row r="69" spans="1:4" x14ac:dyDescent="0.25">
      <c r="A69">
        <v>44</v>
      </c>
      <c r="B69">
        <v>2440.6526852601246</v>
      </c>
      <c r="C69">
        <v>-685.6526852601246</v>
      </c>
      <c r="D69">
        <f t="shared" si="0"/>
        <v>470119.6048044195</v>
      </c>
    </row>
    <row r="70" spans="1:4" x14ac:dyDescent="0.25">
      <c r="A70">
        <v>45</v>
      </c>
      <c r="B70">
        <v>2440.9326532526452</v>
      </c>
      <c r="C70">
        <v>-199.9326532526452</v>
      </c>
      <c r="D70">
        <f t="shared" si="0"/>
        <v>39973.065836642454</v>
      </c>
    </row>
    <row r="71" spans="1:4" x14ac:dyDescent="0.25">
      <c r="A71">
        <v>46</v>
      </c>
      <c r="B71">
        <v>2441.2277459182365</v>
      </c>
      <c r="C71">
        <v>-609.22774591823645</v>
      </c>
      <c r="D71">
        <f t="shared" si="0"/>
        <v>371158.4463966153</v>
      </c>
    </row>
    <row r="72" spans="1:4" x14ac:dyDescent="0.25">
      <c r="A72">
        <v>47</v>
      </c>
      <c r="B72">
        <v>2441.5379632568997</v>
      </c>
      <c r="C72">
        <v>-687.53796325689973</v>
      </c>
      <c r="D72">
        <f t="shared" si="0"/>
        <v>472708.45091944601</v>
      </c>
    </row>
    <row r="73" spans="1:4" x14ac:dyDescent="0.25">
      <c r="A73">
        <v>48</v>
      </c>
      <c r="B73">
        <v>2441.8633052686337</v>
      </c>
      <c r="C73">
        <v>-617.86330526863367</v>
      </c>
      <c r="D73">
        <f t="shared" si="0"/>
        <v>381755.06399748079</v>
      </c>
    </row>
    <row r="74" spans="1:4" x14ac:dyDescent="0.25">
      <c r="A74">
        <v>49</v>
      </c>
      <c r="B74">
        <v>2442.2037719534383</v>
      </c>
      <c r="C74">
        <v>-676.20377195343826</v>
      </c>
      <c r="D74">
        <f t="shared" si="0"/>
        <v>457251.54120405752</v>
      </c>
    </row>
    <row r="75" spans="1:4" x14ac:dyDescent="0.25">
      <c r="A75">
        <v>50</v>
      </c>
      <c r="B75">
        <v>2442.5593633113149</v>
      </c>
      <c r="C75">
        <v>-615.55936331131488</v>
      </c>
      <c r="D75">
        <f t="shared" si="0"/>
        <v>378913.32976023137</v>
      </c>
    </row>
    <row r="76" spans="1:4" x14ac:dyDescent="0.25">
      <c r="A76">
        <v>51</v>
      </c>
      <c r="B76">
        <v>2442.9300793422622</v>
      </c>
      <c r="C76">
        <v>-206.93007934226216</v>
      </c>
      <c r="D76">
        <f t="shared" si="0"/>
        <v>42820.057736594914</v>
      </c>
    </row>
    <row r="77" spans="1:4" x14ac:dyDescent="0.25">
      <c r="A77">
        <v>52</v>
      </c>
      <c r="B77">
        <v>2443.315920046281</v>
      </c>
      <c r="C77">
        <v>2816.684079953719</v>
      </c>
      <c r="D77">
        <f t="shared" si="0"/>
        <v>7933709.2062647287</v>
      </c>
    </row>
    <row r="78" spans="1:4" x14ac:dyDescent="0.25">
      <c r="A78">
        <v>53</v>
      </c>
      <c r="B78">
        <v>2443.716885423371</v>
      </c>
      <c r="C78">
        <v>-947.71688542337097</v>
      </c>
      <c r="D78">
        <f t="shared" si="0"/>
        <v>898167.29491657484</v>
      </c>
    </row>
    <row r="79" spans="1:4" x14ac:dyDescent="0.25">
      <c r="A79">
        <v>54</v>
      </c>
      <c r="B79">
        <v>2444.1329754735325</v>
      </c>
      <c r="C79">
        <v>-351.1329754735325</v>
      </c>
      <c r="D79">
        <f t="shared" si="0"/>
        <v>123294.36646489637</v>
      </c>
    </row>
    <row r="80" spans="1:4" x14ac:dyDescent="0.25">
      <c r="A80">
        <v>55</v>
      </c>
      <c r="B80">
        <v>2444.5641901967647</v>
      </c>
      <c r="C80">
        <v>-661.56419019676468</v>
      </c>
      <c r="D80">
        <f t="shared" si="0"/>
        <v>437667.17775070103</v>
      </c>
    </row>
    <row r="81" spans="1:4" x14ac:dyDescent="0.25">
      <c r="A81">
        <v>56</v>
      </c>
      <c r="B81">
        <v>2445.010529593068</v>
      </c>
      <c r="C81">
        <v>-651.01052959306799</v>
      </c>
      <c r="D81">
        <f t="shared" si="0"/>
        <v>423814.70964104682</v>
      </c>
    </row>
    <row r="82" spans="1:4" x14ac:dyDescent="0.25">
      <c r="A82">
        <v>57</v>
      </c>
      <c r="B82">
        <v>2445.4719936624429</v>
      </c>
      <c r="C82">
        <v>-200.47199366244286</v>
      </c>
      <c r="D82">
        <f t="shared" si="0"/>
        <v>40189.020242994528</v>
      </c>
    </row>
    <row r="83" spans="1:4" x14ac:dyDescent="0.25">
      <c r="A83">
        <v>58</v>
      </c>
      <c r="B83">
        <v>2445.9485824048884</v>
      </c>
      <c r="C83">
        <v>-643.94858240488838</v>
      </c>
      <c r="D83">
        <f t="shared" si="0"/>
        <v>414669.77678126533</v>
      </c>
    </row>
    <row r="84" spans="1:4" x14ac:dyDescent="0.25">
      <c r="A84">
        <v>59</v>
      </c>
      <c r="B84">
        <v>2446.4402958204055</v>
      </c>
      <c r="C84">
        <v>-630.44029582040548</v>
      </c>
      <c r="D84">
        <f t="shared" si="0"/>
        <v>397454.96659412037</v>
      </c>
    </row>
    <row r="85" spans="1:4" x14ac:dyDescent="0.25">
      <c r="A85">
        <v>60</v>
      </c>
      <c r="B85">
        <v>2446.9471339089937</v>
      </c>
      <c r="C85">
        <v>-635.94713390899369</v>
      </c>
      <c r="D85">
        <f t="shared" si="0"/>
        <v>404428.75712706358</v>
      </c>
    </row>
    <row r="86" spans="1:4" x14ac:dyDescent="0.25">
      <c r="A86">
        <v>61</v>
      </c>
      <c r="B86">
        <v>2447.469096670653</v>
      </c>
      <c r="C86">
        <v>-763.46909667065302</v>
      </c>
      <c r="D86">
        <f t="shared" si="0"/>
        <v>582885.06157110294</v>
      </c>
    </row>
    <row r="87" spans="1:4" x14ac:dyDescent="0.25">
      <c r="A87">
        <v>62</v>
      </c>
      <c r="B87">
        <v>2448.0061841053835</v>
      </c>
      <c r="C87">
        <v>-542.00618410538345</v>
      </c>
      <c r="D87">
        <f t="shared" si="0"/>
        <v>293770.70360847883</v>
      </c>
    </row>
    <row r="88" spans="1:4" x14ac:dyDescent="0.25">
      <c r="A88">
        <v>63</v>
      </c>
      <c r="B88">
        <v>2448.5583962131855</v>
      </c>
      <c r="C88">
        <v>-56.558396213185461</v>
      </c>
      <c r="D88">
        <f t="shared" si="0"/>
        <v>3198.8521822076714</v>
      </c>
    </row>
    <row r="89" spans="1:4" x14ac:dyDescent="0.25">
      <c r="A89">
        <v>64</v>
      </c>
      <c r="B89">
        <v>2449.1257329940586</v>
      </c>
      <c r="C89">
        <v>2637.8742670059414</v>
      </c>
      <c r="D89">
        <f t="shared" si="0"/>
        <v>6958380.6485321326</v>
      </c>
    </row>
    <row r="90" spans="1:4" x14ac:dyDescent="0.25">
      <c r="A90">
        <v>65</v>
      </c>
      <c r="B90">
        <v>2449.7081944480024</v>
      </c>
      <c r="C90">
        <v>-830.70819444800236</v>
      </c>
      <c r="D90">
        <f t="shared" si="0"/>
        <v>690076.10432306014</v>
      </c>
    </row>
    <row r="91" spans="1:4" x14ac:dyDescent="0.25">
      <c r="A91">
        <v>66</v>
      </c>
      <c r="B91">
        <v>2450.3057805750177</v>
      </c>
      <c r="C91">
        <v>-222.30578057501771</v>
      </c>
      <c r="D91">
        <f t="shared" ref="D91:D154" si="2">C91*C91</f>
        <v>49419.860077067919</v>
      </c>
    </row>
    <row r="92" spans="1:4" x14ac:dyDescent="0.25">
      <c r="A92">
        <v>67</v>
      </c>
      <c r="B92">
        <v>2450.9184913751042</v>
      </c>
      <c r="C92">
        <v>-474.91849137510417</v>
      </c>
      <c r="D92">
        <f t="shared" si="2"/>
        <v>225547.57345000489</v>
      </c>
    </row>
    <row r="93" spans="1:4" x14ac:dyDescent="0.25">
      <c r="A93">
        <v>68</v>
      </c>
      <c r="B93">
        <v>2451.5463268482617</v>
      </c>
      <c r="C93">
        <v>-257.54632684826174</v>
      </c>
      <c r="D93">
        <f t="shared" si="2"/>
        <v>66330.110473031673</v>
      </c>
    </row>
    <row r="94" spans="1:4" x14ac:dyDescent="0.25">
      <c r="A94">
        <v>69</v>
      </c>
      <c r="B94">
        <v>2452.1892869944904</v>
      </c>
      <c r="C94">
        <v>171.81071300550957</v>
      </c>
      <c r="D94">
        <f t="shared" si="2"/>
        <v>29518.921103461576</v>
      </c>
    </row>
    <row r="95" spans="1:4" x14ac:dyDescent="0.25">
      <c r="A95">
        <v>70</v>
      </c>
      <c r="B95">
        <v>2452.8473718137907</v>
      </c>
      <c r="C95">
        <v>-359.84737181379069</v>
      </c>
      <c r="D95">
        <f t="shared" si="2"/>
        <v>129490.13100129252</v>
      </c>
    </row>
    <row r="96" spans="1:4" x14ac:dyDescent="0.25">
      <c r="A96">
        <v>71</v>
      </c>
      <c r="B96">
        <v>2453.5205813061621</v>
      </c>
      <c r="C96">
        <v>-470.52058130616206</v>
      </c>
      <c r="D96">
        <f t="shared" si="2"/>
        <v>221389.61743268865</v>
      </c>
    </row>
    <row r="97" spans="1:4" x14ac:dyDescent="0.25">
      <c r="A97">
        <v>72</v>
      </c>
      <c r="B97">
        <v>2454.2089154716045</v>
      </c>
      <c r="C97">
        <v>-275.20891547160454</v>
      </c>
      <c r="D97">
        <f t="shared" si="2"/>
        <v>75739.947155056769</v>
      </c>
    </row>
    <row r="98" spans="1:4" x14ac:dyDescent="0.25">
      <c r="A98">
        <v>73</v>
      </c>
      <c r="B98">
        <v>2454.9123743101181</v>
      </c>
      <c r="C98">
        <v>-373.91237431011814</v>
      </c>
      <c r="D98">
        <f t="shared" si="2"/>
        <v>139810.46366222989</v>
      </c>
    </row>
    <row r="99" spans="1:4" x14ac:dyDescent="0.25">
      <c r="A99">
        <v>74</v>
      </c>
      <c r="B99">
        <v>2455.6309578217029</v>
      </c>
      <c r="C99">
        <v>-452.63095782170285</v>
      </c>
      <c r="D99">
        <f t="shared" si="2"/>
        <v>204874.78397859214</v>
      </c>
    </row>
    <row r="100" spans="1:4" x14ac:dyDescent="0.25">
      <c r="A100">
        <v>75</v>
      </c>
      <c r="B100">
        <v>2456.3646660063582</v>
      </c>
      <c r="C100">
        <v>-2.3646660063582203</v>
      </c>
      <c r="D100">
        <f t="shared" si="2"/>
        <v>5.5916453216261353</v>
      </c>
    </row>
    <row r="101" spans="1:4" x14ac:dyDescent="0.25">
      <c r="A101">
        <v>76</v>
      </c>
      <c r="B101">
        <v>2457.1134988640856</v>
      </c>
      <c r="C101">
        <v>3158.8865011359144</v>
      </c>
      <c r="D101">
        <f t="shared" si="2"/>
        <v>9978563.9270586986</v>
      </c>
    </row>
    <row r="102" spans="1:4" x14ac:dyDescent="0.25">
      <c r="A102">
        <v>77</v>
      </c>
      <c r="B102">
        <v>2457.8774563948837</v>
      </c>
      <c r="C102">
        <v>-783.87745639488367</v>
      </c>
      <c r="D102">
        <f t="shared" si="2"/>
        <v>614463.86664411274</v>
      </c>
    </row>
    <row r="103" spans="1:4" x14ac:dyDescent="0.25">
      <c r="A103">
        <v>78</v>
      </c>
      <c r="B103">
        <v>2458.6565385987533</v>
      </c>
      <c r="C103">
        <v>148.34346140124671</v>
      </c>
      <c r="D103">
        <f t="shared" si="2"/>
        <v>22005.782540503173</v>
      </c>
    </row>
    <row r="104" spans="1:4" x14ac:dyDescent="0.25">
      <c r="A104">
        <v>79</v>
      </c>
      <c r="B104">
        <v>2459.450745475694</v>
      </c>
      <c r="C104">
        <v>-403.45074547569402</v>
      </c>
      <c r="D104">
        <f t="shared" si="2"/>
        <v>162772.50402489325</v>
      </c>
    </row>
    <row r="105" spans="1:4" x14ac:dyDescent="0.25">
      <c r="A105">
        <v>80</v>
      </c>
      <c r="B105">
        <v>2460.2600770257059</v>
      </c>
      <c r="C105">
        <v>-507.26007702570587</v>
      </c>
      <c r="D105">
        <f t="shared" si="2"/>
        <v>257312.78574412505</v>
      </c>
    </row>
    <row r="106" spans="1:4" x14ac:dyDescent="0.25">
      <c r="A106">
        <v>81</v>
      </c>
      <c r="B106">
        <v>2461.0845332487893</v>
      </c>
      <c r="C106">
        <v>211.91546675121072</v>
      </c>
      <c r="D106">
        <f t="shared" si="2"/>
        <v>44908.165048383496</v>
      </c>
    </row>
    <row r="107" spans="1:4" x14ac:dyDescent="0.25">
      <c r="A107">
        <v>82</v>
      </c>
      <c r="B107">
        <v>2461.9241141449434</v>
      </c>
      <c r="C107">
        <v>-315.92411414494336</v>
      </c>
      <c r="D107">
        <f t="shared" si="2"/>
        <v>99808.045898267199</v>
      </c>
    </row>
    <row r="108" spans="1:4" x14ac:dyDescent="0.25">
      <c r="A108">
        <v>83</v>
      </c>
      <c r="B108">
        <v>2462.778819714169</v>
      </c>
      <c r="C108">
        <v>-519.778819714169</v>
      </c>
      <c r="D108">
        <f t="shared" si="2"/>
        <v>270170.02142345463</v>
      </c>
    </row>
    <row r="109" spans="1:4" x14ac:dyDescent="0.25">
      <c r="A109">
        <v>84</v>
      </c>
      <c r="B109">
        <v>2463.6486499564649</v>
      </c>
      <c r="C109">
        <v>-348.64864995646485</v>
      </c>
      <c r="D109">
        <f t="shared" si="2"/>
        <v>121555.88111646556</v>
      </c>
    </row>
    <row r="110" spans="1:4" x14ac:dyDescent="0.25">
      <c r="A110">
        <v>85</v>
      </c>
      <c r="B110">
        <v>2464.5336048718327</v>
      </c>
      <c r="C110">
        <v>-420.53360487183272</v>
      </c>
      <c r="D110">
        <f t="shared" si="2"/>
        <v>176848.51282649874</v>
      </c>
    </row>
    <row r="111" spans="1:4" x14ac:dyDescent="0.25">
      <c r="A111">
        <v>86</v>
      </c>
      <c r="B111">
        <v>2465.4336844602717</v>
      </c>
      <c r="C111">
        <v>-405.43368446027171</v>
      </c>
      <c r="D111">
        <f t="shared" si="2"/>
        <v>164376.47249503116</v>
      </c>
    </row>
    <row r="112" spans="1:4" x14ac:dyDescent="0.25">
      <c r="A112">
        <v>87</v>
      </c>
      <c r="B112">
        <v>2466.3488887217823</v>
      </c>
      <c r="C112">
        <v>75.651111278217741</v>
      </c>
      <c r="D112">
        <f t="shared" si="2"/>
        <v>5723.0906376292833</v>
      </c>
    </row>
    <row r="113" spans="1:4" x14ac:dyDescent="0.25">
      <c r="A113">
        <v>88</v>
      </c>
      <c r="B113">
        <v>2467.2792176563635</v>
      </c>
      <c r="C113">
        <v>3581.7207823436365</v>
      </c>
      <c r="D113">
        <f t="shared" si="2"/>
        <v>12828723.762672313</v>
      </c>
    </row>
    <row r="114" spans="1:4" x14ac:dyDescent="0.25">
      <c r="A114">
        <v>89</v>
      </c>
      <c r="B114">
        <v>2468.2246712640158</v>
      </c>
      <c r="C114">
        <v>-672.2246712640158</v>
      </c>
      <c r="D114">
        <f t="shared" si="2"/>
        <v>451886.00865601411</v>
      </c>
    </row>
    <row r="115" spans="1:4" x14ac:dyDescent="0.25">
      <c r="A115">
        <v>90</v>
      </c>
      <c r="B115">
        <v>2469.1852495447397</v>
      </c>
      <c r="C115">
        <v>80.81475045526031</v>
      </c>
      <c r="D115">
        <f t="shared" si="2"/>
        <v>6531.0238911459965</v>
      </c>
    </row>
    <row r="116" spans="1:4" x14ac:dyDescent="0.25">
      <c r="A116">
        <v>91</v>
      </c>
      <c r="B116">
        <v>2470.1609524985347</v>
      </c>
      <c r="C116">
        <v>-321.1609524985347</v>
      </c>
      <c r="D116">
        <f t="shared" si="2"/>
        <v>103144.35740976606</v>
      </c>
    </row>
    <row r="117" spans="1:4" x14ac:dyDescent="0.25">
      <c r="A117">
        <v>92</v>
      </c>
      <c r="B117">
        <v>2471.1517801254008</v>
      </c>
      <c r="C117">
        <v>-222.15178012540082</v>
      </c>
      <c r="D117">
        <f t="shared" si="2"/>
        <v>49351.413412884431</v>
      </c>
    </row>
    <row r="118" spans="1:4" x14ac:dyDescent="0.25">
      <c r="A118">
        <v>93</v>
      </c>
      <c r="B118">
        <v>2472.1577324253376</v>
      </c>
      <c r="C118">
        <v>251.8422675746624</v>
      </c>
      <c r="D118">
        <f t="shared" si="2"/>
        <v>63424.527737147851</v>
      </c>
    </row>
    <row r="119" spans="1:4" x14ac:dyDescent="0.25">
      <c r="A119">
        <v>94</v>
      </c>
      <c r="B119">
        <v>2473.1788093983459</v>
      </c>
      <c r="C119">
        <v>-332.17880939834595</v>
      </c>
      <c r="D119">
        <f t="shared" si="2"/>
        <v>110342.76141330265</v>
      </c>
    </row>
    <row r="120" spans="1:4" x14ac:dyDescent="0.25">
      <c r="A120">
        <v>95</v>
      </c>
      <c r="B120">
        <v>2474.2150110444259</v>
      </c>
      <c r="C120">
        <v>-454.21501104442586</v>
      </c>
      <c r="D120">
        <f t="shared" si="2"/>
        <v>206311.27625808792</v>
      </c>
    </row>
    <row r="121" spans="1:4" x14ac:dyDescent="0.25">
      <c r="A121">
        <v>96</v>
      </c>
      <c r="B121">
        <v>2475.2663373635764</v>
      </c>
      <c r="C121">
        <v>-325.26633736357644</v>
      </c>
      <c r="D121">
        <f t="shared" si="2"/>
        <v>105798.19022191592</v>
      </c>
    </row>
    <row r="122" spans="1:4" x14ac:dyDescent="0.25">
      <c r="A122">
        <v>97</v>
      </c>
      <c r="B122">
        <v>2476.3327883557986</v>
      </c>
      <c r="C122">
        <v>-474.33278835579858</v>
      </c>
      <c r="D122">
        <f t="shared" si="2"/>
        <v>224991.59410938682</v>
      </c>
    </row>
    <row r="123" spans="1:4" x14ac:dyDescent="0.25">
      <c r="A123">
        <v>98</v>
      </c>
      <c r="B123">
        <v>2477.4143640210918</v>
      </c>
      <c r="C123">
        <v>-245.41436402109184</v>
      </c>
      <c r="D123">
        <f t="shared" si="2"/>
        <v>60228.210067876978</v>
      </c>
    </row>
    <row r="124" spans="1:4" x14ac:dyDescent="0.25">
      <c r="A124">
        <v>99</v>
      </c>
      <c r="B124">
        <v>2478.5110643594562</v>
      </c>
      <c r="C124">
        <v>176.48893564054379</v>
      </c>
      <c r="D124">
        <f t="shared" si="2"/>
        <v>31148.344403532006</v>
      </c>
    </row>
    <row r="125" spans="1:4" x14ac:dyDescent="0.25">
      <c r="A125">
        <v>100</v>
      </c>
      <c r="B125">
        <v>2479.6228893708917</v>
      </c>
      <c r="C125">
        <v>3296.3771106291083</v>
      </c>
      <c r="D125">
        <f t="shared" si="2"/>
        <v>10866102.055479508</v>
      </c>
    </row>
    <row r="126" spans="1:4" x14ac:dyDescent="0.25">
      <c r="A126">
        <v>101</v>
      </c>
      <c r="B126">
        <v>2480.7498390553983</v>
      </c>
      <c r="C126">
        <v>-582.7498390553983</v>
      </c>
      <c r="D126">
        <f t="shared" si="2"/>
        <v>339597.37491909263</v>
      </c>
    </row>
    <row r="127" spans="1:4" x14ac:dyDescent="0.25">
      <c r="A127">
        <v>102</v>
      </c>
      <c r="B127">
        <v>2481.891913412976</v>
      </c>
      <c r="C127">
        <v>124.10808658702399</v>
      </c>
      <c r="D127">
        <f t="shared" si="2"/>
        <v>15402.817156292243</v>
      </c>
    </row>
    <row r="128" spans="1:4" x14ac:dyDescent="0.25">
      <c r="A128">
        <v>103</v>
      </c>
      <c r="B128">
        <v>2483.0491124436253</v>
      </c>
      <c r="C128">
        <v>-328.04911244362529</v>
      </c>
      <c r="D128">
        <f t="shared" si="2"/>
        <v>107616.22017505032</v>
      </c>
    </row>
    <row r="129" spans="1:4" x14ac:dyDescent="0.25">
      <c r="A129">
        <v>104</v>
      </c>
      <c r="B129">
        <v>2484.2214361473452</v>
      </c>
      <c r="C129">
        <v>-182.22143614734523</v>
      </c>
      <c r="D129">
        <f t="shared" si="2"/>
        <v>33204.651791601013</v>
      </c>
    </row>
    <row r="130" spans="1:4" x14ac:dyDescent="0.25">
      <c r="A130">
        <v>105</v>
      </c>
      <c r="B130">
        <v>2485.4088845241367</v>
      </c>
      <c r="C130">
        <v>385.59111547586326</v>
      </c>
      <c r="D130">
        <f t="shared" si="2"/>
        <v>148680.50833392053</v>
      </c>
    </row>
    <row r="131" spans="1:4" x14ac:dyDescent="0.25">
      <c r="A131">
        <v>106</v>
      </c>
      <c r="B131">
        <v>2486.6114575739994</v>
      </c>
      <c r="C131">
        <v>-279.61145757399936</v>
      </c>
      <c r="D131">
        <f t="shared" si="2"/>
        <v>78182.567206656444</v>
      </c>
    </row>
    <row r="132" spans="1:4" x14ac:dyDescent="0.25">
      <c r="A132">
        <v>107</v>
      </c>
      <c r="B132">
        <v>2487.8291552969335</v>
      </c>
      <c r="C132">
        <v>-313.82915529693355</v>
      </c>
      <c r="D132">
        <f t="shared" si="2"/>
        <v>98488.73871438684</v>
      </c>
    </row>
    <row r="133" spans="1:4" x14ac:dyDescent="0.25">
      <c r="A133">
        <v>108</v>
      </c>
      <c r="B133">
        <v>2489.0619776929384</v>
      </c>
      <c r="C133">
        <v>-206.0619776929384</v>
      </c>
      <c r="D133">
        <f t="shared" si="2"/>
        <v>42461.538650725044</v>
      </c>
    </row>
    <row r="134" spans="1:4" x14ac:dyDescent="0.25">
      <c r="A134">
        <v>109</v>
      </c>
      <c r="B134">
        <v>2490.3099247620148</v>
      </c>
      <c r="C134">
        <v>-399.30992476201482</v>
      </c>
      <c r="D134">
        <f t="shared" si="2"/>
        <v>159448.41601344594</v>
      </c>
    </row>
    <row r="135" spans="1:4" x14ac:dyDescent="0.25">
      <c r="A135">
        <v>110</v>
      </c>
      <c r="B135">
        <v>2491.5729965041614</v>
      </c>
      <c r="C135">
        <v>-259.57299650416144</v>
      </c>
      <c r="D135">
        <f t="shared" si="2"/>
        <v>67378.140514149403</v>
      </c>
    </row>
    <row r="136" spans="1:4" x14ac:dyDescent="0.25">
      <c r="A136">
        <v>111</v>
      </c>
      <c r="B136">
        <v>2492.8511929193801</v>
      </c>
      <c r="C136">
        <v>104.14880708061992</v>
      </c>
      <c r="D136">
        <f t="shared" si="2"/>
        <v>10846.974016316186</v>
      </c>
    </row>
    <row r="137" spans="1:4" x14ac:dyDescent="0.25">
      <c r="A137">
        <v>112</v>
      </c>
      <c r="B137">
        <v>2494.1445140076698</v>
      </c>
      <c r="C137">
        <v>3286.8554859923302</v>
      </c>
      <c r="D137">
        <f t="shared" si="2"/>
        <v>10803418.985797876</v>
      </c>
    </row>
    <row r="138" spans="1:4" x14ac:dyDescent="0.25">
      <c r="A138">
        <v>113</v>
      </c>
      <c r="B138">
        <v>2495.4529597690307</v>
      </c>
      <c r="C138">
        <v>-602.45295976903071</v>
      </c>
      <c r="D138">
        <f t="shared" si="2"/>
        <v>362949.56873446534</v>
      </c>
    </row>
    <row r="139" spans="1:4" x14ac:dyDescent="0.25">
      <c r="A139">
        <v>114</v>
      </c>
      <c r="B139">
        <v>2496.7765302034632</v>
      </c>
      <c r="C139">
        <v>123.22346979653685</v>
      </c>
      <c r="D139">
        <f t="shared" si="2"/>
        <v>15184.023508698028</v>
      </c>
    </row>
    <row r="140" spans="1:4" x14ac:dyDescent="0.25">
      <c r="A140">
        <v>115</v>
      </c>
      <c r="B140">
        <v>2498.1152253109663</v>
      </c>
      <c r="C140">
        <v>-364.11522531096625</v>
      </c>
      <c r="D140">
        <f t="shared" si="2"/>
        <v>132579.89730325571</v>
      </c>
    </row>
    <row r="141" spans="1:4" x14ac:dyDescent="0.25">
      <c r="A141">
        <v>116</v>
      </c>
      <c r="B141">
        <v>2499.4690450915409</v>
      </c>
      <c r="C141">
        <v>-201.46904509154092</v>
      </c>
      <c r="D141">
        <f t="shared" si="2"/>
        <v>40589.776130097351</v>
      </c>
    </row>
    <row r="142" spans="1:4" x14ac:dyDescent="0.25">
      <c r="A142">
        <v>117</v>
      </c>
      <c r="B142">
        <v>2500.8379895451867</v>
      </c>
      <c r="C142">
        <v>350.1620104548133</v>
      </c>
      <c r="D142">
        <f t="shared" si="2"/>
        <v>122613.43356575677</v>
      </c>
    </row>
    <row r="143" spans="1:4" x14ac:dyDescent="0.25">
      <c r="A143">
        <v>118</v>
      </c>
      <c r="B143">
        <v>2502.2220586719031</v>
      </c>
      <c r="C143">
        <v>-157.22205867190314</v>
      </c>
      <c r="D143">
        <f t="shared" si="2"/>
        <v>24718.775733031354</v>
      </c>
    </row>
    <row r="144" spans="1:4" x14ac:dyDescent="0.25">
      <c r="A144">
        <v>119</v>
      </c>
      <c r="B144">
        <v>2503.6212524716912</v>
      </c>
      <c r="C144">
        <v>-279.62125247169115</v>
      </c>
      <c r="D144">
        <f t="shared" si="2"/>
        <v>78188.044833837237</v>
      </c>
    </row>
    <row r="145" spans="1:4" x14ac:dyDescent="0.25">
      <c r="A145">
        <v>120</v>
      </c>
      <c r="B145">
        <v>2505.0355709445503</v>
      </c>
      <c r="C145">
        <v>-253.03557094455027</v>
      </c>
      <c r="D145">
        <f t="shared" si="2"/>
        <v>64027.000163234537</v>
      </c>
    </row>
    <row r="146" spans="1:4" x14ac:dyDescent="0.25">
      <c r="A146">
        <v>121</v>
      </c>
      <c r="B146">
        <v>2506.4650140904805</v>
      </c>
      <c r="C146">
        <v>-471.46501409048051</v>
      </c>
      <c r="D146">
        <f t="shared" si="2"/>
        <v>222279.25951133698</v>
      </c>
    </row>
    <row r="147" spans="1:4" x14ac:dyDescent="0.25">
      <c r="A147">
        <v>122</v>
      </c>
      <c r="B147">
        <v>2507.9095819094823</v>
      </c>
      <c r="C147">
        <v>-344.90958190948231</v>
      </c>
      <c r="D147">
        <f t="shared" si="2"/>
        <v>118962.61969297389</v>
      </c>
    </row>
    <row r="148" spans="1:4" x14ac:dyDescent="0.25">
      <c r="A148">
        <v>123</v>
      </c>
      <c r="B148">
        <v>2509.3692744015548</v>
      </c>
      <c r="C148">
        <v>69.630725598445224</v>
      </c>
      <c r="D148">
        <f t="shared" si="2"/>
        <v>4848.4379473659747</v>
      </c>
    </row>
    <row r="149" spans="1:4" x14ac:dyDescent="0.25">
      <c r="A149">
        <v>124</v>
      </c>
      <c r="B149">
        <v>2510.8440915666988</v>
      </c>
      <c r="C149">
        <v>3533.1559084333012</v>
      </c>
      <c r="D149">
        <f t="shared" si="2"/>
        <v>12483190.673297146</v>
      </c>
    </row>
    <row r="150" spans="1:4" x14ac:dyDescent="0.25">
      <c r="A150">
        <v>125</v>
      </c>
      <c r="B150">
        <v>2512.334033404914</v>
      </c>
      <c r="C150">
        <v>-741.33403340491395</v>
      </c>
      <c r="D150">
        <f t="shared" si="2"/>
        <v>549576.14908439806</v>
      </c>
    </row>
    <row r="151" spans="1:4" x14ac:dyDescent="0.25">
      <c r="A151">
        <v>126</v>
      </c>
      <c r="B151">
        <v>2513.8390999162002</v>
      </c>
      <c r="C151">
        <v>126.16090008379979</v>
      </c>
      <c r="D151">
        <f t="shared" si="2"/>
        <v>15916.572709954513</v>
      </c>
    </row>
    <row r="152" spans="1:4" x14ac:dyDescent="0.25">
      <c r="A152">
        <v>127</v>
      </c>
      <c r="B152">
        <v>2515.359291100558</v>
      </c>
      <c r="C152">
        <v>-384.35929110055804</v>
      </c>
      <c r="D152">
        <f t="shared" si="2"/>
        <v>147732.06465532351</v>
      </c>
    </row>
    <row r="153" spans="1:4" x14ac:dyDescent="0.25">
      <c r="A153">
        <v>128</v>
      </c>
      <c r="B153">
        <v>2516.8946069579861</v>
      </c>
      <c r="C153">
        <v>-239.89460695798607</v>
      </c>
      <c r="D153">
        <f t="shared" si="2"/>
        <v>57549.422447526616</v>
      </c>
    </row>
    <row r="154" spans="1:4" x14ac:dyDescent="0.25">
      <c r="A154">
        <v>129</v>
      </c>
      <c r="B154">
        <v>2518.4450474884861</v>
      </c>
      <c r="C154">
        <v>249.55495251151387</v>
      </c>
      <c r="D154">
        <f t="shared" si="2"/>
        <v>62277.674323023944</v>
      </c>
    </row>
    <row r="155" spans="1:4" x14ac:dyDescent="0.25">
      <c r="A155">
        <v>130</v>
      </c>
      <c r="B155">
        <v>2520.0106126920573</v>
      </c>
      <c r="C155">
        <v>-330.01061269205729</v>
      </c>
      <c r="D155">
        <f t="shared" ref="D155:D205" si="3">C155*C155</f>
        <v>108907.00448938705</v>
      </c>
    </row>
    <row r="156" spans="1:4" x14ac:dyDescent="0.25">
      <c r="A156">
        <v>131</v>
      </c>
      <c r="B156">
        <v>2521.5913025686996</v>
      </c>
      <c r="C156">
        <v>-434.59130256869958</v>
      </c>
      <c r="D156">
        <f t="shared" si="3"/>
        <v>188869.60026835898</v>
      </c>
    </row>
    <row r="157" spans="1:4" x14ac:dyDescent="0.25">
      <c r="A157">
        <v>132</v>
      </c>
      <c r="B157">
        <v>2523.187117118413</v>
      </c>
      <c r="C157">
        <v>-344.18711711841297</v>
      </c>
      <c r="D157">
        <f t="shared" si="3"/>
        <v>118464.77159028413</v>
      </c>
    </row>
    <row r="158" spans="1:4" x14ac:dyDescent="0.25">
      <c r="A158">
        <v>133</v>
      </c>
      <c r="B158">
        <v>2524.7980563411975</v>
      </c>
      <c r="C158">
        <v>-485.79805634119748</v>
      </c>
      <c r="D158">
        <f t="shared" si="3"/>
        <v>235999.75154488528</v>
      </c>
    </row>
    <row r="159" spans="1:4" x14ac:dyDescent="0.25">
      <c r="A159">
        <v>134</v>
      </c>
      <c r="B159">
        <v>2526.4241202370531</v>
      </c>
      <c r="C159">
        <v>-407.4241202370531</v>
      </c>
      <c r="D159">
        <f t="shared" si="3"/>
        <v>165994.41375093671</v>
      </c>
    </row>
    <row r="160" spans="1:4" x14ac:dyDescent="0.25">
      <c r="A160">
        <v>135</v>
      </c>
      <c r="B160">
        <v>2528.0653088059803</v>
      </c>
      <c r="C160">
        <v>171.93469119401971</v>
      </c>
      <c r="D160">
        <f t="shared" si="3"/>
        <v>29561.538035982918</v>
      </c>
    </row>
    <row r="161" spans="1:4" x14ac:dyDescent="0.25">
      <c r="A161">
        <v>136</v>
      </c>
      <c r="B161">
        <v>2529.7216220479781</v>
      </c>
      <c r="C161">
        <v>3506.2783779520219</v>
      </c>
      <c r="D161">
        <f t="shared" si="3"/>
        <v>12293988.063693861</v>
      </c>
    </row>
    <row r="162" spans="1:4" x14ac:dyDescent="0.25">
      <c r="A162">
        <v>137</v>
      </c>
      <c r="B162">
        <v>2531.3930599630471</v>
      </c>
      <c r="C162">
        <v>-787.39305996304711</v>
      </c>
      <c r="D162">
        <f t="shared" si="3"/>
        <v>619987.83087797067</v>
      </c>
    </row>
    <row r="163" spans="1:4" x14ac:dyDescent="0.25">
      <c r="A163">
        <v>138</v>
      </c>
      <c r="B163">
        <v>2533.0796225511876</v>
      </c>
      <c r="C163">
        <v>-97.07962255118764</v>
      </c>
      <c r="D163">
        <f t="shared" si="3"/>
        <v>9424.4531146810605</v>
      </c>
    </row>
    <row r="164" spans="1:4" x14ac:dyDescent="0.25">
      <c r="A164">
        <v>139</v>
      </c>
      <c r="B164">
        <v>2534.7813098123993</v>
      </c>
      <c r="C164">
        <v>-430.78130981239929</v>
      </c>
      <c r="D164">
        <f t="shared" si="3"/>
        <v>185572.53688368635</v>
      </c>
    </row>
    <row r="165" spans="1:4" x14ac:dyDescent="0.25">
      <c r="A165">
        <v>140</v>
      </c>
      <c r="B165">
        <v>2536.4981217466825</v>
      </c>
      <c r="C165">
        <v>-362.4981217466825</v>
      </c>
      <c r="D165">
        <f t="shared" si="3"/>
        <v>131404.88826987264</v>
      </c>
    </row>
    <row r="166" spans="1:4" x14ac:dyDescent="0.25">
      <c r="A166">
        <v>141</v>
      </c>
      <c r="B166">
        <v>2538.2300583540364</v>
      </c>
      <c r="C166">
        <v>209.76994164596363</v>
      </c>
      <c r="D166">
        <f t="shared" si="3"/>
        <v>44003.428418150987</v>
      </c>
    </row>
    <row r="167" spans="1:4" x14ac:dyDescent="0.25">
      <c r="A167">
        <v>142</v>
      </c>
      <c r="B167">
        <v>2539.9771196344618</v>
      </c>
      <c r="C167">
        <v>-301.97711963446181</v>
      </c>
      <c r="D167">
        <f t="shared" si="3"/>
        <v>91190.180782726064</v>
      </c>
    </row>
    <row r="168" spans="1:4" x14ac:dyDescent="0.25">
      <c r="A168">
        <v>143</v>
      </c>
      <c r="B168">
        <v>2541.7393055879579</v>
      </c>
      <c r="C168">
        <v>-337.73930558795792</v>
      </c>
      <c r="D168">
        <f t="shared" si="3"/>
        <v>114067.83853903602</v>
      </c>
    </row>
    <row r="169" spans="1:4" x14ac:dyDescent="0.25">
      <c r="A169">
        <v>144</v>
      </c>
      <c r="B169">
        <v>2543.5166162145256</v>
      </c>
      <c r="C169">
        <v>-280.51661621452558</v>
      </c>
      <c r="D169">
        <f t="shared" si="3"/>
        <v>78689.571972447433</v>
      </c>
    </row>
    <row r="170" spans="1:4" x14ac:dyDescent="0.25">
      <c r="A170">
        <v>145</v>
      </c>
      <c r="B170">
        <v>2545.3090515141644</v>
      </c>
      <c r="C170">
        <v>-331.30905151416437</v>
      </c>
      <c r="D170">
        <f t="shared" si="3"/>
        <v>109765.68761521521</v>
      </c>
    </row>
    <row r="171" spans="1:4" x14ac:dyDescent="0.25">
      <c r="A171">
        <v>146</v>
      </c>
      <c r="B171">
        <v>2547.1166114868738</v>
      </c>
      <c r="C171">
        <v>-317.11661148687381</v>
      </c>
      <c r="D171">
        <f t="shared" si="3"/>
        <v>100562.94528091686</v>
      </c>
    </row>
    <row r="172" spans="1:4" x14ac:dyDescent="0.25">
      <c r="A172">
        <v>147</v>
      </c>
      <c r="B172">
        <v>2548.9392961326553</v>
      </c>
      <c r="C172">
        <v>258.06070386734473</v>
      </c>
      <c r="D172">
        <f t="shared" si="3"/>
        <v>66595.326880509383</v>
      </c>
    </row>
    <row r="173" spans="1:4" x14ac:dyDescent="0.25">
      <c r="A173">
        <v>148</v>
      </c>
      <c r="B173">
        <v>2550.7771054515074</v>
      </c>
      <c r="C173">
        <v>3275.2228945484926</v>
      </c>
      <c r="D173">
        <f t="shared" si="3"/>
        <v>10727085.008974606</v>
      </c>
    </row>
    <row r="174" spans="1:4" x14ac:dyDescent="0.25">
      <c r="A174">
        <v>149</v>
      </c>
      <c r="B174">
        <v>2552.6300394434311</v>
      </c>
      <c r="C174">
        <v>-707.63003944343109</v>
      </c>
      <c r="D174">
        <f t="shared" si="3"/>
        <v>500740.27272271184</v>
      </c>
    </row>
    <row r="175" spans="1:4" x14ac:dyDescent="0.25">
      <c r="A175">
        <v>150</v>
      </c>
      <c r="B175">
        <v>2554.4980981084259</v>
      </c>
      <c r="C175">
        <v>7.5019018915741071</v>
      </c>
      <c r="D175">
        <f t="shared" si="3"/>
        <v>56.278531990803167</v>
      </c>
    </row>
    <row r="176" spans="1:4" x14ac:dyDescent="0.25">
      <c r="A176">
        <v>151</v>
      </c>
      <c r="B176">
        <v>2556.3812814464918</v>
      </c>
      <c r="C176">
        <v>-268.38128144649181</v>
      </c>
      <c r="D176">
        <f t="shared" si="3"/>
        <v>72028.512230861044</v>
      </c>
    </row>
    <row r="177" spans="1:4" x14ac:dyDescent="0.25">
      <c r="A177">
        <v>152</v>
      </c>
      <c r="B177">
        <v>2558.2795894576288</v>
      </c>
      <c r="C177">
        <v>-217.27958945762884</v>
      </c>
      <c r="D177">
        <f t="shared" si="3"/>
        <v>47210.419994875738</v>
      </c>
    </row>
    <row r="178" spans="1:4" x14ac:dyDescent="0.25">
      <c r="A178">
        <v>153</v>
      </c>
      <c r="B178">
        <v>2560.193022141837</v>
      </c>
      <c r="C178">
        <v>407.80697785816301</v>
      </c>
      <c r="D178">
        <f t="shared" si="3"/>
        <v>166306.53118980824</v>
      </c>
    </row>
    <row r="179" spans="1:4" x14ac:dyDescent="0.25">
      <c r="A179">
        <v>154</v>
      </c>
      <c r="B179">
        <v>2562.1215794991167</v>
      </c>
      <c r="C179">
        <v>-97.121579499116706</v>
      </c>
      <c r="D179">
        <f t="shared" si="3"/>
        <v>9432.6012044032468</v>
      </c>
    </row>
    <row r="180" spans="1:4" x14ac:dyDescent="0.25">
      <c r="A180">
        <v>155</v>
      </c>
      <c r="B180">
        <v>2564.0652615294666</v>
      </c>
      <c r="C180">
        <v>-281.06526152946662</v>
      </c>
      <c r="D180">
        <f t="shared" si="3"/>
        <v>78997.681238627469</v>
      </c>
    </row>
    <row r="181" spans="1:4" x14ac:dyDescent="0.25">
      <c r="A181">
        <v>156</v>
      </c>
      <c r="B181">
        <v>2566.0240682328886</v>
      </c>
      <c r="C181">
        <v>-197.02406823288857</v>
      </c>
      <c r="D181">
        <f t="shared" si="3"/>
        <v>38818.483463037926</v>
      </c>
    </row>
    <row r="182" spans="1:4" x14ac:dyDescent="0.25">
      <c r="A182">
        <v>157</v>
      </c>
      <c r="B182">
        <v>2567.9979996093816</v>
      </c>
      <c r="C182">
        <v>-458.99799960938162</v>
      </c>
      <c r="D182">
        <f t="shared" si="3"/>
        <v>210679.16364541388</v>
      </c>
    </row>
    <row r="183" spans="1:4" x14ac:dyDescent="0.25">
      <c r="A183">
        <v>158</v>
      </c>
      <c r="B183">
        <v>2569.9870556589458</v>
      </c>
      <c r="C183">
        <v>-270.98705565894579</v>
      </c>
      <c r="D183">
        <f t="shared" si="3"/>
        <v>73433.984334704583</v>
      </c>
    </row>
    <row r="184" spans="1:4" x14ac:dyDescent="0.25">
      <c r="A184">
        <v>159</v>
      </c>
      <c r="B184">
        <v>2571.9912363815811</v>
      </c>
      <c r="C184">
        <v>145.00876361841893</v>
      </c>
      <c r="D184">
        <f t="shared" si="3"/>
        <v>21027.541526142497</v>
      </c>
    </row>
    <row r="185" spans="1:4" x14ac:dyDescent="0.25">
      <c r="A185">
        <v>160</v>
      </c>
      <c r="B185">
        <v>2574.0105417772875</v>
      </c>
      <c r="C185">
        <v>3240.9894582227125</v>
      </c>
      <c r="D185">
        <f t="shared" si="3"/>
        <v>10504012.668310752</v>
      </c>
    </row>
    <row r="186" spans="1:4" x14ac:dyDescent="0.25">
      <c r="A186">
        <v>161</v>
      </c>
      <c r="B186">
        <v>2576.0449718460654</v>
      </c>
      <c r="C186">
        <v>-785.04497184606544</v>
      </c>
      <c r="D186">
        <f t="shared" si="3"/>
        <v>616295.60782078968</v>
      </c>
    </row>
    <row r="187" spans="1:4" x14ac:dyDescent="0.25">
      <c r="A187">
        <v>162</v>
      </c>
      <c r="B187">
        <v>2578.0945265879145</v>
      </c>
      <c r="C187">
        <v>-91.094526587914515</v>
      </c>
      <c r="D187">
        <f t="shared" si="3"/>
        <v>8298.2127742762641</v>
      </c>
    </row>
    <row r="188" spans="1:4" x14ac:dyDescent="0.25">
      <c r="A188">
        <v>163</v>
      </c>
      <c r="B188">
        <v>2580.1592060028338</v>
      </c>
      <c r="C188">
        <v>-382.1592060028338</v>
      </c>
      <c r="D188">
        <f t="shared" si="3"/>
        <v>146045.65873271637</v>
      </c>
    </row>
    <row r="189" spans="1:4" x14ac:dyDescent="0.25">
      <c r="A189">
        <v>164</v>
      </c>
      <c r="B189">
        <v>2582.2390100908251</v>
      </c>
      <c r="C189">
        <v>-204.2390100908251</v>
      </c>
      <c r="D189">
        <f t="shared" si="3"/>
        <v>41713.573242880157</v>
      </c>
    </row>
    <row r="190" spans="1:4" x14ac:dyDescent="0.25">
      <c r="A190">
        <v>165</v>
      </c>
      <c r="B190">
        <v>2584.3339388518875</v>
      </c>
      <c r="C190">
        <v>311.66606114811248</v>
      </c>
      <c r="D190">
        <f t="shared" si="3"/>
        <v>97135.733671578986</v>
      </c>
    </row>
    <row r="191" spans="1:4" x14ac:dyDescent="0.25">
      <c r="A191">
        <v>166</v>
      </c>
      <c r="B191">
        <v>2586.4439922860215</v>
      </c>
      <c r="C191">
        <v>-302.44399228602151</v>
      </c>
      <c r="D191">
        <f t="shared" si="3"/>
        <v>91472.368469907044</v>
      </c>
    </row>
    <row r="192" spans="1:4" x14ac:dyDescent="0.25">
      <c r="A192">
        <v>167</v>
      </c>
      <c r="B192">
        <v>2588.5691703932262</v>
      </c>
      <c r="C192">
        <v>-194.56917039322616</v>
      </c>
      <c r="D192">
        <f t="shared" si="3"/>
        <v>37857.162067508274</v>
      </c>
    </row>
    <row r="193" spans="1:4" x14ac:dyDescent="0.25">
      <c r="A193">
        <v>168</v>
      </c>
      <c r="B193">
        <v>2590.7094731735024</v>
      </c>
      <c r="C193">
        <v>-85.709473173502374</v>
      </c>
      <c r="D193">
        <f t="shared" si="3"/>
        <v>7346.1137916793232</v>
      </c>
    </row>
    <row r="194" spans="1:4" x14ac:dyDescent="0.25">
      <c r="A194">
        <v>169</v>
      </c>
      <c r="B194">
        <v>2592.8649006268492</v>
      </c>
      <c r="C194">
        <v>-281.86490062684925</v>
      </c>
      <c r="D194">
        <f t="shared" si="3"/>
        <v>79447.822205383607</v>
      </c>
    </row>
    <row r="195" spans="1:4" x14ac:dyDescent="0.25">
      <c r="A195">
        <v>170</v>
      </c>
      <c r="B195">
        <v>2595.0354527532677</v>
      </c>
      <c r="C195">
        <v>-268.03545275326769</v>
      </c>
      <c r="D195">
        <f t="shared" si="3"/>
        <v>71843.003932649197</v>
      </c>
    </row>
    <row r="196" spans="1:4" x14ac:dyDescent="0.25">
      <c r="A196">
        <v>171</v>
      </c>
      <c r="B196">
        <v>2597.2211295527572</v>
      </c>
      <c r="C196">
        <v>174.77887044724275</v>
      </c>
      <c r="D196">
        <f t="shared" si="3"/>
        <v>30547.653554814067</v>
      </c>
    </row>
    <row r="197" spans="1:4" x14ac:dyDescent="0.25">
      <c r="A197">
        <v>172</v>
      </c>
      <c r="B197">
        <v>2599.4219310253175</v>
      </c>
      <c r="C197">
        <v>3509.5780689746825</v>
      </c>
      <c r="D197">
        <f t="shared" si="3"/>
        <v>12317138.222228061</v>
      </c>
    </row>
    <row r="198" spans="1:4" x14ac:dyDescent="0.25">
      <c r="A198">
        <v>173</v>
      </c>
      <c r="B198">
        <v>2601.6378571709497</v>
      </c>
      <c r="C198">
        <v>-547.6378571709497</v>
      </c>
      <c r="D198">
        <f t="shared" si="3"/>
        <v>299907.2226067895</v>
      </c>
    </row>
    <row r="199" spans="1:4" x14ac:dyDescent="0.25">
      <c r="A199">
        <v>174</v>
      </c>
      <c r="B199">
        <v>2603.8689079896526</v>
      </c>
      <c r="C199">
        <v>31.131092010347402</v>
      </c>
      <c r="D199">
        <f t="shared" si="3"/>
        <v>969.14488975671588</v>
      </c>
    </row>
    <row r="200" spans="1:4" x14ac:dyDescent="0.25">
      <c r="A200">
        <v>175</v>
      </c>
      <c r="B200">
        <v>2606.1150834814271</v>
      </c>
      <c r="C200">
        <v>-1179.1150834814271</v>
      </c>
      <c r="D200">
        <f t="shared" si="3"/>
        <v>1390312.3800934127</v>
      </c>
    </row>
    <row r="201" spans="1:4" x14ac:dyDescent="0.25">
      <c r="A201">
        <v>176</v>
      </c>
      <c r="B201">
        <v>2608.3763836462726</v>
      </c>
      <c r="C201">
        <v>-2134.3763836462726</v>
      </c>
      <c r="D201">
        <f t="shared" si="3"/>
        <v>4555562.5470669409</v>
      </c>
    </row>
    <row r="202" spans="1:4" x14ac:dyDescent="0.25">
      <c r="A202">
        <v>177</v>
      </c>
      <c r="B202">
        <v>2610.6528084841893</v>
      </c>
      <c r="C202">
        <v>-1174.6528084841893</v>
      </c>
      <c r="D202">
        <f t="shared" si="3"/>
        <v>1379809.2204797936</v>
      </c>
    </row>
    <row r="203" spans="1:4" x14ac:dyDescent="0.25">
      <c r="A203">
        <v>178</v>
      </c>
      <c r="B203">
        <v>2612.9443579951771</v>
      </c>
      <c r="C203">
        <v>-353.94435799517714</v>
      </c>
      <c r="D203">
        <f t="shared" si="3"/>
        <v>125276.60855661811</v>
      </c>
    </row>
    <row r="204" spans="1:4" x14ac:dyDescent="0.25">
      <c r="A204">
        <v>179</v>
      </c>
      <c r="B204">
        <v>2615.2510321792361</v>
      </c>
      <c r="C204">
        <v>-154.25103217923606</v>
      </c>
      <c r="D204">
        <f t="shared" si="3"/>
        <v>23793.380928359718</v>
      </c>
    </row>
    <row r="205" spans="1:4" ht="15.75" thickBot="1" x14ac:dyDescent="0.3">
      <c r="A205" s="15">
        <v>180</v>
      </c>
      <c r="B205" s="15">
        <v>2617.5728310363661</v>
      </c>
      <c r="C205" s="15">
        <v>20.427168963633903</v>
      </c>
      <c r="D205">
        <f t="shared" si="3"/>
        <v>417.26923186884818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FD68-D105-48D8-AE6D-3B54D95DA4DC}">
  <dimension ref="A1:D181"/>
  <sheetViews>
    <sheetView workbookViewId="0">
      <selection activeCell="G20" sqref="G20"/>
    </sheetView>
  </sheetViews>
  <sheetFormatPr defaultRowHeight="15" x14ac:dyDescent="0.25"/>
  <cols>
    <col min="3" max="3" width="33" bestFit="1" customWidth="1"/>
    <col min="4" max="4" width="17.28515625" bestFit="1" customWidth="1"/>
  </cols>
  <sheetData>
    <row r="1" spans="1:4" x14ac:dyDescent="0.25">
      <c r="A1" s="14" t="s">
        <v>186</v>
      </c>
      <c r="B1" s="14" t="s">
        <v>191</v>
      </c>
      <c r="C1" s="14" t="s">
        <v>185</v>
      </c>
      <c r="D1" s="14" t="s">
        <v>239</v>
      </c>
    </row>
    <row r="2" spans="1:4" x14ac:dyDescent="0.25">
      <c r="A2" s="12">
        <v>38596</v>
      </c>
      <c r="B2">
        <v>1</v>
      </c>
      <c r="C2" s="5">
        <v>1756</v>
      </c>
      <c r="D2">
        <f>LN(C2)</f>
        <v>7.4707937741950623</v>
      </c>
    </row>
    <row r="3" spans="1:4" x14ac:dyDescent="0.25">
      <c r="A3" s="12">
        <v>38626</v>
      </c>
      <c r="B3">
        <v>2</v>
      </c>
      <c r="C3" s="5">
        <v>1892</v>
      </c>
      <c r="D3">
        <f t="shared" ref="D3:D66" si="0">LN(C3)</f>
        <v>7.5453897496118234</v>
      </c>
    </row>
    <row r="4" spans="1:4" x14ac:dyDescent="0.25">
      <c r="A4" s="12">
        <v>38657</v>
      </c>
      <c r="B4">
        <v>3</v>
      </c>
      <c r="C4" s="5">
        <v>2471</v>
      </c>
      <c r="D4">
        <f t="shared" si="0"/>
        <v>7.81237820598861</v>
      </c>
    </row>
    <row r="5" spans="1:4" x14ac:dyDescent="0.25">
      <c r="A5" s="12">
        <v>38687</v>
      </c>
      <c r="B5">
        <v>4</v>
      </c>
      <c r="C5" s="5">
        <v>6761</v>
      </c>
      <c r="D5">
        <f t="shared" si="0"/>
        <v>8.8189260870906772</v>
      </c>
    </row>
    <row r="6" spans="1:4" x14ac:dyDescent="0.25">
      <c r="A6" s="12">
        <v>38718</v>
      </c>
      <c r="B6">
        <v>5</v>
      </c>
      <c r="C6" s="5">
        <v>1560</v>
      </c>
      <c r="D6">
        <f t="shared" si="0"/>
        <v>7.352441100243583</v>
      </c>
    </row>
    <row r="7" spans="1:4" x14ac:dyDescent="0.25">
      <c r="A7" s="12">
        <v>38749</v>
      </c>
      <c r="B7">
        <v>6</v>
      </c>
      <c r="C7" s="5">
        <v>2600</v>
      </c>
      <c r="D7">
        <f t="shared" si="0"/>
        <v>7.8632667240095735</v>
      </c>
    </row>
    <row r="8" spans="1:4" x14ac:dyDescent="0.25">
      <c r="A8" s="12">
        <v>38777</v>
      </c>
      <c r="B8">
        <v>7</v>
      </c>
      <c r="C8" s="5">
        <v>1968</v>
      </c>
      <c r="D8">
        <f t="shared" si="0"/>
        <v>7.5847730776121987</v>
      </c>
    </row>
    <row r="9" spans="1:4" x14ac:dyDescent="0.25">
      <c r="A9" s="12">
        <v>38808</v>
      </c>
      <c r="B9">
        <v>8</v>
      </c>
      <c r="C9" s="5">
        <v>1876</v>
      </c>
      <c r="D9">
        <f t="shared" si="0"/>
        <v>7.53689712956617</v>
      </c>
    </row>
    <row r="10" spans="1:4" x14ac:dyDescent="0.25">
      <c r="A10" s="12">
        <v>38838</v>
      </c>
      <c r="B10">
        <v>9</v>
      </c>
      <c r="C10" s="5">
        <v>2568</v>
      </c>
      <c r="D10">
        <f t="shared" si="0"/>
        <v>7.850882664809852</v>
      </c>
    </row>
    <row r="11" spans="1:4" x14ac:dyDescent="0.25">
      <c r="A11" s="12">
        <v>38869</v>
      </c>
      <c r="B11">
        <v>10</v>
      </c>
      <c r="C11" s="5">
        <v>2122</v>
      </c>
      <c r="D11">
        <f t="shared" si="0"/>
        <v>7.6601143191739283</v>
      </c>
    </row>
    <row r="12" spans="1:4" x14ac:dyDescent="0.25">
      <c r="A12" s="12">
        <v>38899</v>
      </c>
      <c r="B12">
        <v>11</v>
      </c>
      <c r="C12" s="5">
        <v>1928</v>
      </c>
      <c r="D12">
        <f t="shared" si="0"/>
        <v>7.564238475170491</v>
      </c>
    </row>
    <row r="13" spans="1:4" x14ac:dyDescent="0.25">
      <c r="A13" s="12">
        <v>38930</v>
      </c>
      <c r="B13">
        <v>12</v>
      </c>
      <c r="C13" s="5">
        <v>2093</v>
      </c>
      <c r="D13">
        <f t="shared" si="0"/>
        <v>7.6463537224459994</v>
      </c>
    </row>
    <row r="14" spans="1:4" x14ac:dyDescent="0.25">
      <c r="A14" s="12">
        <v>38961</v>
      </c>
      <c r="B14">
        <v>13</v>
      </c>
      <c r="C14" s="5">
        <v>2017</v>
      </c>
      <c r="D14">
        <f t="shared" si="0"/>
        <v>7.6093665379542115</v>
      </c>
    </row>
    <row r="15" spans="1:4" x14ac:dyDescent="0.25">
      <c r="A15" s="12">
        <v>38991</v>
      </c>
      <c r="B15">
        <v>14</v>
      </c>
      <c r="C15" s="5">
        <v>1993</v>
      </c>
      <c r="D15">
        <f t="shared" si="0"/>
        <v>7.5973963202127948</v>
      </c>
    </row>
    <row r="16" spans="1:4" x14ac:dyDescent="0.25">
      <c r="A16" s="12">
        <v>39022</v>
      </c>
      <c r="B16">
        <v>15</v>
      </c>
      <c r="C16" s="5">
        <v>2630</v>
      </c>
      <c r="D16">
        <f t="shared" si="0"/>
        <v>7.8747391251718106</v>
      </c>
    </row>
    <row r="17" spans="1:4" x14ac:dyDescent="0.25">
      <c r="A17" s="12">
        <v>39052</v>
      </c>
      <c r="B17">
        <v>16</v>
      </c>
      <c r="C17" s="5">
        <v>6748</v>
      </c>
      <c r="D17">
        <f t="shared" si="0"/>
        <v>8.817001443665859</v>
      </c>
    </row>
    <row r="18" spans="1:4" x14ac:dyDescent="0.25">
      <c r="A18" s="12">
        <v>39083</v>
      </c>
      <c r="B18">
        <v>17</v>
      </c>
      <c r="C18" s="5">
        <v>1699</v>
      </c>
      <c r="D18">
        <f t="shared" si="0"/>
        <v>7.4377951216719325</v>
      </c>
    </row>
    <row r="19" spans="1:4" x14ac:dyDescent="0.25">
      <c r="A19" s="12">
        <v>39114</v>
      </c>
      <c r="B19">
        <v>18</v>
      </c>
      <c r="C19" s="5">
        <v>2521</v>
      </c>
      <c r="D19">
        <f t="shared" si="0"/>
        <v>7.8324109271879196</v>
      </c>
    </row>
    <row r="20" spans="1:4" x14ac:dyDescent="0.25">
      <c r="A20" s="12">
        <v>39142</v>
      </c>
      <c r="B20">
        <v>19</v>
      </c>
      <c r="C20" s="5">
        <v>1999</v>
      </c>
      <c r="D20">
        <f t="shared" si="0"/>
        <v>7.6004023345003997</v>
      </c>
    </row>
    <row r="21" spans="1:4" x14ac:dyDescent="0.25">
      <c r="A21" s="12">
        <v>39173</v>
      </c>
      <c r="B21">
        <v>20</v>
      </c>
      <c r="C21" s="5">
        <v>1954</v>
      </c>
      <c r="D21">
        <f t="shared" si="0"/>
        <v>7.5776338326027277</v>
      </c>
    </row>
    <row r="22" spans="1:4" x14ac:dyDescent="0.25">
      <c r="A22" s="12">
        <v>39203</v>
      </c>
      <c r="B22">
        <v>21</v>
      </c>
      <c r="C22" s="5">
        <v>2678</v>
      </c>
      <c r="D22">
        <f t="shared" si="0"/>
        <v>7.8928255262511176</v>
      </c>
    </row>
    <row r="23" spans="1:4" x14ac:dyDescent="0.25">
      <c r="A23" s="12">
        <v>39234</v>
      </c>
      <c r="B23">
        <v>22</v>
      </c>
      <c r="C23" s="5">
        <v>2226</v>
      </c>
      <c r="D23">
        <f t="shared" si="0"/>
        <v>7.7079615318354904</v>
      </c>
    </row>
    <row r="24" spans="1:4" x14ac:dyDescent="0.25">
      <c r="A24" s="12">
        <v>39264</v>
      </c>
      <c r="B24">
        <v>23</v>
      </c>
      <c r="C24" s="5">
        <v>2052</v>
      </c>
      <c r="D24">
        <f t="shared" si="0"/>
        <v>7.6265702062906602</v>
      </c>
    </row>
    <row r="25" spans="1:4" x14ac:dyDescent="0.25">
      <c r="A25" s="12">
        <v>39295</v>
      </c>
      <c r="B25">
        <v>24</v>
      </c>
      <c r="C25" s="5">
        <v>2178</v>
      </c>
      <c r="D25">
        <f t="shared" si="0"/>
        <v>7.6861623034929059</v>
      </c>
    </row>
    <row r="26" spans="1:4" x14ac:dyDescent="0.25">
      <c r="A26" s="12">
        <v>39326</v>
      </c>
      <c r="B26">
        <v>25</v>
      </c>
      <c r="C26" s="5">
        <v>2025</v>
      </c>
      <c r="D26">
        <f t="shared" si="0"/>
        <v>7.6133249795406392</v>
      </c>
    </row>
    <row r="27" spans="1:4" x14ac:dyDescent="0.25">
      <c r="A27" s="12">
        <v>39356</v>
      </c>
      <c r="B27">
        <v>26</v>
      </c>
      <c r="C27" s="5">
        <v>2175</v>
      </c>
      <c r="D27">
        <f t="shared" si="0"/>
        <v>7.6847839435227847</v>
      </c>
    </row>
    <row r="28" spans="1:4" x14ac:dyDescent="0.25">
      <c r="A28" s="12">
        <v>39387</v>
      </c>
      <c r="B28">
        <v>27</v>
      </c>
      <c r="C28" s="5">
        <v>2792</v>
      </c>
      <c r="D28">
        <f t="shared" si="0"/>
        <v>7.9345134638822632</v>
      </c>
    </row>
    <row r="29" spans="1:4" x14ac:dyDescent="0.25">
      <c r="A29" s="12">
        <v>39417</v>
      </c>
      <c r="B29">
        <v>28</v>
      </c>
      <c r="C29" s="5">
        <v>6521</v>
      </c>
      <c r="D29">
        <f t="shared" si="0"/>
        <v>8.7827830173932018</v>
      </c>
    </row>
    <row r="30" spans="1:4" x14ac:dyDescent="0.25">
      <c r="A30" s="12">
        <v>39448</v>
      </c>
      <c r="B30">
        <v>29</v>
      </c>
      <c r="C30" s="5">
        <v>1797</v>
      </c>
      <c r="D30">
        <f t="shared" si="0"/>
        <v>7.4938738867835593</v>
      </c>
    </row>
    <row r="31" spans="1:4" x14ac:dyDescent="0.25">
      <c r="A31" s="12">
        <v>39479</v>
      </c>
      <c r="B31">
        <v>30</v>
      </c>
      <c r="C31" s="5">
        <v>2609</v>
      </c>
      <c r="D31">
        <f t="shared" si="0"/>
        <v>7.8667222851367287</v>
      </c>
    </row>
    <row r="32" spans="1:4" x14ac:dyDescent="0.25">
      <c r="A32" s="12">
        <v>39508</v>
      </c>
      <c r="B32">
        <v>31</v>
      </c>
      <c r="C32" s="5">
        <v>2074</v>
      </c>
      <c r="D32">
        <f t="shared" si="0"/>
        <v>7.6372343887894729</v>
      </c>
    </row>
    <row r="33" spans="1:4" x14ac:dyDescent="0.25">
      <c r="A33" s="12">
        <v>39539</v>
      </c>
      <c r="B33">
        <v>32</v>
      </c>
      <c r="C33" s="5">
        <v>2044</v>
      </c>
      <c r="D33">
        <f t="shared" si="0"/>
        <v>7.6226639513235952</v>
      </c>
    </row>
    <row r="34" spans="1:4" x14ac:dyDescent="0.25">
      <c r="A34" s="12">
        <v>39569</v>
      </c>
      <c r="B34">
        <v>33</v>
      </c>
      <c r="C34" s="5">
        <v>2715</v>
      </c>
      <c r="D34">
        <f t="shared" si="0"/>
        <v>7.9065472323680357</v>
      </c>
    </row>
    <row r="35" spans="1:4" x14ac:dyDescent="0.25">
      <c r="A35" s="12">
        <v>39600</v>
      </c>
      <c r="B35">
        <v>34</v>
      </c>
      <c r="C35" s="5">
        <v>2159</v>
      </c>
      <c r="D35">
        <f t="shared" si="0"/>
        <v>7.6774004305148074</v>
      </c>
    </row>
    <row r="36" spans="1:4" x14ac:dyDescent="0.25">
      <c r="A36" s="12">
        <v>39630</v>
      </c>
      <c r="B36">
        <v>35</v>
      </c>
      <c r="C36" s="5">
        <v>2163</v>
      </c>
      <c r="D36">
        <f t="shared" si="0"/>
        <v>7.6792514259530584</v>
      </c>
    </row>
    <row r="37" spans="1:4" x14ac:dyDescent="0.25">
      <c r="A37" s="12">
        <v>39661</v>
      </c>
      <c r="B37">
        <v>36</v>
      </c>
      <c r="C37" s="5">
        <v>2223</v>
      </c>
      <c r="D37">
        <f t="shared" si="0"/>
        <v>7.7066129139641966</v>
      </c>
    </row>
    <row r="38" spans="1:4" x14ac:dyDescent="0.25">
      <c r="A38" s="12">
        <v>39692</v>
      </c>
      <c r="B38">
        <v>37</v>
      </c>
      <c r="C38" s="5">
        <v>1910</v>
      </c>
      <c r="D38">
        <f t="shared" si="0"/>
        <v>7.5548585210406758</v>
      </c>
    </row>
    <row r="39" spans="1:4" x14ac:dyDescent="0.25">
      <c r="A39" s="12">
        <v>39722</v>
      </c>
      <c r="B39">
        <v>38</v>
      </c>
      <c r="C39" s="5">
        <v>1997</v>
      </c>
      <c r="D39">
        <f t="shared" si="0"/>
        <v>7.5994013334158153</v>
      </c>
    </row>
    <row r="40" spans="1:4" x14ac:dyDescent="0.25">
      <c r="A40" s="12">
        <v>39753</v>
      </c>
      <c r="B40">
        <v>39</v>
      </c>
      <c r="C40" s="5">
        <v>2253</v>
      </c>
      <c r="D40">
        <f t="shared" si="0"/>
        <v>7.7200179404322444</v>
      </c>
    </row>
    <row r="41" spans="1:4" x14ac:dyDescent="0.25">
      <c r="A41" s="12">
        <v>39783</v>
      </c>
      <c r="B41">
        <v>40</v>
      </c>
      <c r="C41" s="5">
        <v>5049</v>
      </c>
      <c r="D41">
        <f t="shared" si="0"/>
        <v>8.5269454828589151</v>
      </c>
    </row>
    <row r="42" spans="1:4" x14ac:dyDescent="0.25">
      <c r="A42" s="12">
        <v>39814</v>
      </c>
      <c r="B42">
        <v>41</v>
      </c>
      <c r="C42" s="5">
        <v>1472</v>
      </c>
      <c r="D42">
        <f t="shared" si="0"/>
        <v>7.2943772992888212</v>
      </c>
    </row>
    <row r="43" spans="1:4" x14ac:dyDescent="0.25">
      <c r="A43" s="12">
        <v>39845</v>
      </c>
      <c r="B43">
        <v>42</v>
      </c>
      <c r="C43" s="5">
        <v>2110</v>
      </c>
      <c r="D43">
        <f t="shared" si="0"/>
        <v>7.6544432264701125</v>
      </c>
    </row>
    <row r="44" spans="1:4" x14ac:dyDescent="0.25">
      <c r="A44" s="12">
        <v>39873</v>
      </c>
      <c r="B44">
        <v>43</v>
      </c>
      <c r="C44" s="5">
        <v>1621</v>
      </c>
      <c r="D44">
        <f t="shared" si="0"/>
        <v>7.3907985217356762</v>
      </c>
    </row>
    <row r="45" spans="1:4" x14ac:dyDescent="0.25">
      <c r="A45" s="12">
        <v>39904</v>
      </c>
      <c r="B45">
        <v>44</v>
      </c>
      <c r="C45" s="5">
        <v>1755</v>
      </c>
      <c r="D45">
        <f t="shared" si="0"/>
        <v>7.4702241358999659</v>
      </c>
    </row>
    <row r="46" spans="1:4" x14ac:dyDescent="0.25">
      <c r="A46" s="12">
        <v>39934</v>
      </c>
      <c r="B46">
        <v>45</v>
      </c>
      <c r="C46" s="5">
        <v>2241</v>
      </c>
      <c r="D46">
        <f t="shared" si="0"/>
        <v>7.7146774738009274</v>
      </c>
    </row>
    <row r="47" spans="1:4" x14ac:dyDescent="0.25">
      <c r="A47" s="12">
        <v>39965</v>
      </c>
      <c r="B47">
        <v>46</v>
      </c>
      <c r="C47" s="5">
        <v>1832</v>
      </c>
      <c r="D47">
        <f t="shared" si="0"/>
        <v>7.5131635452340753</v>
      </c>
    </row>
    <row r="48" spans="1:4" x14ac:dyDescent="0.25">
      <c r="A48" s="12">
        <v>39995</v>
      </c>
      <c r="B48">
        <v>47</v>
      </c>
      <c r="C48" s="5">
        <v>1754</v>
      </c>
      <c r="D48">
        <f t="shared" si="0"/>
        <v>7.4696541729321284</v>
      </c>
    </row>
    <row r="49" spans="1:4" x14ac:dyDescent="0.25">
      <c r="A49" s="12">
        <v>40026</v>
      </c>
      <c r="B49">
        <v>48</v>
      </c>
      <c r="C49" s="5">
        <v>1824</v>
      </c>
      <c r="D49">
        <f t="shared" si="0"/>
        <v>7.5087871706342764</v>
      </c>
    </row>
    <row r="50" spans="1:4" x14ac:dyDescent="0.25">
      <c r="A50" s="12">
        <v>40057</v>
      </c>
      <c r="B50">
        <v>49</v>
      </c>
      <c r="C50" s="5">
        <v>1766</v>
      </c>
      <c r="D50">
        <f t="shared" si="0"/>
        <v>7.4764723811639051</v>
      </c>
    </row>
    <row r="51" spans="1:4" x14ac:dyDescent="0.25">
      <c r="A51" s="12">
        <v>40087</v>
      </c>
      <c r="B51">
        <v>50</v>
      </c>
      <c r="C51" s="5">
        <v>1827</v>
      </c>
      <c r="D51">
        <f t="shared" si="0"/>
        <v>7.5104305563780063</v>
      </c>
    </row>
    <row r="52" spans="1:4" x14ac:dyDescent="0.25">
      <c r="A52" s="12">
        <v>40118</v>
      </c>
      <c r="B52">
        <v>51</v>
      </c>
      <c r="C52" s="5">
        <v>2236</v>
      </c>
      <c r="D52">
        <f t="shared" si="0"/>
        <v>7.7124438342749899</v>
      </c>
    </row>
    <row r="53" spans="1:4" x14ac:dyDescent="0.25">
      <c r="A53" s="12">
        <v>40148</v>
      </c>
      <c r="B53">
        <v>52</v>
      </c>
      <c r="C53" s="5">
        <v>5260</v>
      </c>
      <c r="D53">
        <f t="shared" si="0"/>
        <v>8.567886305731756</v>
      </c>
    </row>
    <row r="54" spans="1:4" x14ac:dyDescent="0.25">
      <c r="A54" s="12">
        <v>40179</v>
      </c>
      <c r="B54">
        <v>53</v>
      </c>
      <c r="C54" s="8">
        <v>1496</v>
      </c>
      <c r="D54">
        <f t="shared" si="0"/>
        <v>7.3105501585344221</v>
      </c>
    </row>
    <row r="55" spans="1:4" x14ac:dyDescent="0.25">
      <c r="A55" s="12">
        <v>40210</v>
      </c>
      <c r="B55">
        <v>54</v>
      </c>
      <c r="C55" s="8">
        <v>2093</v>
      </c>
      <c r="D55">
        <f t="shared" si="0"/>
        <v>7.6463537224459994</v>
      </c>
    </row>
    <row r="56" spans="1:4" x14ac:dyDescent="0.25">
      <c r="A56" s="12">
        <v>40238</v>
      </c>
      <c r="B56">
        <v>55</v>
      </c>
      <c r="C56" s="8">
        <v>1783</v>
      </c>
      <c r="D56">
        <f t="shared" si="0"/>
        <v>7.4860526178631401</v>
      </c>
    </row>
    <row r="57" spans="1:4" x14ac:dyDescent="0.25">
      <c r="A57" s="12">
        <v>40269</v>
      </c>
      <c r="B57">
        <v>56</v>
      </c>
      <c r="C57" s="8">
        <v>1794</v>
      </c>
      <c r="D57">
        <f t="shared" si="0"/>
        <v>7.4922030426187414</v>
      </c>
    </row>
    <row r="58" spans="1:4" x14ac:dyDescent="0.25">
      <c r="A58" s="12">
        <v>40299</v>
      </c>
      <c r="B58">
        <v>57</v>
      </c>
      <c r="C58" s="8">
        <v>2245</v>
      </c>
      <c r="D58">
        <f t="shared" si="0"/>
        <v>7.7164608001763551</v>
      </c>
    </row>
    <row r="59" spans="1:4" x14ac:dyDescent="0.25">
      <c r="A59" s="12">
        <v>40330</v>
      </c>
      <c r="B59">
        <v>58</v>
      </c>
      <c r="C59" s="8">
        <v>1802</v>
      </c>
      <c r="D59">
        <f t="shared" si="0"/>
        <v>7.4966524381682831</v>
      </c>
    </row>
    <row r="60" spans="1:4" x14ac:dyDescent="0.25">
      <c r="A60" s="12">
        <v>40360</v>
      </c>
      <c r="B60">
        <v>59</v>
      </c>
      <c r="C60" s="8">
        <v>1816</v>
      </c>
      <c r="D60">
        <f t="shared" si="0"/>
        <v>7.5043915591612382</v>
      </c>
    </row>
    <row r="61" spans="1:4" x14ac:dyDescent="0.25">
      <c r="A61" s="12">
        <v>40391</v>
      </c>
      <c r="B61">
        <v>60</v>
      </c>
      <c r="C61" s="8">
        <v>1811</v>
      </c>
      <c r="D61">
        <f t="shared" si="0"/>
        <v>7.5016344578834131</v>
      </c>
    </row>
    <row r="62" spans="1:4" x14ac:dyDescent="0.25">
      <c r="A62" s="12">
        <v>40422</v>
      </c>
      <c r="B62">
        <v>61</v>
      </c>
      <c r="C62" s="8">
        <v>1684</v>
      </c>
      <c r="D62">
        <f t="shared" si="0"/>
        <v>7.4289271948022719</v>
      </c>
    </row>
    <row r="63" spans="1:4" x14ac:dyDescent="0.25">
      <c r="A63" s="12">
        <v>40452</v>
      </c>
      <c r="B63">
        <v>62</v>
      </c>
      <c r="C63" s="8">
        <v>1906</v>
      </c>
      <c r="D63">
        <f t="shared" si="0"/>
        <v>7.5527620842141472</v>
      </c>
    </row>
    <row r="64" spans="1:4" x14ac:dyDescent="0.25">
      <c r="A64" s="12">
        <v>40483</v>
      </c>
      <c r="B64">
        <v>63</v>
      </c>
      <c r="C64" s="8">
        <v>2392</v>
      </c>
      <c r="D64">
        <f t="shared" si="0"/>
        <v>7.7798851150705222</v>
      </c>
    </row>
    <row r="65" spans="1:4" x14ac:dyDescent="0.25">
      <c r="A65" s="12">
        <v>40513</v>
      </c>
      <c r="B65">
        <v>64</v>
      </c>
      <c r="C65" s="8">
        <v>5087</v>
      </c>
      <c r="D65">
        <f t="shared" si="0"/>
        <v>8.5344435448227642</v>
      </c>
    </row>
    <row r="66" spans="1:4" x14ac:dyDescent="0.25">
      <c r="A66" s="12">
        <v>40544</v>
      </c>
      <c r="B66">
        <v>65</v>
      </c>
      <c r="C66" s="8">
        <v>1619</v>
      </c>
      <c r="D66">
        <f t="shared" si="0"/>
        <v>7.3895639536776354</v>
      </c>
    </row>
    <row r="67" spans="1:4" x14ac:dyDescent="0.25">
      <c r="A67" s="12">
        <v>40575</v>
      </c>
      <c r="B67">
        <v>66</v>
      </c>
      <c r="C67" s="8">
        <v>2228</v>
      </c>
      <c r="D67">
        <f t="shared" ref="D67:D130" si="1">LN(C67)</f>
        <v>7.708859601047175</v>
      </c>
    </row>
    <row r="68" spans="1:4" x14ac:dyDescent="0.25">
      <c r="A68" s="12">
        <v>40603</v>
      </c>
      <c r="B68">
        <v>67</v>
      </c>
      <c r="C68" s="8">
        <v>1976</v>
      </c>
      <c r="D68">
        <f t="shared" si="1"/>
        <v>7.5888298783078127</v>
      </c>
    </row>
    <row r="69" spans="1:4" x14ac:dyDescent="0.25">
      <c r="A69" s="12">
        <v>40634</v>
      </c>
      <c r="B69">
        <v>68</v>
      </c>
      <c r="C69" s="8">
        <v>2194</v>
      </c>
      <c r="D69">
        <f t="shared" si="1"/>
        <v>7.6934816408351754</v>
      </c>
    </row>
    <row r="70" spans="1:4" x14ac:dyDescent="0.25">
      <c r="A70" s="12">
        <v>40664</v>
      </c>
      <c r="B70">
        <v>69</v>
      </c>
      <c r="C70" s="8">
        <v>2624</v>
      </c>
      <c r="D70">
        <f t="shared" si="1"/>
        <v>7.8724551500639794</v>
      </c>
    </row>
    <row r="71" spans="1:4" x14ac:dyDescent="0.25">
      <c r="A71" s="12">
        <v>40695</v>
      </c>
      <c r="B71">
        <v>70</v>
      </c>
      <c r="C71" s="8">
        <v>2093</v>
      </c>
      <c r="D71">
        <f t="shared" si="1"/>
        <v>7.6463537224459994</v>
      </c>
    </row>
    <row r="72" spans="1:4" x14ac:dyDescent="0.25">
      <c r="A72" s="12">
        <v>40725</v>
      </c>
      <c r="B72">
        <v>71</v>
      </c>
      <c r="C72" s="8">
        <v>1983</v>
      </c>
      <c r="D72">
        <f t="shared" si="1"/>
        <v>7.5923661285197959</v>
      </c>
    </row>
    <row r="73" spans="1:4" x14ac:dyDescent="0.25">
      <c r="A73" s="12">
        <v>40756</v>
      </c>
      <c r="B73">
        <v>72</v>
      </c>
      <c r="C73" s="8">
        <v>2179</v>
      </c>
      <c r="D73">
        <f t="shared" si="1"/>
        <v>7.6866213349446202</v>
      </c>
    </row>
    <row r="74" spans="1:4" x14ac:dyDescent="0.25">
      <c r="A74" s="12">
        <v>40787</v>
      </c>
      <c r="B74">
        <v>73</v>
      </c>
      <c r="C74" s="8">
        <v>2081</v>
      </c>
      <c r="D74">
        <f t="shared" si="1"/>
        <v>7.640603826393634</v>
      </c>
    </row>
    <row r="75" spans="1:4" x14ac:dyDescent="0.25">
      <c r="A75" s="12">
        <v>40817</v>
      </c>
      <c r="B75">
        <v>74</v>
      </c>
      <c r="C75" s="8">
        <v>2003</v>
      </c>
      <c r="D75">
        <f t="shared" si="1"/>
        <v>7.6024013356658182</v>
      </c>
    </row>
    <row r="76" spans="1:4" x14ac:dyDescent="0.25">
      <c r="A76" s="12">
        <v>40848</v>
      </c>
      <c r="B76">
        <v>75</v>
      </c>
      <c r="C76" s="8">
        <v>2454</v>
      </c>
      <c r="D76">
        <f t="shared" si="1"/>
        <v>7.8054746252708567</v>
      </c>
    </row>
    <row r="77" spans="1:4" x14ac:dyDescent="0.25">
      <c r="A77" s="12">
        <v>40878</v>
      </c>
      <c r="B77">
        <v>76</v>
      </c>
      <c r="C77" s="8">
        <v>5616</v>
      </c>
      <c r="D77">
        <f t="shared" si="1"/>
        <v>8.633374945705647</v>
      </c>
    </row>
    <row r="78" spans="1:4" x14ac:dyDescent="0.25">
      <c r="A78" s="12">
        <v>40909</v>
      </c>
      <c r="B78">
        <v>77</v>
      </c>
      <c r="C78" s="8">
        <v>1674</v>
      </c>
      <c r="D78">
        <f t="shared" si="1"/>
        <v>7.4229712510494208</v>
      </c>
    </row>
    <row r="79" spans="1:4" x14ac:dyDescent="0.25">
      <c r="A79" s="12">
        <v>40940</v>
      </c>
      <c r="B79">
        <v>78</v>
      </c>
      <c r="C79" s="8">
        <v>2607</v>
      </c>
      <c r="D79">
        <f t="shared" si="1"/>
        <v>7.8659554139335022</v>
      </c>
    </row>
    <row r="80" spans="1:4" x14ac:dyDescent="0.25">
      <c r="A80" s="12">
        <v>40969</v>
      </c>
      <c r="B80">
        <v>79</v>
      </c>
      <c r="C80" s="8">
        <v>2056</v>
      </c>
      <c r="D80">
        <f t="shared" si="1"/>
        <v>7.6285176265750554</v>
      </c>
    </row>
    <row r="81" spans="1:4" x14ac:dyDescent="0.25">
      <c r="A81" s="12">
        <v>41000</v>
      </c>
      <c r="B81">
        <v>80</v>
      </c>
      <c r="C81" s="8">
        <v>1953</v>
      </c>
      <c r="D81">
        <f t="shared" si="1"/>
        <v>7.5771219308766788</v>
      </c>
    </row>
    <row r="82" spans="1:4" x14ac:dyDescent="0.25">
      <c r="A82" s="12">
        <v>41030</v>
      </c>
      <c r="B82">
        <v>81</v>
      </c>
      <c r="C82" s="8">
        <v>2673</v>
      </c>
      <c r="D82">
        <f t="shared" si="1"/>
        <v>7.8909567161389189</v>
      </c>
    </row>
    <row r="83" spans="1:4" x14ac:dyDescent="0.25">
      <c r="A83" s="12">
        <v>41061</v>
      </c>
      <c r="B83">
        <v>82</v>
      </c>
      <c r="C83" s="8">
        <v>2146</v>
      </c>
      <c r="D83">
        <f t="shared" si="1"/>
        <v>7.6713609231906439</v>
      </c>
    </row>
    <row r="84" spans="1:4" x14ac:dyDescent="0.25">
      <c r="A84" s="12">
        <v>41091</v>
      </c>
      <c r="B84">
        <v>83</v>
      </c>
      <c r="C84" s="8">
        <v>1943</v>
      </c>
      <c r="D84">
        <f t="shared" si="1"/>
        <v>7.5719884493774403</v>
      </c>
    </row>
    <row r="85" spans="1:4" x14ac:dyDescent="0.25">
      <c r="A85" s="12">
        <v>41122</v>
      </c>
      <c r="B85">
        <v>84</v>
      </c>
      <c r="C85" s="8">
        <v>2115</v>
      </c>
      <c r="D85">
        <f t="shared" si="1"/>
        <v>7.6568100914803781</v>
      </c>
    </row>
    <row r="86" spans="1:4" x14ac:dyDescent="0.25">
      <c r="A86" s="12">
        <v>41153</v>
      </c>
      <c r="B86">
        <v>85</v>
      </c>
      <c r="C86" s="8">
        <v>2044</v>
      </c>
      <c r="D86">
        <f t="shared" si="1"/>
        <v>7.6226639513235952</v>
      </c>
    </row>
    <row r="87" spans="1:4" x14ac:dyDescent="0.25">
      <c r="A87" s="12">
        <v>41183</v>
      </c>
      <c r="B87">
        <v>86</v>
      </c>
      <c r="C87" s="8">
        <v>2060</v>
      </c>
      <c r="D87">
        <f t="shared" si="1"/>
        <v>7.6304612617836272</v>
      </c>
    </row>
    <row r="88" spans="1:4" x14ac:dyDescent="0.25">
      <c r="A88" s="12">
        <v>41214</v>
      </c>
      <c r="B88">
        <v>87</v>
      </c>
      <c r="C88" s="8">
        <v>2542</v>
      </c>
      <c r="D88">
        <f t="shared" si="1"/>
        <v>7.8407064517493996</v>
      </c>
    </row>
    <row r="89" spans="1:4" x14ac:dyDescent="0.25">
      <c r="A89" s="12">
        <v>41244</v>
      </c>
      <c r="B89">
        <v>88</v>
      </c>
      <c r="C89" s="8">
        <v>6049</v>
      </c>
      <c r="D89">
        <f t="shared" si="1"/>
        <v>8.7076482481069135</v>
      </c>
    </row>
    <row r="90" spans="1:4" x14ac:dyDescent="0.25">
      <c r="A90" s="12">
        <v>41275</v>
      </c>
      <c r="B90">
        <v>89</v>
      </c>
      <c r="C90" s="11">
        <v>1796</v>
      </c>
      <c r="D90">
        <f t="shared" si="1"/>
        <v>7.4933172488621453</v>
      </c>
    </row>
    <row r="91" spans="1:4" x14ac:dyDescent="0.25">
      <c r="A91" s="12">
        <v>41306</v>
      </c>
      <c r="B91">
        <v>90</v>
      </c>
      <c r="C91" s="11">
        <v>2550</v>
      </c>
      <c r="D91">
        <f t="shared" si="1"/>
        <v>7.8438486381524717</v>
      </c>
    </row>
    <row r="92" spans="1:4" x14ac:dyDescent="0.25">
      <c r="A92" s="12">
        <v>41334</v>
      </c>
      <c r="B92">
        <v>91</v>
      </c>
      <c r="C92" s="11">
        <v>2149</v>
      </c>
      <c r="D92">
        <f t="shared" si="1"/>
        <v>7.6727578966425103</v>
      </c>
    </row>
    <row r="93" spans="1:4" x14ac:dyDescent="0.25">
      <c r="A93" s="12">
        <v>41365</v>
      </c>
      <c r="B93">
        <v>92</v>
      </c>
      <c r="C93" s="11">
        <v>2249</v>
      </c>
      <c r="D93">
        <f t="shared" si="1"/>
        <v>7.7182409519593156</v>
      </c>
    </row>
    <row r="94" spans="1:4" x14ac:dyDescent="0.25">
      <c r="A94" s="12">
        <v>41395</v>
      </c>
      <c r="B94">
        <v>93</v>
      </c>
      <c r="C94" s="11">
        <v>2724</v>
      </c>
      <c r="D94">
        <f t="shared" si="1"/>
        <v>7.9098566672694028</v>
      </c>
    </row>
    <row r="95" spans="1:4" x14ac:dyDescent="0.25">
      <c r="A95" s="12">
        <v>41426</v>
      </c>
      <c r="B95">
        <v>94</v>
      </c>
      <c r="C95" s="11">
        <v>2141</v>
      </c>
      <c r="D95">
        <f t="shared" si="1"/>
        <v>7.6690282885896828</v>
      </c>
    </row>
    <row r="96" spans="1:4" x14ac:dyDescent="0.25">
      <c r="A96" s="12">
        <v>41456</v>
      </c>
      <c r="B96">
        <v>95</v>
      </c>
      <c r="C96" s="11">
        <v>2020</v>
      </c>
      <c r="D96">
        <f t="shared" si="1"/>
        <v>7.6108527903952501</v>
      </c>
    </row>
    <row r="97" spans="1:4" x14ac:dyDescent="0.25">
      <c r="A97" s="12">
        <v>41487</v>
      </c>
      <c r="B97">
        <v>96</v>
      </c>
      <c r="C97" s="11">
        <v>2150</v>
      </c>
      <c r="D97">
        <f t="shared" si="1"/>
        <v>7.6732231211217083</v>
      </c>
    </row>
    <row r="98" spans="1:4" x14ac:dyDescent="0.25">
      <c r="A98" s="12">
        <v>41518</v>
      </c>
      <c r="B98">
        <v>97</v>
      </c>
      <c r="C98" s="11">
        <v>2002</v>
      </c>
      <c r="D98">
        <f t="shared" si="1"/>
        <v>7.6019019598751658</v>
      </c>
    </row>
    <row r="99" spans="1:4" x14ac:dyDescent="0.25">
      <c r="A99" s="12">
        <v>41548</v>
      </c>
      <c r="B99">
        <v>98</v>
      </c>
      <c r="C99" s="11">
        <v>2232</v>
      </c>
      <c r="D99">
        <f t="shared" si="1"/>
        <v>7.7106533235012016</v>
      </c>
    </row>
    <row r="100" spans="1:4" x14ac:dyDescent="0.25">
      <c r="A100" s="12">
        <v>41579</v>
      </c>
      <c r="B100">
        <v>99</v>
      </c>
      <c r="C100" s="11">
        <v>2655</v>
      </c>
      <c r="D100">
        <f t="shared" si="1"/>
        <v>7.8841999336760393</v>
      </c>
    </row>
    <row r="101" spans="1:4" x14ac:dyDescent="0.25">
      <c r="A101" s="12">
        <v>41609</v>
      </c>
      <c r="B101">
        <v>100</v>
      </c>
      <c r="C101" s="11">
        <v>5776</v>
      </c>
      <c r="D101">
        <f t="shared" si="1"/>
        <v>8.6614666805726621</v>
      </c>
    </row>
    <row r="102" spans="1:4" x14ac:dyDescent="0.25">
      <c r="A102" s="12">
        <v>41640</v>
      </c>
      <c r="B102">
        <v>101</v>
      </c>
      <c r="C102" s="11">
        <v>1898</v>
      </c>
      <c r="D102">
        <f t="shared" si="1"/>
        <v>7.5485559791698735</v>
      </c>
    </row>
    <row r="103" spans="1:4" x14ac:dyDescent="0.25">
      <c r="A103" s="12">
        <v>41671</v>
      </c>
      <c r="B103">
        <v>102</v>
      </c>
      <c r="C103" s="11">
        <v>2606</v>
      </c>
      <c r="D103">
        <f t="shared" si="1"/>
        <v>7.8655717576847906</v>
      </c>
    </row>
    <row r="104" spans="1:4" x14ac:dyDescent="0.25">
      <c r="A104" s="12">
        <v>41699</v>
      </c>
      <c r="B104">
        <v>103</v>
      </c>
      <c r="C104" s="11">
        <v>2155</v>
      </c>
      <c r="D104">
        <f t="shared" si="1"/>
        <v>7.6755460025378479</v>
      </c>
    </row>
    <row r="105" spans="1:4" x14ac:dyDescent="0.25">
      <c r="A105" s="12">
        <v>41730</v>
      </c>
      <c r="B105">
        <v>104</v>
      </c>
      <c r="C105" s="11">
        <v>2302</v>
      </c>
      <c r="D105">
        <f t="shared" si="1"/>
        <v>7.7415335892818282</v>
      </c>
    </row>
    <row r="106" spans="1:4" x14ac:dyDescent="0.25">
      <c r="A106" s="12">
        <v>41760</v>
      </c>
      <c r="B106">
        <v>105</v>
      </c>
      <c r="C106" s="11">
        <v>2871</v>
      </c>
      <c r="D106">
        <f t="shared" si="1"/>
        <v>7.9624156801210644</v>
      </c>
    </row>
    <row r="107" spans="1:4" x14ac:dyDescent="0.25">
      <c r="A107" s="12">
        <v>41791</v>
      </c>
      <c r="B107">
        <v>106</v>
      </c>
      <c r="C107" s="11">
        <v>2207</v>
      </c>
      <c r="D107">
        <f t="shared" si="1"/>
        <v>7.6993894062567367</v>
      </c>
    </row>
    <row r="108" spans="1:4" x14ac:dyDescent="0.25">
      <c r="A108" s="12">
        <v>41821</v>
      </c>
      <c r="B108">
        <v>107</v>
      </c>
      <c r="C108" s="11">
        <v>2174</v>
      </c>
      <c r="D108">
        <f t="shared" si="1"/>
        <v>7.6843240676811551</v>
      </c>
    </row>
    <row r="109" spans="1:4" x14ac:dyDescent="0.25">
      <c r="A109" s="12">
        <v>41852</v>
      </c>
      <c r="B109">
        <v>108</v>
      </c>
      <c r="C109" s="11">
        <v>2283</v>
      </c>
      <c r="D109">
        <f t="shared" si="1"/>
        <v>7.7332456465297952</v>
      </c>
    </row>
    <row r="110" spans="1:4" x14ac:dyDescent="0.25">
      <c r="A110" s="12">
        <v>41883</v>
      </c>
      <c r="B110">
        <v>109</v>
      </c>
      <c r="C110" s="11">
        <v>2091</v>
      </c>
      <c r="D110">
        <f t="shared" si="1"/>
        <v>7.6453976994286332</v>
      </c>
    </row>
    <row r="111" spans="1:4" x14ac:dyDescent="0.25">
      <c r="A111" s="12">
        <v>41913</v>
      </c>
      <c r="B111">
        <v>110</v>
      </c>
      <c r="C111" s="11">
        <v>2232</v>
      </c>
      <c r="D111">
        <f t="shared" si="1"/>
        <v>7.7106533235012016</v>
      </c>
    </row>
    <row r="112" spans="1:4" x14ac:dyDescent="0.25">
      <c r="A112" s="12">
        <v>41944</v>
      </c>
      <c r="B112">
        <v>111</v>
      </c>
      <c r="C112" s="11">
        <v>2597</v>
      </c>
      <c r="D112">
        <f t="shared" si="1"/>
        <v>7.8621122116627484</v>
      </c>
    </row>
    <row r="113" spans="1:4" x14ac:dyDescent="0.25">
      <c r="A113" s="12">
        <v>41974</v>
      </c>
      <c r="B113">
        <v>112</v>
      </c>
      <c r="C113" s="11">
        <v>5781</v>
      </c>
      <c r="D113">
        <f t="shared" si="1"/>
        <v>8.6623319570824755</v>
      </c>
    </row>
    <row r="114" spans="1:4" x14ac:dyDescent="0.25">
      <c r="A114" s="12">
        <v>42005</v>
      </c>
      <c r="B114">
        <v>113</v>
      </c>
      <c r="C114" s="11">
        <v>1893</v>
      </c>
      <c r="D114">
        <f t="shared" si="1"/>
        <v>7.5459181512093227</v>
      </c>
    </row>
    <row r="115" spans="1:4" x14ac:dyDescent="0.25">
      <c r="A115" s="12">
        <v>42036</v>
      </c>
      <c r="B115">
        <v>114</v>
      </c>
      <c r="C115" s="11">
        <v>2620</v>
      </c>
      <c r="D115">
        <f t="shared" si="1"/>
        <v>7.8709295967551425</v>
      </c>
    </row>
    <row r="116" spans="1:4" x14ac:dyDescent="0.25">
      <c r="A116" s="12">
        <v>42064</v>
      </c>
      <c r="B116">
        <v>115</v>
      </c>
      <c r="C116" s="11">
        <v>2134</v>
      </c>
      <c r="D116">
        <f t="shared" si="1"/>
        <v>7.6657534318616989</v>
      </c>
    </row>
    <row r="117" spans="1:4" x14ac:dyDescent="0.25">
      <c r="A117" s="12">
        <v>42095</v>
      </c>
      <c r="B117">
        <v>116</v>
      </c>
      <c r="C117" s="11">
        <v>2298</v>
      </c>
      <c r="D117">
        <f t="shared" si="1"/>
        <v>7.7397944584087011</v>
      </c>
    </row>
    <row r="118" spans="1:4" x14ac:dyDescent="0.25">
      <c r="A118" s="12">
        <v>42125</v>
      </c>
      <c r="B118">
        <v>117</v>
      </c>
      <c r="C118" s="11">
        <v>2851</v>
      </c>
      <c r="D118">
        <f t="shared" si="1"/>
        <v>7.9554250889126719</v>
      </c>
    </row>
    <row r="119" spans="1:4" x14ac:dyDescent="0.25">
      <c r="A119" s="12">
        <v>42156</v>
      </c>
      <c r="B119">
        <v>118</v>
      </c>
      <c r="C119" s="11">
        <v>2345</v>
      </c>
      <c r="D119">
        <f t="shared" si="1"/>
        <v>7.7600406808803797</v>
      </c>
    </row>
    <row r="120" spans="1:4" x14ac:dyDescent="0.25">
      <c r="A120" s="12">
        <v>42186</v>
      </c>
      <c r="B120">
        <v>119</v>
      </c>
      <c r="C120" s="11">
        <v>2224</v>
      </c>
      <c r="D120">
        <f t="shared" si="1"/>
        <v>7.7070626553704731</v>
      </c>
    </row>
    <row r="121" spans="1:4" x14ac:dyDescent="0.25">
      <c r="A121" s="12">
        <v>42217</v>
      </c>
      <c r="B121">
        <v>120</v>
      </c>
      <c r="C121" s="11">
        <v>2252</v>
      </c>
      <c r="D121">
        <f t="shared" si="1"/>
        <v>7.7195739892595814</v>
      </c>
    </row>
    <row r="122" spans="1:4" x14ac:dyDescent="0.25">
      <c r="A122" s="12">
        <v>42248</v>
      </c>
      <c r="B122">
        <v>121</v>
      </c>
      <c r="C122" s="11">
        <v>2035</v>
      </c>
      <c r="D122">
        <f t="shared" si="1"/>
        <v>7.6182510978766951</v>
      </c>
    </row>
    <row r="123" spans="1:4" x14ac:dyDescent="0.25">
      <c r="A123" s="12">
        <v>42278</v>
      </c>
      <c r="B123">
        <v>122</v>
      </c>
      <c r="C123" s="11">
        <v>2163</v>
      </c>
      <c r="D123">
        <f t="shared" si="1"/>
        <v>7.6792514259530584</v>
      </c>
    </row>
    <row r="124" spans="1:4" x14ac:dyDescent="0.25">
      <c r="A124" s="12">
        <v>42309</v>
      </c>
      <c r="B124">
        <v>123</v>
      </c>
      <c r="C124" s="11">
        <v>2579</v>
      </c>
      <c r="D124">
        <f t="shared" si="1"/>
        <v>7.8551570058813445</v>
      </c>
    </row>
    <row r="125" spans="1:4" x14ac:dyDescent="0.25">
      <c r="A125" s="12">
        <v>42339</v>
      </c>
      <c r="B125">
        <v>124</v>
      </c>
      <c r="C125" s="11">
        <v>6044</v>
      </c>
      <c r="D125">
        <f t="shared" si="1"/>
        <v>8.7068213233926297</v>
      </c>
    </row>
    <row r="126" spans="1:4" x14ac:dyDescent="0.25">
      <c r="A126" s="12">
        <v>42370</v>
      </c>
      <c r="B126">
        <v>125</v>
      </c>
      <c r="C126" s="11">
        <v>1771</v>
      </c>
      <c r="D126">
        <f t="shared" si="1"/>
        <v>7.4792996377828338</v>
      </c>
    </row>
    <row r="127" spans="1:4" x14ac:dyDescent="0.25">
      <c r="A127" s="12">
        <v>42401</v>
      </c>
      <c r="B127">
        <v>126</v>
      </c>
      <c r="C127" s="11">
        <v>2640</v>
      </c>
      <c r="D127">
        <f t="shared" si="1"/>
        <v>7.8785341961403619</v>
      </c>
    </row>
    <row r="128" spans="1:4" x14ac:dyDescent="0.25">
      <c r="A128" s="12">
        <v>42430</v>
      </c>
      <c r="B128">
        <v>127</v>
      </c>
      <c r="C128" s="11">
        <v>2131</v>
      </c>
      <c r="D128">
        <f t="shared" si="1"/>
        <v>7.6643466320986171</v>
      </c>
    </row>
    <row r="129" spans="1:4" x14ac:dyDescent="0.25">
      <c r="A129" s="12">
        <v>42461</v>
      </c>
      <c r="B129">
        <v>128</v>
      </c>
      <c r="C129" s="11">
        <v>2277</v>
      </c>
      <c r="D129">
        <f t="shared" si="1"/>
        <v>7.7306140660637395</v>
      </c>
    </row>
    <row r="130" spans="1:4" x14ac:dyDescent="0.25">
      <c r="A130" s="12">
        <v>42491</v>
      </c>
      <c r="B130">
        <v>129</v>
      </c>
      <c r="C130" s="11">
        <v>2768</v>
      </c>
      <c r="D130">
        <f t="shared" si="1"/>
        <v>7.92588031673756</v>
      </c>
    </row>
    <row r="131" spans="1:4" x14ac:dyDescent="0.25">
      <c r="A131" s="12">
        <v>42522</v>
      </c>
      <c r="B131">
        <v>130</v>
      </c>
      <c r="C131" s="11">
        <v>2190</v>
      </c>
      <c r="D131">
        <f t="shared" ref="D131:D181" si="2">LN(C131)</f>
        <v>7.6916568228105469</v>
      </c>
    </row>
    <row r="132" spans="1:4" x14ac:dyDescent="0.25">
      <c r="A132" s="12">
        <v>42552</v>
      </c>
      <c r="B132">
        <v>131</v>
      </c>
      <c r="C132" s="11">
        <v>2087</v>
      </c>
      <c r="D132">
        <f t="shared" si="2"/>
        <v>7.6434829070772006</v>
      </c>
    </row>
    <row r="133" spans="1:4" x14ac:dyDescent="0.25">
      <c r="A133" s="12">
        <v>42583</v>
      </c>
      <c r="B133">
        <v>132</v>
      </c>
      <c r="C133" s="11">
        <v>2179</v>
      </c>
      <c r="D133">
        <f t="shared" si="2"/>
        <v>7.6866213349446202</v>
      </c>
    </row>
    <row r="134" spans="1:4" x14ac:dyDescent="0.25">
      <c r="A134" s="12">
        <v>42614</v>
      </c>
      <c r="B134">
        <v>133</v>
      </c>
      <c r="C134" s="11">
        <v>2039</v>
      </c>
      <c r="D134">
        <f t="shared" si="2"/>
        <v>7.6202147705744547</v>
      </c>
    </row>
    <row r="135" spans="1:4" x14ac:dyDescent="0.25">
      <c r="A135" s="12">
        <v>42644</v>
      </c>
      <c r="B135">
        <v>134</v>
      </c>
      <c r="C135" s="11">
        <v>2119</v>
      </c>
      <c r="D135">
        <f t="shared" si="2"/>
        <v>7.6586995582682995</v>
      </c>
    </row>
    <row r="136" spans="1:4" x14ac:dyDescent="0.25">
      <c r="A136" s="12">
        <v>42675</v>
      </c>
      <c r="B136">
        <v>135</v>
      </c>
      <c r="C136" s="11">
        <v>2700</v>
      </c>
      <c r="D136">
        <f t="shared" si="2"/>
        <v>7.90100705199242</v>
      </c>
    </row>
    <row r="137" spans="1:4" x14ac:dyDescent="0.25">
      <c r="A137" s="12">
        <v>42705</v>
      </c>
      <c r="B137">
        <v>136</v>
      </c>
      <c r="C137" s="11">
        <v>6036</v>
      </c>
      <c r="D137">
        <f t="shared" si="2"/>
        <v>8.70549681988774</v>
      </c>
    </row>
    <row r="138" spans="1:4" x14ac:dyDescent="0.25">
      <c r="A138" s="12">
        <v>42736</v>
      </c>
      <c r="B138">
        <v>137</v>
      </c>
      <c r="C138" s="11">
        <v>1744</v>
      </c>
      <c r="D138">
        <f t="shared" si="2"/>
        <v>7.463936604468925</v>
      </c>
    </row>
    <row r="139" spans="1:4" x14ac:dyDescent="0.25">
      <c r="A139" s="12">
        <v>42767</v>
      </c>
      <c r="B139">
        <v>138</v>
      </c>
      <c r="C139" s="11">
        <v>2436</v>
      </c>
      <c r="D139">
        <f t="shared" si="2"/>
        <v>7.798112628829788</v>
      </c>
    </row>
    <row r="140" spans="1:4" x14ac:dyDescent="0.25">
      <c r="A140" s="12">
        <v>42795</v>
      </c>
      <c r="B140">
        <v>139</v>
      </c>
      <c r="C140" s="11">
        <v>2104</v>
      </c>
      <c r="D140">
        <f t="shared" si="2"/>
        <v>7.6515955738576009</v>
      </c>
    </row>
    <row r="141" spans="1:4" x14ac:dyDescent="0.25">
      <c r="A141" s="12">
        <v>42826</v>
      </c>
      <c r="B141">
        <v>140</v>
      </c>
      <c r="C141" s="11">
        <v>2174</v>
      </c>
      <c r="D141">
        <f t="shared" si="2"/>
        <v>7.6843240676811551</v>
      </c>
    </row>
    <row r="142" spans="1:4" x14ac:dyDescent="0.25">
      <c r="A142" s="12">
        <v>42856</v>
      </c>
      <c r="B142">
        <v>141</v>
      </c>
      <c r="C142" s="11">
        <v>2748</v>
      </c>
      <c r="D142">
        <f t="shared" si="2"/>
        <v>7.9186286533422399</v>
      </c>
    </row>
    <row r="143" spans="1:4" x14ac:dyDescent="0.25">
      <c r="A143" s="12">
        <v>42887</v>
      </c>
      <c r="B143">
        <v>142</v>
      </c>
      <c r="C143" s="11">
        <v>2238</v>
      </c>
      <c r="D143">
        <f t="shared" si="2"/>
        <v>7.7133378888718704</v>
      </c>
    </row>
    <row r="144" spans="1:4" x14ac:dyDescent="0.25">
      <c r="A144" s="12">
        <v>42917</v>
      </c>
      <c r="B144">
        <v>143</v>
      </c>
      <c r="C144" s="11">
        <v>2204</v>
      </c>
      <c r="D144">
        <f t="shared" si="2"/>
        <v>7.6980291702728048</v>
      </c>
    </row>
    <row r="145" spans="1:4" x14ac:dyDescent="0.25">
      <c r="A145" s="12">
        <v>42948</v>
      </c>
      <c r="B145">
        <v>144</v>
      </c>
      <c r="C145" s="11">
        <v>2263</v>
      </c>
      <c r="D145">
        <f t="shared" si="2"/>
        <v>7.7244466456335372</v>
      </c>
    </row>
    <row r="146" spans="1:4" x14ac:dyDescent="0.25">
      <c r="A146" s="12">
        <v>42979</v>
      </c>
      <c r="B146">
        <v>145</v>
      </c>
      <c r="C146" s="11">
        <v>2214</v>
      </c>
      <c r="D146">
        <f t="shared" si="2"/>
        <v>7.7025561132685825</v>
      </c>
    </row>
    <row r="147" spans="1:4" x14ac:dyDescent="0.25">
      <c r="A147" s="12">
        <v>43009</v>
      </c>
      <c r="B147">
        <v>146</v>
      </c>
      <c r="C147" s="11">
        <v>2230</v>
      </c>
      <c r="D147">
        <f t="shared" si="2"/>
        <v>7.7097568644541647</v>
      </c>
    </row>
    <row r="148" spans="1:4" x14ac:dyDescent="0.25">
      <c r="A148" s="12">
        <v>43040</v>
      </c>
      <c r="B148">
        <v>147</v>
      </c>
      <c r="C148" s="11">
        <v>2807</v>
      </c>
      <c r="D148">
        <f t="shared" si="2"/>
        <v>7.9398715763618828</v>
      </c>
    </row>
    <row r="149" spans="1:4" x14ac:dyDescent="0.25">
      <c r="A149" s="12">
        <v>43070</v>
      </c>
      <c r="B149">
        <v>148</v>
      </c>
      <c r="C149" s="11">
        <v>5826</v>
      </c>
      <c r="D149">
        <f t="shared" si="2"/>
        <v>8.6700859375193797</v>
      </c>
    </row>
    <row r="150" spans="1:4" x14ac:dyDescent="0.25">
      <c r="A150" s="12">
        <v>43101</v>
      </c>
      <c r="B150">
        <v>149</v>
      </c>
      <c r="C150" s="11">
        <v>1845</v>
      </c>
      <c r="D150">
        <f t="shared" si="2"/>
        <v>7.5202345564746276</v>
      </c>
    </row>
    <row r="151" spans="1:4" x14ac:dyDescent="0.25">
      <c r="A151" s="12">
        <v>43132</v>
      </c>
      <c r="B151">
        <v>150</v>
      </c>
      <c r="C151" s="11">
        <v>2562</v>
      </c>
      <c r="D151">
        <f t="shared" si="2"/>
        <v>7.8485434824566793</v>
      </c>
    </row>
    <row r="152" spans="1:4" x14ac:dyDescent="0.25">
      <c r="A152" s="12">
        <v>43160</v>
      </c>
      <c r="B152">
        <v>151</v>
      </c>
      <c r="C152" s="11">
        <v>2288</v>
      </c>
      <c r="D152">
        <f t="shared" si="2"/>
        <v>7.7354333524996886</v>
      </c>
    </row>
    <row r="153" spans="1:4" x14ac:dyDescent="0.25">
      <c r="A153" s="12">
        <v>43191</v>
      </c>
      <c r="B153">
        <v>152</v>
      </c>
      <c r="C153" s="11">
        <v>2341</v>
      </c>
      <c r="D153">
        <f t="shared" si="2"/>
        <v>7.7583334674909104</v>
      </c>
    </row>
    <row r="154" spans="1:4" x14ac:dyDescent="0.25">
      <c r="A154" s="12">
        <v>43221</v>
      </c>
      <c r="B154">
        <v>153</v>
      </c>
      <c r="C154" s="11">
        <v>2968</v>
      </c>
      <c r="D154">
        <f t="shared" si="2"/>
        <v>7.9956436042872712</v>
      </c>
    </row>
    <row r="155" spans="1:4" x14ac:dyDescent="0.25">
      <c r="A155" s="12">
        <v>43252</v>
      </c>
      <c r="B155">
        <v>154</v>
      </c>
      <c r="C155" s="11">
        <v>2465</v>
      </c>
      <c r="D155">
        <f t="shared" si="2"/>
        <v>7.8099470864767904</v>
      </c>
    </row>
    <row r="156" spans="1:4" x14ac:dyDescent="0.25">
      <c r="A156" s="12">
        <v>43282</v>
      </c>
      <c r="B156">
        <v>155</v>
      </c>
      <c r="C156" s="11">
        <v>2283</v>
      </c>
      <c r="D156">
        <f t="shared" si="2"/>
        <v>7.7332456465297952</v>
      </c>
    </row>
    <row r="157" spans="1:4" x14ac:dyDescent="0.25">
      <c r="A157" s="12">
        <v>43313</v>
      </c>
      <c r="B157">
        <v>156</v>
      </c>
      <c r="C157" s="11">
        <v>2369</v>
      </c>
      <c r="D157">
        <f t="shared" si="2"/>
        <v>7.7702232041587855</v>
      </c>
    </row>
    <row r="158" spans="1:4" x14ac:dyDescent="0.25">
      <c r="A158" s="12">
        <v>43344</v>
      </c>
      <c r="B158">
        <v>157</v>
      </c>
      <c r="C158" s="11">
        <v>2109</v>
      </c>
      <c r="D158">
        <f t="shared" si="2"/>
        <v>7.6539691804787742</v>
      </c>
    </row>
    <row r="159" spans="1:4" x14ac:dyDescent="0.25">
      <c r="A159" s="12">
        <v>43374</v>
      </c>
      <c r="B159">
        <v>158</v>
      </c>
      <c r="C159" s="11">
        <v>2299</v>
      </c>
      <c r="D159">
        <f t="shared" si="2"/>
        <v>7.7402295247631816</v>
      </c>
    </row>
    <row r="160" spans="1:4" x14ac:dyDescent="0.25">
      <c r="A160" s="12">
        <v>43405</v>
      </c>
      <c r="B160">
        <v>159</v>
      </c>
      <c r="C160" s="11">
        <v>2717</v>
      </c>
      <c r="D160">
        <f t="shared" si="2"/>
        <v>7.9072836094263481</v>
      </c>
    </row>
    <row r="161" spans="1:4" x14ac:dyDescent="0.25">
      <c r="A161" s="12">
        <v>43435</v>
      </c>
      <c r="B161">
        <v>160</v>
      </c>
      <c r="C161" s="11">
        <v>5815</v>
      </c>
      <c r="D161">
        <f t="shared" si="2"/>
        <v>8.668196064952765</v>
      </c>
    </row>
    <row r="162" spans="1:4" x14ac:dyDescent="0.25">
      <c r="A162" s="12">
        <v>43466</v>
      </c>
      <c r="B162">
        <v>161</v>
      </c>
      <c r="C162" s="11">
        <v>1791</v>
      </c>
      <c r="D162">
        <f t="shared" si="2"/>
        <v>7.4905294020607114</v>
      </c>
    </row>
    <row r="163" spans="1:4" x14ac:dyDescent="0.25">
      <c r="A163" s="12">
        <v>43497</v>
      </c>
      <c r="B163">
        <v>162</v>
      </c>
      <c r="C163" s="11">
        <v>2487</v>
      </c>
      <c r="D163">
        <f t="shared" si="2"/>
        <v>7.8188324438034043</v>
      </c>
    </row>
    <row r="164" spans="1:4" x14ac:dyDescent="0.25">
      <c r="A164" s="12">
        <v>43525</v>
      </c>
      <c r="B164">
        <v>163</v>
      </c>
      <c r="C164" s="11">
        <v>2198</v>
      </c>
      <c r="D164">
        <f t="shared" si="2"/>
        <v>7.6953031349635665</v>
      </c>
    </row>
    <row r="165" spans="1:4" x14ac:dyDescent="0.25">
      <c r="A165" s="12">
        <v>43556</v>
      </c>
      <c r="B165">
        <v>164</v>
      </c>
      <c r="C165" s="11">
        <v>2378</v>
      </c>
      <c r="D165">
        <f t="shared" si="2"/>
        <v>7.774015077250727</v>
      </c>
    </row>
    <row r="166" spans="1:4" x14ac:dyDescent="0.25">
      <c r="A166" s="12">
        <v>43586</v>
      </c>
      <c r="B166">
        <v>165</v>
      </c>
      <c r="C166" s="11">
        <v>2896</v>
      </c>
      <c r="D166">
        <f t="shared" si="2"/>
        <v>7.9710857535056068</v>
      </c>
    </row>
    <row r="167" spans="1:4" x14ac:dyDescent="0.25">
      <c r="A167" s="12">
        <v>43617</v>
      </c>
      <c r="B167">
        <v>166</v>
      </c>
      <c r="C167" s="11">
        <v>2284</v>
      </c>
      <c r="D167">
        <f t="shared" si="2"/>
        <v>7.7336835707759004</v>
      </c>
    </row>
    <row r="168" spans="1:4" x14ac:dyDescent="0.25">
      <c r="A168" s="12">
        <v>43647</v>
      </c>
      <c r="B168">
        <v>167</v>
      </c>
      <c r="C168" s="11">
        <v>2394</v>
      </c>
      <c r="D168">
        <f t="shared" si="2"/>
        <v>7.7807208861179182</v>
      </c>
    </row>
    <row r="169" spans="1:4" x14ac:dyDescent="0.25">
      <c r="A169" s="12">
        <v>43678</v>
      </c>
      <c r="B169">
        <v>168</v>
      </c>
      <c r="C169" s="11">
        <v>2505</v>
      </c>
      <c r="D169">
        <f t="shared" si="2"/>
        <v>7.8260440135189651</v>
      </c>
    </row>
    <row r="170" spans="1:4" x14ac:dyDescent="0.25">
      <c r="A170" s="12">
        <v>43709</v>
      </c>
      <c r="B170">
        <v>169</v>
      </c>
      <c r="C170" s="11">
        <v>2311</v>
      </c>
      <c r="D170">
        <f t="shared" si="2"/>
        <v>7.7454356102743809</v>
      </c>
    </row>
    <row r="171" spans="1:4" x14ac:dyDescent="0.25">
      <c r="A171" s="12">
        <v>43739</v>
      </c>
      <c r="B171">
        <v>170</v>
      </c>
      <c r="C171" s="11">
        <v>2327</v>
      </c>
      <c r="D171">
        <f t="shared" si="2"/>
        <v>7.7523351633022921</v>
      </c>
    </row>
    <row r="172" spans="1:4" x14ac:dyDescent="0.25">
      <c r="A172" s="12">
        <v>43770</v>
      </c>
      <c r="B172">
        <v>171</v>
      </c>
      <c r="C172" s="11">
        <v>2772</v>
      </c>
      <c r="D172">
        <f t="shared" si="2"/>
        <v>7.927324360309794</v>
      </c>
    </row>
    <row r="173" spans="1:4" x14ac:dyDescent="0.25">
      <c r="A173" s="12">
        <v>43800</v>
      </c>
      <c r="B173">
        <v>172</v>
      </c>
      <c r="C173" s="11">
        <v>6109</v>
      </c>
      <c r="D173">
        <f t="shared" si="2"/>
        <v>8.7175183726497671</v>
      </c>
    </row>
    <row r="174" spans="1:4" x14ac:dyDescent="0.25">
      <c r="A174" s="12">
        <v>43831</v>
      </c>
      <c r="B174">
        <v>173</v>
      </c>
      <c r="C174" s="11">
        <v>2054</v>
      </c>
      <c r="D174">
        <f t="shared" si="2"/>
        <v>7.6275443904885032</v>
      </c>
    </row>
    <row r="175" spans="1:4" x14ac:dyDescent="0.25">
      <c r="A175" s="12">
        <v>43862</v>
      </c>
      <c r="B175">
        <v>174</v>
      </c>
      <c r="C175" s="11">
        <v>2635</v>
      </c>
      <c r="D175">
        <f t="shared" si="2"/>
        <v>7.8766384609754629</v>
      </c>
    </row>
    <row r="176" spans="1:4" x14ac:dyDescent="0.25">
      <c r="A176" s="12">
        <v>43891</v>
      </c>
      <c r="B176">
        <v>175</v>
      </c>
      <c r="C176" s="11">
        <v>1427</v>
      </c>
      <c r="D176">
        <f t="shared" si="2"/>
        <v>7.2633296174768365</v>
      </c>
    </row>
    <row r="177" spans="1:4" x14ac:dyDescent="0.25">
      <c r="A177" s="12">
        <v>43922</v>
      </c>
      <c r="B177">
        <v>176</v>
      </c>
      <c r="C177" s="11">
        <v>474</v>
      </c>
      <c r="D177">
        <f t="shared" si="2"/>
        <v>6.1612073216950769</v>
      </c>
    </row>
    <row r="178" spans="1:4" x14ac:dyDescent="0.25">
      <c r="A178" s="12">
        <v>43952</v>
      </c>
      <c r="B178">
        <v>177</v>
      </c>
      <c r="C178" s="11">
        <v>1436</v>
      </c>
      <c r="D178">
        <f t="shared" si="2"/>
        <v>7.2696167496081694</v>
      </c>
    </row>
    <row r="179" spans="1:4" x14ac:dyDescent="0.25">
      <c r="A179" s="12">
        <v>43983</v>
      </c>
      <c r="B179">
        <v>178</v>
      </c>
      <c r="C179" s="11">
        <v>2259</v>
      </c>
      <c r="D179">
        <f t="shared" si="2"/>
        <v>7.7226775164680035</v>
      </c>
    </row>
    <row r="180" spans="1:4" x14ac:dyDescent="0.25">
      <c r="A180" s="12">
        <v>44013</v>
      </c>
      <c r="B180">
        <v>179</v>
      </c>
      <c r="C180" s="11">
        <v>2461</v>
      </c>
      <c r="D180">
        <f t="shared" si="2"/>
        <v>7.8083230503910555</v>
      </c>
    </row>
    <row r="181" spans="1:4" x14ac:dyDescent="0.25">
      <c r="A181" s="12">
        <v>44044</v>
      </c>
      <c r="B181">
        <v>180</v>
      </c>
      <c r="C181" s="11">
        <v>2638</v>
      </c>
      <c r="D181">
        <f t="shared" si="2"/>
        <v>7.8777763332772599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C5B6-DBFD-4392-A2A0-4B396EEEB8F8}">
  <dimension ref="A1:O204"/>
  <sheetViews>
    <sheetView topLeftCell="B12" workbookViewId="0">
      <selection activeCell="L24" sqref="L24:L35"/>
    </sheetView>
  </sheetViews>
  <sheetFormatPr defaultRowHeight="15" x14ac:dyDescent="0.25"/>
  <cols>
    <col min="1" max="1" width="18" bestFit="1" customWidth="1"/>
    <col min="2" max="2" width="27.1406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  <col min="14" max="14" width="12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6.4502258863902456E-2</v>
      </c>
    </row>
    <row r="5" spans="1:9" x14ac:dyDescent="0.25">
      <c r="A5" t="s">
        <v>208</v>
      </c>
      <c r="B5">
        <v>4.1605413985458832E-3</v>
      </c>
    </row>
    <row r="6" spans="1:9" ht="21" x14ac:dyDescent="0.35">
      <c r="A6" t="s">
        <v>209</v>
      </c>
      <c r="B6" s="37">
        <v>-1.4340623014622857E-3</v>
      </c>
    </row>
    <row r="7" spans="1:9" x14ac:dyDescent="0.25">
      <c r="A7" t="s">
        <v>210</v>
      </c>
      <c r="B7">
        <v>0.33562141101695137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</v>
      </c>
      <c r="C12">
        <v>8.376832611866547E-2</v>
      </c>
      <c r="D12">
        <v>8.376832611866547E-2</v>
      </c>
      <c r="E12">
        <v>0.74367044059614229</v>
      </c>
      <c r="F12">
        <v>0.38964796735707974</v>
      </c>
    </row>
    <row r="13" spans="1:9" x14ac:dyDescent="0.25">
      <c r="A13" t="s">
        <v>214</v>
      </c>
      <c r="B13">
        <v>178</v>
      </c>
      <c r="C13">
        <v>20.050228212875673</v>
      </c>
      <c r="D13">
        <v>0.1126417315330094</v>
      </c>
    </row>
    <row r="14" spans="1:9" ht="15.75" thickBot="1" x14ac:dyDescent="0.3">
      <c r="A14" s="15" t="s">
        <v>215</v>
      </c>
      <c r="B14" s="15">
        <v>179</v>
      </c>
      <c r="C14" s="15">
        <v>20.133996538994339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5" x14ac:dyDescent="0.25">
      <c r="A17" t="s">
        <v>216</v>
      </c>
      <c r="B17">
        <v>7.717766023631178</v>
      </c>
      <c r="C17">
        <v>5.0240677777095614E-2</v>
      </c>
      <c r="D17">
        <v>153.6158818930117</v>
      </c>
      <c r="E17">
        <v>3.8817081592536671E-191</v>
      </c>
      <c r="F17">
        <v>7.618622030278118</v>
      </c>
      <c r="G17">
        <v>7.816910016984238</v>
      </c>
      <c r="H17">
        <v>7.618622030278118</v>
      </c>
      <c r="I17">
        <v>7.816910016984238</v>
      </c>
    </row>
    <row r="18" spans="1:15" ht="15.75" thickBot="1" x14ac:dyDescent="0.3">
      <c r="A18" s="15" t="s">
        <v>191</v>
      </c>
      <c r="B18" s="15">
        <v>4.1517241111109433E-4</v>
      </c>
      <c r="C18" s="15">
        <v>4.8143562795255687E-4</v>
      </c>
      <c r="D18" s="15">
        <v>0.8623632880614468</v>
      </c>
      <c r="E18" s="15">
        <v>0.38964796735707741</v>
      </c>
      <c r="F18" s="15">
        <v>-5.3488345615698143E-4</v>
      </c>
      <c r="G18" s="15">
        <v>1.36522827837917E-3</v>
      </c>
      <c r="H18" s="15">
        <v>-5.3488345615698143E-4</v>
      </c>
      <c r="I18" s="15">
        <v>1.36522827837917E-3</v>
      </c>
    </row>
    <row r="22" spans="1:15" x14ac:dyDescent="0.25">
      <c r="A22" t="s">
        <v>229</v>
      </c>
    </row>
    <row r="23" spans="1:15" ht="15.75" thickBot="1" x14ac:dyDescent="0.3">
      <c r="L23" t="s">
        <v>186</v>
      </c>
      <c r="M23" t="s">
        <v>191</v>
      </c>
      <c r="N23" t="s">
        <v>275</v>
      </c>
      <c r="O23" t="s">
        <v>236</v>
      </c>
    </row>
    <row r="24" spans="1:15" x14ac:dyDescent="0.25">
      <c r="A24" s="16" t="s">
        <v>230</v>
      </c>
      <c r="B24" s="16" t="s">
        <v>240</v>
      </c>
      <c r="C24" s="16" t="s">
        <v>232</v>
      </c>
      <c r="D24" s="19" t="s">
        <v>241</v>
      </c>
      <c r="E24" s="19" t="s">
        <v>242</v>
      </c>
      <c r="F24" s="19" t="s">
        <v>243</v>
      </c>
      <c r="G24" s="19" t="s">
        <v>233</v>
      </c>
      <c r="L24" s="12">
        <v>44075</v>
      </c>
      <c r="M24">
        <v>181</v>
      </c>
      <c r="N24">
        <f>$B$17+$B$18*M24</f>
        <v>7.7929122300422859</v>
      </c>
      <c r="O24" s="25">
        <f>EXP(N24)</f>
        <v>2423.3647112995363</v>
      </c>
    </row>
    <row r="25" spans="1:15" ht="15.75" thickBot="1" x14ac:dyDescent="0.3">
      <c r="A25">
        <v>1</v>
      </c>
      <c r="B25">
        <v>7.7181811960422895</v>
      </c>
      <c r="C25">
        <v>-0.24738742184722717</v>
      </c>
      <c r="D25">
        <f>EXP(B25)</f>
        <v>2248.8656129578585</v>
      </c>
      <c r="E25" s="5">
        <v>1756</v>
      </c>
      <c r="F25" s="28">
        <f>E25-D25</f>
        <v>-492.8656129578585</v>
      </c>
      <c r="G25">
        <f>F25*F25</f>
        <v>242916.51243632557</v>
      </c>
      <c r="L25" s="12">
        <v>44105</v>
      </c>
      <c r="M25">
        <v>182</v>
      </c>
      <c r="N25">
        <f t="shared" ref="N25:N35" si="0">$B$17+$B$18*M25</f>
        <v>7.7933274024533974</v>
      </c>
      <c r="O25" s="25">
        <f t="shared" ref="O25:O35" si="1">EXP(N25)</f>
        <v>2424.3710343540583</v>
      </c>
    </row>
    <row r="26" spans="1:15" x14ac:dyDescent="0.25">
      <c r="A26">
        <v>2</v>
      </c>
      <c r="B26">
        <v>7.7185963684534</v>
      </c>
      <c r="C26">
        <v>-0.17320661884157662</v>
      </c>
      <c r="D26">
        <f t="shared" ref="D26:D89" si="2">EXP(B26)</f>
        <v>2249.7994737598601</v>
      </c>
      <c r="E26" s="5">
        <v>1892</v>
      </c>
      <c r="F26" s="28">
        <f t="shared" ref="F26:F89" si="3">E26-D26</f>
        <v>-357.79947375986012</v>
      </c>
      <c r="G26">
        <f t="shared" ref="G26:G89" si="4">F26*F26</f>
        <v>128020.46342283284</v>
      </c>
      <c r="I26" s="29" t="s">
        <v>234</v>
      </c>
      <c r="J26" s="30">
        <f>AVERAGE(G25:G204)</f>
        <v>1212800.7079208258</v>
      </c>
      <c r="L26" s="12">
        <v>44136</v>
      </c>
      <c r="M26">
        <v>183</v>
      </c>
      <c r="N26">
        <f t="shared" si="0"/>
        <v>7.7937425748645079</v>
      </c>
      <c r="O26" s="25">
        <f t="shared" si="1"/>
        <v>2425.3777752928886</v>
      </c>
    </row>
    <row r="27" spans="1:15" ht="15.75" thickBot="1" x14ac:dyDescent="0.3">
      <c r="A27">
        <v>3</v>
      </c>
      <c r="B27">
        <v>7.7190115408645115</v>
      </c>
      <c r="C27">
        <v>9.3366665124098525E-2</v>
      </c>
      <c r="D27">
        <f t="shared" si="2"/>
        <v>2250.7337223556001</v>
      </c>
      <c r="E27" s="5">
        <v>2471</v>
      </c>
      <c r="F27" s="28">
        <f t="shared" si="3"/>
        <v>220.26627764439991</v>
      </c>
      <c r="G27">
        <f t="shared" si="4"/>
        <v>48517.233067319867</v>
      </c>
      <c r="I27" s="31" t="s">
        <v>235</v>
      </c>
      <c r="J27" s="32">
        <f>SQRT(J26)</f>
        <v>1101.272313245378</v>
      </c>
      <c r="L27" s="12">
        <v>44166</v>
      </c>
      <c r="M27">
        <v>184</v>
      </c>
      <c r="N27">
        <f t="shared" si="0"/>
        <v>7.7941577472756194</v>
      </c>
      <c r="O27" s="25">
        <f t="shared" si="1"/>
        <v>2426.3849342895605</v>
      </c>
    </row>
    <row r="28" spans="1:15" x14ac:dyDescent="0.25">
      <c r="A28">
        <v>4</v>
      </c>
      <c r="B28">
        <v>7.719426713275622</v>
      </c>
      <c r="C28">
        <v>1.0994993738150551</v>
      </c>
      <c r="D28">
        <f t="shared" si="2"/>
        <v>2251.6683589061081</v>
      </c>
      <c r="E28" s="5">
        <v>6761</v>
      </c>
      <c r="F28" s="28">
        <f t="shared" si="3"/>
        <v>4509.3316410938914</v>
      </c>
      <c r="G28">
        <f t="shared" si="4"/>
        <v>20334071.849370528</v>
      </c>
      <c r="L28" s="12">
        <v>44197</v>
      </c>
      <c r="M28">
        <v>185</v>
      </c>
      <c r="N28">
        <f t="shared" si="0"/>
        <v>7.7945729196867308</v>
      </c>
      <c r="O28" s="25">
        <f t="shared" si="1"/>
        <v>2427.3925115176748</v>
      </c>
    </row>
    <row r="29" spans="1:15" x14ac:dyDescent="0.25">
      <c r="A29">
        <v>5</v>
      </c>
      <c r="B29">
        <v>7.7198418856867335</v>
      </c>
      <c r="C29">
        <v>-0.36740078544315047</v>
      </c>
      <c r="D29">
        <f t="shared" si="2"/>
        <v>2252.6033835724902</v>
      </c>
      <c r="E29" s="5">
        <v>1560</v>
      </c>
      <c r="F29" s="28">
        <f t="shared" si="3"/>
        <v>-692.6033835724902</v>
      </c>
      <c r="G29">
        <f t="shared" si="4"/>
        <v>479699.44693606201</v>
      </c>
      <c r="L29" s="12">
        <v>44228</v>
      </c>
      <c r="M29">
        <v>186</v>
      </c>
      <c r="N29">
        <f t="shared" si="0"/>
        <v>7.7949880920978414</v>
      </c>
      <c r="O29" s="25">
        <f t="shared" si="1"/>
        <v>2428.4005071509032</v>
      </c>
    </row>
    <row r="30" spans="1:15" x14ac:dyDescent="0.25">
      <c r="A30">
        <v>6</v>
      </c>
      <c r="B30">
        <v>7.7202570580978449</v>
      </c>
      <c r="C30">
        <v>0.14300966591172859</v>
      </c>
      <c r="D30">
        <f t="shared" si="2"/>
        <v>2253.538796515913</v>
      </c>
      <c r="E30" s="5">
        <v>2600</v>
      </c>
      <c r="F30" s="28">
        <f t="shared" si="3"/>
        <v>346.46120348408704</v>
      </c>
      <c r="G30">
        <f t="shared" si="4"/>
        <v>120035.36551964196</v>
      </c>
      <c r="L30" s="12">
        <v>44256</v>
      </c>
      <c r="M30">
        <v>187</v>
      </c>
      <c r="N30">
        <f t="shared" si="0"/>
        <v>7.7954032645089528</v>
      </c>
      <c r="O30" s="25">
        <f t="shared" si="1"/>
        <v>2429.4089213629964</v>
      </c>
    </row>
    <row r="31" spans="1:15" x14ac:dyDescent="0.25">
      <c r="A31">
        <v>7</v>
      </c>
      <c r="B31">
        <v>7.7206722305089555</v>
      </c>
      <c r="C31">
        <v>-0.1358991528967568</v>
      </c>
      <c r="D31">
        <f t="shared" si="2"/>
        <v>2254.4745978976098</v>
      </c>
      <c r="E31" s="5">
        <v>1968</v>
      </c>
      <c r="F31" s="28">
        <f t="shared" si="3"/>
        <v>-286.47459789760978</v>
      </c>
      <c r="G31">
        <f t="shared" si="4"/>
        <v>82067.695240597212</v>
      </c>
      <c r="L31" s="12">
        <v>44287</v>
      </c>
      <c r="M31">
        <v>188</v>
      </c>
      <c r="N31">
        <f t="shared" si="0"/>
        <v>7.7958184369200634</v>
      </c>
      <c r="O31" s="25">
        <f t="shared" si="1"/>
        <v>2430.4177543277683</v>
      </c>
    </row>
    <row r="32" spans="1:15" x14ac:dyDescent="0.25">
      <c r="A32">
        <v>8</v>
      </c>
      <c r="B32">
        <v>7.7210874029200669</v>
      </c>
      <c r="C32">
        <v>-0.18419027335389693</v>
      </c>
      <c r="D32">
        <f t="shared" si="2"/>
        <v>2255.4107878788873</v>
      </c>
      <c r="E32" s="5">
        <v>1876</v>
      </c>
      <c r="F32" s="28">
        <f t="shared" si="3"/>
        <v>-379.41078787888728</v>
      </c>
      <c r="G32">
        <f t="shared" si="4"/>
        <v>143952.54595887801</v>
      </c>
      <c r="L32" s="12">
        <v>44317</v>
      </c>
      <c r="M32">
        <v>189</v>
      </c>
      <c r="N32">
        <f t="shared" si="0"/>
        <v>7.7962336093311748</v>
      </c>
      <c r="O32" s="25">
        <f t="shared" si="1"/>
        <v>2431.4270062191144</v>
      </c>
    </row>
    <row r="33" spans="1:15" x14ac:dyDescent="0.25">
      <c r="A33">
        <v>9</v>
      </c>
      <c r="B33">
        <v>7.7215025753311775</v>
      </c>
      <c r="C33">
        <v>0.12938008947867452</v>
      </c>
      <c r="D33">
        <f t="shared" si="2"/>
        <v>2256.3473666211098</v>
      </c>
      <c r="E33" s="5">
        <v>2568</v>
      </c>
      <c r="F33" s="28">
        <f t="shared" si="3"/>
        <v>311.65263337889019</v>
      </c>
      <c r="G33">
        <f t="shared" si="4"/>
        <v>97127.363891996938</v>
      </c>
      <c r="L33" s="12">
        <v>44348</v>
      </c>
      <c r="M33">
        <v>190</v>
      </c>
      <c r="N33">
        <f t="shared" si="0"/>
        <v>7.7966487817422863</v>
      </c>
      <c r="O33" s="25">
        <f t="shared" si="1"/>
        <v>2432.4366772109947</v>
      </c>
    </row>
    <row r="34" spans="1:15" x14ac:dyDescent="0.25">
      <c r="A34">
        <v>10</v>
      </c>
      <c r="B34">
        <v>7.7219177477422889</v>
      </c>
      <c r="C34">
        <v>-6.180342856836063E-2</v>
      </c>
      <c r="D34">
        <f t="shared" si="2"/>
        <v>2257.2843342857186</v>
      </c>
      <c r="E34" s="5">
        <v>2122</v>
      </c>
      <c r="F34" s="28">
        <f t="shared" si="3"/>
        <v>-135.28433428571861</v>
      </c>
      <c r="G34">
        <f t="shared" si="4"/>
        <v>18301.851103130062</v>
      </c>
      <c r="L34" s="12">
        <v>44378</v>
      </c>
      <c r="M34">
        <v>191</v>
      </c>
      <c r="N34">
        <f t="shared" si="0"/>
        <v>7.7970639541533968</v>
      </c>
      <c r="O34" s="25">
        <f t="shared" si="1"/>
        <v>2433.4467674774432</v>
      </c>
    </row>
    <row r="35" spans="1:15" x14ac:dyDescent="0.25">
      <c r="A35">
        <v>11</v>
      </c>
      <c r="B35">
        <v>7.7223329201534003</v>
      </c>
      <c r="C35">
        <v>-0.15809444498290937</v>
      </c>
      <c r="D35">
        <f t="shared" si="2"/>
        <v>2258.2216910342145</v>
      </c>
      <c r="E35" s="5">
        <v>1928</v>
      </c>
      <c r="F35" s="28">
        <f t="shared" si="3"/>
        <v>-330.22169103421447</v>
      </c>
      <c r="G35">
        <f t="shared" si="4"/>
        <v>109046.36522949621</v>
      </c>
      <c r="L35" s="12">
        <v>44409</v>
      </c>
      <c r="M35">
        <v>192</v>
      </c>
      <c r="N35">
        <f t="shared" si="0"/>
        <v>7.7974791265645083</v>
      </c>
      <c r="O35" s="25">
        <f t="shared" si="1"/>
        <v>2434.4572771925705</v>
      </c>
    </row>
    <row r="36" spans="1:15" x14ac:dyDescent="0.25">
      <c r="A36">
        <v>12</v>
      </c>
      <c r="B36">
        <v>7.7227480925645109</v>
      </c>
      <c r="C36">
        <v>-7.6394370118511468E-2</v>
      </c>
      <c r="D36">
        <f t="shared" si="2"/>
        <v>2259.1594370281659</v>
      </c>
      <c r="E36" s="5">
        <v>2093</v>
      </c>
      <c r="F36" s="28">
        <f t="shared" si="3"/>
        <v>-166.15943702816594</v>
      </c>
      <c r="G36">
        <f t="shared" si="4"/>
        <v>27608.958513517042</v>
      </c>
      <c r="N36" s="13" t="s">
        <v>215</v>
      </c>
      <c r="O36" s="26">
        <f>SUM(O24:O35)</f>
        <v>29146.885877695509</v>
      </c>
    </row>
    <row r="37" spans="1:15" x14ac:dyDescent="0.25">
      <c r="A37">
        <v>13</v>
      </c>
      <c r="B37">
        <v>7.7231632649756223</v>
      </c>
      <c r="C37">
        <v>-0.11379672702141086</v>
      </c>
      <c r="D37">
        <f t="shared" si="2"/>
        <v>2260.0975724292152</v>
      </c>
      <c r="E37" s="5">
        <v>2017</v>
      </c>
      <c r="F37" s="28">
        <f t="shared" si="3"/>
        <v>-243.09757242921523</v>
      </c>
      <c r="G37">
        <f t="shared" si="4"/>
        <v>59096.429720977547</v>
      </c>
    </row>
    <row r="38" spans="1:15" x14ac:dyDescent="0.25">
      <c r="A38">
        <v>14</v>
      </c>
      <c r="B38">
        <v>7.7235784373867338</v>
      </c>
      <c r="C38">
        <v>-0.12618211717393901</v>
      </c>
      <c r="D38">
        <f t="shared" si="2"/>
        <v>2261.0360973990641</v>
      </c>
      <c r="E38" s="5">
        <v>1993</v>
      </c>
      <c r="F38" s="28">
        <f t="shared" si="3"/>
        <v>-268.03609739906415</v>
      </c>
      <c r="G38">
        <f t="shared" si="4"/>
        <v>71843.349508920597</v>
      </c>
    </row>
    <row r="39" spans="1:15" x14ac:dyDescent="0.25">
      <c r="A39">
        <v>15</v>
      </c>
      <c r="B39">
        <v>7.7239936097978443</v>
      </c>
      <c r="C39">
        <v>0.1507455153739663</v>
      </c>
      <c r="D39">
        <f t="shared" si="2"/>
        <v>2261.9750120994827</v>
      </c>
      <c r="E39" s="5">
        <v>2630</v>
      </c>
      <c r="F39" s="28">
        <f t="shared" si="3"/>
        <v>368.02498790051732</v>
      </c>
      <c r="G39">
        <f t="shared" si="4"/>
        <v>135442.39171917591</v>
      </c>
    </row>
    <row r="40" spans="1:15" x14ac:dyDescent="0.25">
      <c r="A40">
        <v>16</v>
      </c>
      <c r="B40">
        <v>7.7244087822089558</v>
      </c>
      <c r="C40">
        <v>1.0925926614569033</v>
      </c>
      <c r="D40">
        <f t="shared" si="2"/>
        <v>2262.9143166923136</v>
      </c>
      <c r="E40" s="5">
        <v>6748</v>
      </c>
      <c r="F40" s="28">
        <f t="shared" si="3"/>
        <v>4485.0856833076868</v>
      </c>
      <c r="G40">
        <f t="shared" si="4"/>
        <v>20115993.58661158</v>
      </c>
    </row>
    <row r="41" spans="1:15" x14ac:dyDescent="0.25">
      <c r="A41">
        <v>17</v>
      </c>
      <c r="B41">
        <v>7.7248239546200663</v>
      </c>
      <c r="C41">
        <v>-0.28702883294813386</v>
      </c>
      <c r="D41">
        <f t="shared" si="2"/>
        <v>2263.8540113394602</v>
      </c>
      <c r="E41" s="5">
        <v>1699</v>
      </c>
      <c r="F41" s="28">
        <f t="shared" si="3"/>
        <v>-564.85401133946016</v>
      </c>
      <c r="G41">
        <f t="shared" si="4"/>
        <v>319060.05412627896</v>
      </c>
    </row>
    <row r="42" spans="1:15" x14ac:dyDescent="0.25">
      <c r="A42">
        <v>18</v>
      </c>
      <c r="B42">
        <v>7.7252391270311778</v>
      </c>
      <c r="C42">
        <v>0.10717180015674188</v>
      </c>
      <c r="D42">
        <f t="shared" si="2"/>
        <v>2264.7940962028983</v>
      </c>
      <c r="E42" s="5">
        <v>2521</v>
      </c>
      <c r="F42" s="28">
        <f t="shared" si="3"/>
        <v>256.20590379710166</v>
      </c>
      <c r="G42">
        <f t="shared" si="4"/>
        <v>65641.465140489701</v>
      </c>
    </row>
    <row r="43" spans="1:15" x14ac:dyDescent="0.25">
      <c r="A43">
        <v>19</v>
      </c>
      <c r="B43">
        <v>7.7256542994422892</v>
      </c>
      <c r="C43">
        <v>-0.1252519649418895</v>
      </c>
      <c r="D43">
        <f t="shared" si="2"/>
        <v>2265.7345714446678</v>
      </c>
      <c r="E43" s="5">
        <v>1999</v>
      </c>
      <c r="F43" s="28">
        <f t="shared" si="3"/>
        <v>-266.73457144466784</v>
      </c>
      <c r="G43">
        <f t="shared" si="4"/>
        <v>71147.33160377061</v>
      </c>
    </row>
    <row r="44" spans="1:15" x14ac:dyDescent="0.25">
      <c r="A44">
        <v>20</v>
      </c>
      <c r="B44">
        <v>7.7260694718533998</v>
      </c>
      <c r="C44">
        <v>-0.14843563925067205</v>
      </c>
      <c r="D44">
        <f t="shared" si="2"/>
        <v>2266.6754372268742</v>
      </c>
      <c r="E44" s="5">
        <v>1954</v>
      </c>
      <c r="F44" s="28">
        <f t="shared" si="3"/>
        <v>-312.67543722687424</v>
      </c>
      <c r="G44">
        <f t="shared" si="4"/>
        <v>97765.929045016965</v>
      </c>
    </row>
    <row r="45" spans="1:15" x14ac:dyDescent="0.25">
      <c r="A45">
        <v>21</v>
      </c>
      <c r="B45">
        <v>7.7264846442645112</v>
      </c>
      <c r="C45">
        <v>0.16634088198660635</v>
      </c>
      <c r="D45">
        <f t="shared" si="2"/>
        <v>2267.6166937116964</v>
      </c>
      <c r="E45" s="5">
        <v>2678</v>
      </c>
      <c r="F45" s="28">
        <f t="shared" si="3"/>
        <v>410.38330628830363</v>
      </c>
      <c r="G45">
        <f t="shared" si="4"/>
        <v>168414.45808011963</v>
      </c>
    </row>
    <row r="46" spans="1:15" x14ac:dyDescent="0.25">
      <c r="A46">
        <v>22</v>
      </c>
      <c r="B46">
        <v>7.7268998166756218</v>
      </c>
      <c r="C46">
        <v>-1.8938284840131381E-2</v>
      </c>
      <c r="D46">
        <f t="shared" si="2"/>
        <v>2268.558341061374</v>
      </c>
      <c r="E46" s="5">
        <v>2226</v>
      </c>
      <c r="F46" s="28">
        <f t="shared" si="3"/>
        <v>-42.558341061373994</v>
      </c>
      <c r="G46">
        <f t="shared" si="4"/>
        <v>1811.2123938962318</v>
      </c>
    </row>
    <row r="47" spans="1:15" x14ac:dyDescent="0.25">
      <c r="A47">
        <v>23</v>
      </c>
      <c r="B47">
        <v>7.7273149890867332</v>
      </c>
      <c r="C47">
        <v>-0.10074478279607302</v>
      </c>
      <c r="D47">
        <f t="shared" si="2"/>
        <v>2269.5003794382201</v>
      </c>
      <c r="E47" s="5">
        <v>2052</v>
      </c>
      <c r="F47" s="28">
        <f t="shared" si="3"/>
        <v>-217.50037943822008</v>
      </c>
      <c r="G47">
        <f t="shared" si="4"/>
        <v>47306.415055769707</v>
      </c>
    </row>
    <row r="48" spans="1:15" x14ac:dyDescent="0.25">
      <c r="A48">
        <v>24</v>
      </c>
      <c r="B48">
        <v>7.7277301614978446</v>
      </c>
      <c r="C48">
        <v>-4.1567858004938785E-2</v>
      </c>
      <c r="D48">
        <f t="shared" si="2"/>
        <v>2270.4428090046104</v>
      </c>
      <c r="E48" s="5">
        <v>2178</v>
      </c>
      <c r="F48" s="28">
        <f t="shared" si="3"/>
        <v>-92.442809004610353</v>
      </c>
      <c r="G48">
        <f t="shared" si="4"/>
        <v>8545.6729366628697</v>
      </c>
    </row>
    <row r="49" spans="1:7" x14ac:dyDescent="0.25">
      <c r="A49">
        <v>25</v>
      </c>
      <c r="B49">
        <v>7.7281453339089552</v>
      </c>
      <c r="C49">
        <v>-0.11482035436831595</v>
      </c>
      <c r="D49">
        <f t="shared" si="2"/>
        <v>2271.3856299229874</v>
      </c>
      <c r="E49" s="5">
        <v>2025</v>
      </c>
      <c r="F49" s="28">
        <f t="shared" si="3"/>
        <v>-246.38562992298739</v>
      </c>
      <c r="G49">
        <f t="shared" si="4"/>
        <v>60705.878632547297</v>
      </c>
    </row>
    <row r="50" spans="1:7" x14ac:dyDescent="0.25">
      <c r="A50">
        <v>26</v>
      </c>
      <c r="B50">
        <v>7.7285605063200666</v>
      </c>
      <c r="C50">
        <v>-4.3776562797281926E-2</v>
      </c>
      <c r="D50">
        <f t="shared" si="2"/>
        <v>2272.3288423558683</v>
      </c>
      <c r="E50" s="5">
        <v>2175</v>
      </c>
      <c r="F50" s="28">
        <f t="shared" si="3"/>
        <v>-97.328842355868346</v>
      </c>
      <c r="G50">
        <f t="shared" si="4"/>
        <v>9472.9035543334721</v>
      </c>
    </row>
    <row r="51" spans="1:7" x14ac:dyDescent="0.25">
      <c r="A51">
        <v>27</v>
      </c>
      <c r="B51">
        <v>7.7289756787311772</v>
      </c>
      <c r="C51">
        <v>0.20553778515108601</v>
      </c>
      <c r="D51">
        <f t="shared" si="2"/>
        <v>2273.2724464658281</v>
      </c>
      <c r="E51" s="5">
        <v>2792</v>
      </c>
      <c r="F51" s="28">
        <f t="shared" si="3"/>
        <v>518.72755353417188</v>
      </c>
      <c r="G51">
        <f t="shared" si="4"/>
        <v>269078.27479554713</v>
      </c>
    </row>
    <row r="52" spans="1:7" x14ac:dyDescent="0.25">
      <c r="A52">
        <v>28</v>
      </c>
      <c r="B52">
        <v>7.7293908511422886</v>
      </c>
      <c r="C52">
        <v>1.0533921662509131</v>
      </c>
      <c r="D52">
        <f t="shared" si="2"/>
        <v>2274.216442415518</v>
      </c>
      <c r="E52" s="5">
        <v>6521</v>
      </c>
      <c r="F52" s="28">
        <f t="shared" si="3"/>
        <v>4246.783557584482</v>
      </c>
      <c r="G52">
        <f t="shared" si="4"/>
        <v>18035170.584969908</v>
      </c>
    </row>
    <row r="53" spans="1:7" x14ac:dyDescent="0.25">
      <c r="A53">
        <v>29</v>
      </c>
      <c r="B53">
        <v>7.7298060235534001</v>
      </c>
      <c r="C53">
        <v>-0.23593213676984082</v>
      </c>
      <c r="D53">
        <f t="shared" si="2"/>
        <v>2275.1608303676512</v>
      </c>
      <c r="E53" s="5">
        <v>1797</v>
      </c>
      <c r="F53" s="28">
        <f t="shared" si="3"/>
        <v>-478.16083036765122</v>
      </c>
      <c r="G53">
        <f t="shared" si="4"/>
        <v>228637.77969788172</v>
      </c>
    </row>
    <row r="54" spans="1:7" x14ac:dyDescent="0.25">
      <c r="A54">
        <v>30</v>
      </c>
      <c r="B54">
        <v>7.7302211959645106</v>
      </c>
      <c r="C54">
        <v>0.13650108917221804</v>
      </c>
      <c r="D54">
        <f t="shared" si="2"/>
        <v>2276.1056104850081</v>
      </c>
      <c r="E54" s="5">
        <v>2609</v>
      </c>
      <c r="F54" s="28">
        <f t="shared" si="3"/>
        <v>332.89438951499187</v>
      </c>
      <c r="G54">
        <f t="shared" si="4"/>
        <v>110818.67457055913</v>
      </c>
    </row>
    <row r="55" spans="1:7" x14ac:dyDescent="0.25">
      <c r="A55">
        <v>31</v>
      </c>
      <c r="B55">
        <v>7.7306363683756221</v>
      </c>
      <c r="C55">
        <v>-9.3401979586149153E-2</v>
      </c>
      <c r="D55">
        <f t="shared" si="2"/>
        <v>2277.0507829304424</v>
      </c>
      <c r="E55" s="5">
        <v>2074</v>
      </c>
      <c r="F55" s="28">
        <f t="shared" si="3"/>
        <v>-203.05078293044244</v>
      </c>
      <c r="G55">
        <f t="shared" si="4"/>
        <v>41229.620448665657</v>
      </c>
    </row>
    <row r="56" spans="1:7" x14ac:dyDescent="0.25">
      <c r="A56">
        <v>32</v>
      </c>
      <c r="B56">
        <v>7.7310515407867326</v>
      </c>
      <c r="C56">
        <v>-0.10838758946313742</v>
      </c>
      <c r="D56">
        <f t="shared" si="2"/>
        <v>2277.9963478668683</v>
      </c>
      <c r="E56" s="5">
        <v>2044</v>
      </c>
      <c r="F56" s="28">
        <f t="shared" si="3"/>
        <v>-233.99634786686829</v>
      </c>
      <c r="G56">
        <f t="shared" si="4"/>
        <v>54754.290815032437</v>
      </c>
    </row>
    <row r="57" spans="1:7" x14ac:dyDescent="0.25">
      <c r="A57">
        <v>33</v>
      </c>
      <c r="B57">
        <v>7.7314667131978441</v>
      </c>
      <c r="C57">
        <v>0.17508051917019163</v>
      </c>
      <c r="D57">
        <f t="shared" si="2"/>
        <v>2278.942305457274</v>
      </c>
      <c r="E57" s="5">
        <v>2715</v>
      </c>
      <c r="F57" s="28">
        <f t="shared" si="3"/>
        <v>436.05769454272604</v>
      </c>
      <c r="G57">
        <f t="shared" si="4"/>
        <v>190146.31296991737</v>
      </c>
    </row>
    <row r="58" spans="1:7" x14ac:dyDescent="0.25">
      <c r="A58">
        <v>34</v>
      </c>
      <c r="B58">
        <v>7.7318818856089555</v>
      </c>
      <c r="C58">
        <v>-5.4481455094148146E-2</v>
      </c>
      <c r="D58">
        <f t="shared" si="2"/>
        <v>2279.8886558647114</v>
      </c>
      <c r="E58" s="5">
        <v>2159</v>
      </c>
      <c r="F58" s="28">
        <f t="shared" si="3"/>
        <v>-120.88865586471138</v>
      </c>
      <c r="G58">
        <f t="shared" si="4"/>
        <v>14614.067116776618</v>
      </c>
    </row>
    <row r="59" spans="1:7" x14ac:dyDescent="0.25">
      <c r="A59">
        <v>35</v>
      </c>
      <c r="B59">
        <v>7.7322970580200661</v>
      </c>
      <c r="C59">
        <v>-5.3045632067007631E-2</v>
      </c>
      <c r="D59">
        <f t="shared" si="2"/>
        <v>2280.8353992522989</v>
      </c>
      <c r="E59" s="5">
        <v>2163</v>
      </c>
      <c r="F59" s="28">
        <f t="shared" si="3"/>
        <v>-117.83539925229888</v>
      </c>
      <c r="G59">
        <f t="shared" si="4"/>
        <v>13885.181316948681</v>
      </c>
    </row>
    <row r="60" spans="1:7" x14ac:dyDescent="0.25">
      <c r="A60">
        <v>36</v>
      </c>
      <c r="B60">
        <v>7.7327122304311775</v>
      </c>
      <c r="C60">
        <v>-2.6099316466980937E-2</v>
      </c>
      <c r="D60">
        <f t="shared" si="2"/>
        <v>2281.7825357832289</v>
      </c>
      <c r="E60" s="5">
        <v>2223</v>
      </c>
      <c r="F60" s="28">
        <f t="shared" si="3"/>
        <v>-58.782535783228923</v>
      </c>
      <c r="G60">
        <f t="shared" si="4"/>
        <v>3455.3865131065886</v>
      </c>
    </row>
    <row r="61" spans="1:7" x14ac:dyDescent="0.25">
      <c r="A61">
        <v>37</v>
      </c>
      <c r="B61">
        <v>7.7331274028422889</v>
      </c>
      <c r="C61">
        <v>-0.17826888180161315</v>
      </c>
      <c r="D61">
        <f t="shared" si="2"/>
        <v>2282.7300656207553</v>
      </c>
      <c r="E61" s="5">
        <v>1910</v>
      </c>
      <c r="F61" s="28">
        <f t="shared" si="3"/>
        <v>-372.73006562075534</v>
      </c>
      <c r="G61">
        <f t="shared" si="4"/>
        <v>138927.70181765259</v>
      </c>
    </row>
    <row r="62" spans="1:7" x14ac:dyDescent="0.25">
      <c r="A62">
        <v>38</v>
      </c>
      <c r="B62">
        <v>7.7335425752533995</v>
      </c>
      <c r="C62">
        <v>-0.13414124183758425</v>
      </c>
      <c r="D62">
        <f t="shared" si="2"/>
        <v>2283.6779889282002</v>
      </c>
      <c r="E62" s="5">
        <v>1997</v>
      </c>
      <c r="F62" s="28">
        <f t="shared" si="3"/>
        <v>-286.67798892820019</v>
      </c>
      <c r="G62">
        <f t="shared" si="4"/>
        <v>82184.26933591727</v>
      </c>
    </row>
    <row r="63" spans="1:7" x14ac:dyDescent="0.25">
      <c r="A63">
        <v>39</v>
      </c>
      <c r="B63">
        <v>7.7339577476645109</v>
      </c>
      <c r="C63">
        <v>-1.393980723226651E-2</v>
      </c>
      <c r="D63">
        <f t="shared" si="2"/>
        <v>2284.6263058689592</v>
      </c>
      <c r="E63" s="5">
        <v>2253</v>
      </c>
      <c r="F63" s="28">
        <f t="shared" si="3"/>
        <v>-31.626305868959207</v>
      </c>
      <c r="G63">
        <f t="shared" si="4"/>
        <v>1000.2232229169636</v>
      </c>
    </row>
    <row r="64" spans="1:7" x14ac:dyDescent="0.25">
      <c r="A64">
        <v>40</v>
      </c>
      <c r="B64">
        <v>7.7343729200756215</v>
      </c>
      <c r="C64">
        <v>0.79257256278329358</v>
      </c>
      <c r="D64">
        <f t="shared" si="2"/>
        <v>2285.5750166064886</v>
      </c>
      <c r="E64" s="5">
        <v>5049</v>
      </c>
      <c r="F64" s="28">
        <f t="shared" si="3"/>
        <v>2763.4249833935114</v>
      </c>
      <c r="G64">
        <f t="shared" si="4"/>
        <v>7636517.6388434293</v>
      </c>
    </row>
    <row r="65" spans="1:7" x14ac:dyDescent="0.25">
      <c r="A65">
        <v>41</v>
      </c>
      <c r="B65">
        <v>7.7347880924867329</v>
      </c>
      <c r="C65">
        <v>-0.44041079319791177</v>
      </c>
      <c r="D65">
        <f t="shared" si="2"/>
        <v>2286.5241213043191</v>
      </c>
      <c r="E65" s="5">
        <v>1472</v>
      </c>
      <c r="F65" s="28">
        <f t="shared" si="3"/>
        <v>-814.52412130431912</v>
      </c>
      <c r="G65">
        <f t="shared" si="4"/>
        <v>663449.54418657313</v>
      </c>
    </row>
    <row r="66" spans="1:7" x14ac:dyDescent="0.25">
      <c r="A66">
        <v>42</v>
      </c>
      <c r="B66">
        <v>7.7352032648978444</v>
      </c>
      <c r="C66">
        <v>-8.0760038427731828E-2</v>
      </c>
      <c r="D66">
        <f t="shared" si="2"/>
        <v>2287.4736201260444</v>
      </c>
      <c r="E66" s="5">
        <v>2110</v>
      </c>
      <c r="F66" s="28">
        <f t="shared" si="3"/>
        <v>-177.47362012604435</v>
      </c>
      <c r="G66">
        <f t="shared" si="4"/>
        <v>31496.885840643496</v>
      </c>
    </row>
    <row r="67" spans="1:7" x14ac:dyDescent="0.25">
      <c r="A67">
        <v>43</v>
      </c>
      <c r="B67">
        <v>7.7356184373089549</v>
      </c>
      <c r="C67">
        <v>-0.34481991557327873</v>
      </c>
      <c r="D67">
        <f t="shared" si="2"/>
        <v>2288.4235132353256</v>
      </c>
      <c r="E67" s="5">
        <v>1621</v>
      </c>
      <c r="F67" s="28">
        <f t="shared" si="3"/>
        <v>-667.42351323532557</v>
      </c>
      <c r="G67">
        <f t="shared" si="4"/>
        <v>445454.14601938479</v>
      </c>
    </row>
    <row r="68" spans="1:7" x14ac:dyDescent="0.25">
      <c r="A68">
        <v>44</v>
      </c>
      <c r="B68">
        <v>7.7360336097200664</v>
      </c>
      <c r="C68">
        <v>-0.26580947382010045</v>
      </c>
      <c r="D68">
        <f t="shared" si="2"/>
        <v>2289.3738007958987</v>
      </c>
      <c r="E68" s="5">
        <v>1755</v>
      </c>
      <c r="F68" s="28">
        <f t="shared" si="3"/>
        <v>-534.37380079589866</v>
      </c>
      <c r="G68">
        <f t="shared" si="4"/>
        <v>285555.35897705477</v>
      </c>
    </row>
    <row r="69" spans="1:7" x14ac:dyDescent="0.25">
      <c r="A69">
        <v>45</v>
      </c>
      <c r="B69">
        <v>7.7364487821311769</v>
      </c>
      <c r="C69">
        <v>-2.1771308330249539E-2</v>
      </c>
      <c r="D69">
        <f t="shared" si="2"/>
        <v>2290.3244829715586</v>
      </c>
      <c r="E69" s="5">
        <v>2241</v>
      </c>
      <c r="F69" s="28">
        <f t="shared" si="3"/>
        <v>-49.324482971558609</v>
      </c>
      <c r="G69">
        <f t="shared" si="4"/>
        <v>2432.9046204115753</v>
      </c>
    </row>
    <row r="70" spans="1:7" x14ac:dyDescent="0.25">
      <c r="A70">
        <v>46</v>
      </c>
      <c r="B70">
        <v>7.7368639545422884</v>
      </c>
      <c r="C70">
        <v>-0.22370040930821311</v>
      </c>
      <c r="D70">
        <f t="shared" si="2"/>
        <v>2291.2755599261764</v>
      </c>
      <c r="E70" s="5">
        <v>1832</v>
      </c>
      <c r="F70" s="28">
        <f t="shared" si="3"/>
        <v>-459.27555992617636</v>
      </c>
      <c r="G70">
        <f t="shared" si="4"/>
        <v>210934.03994550282</v>
      </c>
    </row>
    <row r="71" spans="1:7" x14ac:dyDescent="0.25">
      <c r="A71">
        <v>47</v>
      </c>
      <c r="B71">
        <v>7.7372791269533998</v>
      </c>
      <c r="C71">
        <v>-0.2676249540212714</v>
      </c>
      <c r="D71">
        <f t="shared" si="2"/>
        <v>2292.2270318236856</v>
      </c>
      <c r="E71" s="5">
        <v>1754</v>
      </c>
      <c r="F71" s="28">
        <f t="shared" si="3"/>
        <v>-538.22703182368559</v>
      </c>
      <c r="G71">
        <f t="shared" si="4"/>
        <v>289688.33778573468</v>
      </c>
    </row>
    <row r="72" spans="1:7" x14ac:dyDescent="0.25">
      <c r="A72">
        <v>48</v>
      </c>
      <c r="B72">
        <v>7.7376942993645104</v>
      </c>
      <c r="C72">
        <v>-0.228907128730234</v>
      </c>
      <c r="D72">
        <f t="shared" si="2"/>
        <v>2293.1788988280873</v>
      </c>
      <c r="E72" s="5">
        <v>1824</v>
      </c>
      <c r="F72" s="28">
        <f t="shared" si="3"/>
        <v>-469.17889882808731</v>
      </c>
      <c r="G72">
        <f t="shared" si="4"/>
        <v>220128.83910553658</v>
      </c>
    </row>
    <row r="73" spans="1:7" x14ac:dyDescent="0.25">
      <c r="A73">
        <v>49</v>
      </c>
      <c r="B73">
        <v>7.7381094717756218</v>
      </c>
      <c r="C73">
        <v>-0.26163709061171669</v>
      </c>
      <c r="D73">
        <f t="shared" si="2"/>
        <v>2294.131161103458</v>
      </c>
      <c r="E73" s="5">
        <v>1766</v>
      </c>
      <c r="F73" s="28">
        <f t="shared" si="3"/>
        <v>-528.131161103458</v>
      </c>
      <c r="G73">
        <f t="shared" si="4"/>
        <v>278922.52332848671</v>
      </c>
    </row>
    <row r="74" spans="1:7" x14ac:dyDescent="0.25">
      <c r="A74">
        <v>50</v>
      </c>
      <c r="B74">
        <v>7.7385246441867324</v>
      </c>
      <c r="C74">
        <v>-0.22809408780872609</v>
      </c>
      <c r="D74">
        <f t="shared" si="2"/>
        <v>2295.0838188139323</v>
      </c>
      <c r="E74" s="5">
        <v>1827</v>
      </c>
      <c r="F74" s="28">
        <f t="shared" si="3"/>
        <v>-468.08381881393234</v>
      </c>
      <c r="G74">
        <f t="shared" si="4"/>
        <v>219102.46143543423</v>
      </c>
    </row>
    <row r="75" spans="1:7" x14ac:dyDescent="0.25">
      <c r="A75">
        <v>51</v>
      </c>
      <c r="B75">
        <v>7.7389398165978438</v>
      </c>
      <c r="C75">
        <v>-2.6495982322853884E-2</v>
      </c>
      <c r="D75">
        <f t="shared" si="2"/>
        <v>2296.0368721237228</v>
      </c>
      <c r="E75" s="5">
        <v>2236</v>
      </c>
      <c r="F75" s="28">
        <f t="shared" si="3"/>
        <v>-60.036872123722787</v>
      </c>
      <c r="G75">
        <f t="shared" si="4"/>
        <v>3604.4260144002424</v>
      </c>
    </row>
    <row r="76" spans="1:7" x14ac:dyDescent="0.25">
      <c r="A76">
        <v>52</v>
      </c>
      <c r="B76">
        <v>7.7393549890089552</v>
      </c>
      <c r="C76">
        <v>0.82853131672280078</v>
      </c>
      <c r="D76">
        <f t="shared" si="2"/>
        <v>2296.9903211971032</v>
      </c>
      <c r="E76" s="5">
        <v>5260</v>
      </c>
      <c r="F76" s="28">
        <f t="shared" si="3"/>
        <v>2963.0096788028968</v>
      </c>
      <c r="G76">
        <f t="shared" si="4"/>
        <v>8779426.3566796463</v>
      </c>
    </row>
    <row r="77" spans="1:7" x14ac:dyDescent="0.25">
      <c r="A77">
        <v>53</v>
      </c>
      <c r="B77">
        <v>7.7397701614200658</v>
      </c>
      <c r="C77">
        <v>-0.42922000288564366</v>
      </c>
      <c r="D77">
        <f t="shared" si="2"/>
        <v>2297.9441661984156</v>
      </c>
      <c r="E77" s="8">
        <v>1496</v>
      </c>
      <c r="F77" s="28">
        <f t="shared" si="3"/>
        <v>-801.94416619841559</v>
      </c>
      <c r="G77">
        <f t="shared" si="4"/>
        <v>643114.44569967198</v>
      </c>
    </row>
    <row r="78" spans="1:7" x14ac:dyDescent="0.25">
      <c r="A78">
        <v>54</v>
      </c>
      <c r="B78">
        <v>7.7401853338311772</v>
      </c>
      <c r="C78">
        <v>-9.3831611385177816E-2</v>
      </c>
      <c r="D78">
        <f t="shared" si="2"/>
        <v>2298.8984072920766</v>
      </c>
      <c r="E78" s="8">
        <v>2093</v>
      </c>
      <c r="F78" s="28">
        <f t="shared" si="3"/>
        <v>-205.89840729207663</v>
      </c>
      <c r="G78">
        <f t="shared" si="4"/>
        <v>42394.154125413872</v>
      </c>
    </row>
    <row r="79" spans="1:7" x14ac:dyDescent="0.25">
      <c r="A79">
        <v>55</v>
      </c>
      <c r="B79">
        <v>7.7406005062422878</v>
      </c>
      <c r="C79">
        <v>-0.25454788837914766</v>
      </c>
      <c r="D79">
        <f t="shared" si="2"/>
        <v>2299.8530446425634</v>
      </c>
      <c r="E79" s="8">
        <v>1783</v>
      </c>
      <c r="F79" s="28">
        <f t="shared" si="3"/>
        <v>-516.85304464256342</v>
      </c>
      <c r="G79">
        <f t="shared" si="4"/>
        <v>267137.06975628767</v>
      </c>
    </row>
    <row r="80" spans="1:7" x14ac:dyDescent="0.25">
      <c r="A80">
        <v>56</v>
      </c>
      <c r="B80">
        <v>7.7410156786533992</v>
      </c>
      <c r="C80">
        <v>-0.24881263603465786</v>
      </c>
      <c r="D80">
        <f t="shared" si="2"/>
        <v>2300.8080784144286</v>
      </c>
      <c r="E80" s="8">
        <v>1794</v>
      </c>
      <c r="F80" s="28">
        <f t="shared" si="3"/>
        <v>-506.80807841442856</v>
      </c>
      <c r="G80">
        <f t="shared" si="4"/>
        <v>256854.42834612558</v>
      </c>
    </row>
    <row r="81" spans="1:7" x14ac:dyDescent="0.25">
      <c r="A81">
        <v>57</v>
      </c>
      <c r="B81">
        <v>7.7414308510645107</v>
      </c>
      <c r="C81">
        <v>-2.4970050888155626E-2</v>
      </c>
      <c r="D81">
        <f t="shared" si="2"/>
        <v>2301.7635087722874</v>
      </c>
      <c r="E81" s="8">
        <v>2245</v>
      </c>
      <c r="F81" s="28">
        <f t="shared" si="3"/>
        <v>-56.763508772287423</v>
      </c>
      <c r="G81">
        <f t="shared" si="4"/>
        <v>3222.0959281415512</v>
      </c>
    </row>
    <row r="82" spans="1:7" x14ac:dyDescent="0.25">
      <c r="A82">
        <v>58</v>
      </c>
      <c r="B82">
        <v>7.7418460234756212</v>
      </c>
      <c r="C82">
        <v>-0.24519358530733815</v>
      </c>
      <c r="D82">
        <f t="shared" si="2"/>
        <v>2302.7193358808236</v>
      </c>
      <c r="E82" s="8">
        <v>1802</v>
      </c>
      <c r="F82" s="28">
        <f t="shared" si="3"/>
        <v>-500.71933588082356</v>
      </c>
      <c r="G82">
        <f t="shared" si="4"/>
        <v>250719.85332493301</v>
      </c>
    </row>
    <row r="83" spans="1:7" x14ac:dyDescent="0.25">
      <c r="A83">
        <v>59</v>
      </c>
      <c r="B83">
        <v>7.7422611958867327</v>
      </c>
      <c r="C83">
        <v>-0.23786963672549444</v>
      </c>
      <c r="D83">
        <f t="shared" si="2"/>
        <v>2303.6755599047956</v>
      </c>
      <c r="E83" s="8">
        <v>1816</v>
      </c>
      <c r="F83" s="28">
        <f t="shared" si="3"/>
        <v>-487.67555990479559</v>
      </c>
      <c r="G83">
        <f t="shared" si="4"/>
        <v>237827.45172845587</v>
      </c>
    </row>
    <row r="84" spans="1:7" x14ac:dyDescent="0.25">
      <c r="A84">
        <v>60</v>
      </c>
      <c r="B84">
        <v>7.7426763682978441</v>
      </c>
      <c r="C84">
        <v>-0.24104191041443102</v>
      </c>
      <c r="D84">
        <f t="shared" si="2"/>
        <v>2304.6321810090244</v>
      </c>
      <c r="E84" s="8">
        <v>1811</v>
      </c>
      <c r="F84" s="28">
        <f t="shared" si="3"/>
        <v>-493.63218100902441</v>
      </c>
      <c r="G84">
        <f t="shared" si="4"/>
        <v>243672.73012772624</v>
      </c>
    </row>
    <row r="85" spans="1:7" x14ac:dyDescent="0.25">
      <c r="A85">
        <v>61</v>
      </c>
      <c r="B85">
        <v>7.7430915407089547</v>
      </c>
      <c r="C85">
        <v>-0.31416434590668274</v>
      </c>
      <c r="D85">
        <f t="shared" si="2"/>
        <v>2305.5891993583978</v>
      </c>
      <c r="E85" s="8">
        <v>1684</v>
      </c>
      <c r="F85" s="28">
        <f t="shared" si="3"/>
        <v>-621.58919935839776</v>
      </c>
      <c r="G85">
        <f t="shared" si="4"/>
        <v>386373.13275901397</v>
      </c>
    </row>
    <row r="86" spans="1:7" x14ac:dyDescent="0.25">
      <c r="A86">
        <v>62</v>
      </c>
      <c r="B86">
        <v>7.7435067131200661</v>
      </c>
      <c r="C86">
        <v>-0.19074462890591892</v>
      </c>
      <c r="D86">
        <f t="shared" si="2"/>
        <v>2306.5466151178803</v>
      </c>
      <c r="E86" s="8">
        <v>1906</v>
      </c>
      <c r="F86" s="28">
        <f t="shared" si="3"/>
        <v>-400.54661511788026</v>
      </c>
      <c r="G86">
        <f t="shared" si="4"/>
        <v>160437.59088239132</v>
      </c>
    </row>
    <row r="87" spans="1:7" x14ac:dyDescent="0.25">
      <c r="A87">
        <v>63</v>
      </c>
      <c r="B87">
        <v>7.7439218855311767</v>
      </c>
      <c r="C87">
        <v>3.5963229539345498E-2</v>
      </c>
      <c r="D87">
        <f t="shared" si="2"/>
        <v>2307.5044284524956</v>
      </c>
      <c r="E87" s="8">
        <v>2392</v>
      </c>
      <c r="F87" s="28">
        <f t="shared" si="3"/>
        <v>84.495571547504369</v>
      </c>
      <c r="G87">
        <f t="shared" si="4"/>
        <v>7139.5016111394298</v>
      </c>
    </row>
    <row r="88" spans="1:7" x14ac:dyDescent="0.25">
      <c r="A88">
        <v>64</v>
      </c>
      <c r="B88">
        <v>7.7443370579422881</v>
      </c>
      <c r="C88">
        <v>0.79010648688047613</v>
      </c>
      <c r="D88">
        <f t="shared" si="2"/>
        <v>2308.462639527344</v>
      </c>
      <c r="E88" s="8">
        <v>5087</v>
      </c>
      <c r="F88" s="28">
        <f t="shared" si="3"/>
        <v>2778.537360472656</v>
      </c>
      <c r="G88">
        <f t="shared" si="4"/>
        <v>7720269.8635423547</v>
      </c>
    </row>
    <row r="89" spans="1:7" x14ac:dyDescent="0.25">
      <c r="A89">
        <v>65</v>
      </c>
      <c r="B89">
        <v>7.7447522303533995</v>
      </c>
      <c r="C89">
        <v>-0.35518827667576414</v>
      </c>
      <c r="D89">
        <f t="shared" si="2"/>
        <v>2309.4212485075882</v>
      </c>
      <c r="E89" s="8">
        <v>1619</v>
      </c>
      <c r="F89" s="28">
        <f t="shared" si="3"/>
        <v>-690.42124850758819</v>
      </c>
      <c r="G89">
        <f t="shared" si="4"/>
        <v>476681.50039077684</v>
      </c>
    </row>
    <row r="90" spans="1:7" x14ac:dyDescent="0.25">
      <c r="A90">
        <v>66</v>
      </c>
      <c r="B90">
        <v>7.7451674027645101</v>
      </c>
      <c r="C90">
        <v>-3.6307801717335053E-2</v>
      </c>
      <c r="D90">
        <f t="shared" ref="D90:D153" si="5">EXP(B90)</f>
        <v>2310.3802555584607</v>
      </c>
      <c r="E90" s="8">
        <v>2228</v>
      </c>
      <c r="F90" s="28">
        <f t="shared" ref="F90:F153" si="6">E90-D90</f>
        <v>-82.380255558460703</v>
      </c>
      <c r="G90">
        <f t="shared" ref="G90:G153" si="7">F90*F90</f>
        <v>6786.5065058772952</v>
      </c>
    </row>
    <row r="91" spans="1:7" x14ac:dyDescent="0.25">
      <c r="A91">
        <v>67</v>
      </c>
      <c r="B91">
        <v>7.7455825751756215</v>
      </c>
      <c r="C91">
        <v>-0.15675269686780879</v>
      </c>
      <c r="D91">
        <f t="shared" si="5"/>
        <v>2311.3396608452676</v>
      </c>
      <c r="E91" s="8">
        <v>1976</v>
      </c>
      <c r="F91" s="28">
        <f t="shared" si="6"/>
        <v>-335.33966084526764</v>
      </c>
      <c r="G91">
        <f t="shared" si="7"/>
        <v>112452.68813581913</v>
      </c>
    </row>
    <row r="92" spans="1:7" x14ac:dyDescent="0.25">
      <c r="A92">
        <v>68</v>
      </c>
      <c r="B92">
        <v>7.7459977475867321</v>
      </c>
      <c r="C92">
        <v>-5.2516106751556713E-2</v>
      </c>
      <c r="D92">
        <f t="shared" si="5"/>
        <v>2312.2994645333752</v>
      </c>
      <c r="E92" s="8">
        <v>2194</v>
      </c>
      <c r="F92" s="28">
        <f t="shared" si="6"/>
        <v>-118.29946453337516</v>
      </c>
      <c r="G92">
        <f t="shared" si="7"/>
        <v>13994.763308883286</v>
      </c>
    </row>
    <row r="93" spans="1:7" x14ac:dyDescent="0.25">
      <c r="A93">
        <v>69</v>
      </c>
      <c r="B93">
        <v>7.7464129199978435</v>
      </c>
      <c r="C93">
        <v>0.12604223006613591</v>
      </c>
      <c r="D93">
        <f t="shared" si="5"/>
        <v>2313.2596667882276</v>
      </c>
      <c r="E93" s="8">
        <v>2624</v>
      </c>
      <c r="F93" s="28">
        <f t="shared" si="6"/>
        <v>310.74033321177239</v>
      </c>
      <c r="G93">
        <f t="shared" si="7"/>
        <v>96559.554684563336</v>
      </c>
    </row>
    <row r="94" spans="1:7" x14ac:dyDescent="0.25">
      <c r="A94">
        <v>70</v>
      </c>
      <c r="B94">
        <v>7.746828092408955</v>
      </c>
      <c r="C94">
        <v>-0.10047436996295556</v>
      </c>
      <c r="D94">
        <f t="shared" si="5"/>
        <v>2314.2202677753307</v>
      </c>
      <c r="E94" s="8">
        <v>2093</v>
      </c>
      <c r="F94" s="28">
        <f t="shared" si="6"/>
        <v>-221.22026777533074</v>
      </c>
      <c r="G94">
        <f t="shared" si="7"/>
        <v>48938.406874589033</v>
      </c>
    </row>
    <row r="95" spans="1:7" x14ac:dyDescent="0.25">
      <c r="A95">
        <v>71</v>
      </c>
      <c r="B95">
        <v>7.7472432648200655</v>
      </c>
      <c r="C95">
        <v>-0.15487713630026967</v>
      </c>
      <c r="D95">
        <f t="shared" si="5"/>
        <v>2315.1812676602594</v>
      </c>
      <c r="E95" s="8">
        <v>1983</v>
      </c>
      <c r="F95" s="28">
        <f t="shared" si="6"/>
        <v>-332.18126766025944</v>
      </c>
      <c r="G95">
        <f t="shared" si="7"/>
        <v>110344.39458437692</v>
      </c>
    </row>
    <row r="96" spans="1:7" x14ac:dyDescent="0.25">
      <c r="A96">
        <v>72</v>
      </c>
      <c r="B96">
        <v>7.747658437231177</v>
      </c>
      <c r="C96">
        <v>-6.1037102286556788E-2</v>
      </c>
      <c r="D96">
        <f t="shared" si="5"/>
        <v>2316.1426666086645</v>
      </c>
      <c r="E96" s="8">
        <v>2179</v>
      </c>
      <c r="F96" s="28">
        <f t="shared" si="6"/>
        <v>-137.14266660866451</v>
      </c>
      <c r="G96">
        <f t="shared" si="7"/>
        <v>18808.111004535305</v>
      </c>
    </row>
    <row r="97" spans="1:7" x14ac:dyDescent="0.25">
      <c r="A97">
        <v>73</v>
      </c>
      <c r="B97">
        <v>7.7480736096422875</v>
      </c>
      <c r="C97">
        <v>-0.10746978324865353</v>
      </c>
      <c r="D97">
        <f t="shared" si="5"/>
        <v>2317.1044647862554</v>
      </c>
      <c r="E97" s="8">
        <v>2081</v>
      </c>
      <c r="F97" s="28">
        <f t="shared" si="6"/>
        <v>-236.10446478625545</v>
      </c>
      <c r="G97">
        <f t="shared" si="7"/>
        <v>55745.318292004136</v>
      </c>
    </row>
    <row r="98" spans="1:7" x14ac:dyDescent="0.25">
      <c r="A98">
        <v>74</v>
      </c>
      <c r="B98">
        <v>7.748488782053399</v>
      </c>
      <c r="C98">
        <v>-0.14608744638758075</v>
      </c>
      <c r="D98">
        <f t="shared" si="5"/>
        <v>2318.0666623588199</v>
      </c>
      <c r="E98" s="8">
        <v>2003</v>
      </c>
      <c r="F98" s="28">
        <f t="shared" si="6"/>
        <v>-315.06666235881994</v>
      </c>
      <c r="G98">
        <f t="shared" si="7"/>
        <v>99267.001729926647</v>
      </c>
    </row>
    <row r="99" spans="1:7" x14ac:dyDescent="0.25">
      <c r="A99">
        <v>75</v>
      </c>
      <c r="B99">
        <v>7.7489039544645104</v>
      </c>
      <c r="C99">
        <v>5.6570670806346257E-2</v>
      </c>
      <c r="D99">
        <f t="shared" si="5"/>
        <v>2319.029259492208</v>
      </c>
      <c r="E99" s="8">
        <v>2454</v>
      </c>
      <c r="F99" s="28">
        <f t="shared" si="6"/>
        <v>134.97074050779202</v>
      </c>
      <c r="G99">
        <f t="shared" si="7"/>
        <v>18217.100793221729</v>
      </c>
    </row>
    <row r="100" spans="1:7" x14ac:dyDescent="0.25">
      <c r="A100">
        <v>76</v>
      </c>
      <c r="B100">
        <v>7.749319126875621</v>
      </c>
      <c r="C100">
        <v>0.88405581883002604</v>
      </c>
      <c r="D100">
        <f t="shared" si="5"/>
        <v>2319.9922563523387</v>
      </c>
      <c r="E100" s="8">
        <v>5616</v>
      </c>
      <c r="F100" s="28">
        <f t="shared" si="6"/>
        <v>3296.0077436476613</v>
      </c>
      <c r="G100">
        <f t="shared" si="7"/>
        <v>10863667.046185348</v>
      </c>
    </row>
    <row r="101" spans="1:7" x14ac:dyDescent="0.25">
      <c r="A101">
        <v>77</v>
      </c>
      <c r="B101">
        <v>7.7497342992867324</v>
      </c>
      <c r="C101">
        <v>-0.32676304823731162</v>
      </c>
      <c r="D101">
        <f t="shared" si="5"/>
        <v>2320.9556531052067</v>
      </c>
      <c r="E101" s="8">
        <v>1674</v>
      </c>
      <c r="F101" s="28">
        <f t="shared" si="6"/>
        <v>-646.95565310520669</v>
      </c>
      <c r="G101">
        <f t="shared" si="7"/>
        <v>418551.61708478455</v>
      </c>
    </row>
    <row r="102" spans="1:7" x14ac:dyDescent="0.25">
      <c r="A102">
        <v>78</v>
      </c>
      <c r="B102">
        <v>7.750149471697843</v>
      </c>
      <c r="C102">
        <v>0.11580594223565921</v>
      </c>
      <c r="D102">
        <f t="shared" si="5"/>
        <v>2321.9194499168661</v>
      </c>
      <c r="E102" s="8">
        <v>2607</v>
      </c>
      <c r="F102" s="28">
        <f t="shared" si="6"/>
        <v>285.08055008313386</v>
      </c>
      <c r="G102">
        <f t="shared" si="7"/>
        <v>81270.920035702191</v>
      </c>
    </row>
    <row r="103" spans="1:7" x14ac:dyDescent="0.25">
      <c r="A103">
        <v>79</v>
      </c>
      <c r="B103">
        <v>7.7505646441089544</v>
      </c>
      <c r="C103">
        <v>-0.12204701753389902</v>
      </c>
      <c r="D103">
        <f t="shared" si="5"/>
        <v>2322.883646953449</v>
      </c>
      <c r="E103" s="8">
        <v>2056</v>
      </c>
      <c r="F103" s="28">
        <f t="shared" si="6"/>
        <v>-266.88364695344899</v>
      </c>
      <c r="G103">
        <f t="shared" si="7"/>
        <v>71226.881011173202</v>
      </c>
    </row>
    <row r="104" spans="1:7" x14ac:dyDescent="0.25">
      <c r="A104">
        <v>80</v>
      </c>
      <c r="B104">
        <v>7.7509798165200658</v>
      </c>
      <c r="C104">
        <v>-0.173857885643387</v>
      </c>
      <c r="D104">
        <f t="shared" si="5"/>
        <v>2323.8482443811504</v>
      </c>
      <c r="E104" s="8">
        <v>1953</v>
      </c>
      <c r="F104" s="28">
        <f t="shared" si="6"/>
        <v>-370.84824438115038</v>
      </c>
      <c r="G104">
        <f t="shared" si="7"/>
        <v>137528.42036058143</v>
      </c>
    </row>
    <row r="105" spans="1:7" x14ac:dyDescent="0.25">
      <c r="A105">
        <v>81</v>
      </c>
      <c r="B105">
        <v>7.7513949889311764</v>
      </c>
      <c r="C105">
        <v>0.13956172720774251</v>
      </c>
      <c r="D105">
        <f t="shared" si="5"/>
        <v>2324.8132423662341</v>
      </c>
      <c r="E105" s="8">
        <v>2673</v>
      </c>
      <c r="F105" s="28">
        <f t="shared" si="6"/>
        <v>348.18675763376586</v>
      </c>
      <c r="G105">
        <f t="shared" si="7"/>
        <v>121234.01819151481</v>
      </c>
    </row>
    <row r="106" spans="1:7" x14ac:dyDescent="0.25">
      <c r="A106">
        <v>82</v>
      </c>
      <c r="B106">
        <v>7.7518101613422878</v>
      </c>
      <c r="C106">
        <v>-8.0449238151643954E-2</v>
      </c>
      <c r="D106">
        <f t="shared" si="5"/>
        <v>2325.7786410750391</v>
      </c>
      <c r="E106" s="8">
        <v>2146</v>
      </c>
      <c r="F106" s="28">
        <f t="shared" si="6"/>
        <v>-179.7786410750391</v>
      </c>
      <c r="G106">
        <f t="shared" si="7"/>
        <v>32320.359786787736</v>
      </c>
    </row>
    <row r="107" spans="1:7" x14ac:dyDescent="0.25">
      <c r="A107">
        <v>83</v>
      </c>
      <c r="B107">
        <v>7.7522253337533993</v>
      </c>
      <c r="C107">
        <v>-0.18023688437595897</v>
      </c>
      <c r="D107">
        <f t="shared" si="5"/>
        <v>2326.7444406739669</v>
      </c>
      <c r="E107" s="8">
        <v>1943</v>
      </c>
      <c r="F107" s="28">
        <f t="shared" si="6"/>
        <v>-383.74444067396689</v>
      </c>
      <c r="G107">
        <f t="shared" si="7"/>
        <v>147259.7957481757</v>
      </c>
    </row>
    <row r="108" spans="1:7" x14ac:dyDescent="0.25">
      <c r="A108">
        <v>84</v>
      </c>
      <c r="B108">
        <v>7.7526405061645098</v>
      </c>
      <c r="C108">
        <v>-9.5830414684131782E-2</v>
      </c>
      <c r="D108">
        <f t="shared" si="5"/>
        <v>2327.7106413294891</v>
      </c>
      <c r="E108" s="8">
        <v>2115</v>
      </c>
      <c r="F108" s="28">
        <f t="shared" si="6"/>
        <v>-212.71064132948914</v>
      </c>
      <c r="G108">
        <f t="shared" si="7"/>
        <v>45245.816934802569</v>
      </c>
    </row>
    <row r="109" spans="1:7" x14ac:dyDescent="0.25">
      <c r="A109">
        <v>85</v>
      </c>
      <c r="B109">
        <v>7.7530556785756213</v>
      </c>
      <c r="C109">
        <v>-0.13039172725202608</v>
      </c>
      <c r="D109">
        <f t="shared" si="5"/>
        <v>2328.6772432081516</v>
      </c>
      <c r="E109" s="8">
        <v>2044</v>
      </c>
      <c r="F109" s="28">
        <f t="shared" si="6"/>
        <v>-284.67724320815159</v>
      </c>
      <c r="G109">
        <f t="shared" si="7"/>
        <v>81041.132800593099</v>
      </c>
    </row>
    <row r="110" spans="1:7" x14ac:dyDescent="0.25">
      <c r="A110">
        <v>86</v>
      </c>
      <c r="B110">
        <v>7.7534708509867318</v>
      </c>
      <c r="C110">
        <v>-0.12300958920310467</v>
      </c>
      <c r="D110">
        <f t="shared" si="5"/>
        <v>2329.6442464765619</v>
      </c>
      <c r="E110" s="8">
        <v>2060</v>
      </c>
      <c r="F110" s="28">
        <f t="shared" si="6"/>
        <v>-269.64424647656188</v>
      </c>
      <c r="G110">
        <f t="shared" si="7"/>
        <v>72708.019657912853</v>
      </c>
    </row>
    <row r="111" spans="1:7" x14ac:dyDescent="0.25">
      <c r="A111">
        <v>87</v>
      </c>
      <c r="B111">
        <v>7.7538860233978433</v>
      </c>
      <c r="C111">
        <v>8.6820428351556345E-2</v>
      </c>
      <c r="D111">
        <f t="shared" si="5"/>
        <v>2330.6116513014044</v>
      </c>
      <c r="E111" s="8">
        <v>2542</v>
      </c>
      <c r="F111" s="28">
        <f t="shared" si="6"/>
        <v>211.38834869859556</v>
      </c>
      <c r="G111">
        <f t="shared" si="7"/>
        <v>44685.033965519026</v>
      </c>
    </row>
    <row r="112" spans="1:7" x14ac:dyDescent="0.25">
      <c r="A112">
        <v>88</v>
      </c>
      <c r="B112">
        <v>7.7543011958089547</v>
      </c>
      <c r="C112">
        <v>0.9533470522979588</v>
      </c>
      <c r="D112">
        <f t="shared" si="5"/>
        <v>2331.5794578494269</v>
      </c>
      <c r="E112" s="8">
        <v>6049</v>
      </c>
      <c r="F112" s="28">
        <f t="shared" si="6"/>
        <v>3717.4205421505731</v>
      </c>
      <c r="G112">
        <f t="shared" si="7"/>
        <v>13819215.48720306</v>
      </c>
    </row>
    <row r="113" spans="1:7" x14ac:dyDescent="0.25">
      <c r="A113">
        <v>89</v>
      </c>
      <c r="B113">
        <v>7.7547163682200653</v>
      </c>
      <c r="C113">
        <v>-0.26139911935791993</v>
      </c>
      <c r="D113">
        <f t="shared" si="5"/>
        <v>2332.5476662874466</v>
      </c>
      <c r="E113" s="11">
        <v>1796</v>
      </c>
      <c r="F113" s="28">
        <f t="shared" si="6"/>
        <v>-536.54766628744665</v>
      </c>
      <c r="G113">
        <f t="shared" si="7"/>
        <v>287883.39819850522</v>
      </c>
    </row>
    <row r="114" spans="1:7" x14ac:dyDescent="0.25">
      <c r="A114">
        <v>90</v>
      </c>
      <c r="B114">
        <v>7.7551315406311767</v>
      </c>
      <c r="C114">
        <v>8.8717097521294974E-2</v>
      </c>
      <c r="D114">
        <f t="shared" si="5"/>
        <v>2333.5162767823558</v>
      </c>
      <c r="E114" s="11">
        <v>2550</v>
      </c>
      <c r="F114" s="28">
        <f t="shared" si="6"/>
        <v>216.48372321764418</v>
      </c>
      <c r="G114">
        <f t="shared" si="7"/>
        <v>46865.202418173576</v>
      </c>
    </row>
    <row r="115" spans="1:7" x14ac:dyDescent="0.25">
      <c r="A115">
        <v>91</v>
      </c>
      <c r="B115">
        <v>7.7555467130422873</v>
      </c>
      <c r="C115">
        <v>-8.2788816399776977E-2</v>
      </c>
      <c r="D115">
        <f t="shared" si="5"/>
        <v>2334.4852895011077</v>
      </c>
      <c r="E115" s="11">
        <v>2149</v>
      </c>
      <c r="F115" s="28">
        <f t="shared" si="6"/>
        <v>-185.48528950110767</v>
      </c>
      <c r="G115">
        <f t="shared" si="7"/>
        <v>34404.792621309723</v>
      </c>
    </row>
    <row r="116" spans="1:7" x14ac:dyDescent="0.25">
      <c r="A116">
        <v>92</v>
      </c>
      <c r="B116">
        <v>7.7559618854533987</v>
      </c>
      <c r="C116">
        <v>-3.772093349408312E-2</v>
      </c>
      <c r="D116">
        <f t="shared" si="5"/>
        <v>2335.4547046107336</v>
      </c>
      <c r="E116" s="11">
        <v>2249</v>
      </c>
      <c r="F116" s="28">
        <f t="shared" si="6"/>
        <v>-86.454704610733643</v>
      </c>
      <c r="G116">
        <f t="shared" si="7"/>
        <v>7474.4159493292091</v>
      </c>
    </row>
    <row r="117" spans="1:7" x14ac:dyDescent="0.25">
      <c r="A117">
        <v>93</v>
      </c>
      <c r="B117">
        <v>7.7563770578645101</v>
      </c>
      <c r="C117">
        <v>0.15347960940489269</v>
      </c>
      <c r="D117">
        <f t="shared" si="5"/>
        <v>2336.4245222783275</v>
      </c>
      <c r="E117" s="11">
        <v>2724</v>
      </c>
      <c r="F117" s="28">
        <f t="shared" si="6"/>
        <v>387.57547772167254</v>
      </c>
      <c r="G117">
        <f t="shared" si="7"/>
        <v>150214.7509311827</v>
      </c>
    </row>
    <row r="118" spans="1:7" x14ac:dyDescent="0.25">
      <c r="A118">
        <v>94</v>
      </c>
      <c r="B118">
        <v>7.7567922302756207</v>
      </c>
      <c r="C118">
        <v>-8.776394168593793E-2</v>
      </c>
      <c r="D118">
        <f t="shared" si="5"/>
        <v>2337.3947426710533</v>
      </c>
      <c r="E118" s="11">
        <v>2141</v>
      </c>
      <c r="F118" s="28">
        <f t="shared" si="6"/>
        <v>-196.39474267105334</v>
      </c>
      <c r="G118">
        <f t="shared" si="7"/>
        <v>38570.894948829256</v>
      </c>
    </row>
    <row r="119" spans="1:7" x14ac:dyDescent="0.25">
      <c r="A119">
        <v>95</v>
      </c>
      <c r="B119">
        <v>7.7572074026867321</v>
      </c>
      <c r="C119">
        <v>-0.14635461229148206</v>
      </c>
      <c r="D119">
        <f t="shared" si="5"/>
        <v>2338.3653659561501</v>
      </c>
      <c r="E119" s="11">
        <v>2020</v>
      </c>
      <c r="F119" s="28">
        <f t="shared" si="6"/>
        <v>-318.36536595615007</v>
      </c>
      <c r="G119">
        <f t="shared" si="7"/>
        <v>101356.50624039336</v>
      </c>
    </row>
    <row r="120" spans="1:7" x14ac:dyDescent="0.25">
      <c r="A120">
        <v>96</v>
      </c>
      <c r="B120">
        <v>7.7576225750978427</v>
      </c>
      <c r="C120">
        <v>-8.4399453976134353E-2</v>
      </c>
      <c r="D120">
        <f t="shared" si="5"/>
        <v>2339.3363923009179</v>
      </c>
      <c r="E120" s="11">
        <v>2150</v>
      </c>
      <c r="F120" s="28">
        <f t="shared" si="6"/>
        <v>-189.33639230091785</v>
      </c>
      <c r="G120">
        <f t="shared" si="7"/>
        <v>35848.269449527063</v>
      </c>
    </row>
    <row r="121" spans="1:7" x14ac:dyDescent="0.25">
      <c r="A121">
        <v>97</v>
      </c>
      <c r="B121">
        <v>7.7580377475089541</v>
      </c>
      <c r="C121">
        <v>-0.15613578763378833</v>
      </c>
      <c r="D121">
        <f t="shared" si="5"/>
        <v>2340.3078218727355</v>
      </c>
      <c r="E121" s="11">
        <v>2002</v>
      </c>
      <c r="F121" s="28">
        <f t="shared" si="6"/>
        <v>-338.30782187273553</v>
      </c>
      <c r="G121">
        <f t="shared" si="7"/>
        <v>114452.18234027455</v>
      </c>
    </row>
    <row r="122" spans="1:7" x14ac:dyDescent="0.25">
      <c r="A122">
        <v>98</v>
      </c>
      <c r="B122">
        <v>7.7584529199200656</v>
      </c>
      <c r="C122">
        <v>-4.7799596418863999E-2</v>
      </c>
      <c r="D122">
        <f t="shared" si="5"/>
        <v>2341.2796548390438</v>
      </c>
      <c r="E122" s="11">
        <v>2232</v>
      </c>
      <c r="F122" s="28">
        <f t="shared" si="6"/>
        <v>-109.27965483904381</v>
      </c>
      <c r="G122">
        <f t="shared" si="7"/>
        <v>11942.042961740552</v>
      </c>
    </row>
    <row r="123" spans="1:7" x14ac:dyDescent="0.25">
      <c r="A123">
        <v>99</v>
      </c>
      <c r="B123">
        <v>7.7588680923311761</v>
      </c>
      <c r="C123">
        <v>0.12533184134486319</v>
      </c>
      <c r="D123">
        <f t="shared" si="5"/>
        <v>2342.2518913673539</v>
      </c>
      <c r="E123" s="11">
        <v>2655</v>
      </c>
      <c r="F123" s="28">
        <f t="shared" si="6"/>
        <v>312.74810863264611</v>
      </c>
      <c r="G123">
        <f t="shared" si="7"/>
        <v>97811.379453297413</v>
      </c>
    </row>
    <row r="124" spans="1:7" x14ac:dyDescent="0.25">
      <c r="A124">
        <v>100</v>
      </c>
      <c r="B124">
        <v>7.7592832647422876</v>
      </c>
      <c r="C124">
        <v>0.90218341583037454</v>
      </c>
      <c r="D124">
        <f t="shared" si="5"/>
        <v>2343.2245316252529</v>
      </c>
      <c r="E124" s="11">
        <v>5776</v>
      </c>
      <c r="F124" s="28">
        <f t="shared" si="6"/>
        <v>3432.7754683747471</v>
      </c>
      <c r="G124">
        <f t="shared" si="7"/>
        <v>11783947.416275464</v>
      </c>
    </row>
    <row r="125" spans="1:7" x14ac:dyDescent="0.25">
      <c r="A125">
        <v>101</v>
      </c>
      <c r="B125">
        <v>7.7596984371533981</v>
      </c>
      <c r="C125">
        <v>-0.2111424579835246</v>
      </c>
      <c r="D125">
        <f t="shared" si="5"/>
        <v>2344.1975757803884</v>
      </c>
      <c r="E125" s="11">
        <v>1898</v>
      </c>
      <c r="F125" s="28">
        <f t="shared" si="6"/>
        <v>-446.19757578038843</v>
      </c>
      <c r="G125">
        <f t="shared" si="7"/>
        <v>199092.27663229548</v>
      </c>
    </row>
    <row r="126" spans="1:7" x14ac:dyDescent="0.25">
      <c r="A126">
        <v>102</v>
      </c>
      <c r="B126">
        <v>7.7601136095645096</v>
      </c>
      <c r="C126">
        <v>0.10545814812028098</v>
      </c>
      <c r="D126">
        <f t="shared" si="5"/>
        <v>2345.1710240004863</v>
      </c>
      <c r="E126" s="11">
        <v>2606</v>
      </c>
      <c r="F126" s="28">
        <f t="shared" si="6"/>
        <v>260.82897599951366</v>
      </c>
      <c r="G126">
        <f t="shared" si="7"/>
        <v>68031.754720954879</v>
      </c>
    </row>
    <row r="127" spans="1:7" x14ac:dyDescent="0.25">
      <c r="A127">
        <v>103</v>
      </c>
      <c r="B127">
        <v>7.760528781975621</v>
      </c>
      <c r="C127">
        <v>-8.4982779437773104E-2</v>
      </c>
      <c r="D127">
        <f t="shared" si="5"/>
        <v>2346.1448764533361</v>
      </c>
      <c r="E127" s="11">
        <v>2155</v>
      </c>
      <c r="F127" s="28">
        <f t="shared" si="6"/>
        <v>-191.14487645333611</v>
      </c>
      <c r="G127">
        <f t="shared" si="7"/>
        <v>36536.363794361125</v>
      </c>
    </row>
    <row r="128" spans="1:7" x14ac:dyDescent="0.25">
      <c r="A128">
        <v>104</v>
      </c>
      <c r="B128">
        <v>7.7609439543867316</v>
      </c>
      <c r="C128">
        <v>-1.9410365104903349E-2</v>
      </c>
      <c r="D128">
        <f t="shared" si="5"/>
        <v>2347.1191333067973</v>
      </c>
      <c r="E128" s="11">
        <v>2302</v>
      </c>
      <c r="F128" s="28">
        <f t="shared" si="6"/>
        <v>-45.119133306797266</v>
      </c>
      <c r="G128">
        <f t="shared" si="7"/>
        <v>2035.7361903565425</v>
      </c>
    </row>
    <row r="129" spans="1:7" x14ac:dyDescent="0.25">
      <c r="A129">
        <v>105</v>
      </c>
      <c r="B129">
        <v>7.761359126797843</v>
      </c>
      <c r="C129">
        <v>0.20105655332322137</v>
      </c>
      <c r="D129">
        <f t="shared" si="5"/>
        <v>2348.0937947288044</v>
      </c>
      <c r="E129" s="11">
        <v>2871</v>
      </c>
      <c r="F129" s="28">
        <f t="shared" si="6"/>
        <v>522.90620527119563</v>
      </c>
      <c r="G129">
        <f t="shared" si="7"/>
        <v>273430.8995111218</v>
      </c>
    </row>
    <row r="130" spans="1:7" x14ac:dyDescent="0.25">
      <c r="A130">
        <v>106</v>
      </c>
      <c r="B130">
        <v>7.7617742992089545</v>
      </c>
      <c r="C130">
        <v>-6.2384892952217719E-2</v>
      </c>
      <c r="D130">
        <f t="shared" si="5"/>
        <v>2349.0688608873561</v>
      </c>
      <c r="E130" s="11">
        <v>2207</v>
      </c>
      <c r="F130" s="28">
        <f t="shared" si="6"/>
        <v>-142.0688608873561</v>
      </c>
      <c r="G130">
        <f t="shared" si="7"/>
        <v>20183.56123383094</v>
      </c>
    </row>
    <row r="131" spans="1:7" x14ac:dyDescent="0.25">
      <c r="A131">
        <v>107</v>
      </c>
      <c r="B131">
        <v>7.762189471620065</v>
      </c>
      <c r="C131">
        <v>-7.7865403938909949E-2</v>
      </c>
      <c r="D131">
        <f t="shared" si="5"/>
        <v>2350.0443319505202</v>
      </c>
      <c r="E131" s="11">
        <v>2174</v>
      </c>
      <c r="F131" s="28">
        <f t="shared" si="6"/>
        <v>-176.04433195052025</v>
      </c>
      <c r="G131">
        <f t="shared" si="7"/>
        <v>30991.606811904963</v>
      </c>
    </row>
    <row r="132" spans="1:7" x14ac:dyDescent="0.25">
      <c r="A132">
        <v>108</v>
      </c>
      <c r="B132">
        <v>7.7626046440311764</v>
      </c>
      <c r="C132">
        <v>-2.9358997501381268E-2</v>
      </c>
      <c r="D132">
        <f t="shared" si="5"/>
        <v>2351.0202080864415</v>
      </c>
      <c r="E132" s="11">
        <v>2283</v>
      </c>
      <c r="F132" s="28">
        <f t="shared" si="6"/>
        <v>-68.020208086441471</v>
      </c>
      <c r="G132">
        <f t="shared" si="7"/>
        <v>4626.7487081227973</v>
      </c>
    </row>
    <row r="133" spans="1:7" x14ac:dyDescent="0.25">
      <c r="A133">
        <v>109</v>
      </c>
      <c r="B133">
        <v>7.763019816442287</v>
      </c>
      <c r="C133">
        <v>-0.11762211701365377</v>
      </c>
      <c r="D133">
        <f t="shared" si="5"/>
        <v>2351.9964894633258</v>
      </c>
      <c r="E133" s="11">
        <v>2091</v>
      </c>
      <c r="F133" s="28">
        <f t="shared" si="6"/>
        <v>-260.99648946332582</v>
      </c>
      <c r="G133">
        <f t="shared" si="7"/>
        <v>68119.167512179949</v>
      </c>
    </row>
    <row r="134" spans="1:7" x14ac:dyDescent="0.25">
      <c r="A134">
        <v>110</v>
      </c>
      <c r="B134">
        <v>7.7634349888533984</v>
      </c>
      <c r="C134">
        <v>-5.278166535219686E-2</v>
      </c>
      <c r="D134">
        <f t="shared" si="5"/>
        <v>2352.9731762494566</v>
      </c>
      <c r="E134" s="11">
        <v>2232</v>
      </c>
      <c r="F134" s="28">
        <f t="shared" si="6"/>
        <v>-120.97317624945663</v>
      </c>
      <c r="G134">
        <f t="shared" si="7"/>
        <v>14634.509371882097</v>
      </c>
    </row>
    <row r="135" spans="1:7" x14ac:dyDescent="0.25">
      <c r="A135">
        <v>111</v>
      </c>
      <c r="B135">
        <v>7.7638501612645099</v>
      </c>
      <c r="C135">
        <v>9.8262050398238543E-2</v>
      </c>
      <c r="D135">
        <f t="shared" si="5"/>
        <v>2353.9502686131818</v>
      </c>
      <c r="E135" s="11">
        <v>2597</v>
      </c>
      <c r="F135" s="28">
        <f t="shared" si="6"/>
        <v>243.04973138681817</v>
      </c>
      <c r="G135">
        <f t="shared" si="7"/>
        <v>59073.171927204465</v>
      </c>
    </row>
    <row r="136" spans="1:7" x14ac:dyDescent="0.25">
      <c r="A136">
        <v>112</v>
      </c>
      <c r="B136">
        <v>7.7642653336756204</v>
      </c>
      <c r="C136">
        <v>0.89806662340685506</v>
      </c>
      <c r="D136">
        <f t="shared" si="5"/>
        <v>2354.9277667229189</v>
      </c>
      <c r="E136" s="11">
        <v>5781</v>
      </c>
      <c r="F136" s="28">
        <f t="shared" si="6"/>
        <v>3426.0722332770811</v>
      </c>
      <c r="G136">
        <f t="shared" si="7"/>
        <v>11737970.947632207</v>
      </c>
    </row>
    <row r="137" spans="1:7" x14ac:dyDescent="0.25">
      <c r="A137">
        <v>113</v>
      </c>
      <c r="B137">
        <v>7.7646805060867319</v>
      </c>
      <c r="C137">
        <v>-0.21876235487740914</v>
      </c>
      <c r="D137">
        <f t="shared" si="5"/>
        <v>2355.9056707471618</v>
      </c>
      <c r="E137" s="11">
        <v>1893</v>
      </c>
      <c r="F137" s="28">
        <f t="shared" si="6"/>
        <v>-462.90567074716182</v>
      </c>
      <c r="G137">
        <f t="shared" si="7"/>
        <v>214281.66000987979</v>
      </c>
    </row>
    <row r="138" spans="1:7" x14ac:dyDescent="0.25">
      <c r="A138">
        <v>114</v>
      </c>
      <c r="B138">
        <v>7.7650956784978424</v>
      </c>
      <c r="C138">
        <v>0.10583391825730004</v>
      </c>
      <c r="D138">
        <f t="shared" si="5"/>
        <v>2356.8839808544658</v>
      </c>
      <c r="E138" s="11">
        <v>2620</v>
      </c>
      <c r="F138" s="28">
        <f t="shared" si="6"/>
        <v>263.11601914553421</v>
      </c>
      <c r="G138">
        <f t="shared" si="7"/>
        <v>69230.039530993119</v>
      </c>
    </row>
    <row r="139" spans="1:7" x14ac:dyDescent="0.25">
      <c r="A139">
        <v>115</v>
      </c>
      <c r="B139">
        <v>7.7655108509089539</v>
      </c>
      <c r="C139">
        <v>-9.9757419047254992E-2</v>
      </c>
      <c r="D139">
        <f t="shared" si="5"/>
        <v>2357.8626972134639</v>
      </c>
      <c r="E139" s="11">
        <v>2134</v>
      </c>
      <c r="F139" s="28">
        <f t="shared" si="6"/>
        <v>-223.86269721346389</v>
      </c>
      <c r="G139">
        <f t="shared" si="7"/>
        <v>50114.507203687011</v>
      </c>
    </row>
    <row r="140" spans="1:7" x14ac:dyDescent="0.25">
      <c r="A140">
        <v>116</v>
      </c>
      <c r="B140">
        <v>7.7659260233200653</v>
      </c>
      <c r="C140">
        <v>-2.6131564911364258E-2</v>
      </c>
      <c r="D140">
        <f t="shared" si="5"/>
        <v>2358.8418199928542</v>
      </c>
      <c r="E140" s="11">
        <v>2298</v>
      </c>
      <c r="F140" s="28">
        <f t="shared" si="6"/>
        <v>-60.841819992854198</v>
      </c>
      <c r="G140">
        <f t="shared" si="7"/>
        <v>3701.7270600428728</v>
      </c>
    </row>
    <row r="141" spans="1:7" x14ac:dyDescent="0.25">
      <c r="A141">
        <v>117</v>
      </c>
      <c r="B141">
        <v>7.7663411957311759</v>
      </c>
      <c r="C141">
        <v>0.18908389318149599</v>
      </c>
      <c r="D141">
        <f t="shared" si="5"/>
        <v>2359.8213493614039</v>
      </c>
      <c r="E141" s="11">
        <v>2851</v>
      </c>
      <c r="F141" s="28">
        <f t="shared" si="6"/>
        <v>491.17865063859608</v>
      </c>
      <c r="G141">
        <f t="shared" si="7"/>
        <v>241256.46684315201</v>
      </c>
    </row>
    <row r="142" spans="1:7" x14ac:dyDescent="0.25">
      <c r="A142">
        <v>118</v>
      </c>
      <c r="B142">
        <v>7.7667563681422873</v>
      </c>
      <c r="C142">
        <v>-6.7156872619076324E-3</v>
      </c>
      <c r="D142">
        <f t="shared" si="5"/>
        <v>2360.8012854879571</v>
      </c>
      <c r="E142" s="11">
        <v>2345</v>
      </c>
      <c r="F142" s="28">
        <f t="shared" si="6"/>
        <v>-15.801285487957102</v>
      </c>
      <c r="G142">
        <f t="shared" si="7"/>
        <v>249.68062307192372</v>
      </c>
    </row>
    <row r="143" spans="1:7" x14ac:dyDescent="0.25">
      <c r="A143">
        <v>119</v>
      </c>
      <c r="B143">
        <v>7.7671715405533979</v>
      </c>
      <c r="C143">
        <v>-6.0108885182924787E-2</v>
      </c>
      <c r="D143">
        <f t="shared" si="5"/>
        <v>2361.7816285414187</v>
      </c>
      <c r="E143" s="11">
        <v>2224</v>
      </c>
      <c r="F143" s="28">
        <f t="shared" si="6"/>
        <v>-137.78162854141874</v>
      </c>
      <c r="G143">
        <f t="shared" si="7"/>
        <v>18983.777163525494</v>
      </c>
    </row>
    <row r="144" spans="1:7" x14ac:dyDescent="0.25">
      <c r="A144">
        <v>120</v>
      </c>
      <c r="B144">
        <v>7.7675867129645093</v>
      </c>
      <c r="C144">
        <v>-4.8012723704927929E-2</v>
      </c>
      <c r="D144">
        <f t="shared" si="5"/>
        <v>2362.7623786907739</v>
      </c>
      <c r="E144" s="11">
        <v>2252</v>
      </c>
      <c r="F144" s="28">
        <f t="shared" si="6"/>
        <v>-110.76237869077386</v>
      </c>
      <c r="G144">
        <f t="shared" si="7"/>
        <v>12268.304533238395</v>
      </c>
    </row>
    <row r="145" spans="1:7" x14ac:dyDescent="0.25">
      <c r="A145">
        <v>121</v>
      </c>
      <c r="B145">
        <v>7.7680018853756208</v>
      </c>
      <c r="C145">
        <v>-0.14975078749892567</v>
      </c>
      <c r="D145">
        <f t="shared" si="5"/>
        <v>2363.7435361050693</v>
      </c>
      <c r="E145" s="11">
        <v>2035</v>
      </c>
      <c r="F145" s="28">
        <f t="shared" si="6"/>
        <v>-328.74353610506932</v>
      </c>
      <c r="G145">
        <f t="shared" si="7"/>
        <v>108072.31253086502</v>
      </c>
    </row>
    <row r="146" spans="1:7" x14ac:dyDescent="0.25">
      <c r="A146">
        <v>122</v>
      </c>
      <c r="B146">
        <v>7.7684170577867313</v>
      </c>
      <c r="C146">
        <v>-8.9165631833672876E-2</v>
      </c>
      <c r="D146">
        <f t="shared" si="5"/>
        <v>2364.7251009534243</v>
      </c>
      <c r="E146" s="11">
        <v>2163</v>
      </c>
      <c r="F146" s="28">
        <f t="shared" si="6"/>
        <v>-201.72510095342432</v>
      </c>
      <c r="G146">
        <f t="shared" si="7"/>
        <v>40693.016354669235</v>
      </c>
    </row>
    <row r="147" spans="1:7" x14ac:dyDescent="0.25">
      <c r="A147">
        <v>123</v>
      </c>
      <c r="B147">
        <v>7.7688322301978427</v>
      </c>
      <c r="C147">
        <v>8.632477568350172E-2</v>
      </c>
      <c r="D147">
        <f t="shared" si="5"/>
        <v>2365.707073405033</v>
      </c>
      <c r="E147" s="11">
        <v>2579</v>
      </c>
      <c r="F147" s="28">
        <f t="shared" si="6"/>
        <v>213.29292659496696</v>
      </c>
      <c r="G147">
        <f t="shared" si="7"/>
        <v>45493.87253544596</v>
      </c>
    </row>
    <row r="148" spans="1:7" x14ac:dyDescent="0.25">
      <c r="A148">
        <v>124</v>
      </c>
      <c r="B148">
        <v>7.7692474026089533</v>
      </c>
      <c r="C148">
        <v>0.93757392078367641</v>
      </c>
      <c r="D148">
        <f t="shared" si="5"/>
        <v>2366.689453629152</v>
      </c>
      <c r="E148" s="11">
        <v>6044</v>
      </c>
      <c r="F148" s="28">
        <f t="shared" si="6"/>
        <v>3677.310546370848</v>
      </c>
      <c r="G148">
        <f t="shared" si="7"/>
        <v>13522612.854450265</v>
      </c>
    </row>
    <row r="149" spans="1:7" x14ac:dyDescent="0.25">
      <c r="A149">
        <v>125</v>
      </c>
      <c r="B149">
        <v>7.7696625750200647</v>
      </c>
      <c r="C149">
        <v>-0.29036293723723094</v>
      </c>
      <c r="D149">
        <f t="shared" si="5"/>
        <v>2367.6722417951169</v>
      </c>
      <c r="E149" s="11">
        <v>1771</v>
      </c>
      <c r="F149" s="28">
        <f t="shared" si="6"/>
        <v>-596.67224179511686</v>
      </c>
      <c r="G149">
        <f t="shared" si="7"/>
        <v>356017.76412881038</v>
      </c>
    </row>
    <row r="150" spans="1:7" x14ac:dyDescent="0.25">
      <c r="A150">
        <v>126</v>
      </c>
      <c r="B150">
        <v>7.7700777474311762</v>
      </c>
      <c r="C150">
        <v>0.10845644870918569</v>
      </c>
      <c r="D150">
        <f t="shared" si="5"/>
        <v>2368.6554380723264</v>
      </c>
      <c r="E150" s="11">
        <v>2640</v>
      </c>
      <c r="F150" s="28">
        <f t="shared" si="6"/>
        <v>271.34456192767357</v>
      </c>
      <c r="G150">
        <f t="shared" si="7"/>
        <v>73627.871287721078</v>
      </c>
    </row>
    <row r="151" spans="1:7" x14ac:dyDescent="0.25">
      <c r="A151">
        <v>127</v>
      </c>
      <c r="B151">
        <v>7.7704929198422867</v>
      </c>
      <c r="C151">
        <v>-0.10614628774366963</v>
      </c>
      <c r="D151">
        <f t="shared" si="5"/>
        <v>2369.6390426302505</v>
      </c>
      <c r="E151" s="11">
        <v>2131</v>
      </c>
      <c r="F151" s="28">
        <f t="shared" si="6"/>
        <v>-238.63904263025051</v>
      </c>
      <c r="G151">
        <f t="shared" si="7"/>
        <v>56948.592667482524</v>
      </c>
    </row>
    <row r="152" spans="1:7" x14ac:dyDescent="0.25">
      <c r="A152">
        <v>128</v>
      </c>
      <c r="B152">
        <v>7.7709080922533982</v>
      </c>
      <c r="C152">
        <v>-4.0294026189658716E-2</v>
      </c>
      <c r="D152">
        <f t="shared" si="5"/>
        <v>2370.6230556384353</v>
      </c>
      <c r="E152" s="11">
        <v>2277</v>
      </c>
      <c r="F152" s="28">
        <f t="shared" si="6"/>
        <v>-93.623055638435289</v>
      </c>
      <c r="G152">
        <f t="shared" si="7"/>
        <v>8765.2765470775503</v>
      </c>
    </row>
    <row r="153" spans="1:7" x14ac:dyDescent="0.25">
      <c r="A153">
        <v>129</v>
      </c>
      <c r="B153">
        <v>7.7713232646645096</v>
      </c>
      <c r="C153">
        <v>0.15455705207305037</v>
      </c>
      <c r="D153">
        <f t="shared" si="5"/>
        <v>2371.6074772664911</v>
      </c>
      <c r="E153" s="11">
        <v>2768</v>
      </c>
      <c r="F153" s="28">
        <f t="shared" si="6"/>
        <v>396.39252273350894</v>
      </c>
      <c r="G153">
        <f t="shared" si="7"/>
        <v>157127.03207903542</v>
      </c>
    </row>
    <row r="154" spans="1:7" x14ac:dyDescent="0.25">
      <c r="A154">
        <v>130</v>
      </c>
      <c r="B154">
        <v>7.7717384370756202</v>
      </c>
      <c r="C154">
        <v>-8.008161426507332E-2</v>
      </c>
      <c r="D154">
        <f t="shared" ref="D154:D204" si="8">EXP(B154)</f>
        <v>2372.5923076840991</v>
      </c>
      <c r="E154" s="11">
        <v>2190</v>
      </c>
      <c r="F154" s="28">
        <f t="shared" ref="F154:F204" si="9">E154-D154</f>
        <v>-182.59230768409907</v>
      </c>
      <c r="G154">
        <f t="shared" ref="G154:G204" si="10">F154*F154</f>
        <v>33339.950825404703</v>
      </c>
    </row>
    <row r="155" spans="1:7" x14ac:dyDescent="0.25">
      <c r="A155">
        <v>131</v>
      </c>
      <c r="B155">
        <v>7.7721536094867316</v>
      </c>
      <c r="C155">
        <v>-0.12867070240953105</v>
      </c>
      <c r="D155">
        <f t="shared" si="8"/>
        <v>2373.5775470610165</v>
      </c>
      <c r="E155" s="11">
        <v>2087</v>
      </c>
      <c r="F155" s="28">
        <f t="shared" si="9"/>
        <v>-286.5775470610165</v>
      </c>
      <c r="G155">
        <f t="shared" si="10"/>
        <v>82126.690479509125</v>
      </c>
    </row>
    <row r="156" spans="1:7" x14ac:dyDescent="0.25">
      <c r="A156">
        <v>132</v>
      </c>
      <c r="B156">
        <v>7.7725687818978422</v>
      </c>
      <c r="C156">
        <v>-8.5947446953221984E-2</v>
      </c>
      <c r="D156">
        <f t="shared" si="8"/>
        <v>2374.5631955670633</v>
      </c>
      <c r="E156" s="11">
        <v>2179</v>
      </c>
      <c r="F156" s="28">
        <f t="shared" si="9"/>
        <v>-195.5631955670633</v>
      </c>
      <c r="G156">
        <f t="shared" si="10"/>
        <v>38244.96346040145</v>
      </c>
    </row>
    <row r="157" spans="1:7" x14ac:dyDescent="0.25">
      <c r="A157">
        <v>133</v>
      </c>
      <c r="B157">
        <v>7.7729839543089536</v>
      </c>
      <c r="C157">
        <v>-0.15276918373449888</v>
      </c>
      <c r="D157">
        <f t="shared" si="8"/>
        <v>2375.5492533721381</v>
      </c>
      <c r="E157" s="11">
        <v>2039</v>
      </c>
      <c r="F157" s="28">
        <f t="shared" si="9"/>
        <v>-336.54925337213808</v>
      </c>
      <c r="G157">
        <f t="shared" si="10"/>
        <v>113265.3999453436</v>
      </c>
    </row>
    <row r="158" spans="1:7" x14ac:dyDescent="0.25">
      <c r="A158">
        <v>134</v>
      </c>
      <c r="B158">
        <v>7.7733991267200651</v>
      </c>
      <c r="C158">
        <v>-0.11469956845176554</v>
      </c>
      <c r="D158">
        <f t="shared" si="8"/>
        <v>2376.5357206462031</v>
      </c>
      <c r="E158" s="11">
        <v>2119</v>
      </c>
      <c r="F158" s="28">
        <f t="shared" si="9"/>
        <v>-257.53572064620312</v>
      </c>
      <c r="G158">
        <f t="shared" si="10"/>
        <v>66324.647408759178</v>
      </c>
    </row>
    <row r="159" spans="1:7" x14ac:dyDescent="0.25">
      <c r="A159">
        <v>135</v>
      </c>
      <c r="B159">
        <v>7.7738142991311756</v>
      </c>
      <c r="C159">
        <v>0.12719275286124443</v>
      </c>
      <c r="D159">
        <f t="shared" si="8"/>
        <v>2377.5225975592925</v>
      </c>
      <c r="E159" s="11">
        <v>2700</v>
      </c>
      <c r="F159" s="28">
        <f t="shared" si="9"/>
        <v>322.47740244070746</v>
      </c>
      <c r="G159">
        <f t="shared" si="10"/>
        <v>103991.675084906</v>
      </c>
    </row>
    <row r="160" spans="1:7" x14ac:dyDescent="0.25">
      <c r="A160">
        <v>136</v>
      </c>
      <c r="B160">
        <v>7.7742294715422871</v>
      </c>
      <c r="C160">
        <v>0.93126734834545299</v>
      </c>
      <c r="D160">
        <f t="shared" si="8"/>
        <v>2378.509884281516</v>
      </c>
      <c r="E160" s="11">
        <v>6036</v>
      </c>
      <c r="F160" s="28">
        <f t="shared" si="9"/>
        <v>3657.490115718484</v>
      </c>
      <c r="G160">
        <f t="shared" si="10"/>
        <v>13377233.94657841</v>
      </c>
    </row>
    <row r="161" spans="1:7" x14ac:dyDescent="0.25">
      <c r="A161">
        <v>137</v>
      </c>
      <c r="B161">
        <v>7.7746446439533976</v>
      </c>
      <c r="C161">
        <v>-0.31070803948447256</v>
      </c>
      <c r="D161">
        <f t="shared" si="8"/>
        <v>2379.4975809830466</v>
      </c>
      <c r="E161" s="11">
        <v>1744</v>
      </c>
      <c r="F161" s="28">
        <f t="shared" si="9"/>
        <v>-635.49758098304665</v>
      </c>
      <c r="G161">
        <f t="shared" si="10"/>
        <v>403857.17543530394</v>
      </c>
    </row>
    <row r="162" spans="1:7" x14ac:dyDescent="0.25">
      <c r="A162">
        <v>138</v>
      </c>
      <c r="B162">
        <v>7.775059816364509</v>
      </c>
      <c r="C162">
        <v>2.3052812465278905E-2</v>
      </c>
      <c r="D162">
        <f t="shared" si="8"/>
        <v>2380.4856878341361</v>
      </c>
      <c r="E162" s="11">
        <v>2436</v>
      </c>
      <c r="F162" s="28">
        <f t="shared" si="9"/>
        <v>55.514312165863885</v>
      </c>
      <c r="G162">
        <f t="shared" si="10"/>
        <v>3081.8388552489828</v>
      </c>
    </row>
    <row r="163" spans="1:7" x14ac:dyDescent="0.25">
      <c r="A163">
        <v>139</v>
      </c>
      <c r="B163">
        <v>7.7754749887756205</v>
      </c>
      <c r="C163">
        <v>-0.12387941491801957</v>
      </c>
      <c r="D163">
        <f t="shared" si="8"/>
        <v>2381.4742050051</v>
      </c>
      <c r="E163" s="11">
        <v>2104</v>
      </c>
      <c r="F163" s="28">
        <f t="shared" si="9"/>
        <v>-277.47420500509998</v>
      </c>
      <c r="G163">
        <f t="shared" si="10"/>
        <v>76991.934443212245</v>
      </c>
    </row>
    <row r="164" spans="1:7" x14ac:dyDescent="0.25">
      <c r="A164">
        <v>140</v>
      </c>
      <c r="B164">
        <v>7.775890161186731</v>
      </c>
      <c r="C164">
        <v>-9.1566093505575985E-2</v>
      </c>
      <c r="D164">
        <f t="shared" si="8"/>
        <v>2382.4631326663252</v>
      </c>
      <c r="E164" s="11">
        <v>2174</v>
      </c>
      <c r="F164" s="28">
        <f t="shared" si="9"/>
        <v>-208.46313266632524</v>
      </c>
      <c r="G164">
        <f t="shared" si="10"/>
        <v>43456.877681057915</v>
      </c>
    </row>
    <row r="165" spans="1:7" x14ac:dyDescent="0.25">
      <c r="A165">
        <v>141</v>
      </c>
      <c r="B165">
        <v>7.7763053335978425</v>
      </c>
      <c r="C165">
        <v>0.14232331974439738</v>
      </c>
      <c r="D165">
        <f t="shared" si="8"/>
        <v>2383.4524709882758</v>
      </c>
      <c r="E165" s="11">
        <v>2748</v>
      </c>
      <c r="F165" s="28">
        <f t="shared" si="9"/>
        <v>364.54752901172424</v>
      </c>
      <c r="G165">
        <f t="shared" si="10"/>
        <v>132894.90090855391</v>
      </c>
    </row>
    <row r="166" spans="1:7" x14ac:dyDescent="0.25">
      <c r="A166">
        <v>142</v>
      </c>
      <c r="B166">
        <v>7.776720506008953</v>
      </c>
      <c r="C166">
        <v>-6.3382617137082597E-2</v>
      </c>
      <c r="D166">
        <f t="shared" si="8"/>
        <v>2384.4422201414777</v>
      </c>
      <c r="E166" s="11">
        <v>2238</v>
      </c>
      <c r="F166" s="28">
        <f t="shared" si="9"/>
        <v>-146.44222014147772</v>
      </c>
      <c r="G166">
        <f t="shared" si="10"/>
        <v>21445.323839965022</v>
      </c>
    </row>
    <row r="167" spans="1:7" x14ac:dyDescent="0.25">
      <c r="A167">
        <v>143</v>
      </c>
      <c r="B167">
        <v>7.7771356784200645</v>
      </c>
      <c r="C167">
        <v>-7.9106508147259724E-2</v>
      </c>
      <c r="D167">
        <f t="shared" si="8"/>
        <v>2385.4323802965368</v>
      </c>
      <c r="E167" s="11">
        <v>2204</v>
      </c>
      <c r="F167" s="28">
        <f t="shared" si="9"/>
        <v>-181.43238029653685</v>
      </c>
      <c r="G167">
        <f t="shared" si="10"/>
        <v>32917.708620067169</v>
      </c>
    </row>
    <row r="168" spans="1:7" x14ac:dyDescent="0.25">
      <c r="A168">
        <v>144</v>
      </c>
      <c r="B168">
        <v>7.7775508508311759</v>
      </c>
      <c r="C168">
        <v>-5.3104205197638699E-2</v>
      </c>
      <c r="D168">
        <f t="shared" si="8"/>
        <v>2386.4229516241226</v>
      </c>
      <c r="E168" s="11">
        <v>2263</v>
      </c>
      <c r="F168" s="28">
        <f t="shared" si="9"/>
        <v>-123.42295162412256</v>
      </c>
      <c r="G168">
        <f t="shared" si="10"/>
        <v>15233.224987610498</v>
      </c>
    </row>
    <row r="169" spans="1:7" x14ac:dyDescent="0.25">
      <c r="A169">
        <v>145</v>
      </c>
      <c r="B169">
        <v>7.7779660232422865</v>
      </c>
      <c r="C169">
        <v>-7.5409909973704004E-2</v>
      </c>
      <c r="D169">
        <f t="shared" si="8"/>
        <v>2387.4139342949757</v>
      </c>
      <c r="E169" s="11">
        <v>2214</v>
      </c>
      <c r="F169" s="28">
        <f t="shared" si="9"/>
        <v>-173.41393429497566</v>
      </c>
      <c r="G169">
        <f t="shared" si="10"/>
        <v>30072.392607662136</v>
      </c>
    </row>
    <row r="170" spans="1:7" x14ac:dyDescent="0.25">
      <c r="A170">
        <v>146</v>
      </c>
      <c r="B170">
        <v>7.7783811956533979</v>
      </c>
      <c r="C170">
        <v>-6.8624331199233168E-2</v>
      </c>
      <c r="D170">
        <f t="shared" si="8"/>
        <v>2388.4053284799147</v>
      </c>
      <c r="E170" s="11">
        <v>2230</v>
      </c>
      <c r="F170" s="28">
        <f t="shared" si="9"/>
        <v>-158.40532847991471</v>
      </c>
      <c r="G170">
        <f t="shared" si="10"/>
        <v>25092.248090829678</v>
      </c>
    </row>
    <row r="171" spans="1:7" x14ac:dyDescent="0.25">
      <c r="A171">
        <v>147</v>
      </c>
      <c r="B171">
        <v>7.7787963680645085</v>
      </c>
      <c r="C171">
        <v>0.16107520829737432</v>
      </c>
      <c r="D171">
        <f t="shared" si="8"/>
        <v>2389.3971343498197</v>
      </c>
      <c r="E171" s="11">
        <v>2807</v>
      </c>
      <c r="F171" s="28">
        <f t="shared" si="9"/>
        <v>417.60286565018032</v>
      </c>
      <c r="G171">
        <f t="shared" si="10"/>
        <v>174392.15339924255</v>
      </c>
    </row>
    <row r="172" spans="1:7" x14ac:dyDescent="0.25">
      <c r="A172">
        <v>148</v>
      </c>
      <c r="B172">
        <v>7.7792115404756199</v>
      </c>
      <c r="C172">
        <v>0.89087439704375981</v>
      </c>
      <c r="D172">
        <f t="shared" si="8"/>
        <v>2390.389352075651</v>
      </c>
      <c r="E172" s="11">
        <v>5826</v>
      </c>
      <c r="F172" s="28">
        <f t="shared" si="9"/>
        <v>3435.610647924349</v>
      </c>
      <c r="G172">
        <f t="shared" si="10"/>
        <v>11803420.524131166</v>
      </c>
    </row>
    <row r="173" spans="1:7" x14ac:dyDescent="0.25">
      <c r="A173">
        <v>149</v>
      </c>
      <c r="B173">
        <v>7.7796267128867314</v>
      </c>
      <c r="C173">
        <v>-0.25939215641210378</v>
      </c>
      <c r="D173">
        <f t="shared" si="8"/>
        <v>2391.3819818284333</v>
      </c>
      <c r="E173" s="11">
        <v>1845</v>
      </c>
      <c r="F173" s="28">
        <f t="shared" si="9"/>
        <v>-546.38198182843325</v>
      </c>
      <c r="G173">
        <f t="shared" si="10"/>
        <v>298533.27006676636</v>
      </c>
    </row>
    <row r="174" spans="1:7" x14ac:dyDescent="0.25">
      <c r="A174">
        <v>150</v>
      </c>
      <c r="B174">
        <v>7.7800418852978419</v>
      </c>
      <c r="C174">
        <v>6.8501597158837413E-2</v>
      </c>
      <c r="D174">
        <f t="shared" si="8"/>
        <v>2392.3750237792619</v>
      </c>
      <c r="E174" s="11">
        <v>2562</v>
      </c>
      <c r="F174" s="28">
        <f t="shared" si="9"/>
        <v>169.62497622073806</v>
      </c>
      <c r="G174">
        <f t="shared" si="10"/>
        <v>28772.632557885954</v>
      </c>
    </row>
    <row r="175" spans="1:7" x14ac:dyDescent="0.25">
      <c r="A175">
        <v>151</v>
      </c>
      <c r="B175">
        <v>7.7804570577089534</v>
      </c>
      <c r="C175">
        <v>-4.5023705209264797E-2</v>
      </c>
      <c r="D175">
        <f t="shared" si="8"/>
        <v>2393.3684780993099</v>
      </c>
      <c r="E175" s="11">
        <v>2288</v>
      </c>
      <c r="F175" s="28">
        <f t="shared" si="9"/>
        <v>-105.36847809930987</v>
      </c>
      <c r="G175">
        <f t="shared" si="10"/>
        <v>11102.516176964744</v>
      </c>
    </row>
    <row r="176" spans="1:7" x14ac:dyDescent="0.25">
      <c r="A176">
        <v>152</v>
      </c>
      <c r="B176">
        <v>7.7808722301200648</v>
      </c>
      <c r="C176">
        <v>-2.2538762629154441E-2</v>
      </c>
      <c r="D176">
        <f t="shared" si="8"/>
        <v>2394.3623449598149</v>
      </c>
      <c r="E176" s="11">
        <v>2341</v>
      </c>
      <c r="F176" s="28">
        <f t="shared" si="9"/>
        <v>-53.362344959814891</v>
      </c>
      <c r="G176">
        <f t="shared" si="10"/>
        <v>2847.5398596102818</v>
      </c>
    </row>
    <row r="177" spans="1:7" x14ac:dyDescent="0.25">
      <c r="A177">
        <v>153</v>
      </c>
      <c r="B177">
        <v>7.7812874025311753</v>
      </c>
      <c r="C177">
        <v>0.21435620175609582</v>
      </c>
      <c r="D177">
        <f t="shared" si="8"/>
        <v>2395.3566245320858</v>
      </c>
      <c r="E177" s="11">
        <v>2968</v>
      </c>
      <c r="F177" s="28">
        <f t="shared" si="9"/>
        <v>572.64337546791421</v>
      </c>
      <c r="G177">
        <f t="shared" si="10"/>
        <v>327920.43546728656</v>
      </c>
    </row>
    <row r="178" spans="1:7" x14ac:dyDescent="0.25">
      <c r="A178">
        <v>154</v>
      </c>
      <c r="B178">
        <v>7.7817025749422868</v>
      </c>
      <c r="C178">
        <v>2.824451153450358E-2</v>
      </c>
      <c r="D178">
        <f t="shared" si="8"/>
        <v>2396.3513169875096</v>
      </c>
      <c r="E178" s="11">
        <v>2465</v>
      </c>
      <c r="F178" s="28">
        <f t="shared" si="9"/>
        <v>68.648683012490437</v>
      </c>
      <c r="G178">
        <f t="shared" si="10"/>
        <v>4712.6416793493927</v>
      </c>
    </row>
    <row r="179" spans="1:7" x14ac:dyDescent="0.25">
      <c r="A179">
        <v>155</v>
      </c>
      <c r="B179">
        <v>7.7821177473533973</v>
      </c>
      <c r="C179">
        <v>-4.887210082360216E-2</v>
      </c>
      <c r="D179">
        <f t="shared" si="8"/>
        <v>2397.3464224975346</v>
      </c>
      <c r="E179" s="11">
        <v>2283</v>
      </c>
      <c r="F179" s="28">
        <f t="shared" si="9"/>
        <v>-114.3464224975346</v>
      </c>
      <c r="G179">
        <f t="shared" si="10"/>
        <v>13075.104337984689</v>
      </c>
    </row>
    <row r="180" spans="1:7" x14ac:dyDescent="0.25">
      <c r="A180">
        <v>156</v>
      </c>
      <c r="B180">
        <v>7.7825329197645088</v>
      </c>
      <c r="C180">
        <v>-1.2309715605723248E-2</v>
      </c>
      <c r="D180">
        <f t="shared" si="8"/>
        <v>2398.3419412336893</v>
      </c>
      <c r="E180" s="11">
        <v>2369</v>
      </c>
      <c r="F180" s="28">
        <f t="shared" si="9"/>
        <v>-29.34194123368934</v>
      </c>
      <c r="G180">
        <f t="shared" si="10"/>
        <v>860.94951536127871</v>
      </c>
    </row>
    <row r="181" spans="1:7" x14ac:dyDescent="0.25">
      <c r="A181">
        <v>157</v>
      </c>
      <c r="B181">
        <v>7.7829480921756202</v>
      </c>
      <c r="C181">
        <v>-0.12897891169684605</v>
      </c>
      <c r="D181">
        <f t="shared" si="8"/>
        <v>2399.3378733675681</v>
      </c>
      <c r="E181" s="11">
        <v>2109</v>
      </c>
      <c r="F181" s="28">
        <f t="shared" si="9"/>
        <v>-290.33787336756814</v>
      </c>
      <c r="G181">
        <f t="shared" si="10"/>
        <v>84296.08071160203</v>
      </c>
    </row>
    <row r="182" spans="1:7" x14ac:dyDescent="0.25">
      <c r="A182">
        <v>158</v>
      </c>
      <c r="B182">
        <v>7.7833632645867308</v>
      </c>
      <c r="C182">
        <v>-4.3133739823549178E-2</v>
      </c>
      <c r="D182">
        <f t="shared" si="8"/>
        <v>2400.3342190708354</v>
      </c>
      <c r="E182" s="11">
        <v>2299</v>
      </c>
      <c r="F182" s="28">
        <f t="shared" si="9"/>
        <v>-101.33421907083539</v>
      </c>
      <c r="G182">
        <f t="shared" si="10"/>
        <v>10268.623954696059</v>
      </c>
    </row>
    <row r="183" spans="1:7" x14ac:dyDescent="0.25">
      <c r="A183">
        <v>159</v>
      </c>
      <c r="B183">
        <v>7.7837784369978422</v>
      </c>
      <c r="C183">
        <v>0.12350517242850589</v>
      </c>
      <c r="D183">
        <f t="shared" si="8"/>
        <v>2401.3309785152337</v>
      </c>
      <c r="E183" s="11">
        <v>2717</v>
      </c>
      <c r="F183" s="28">
        <f t="shared" si="9"/>
        <v>315.66902148476629</v>
      </c>
      <c r="G183">
        <f t="shared" si="10"/>
        <v>99646.931125149844</v>
      </c>
    </row>
    <row r="184" spans="1:7" x14ac:dyDescent="0.25">
      <c r="A184">
        <v>160</v>
      </c>
      <c r="B184">
        <v>7.7841936094089528</v>
      </c>
      <c r="C184">
        <v>0.88400245554381218</v>
      </c>
      <c r="D184">
        <f t="shared" si="8"/>
        <v>2402.3281518725685</v>
      </c>
      <c r="E184" s="11">
        <v>5815</v>
      </c>
      <c r="F184" s="28">
        <f t="shared" si="9"/>
        <v>3412.6718481274315</v>
      </c>
      <c r="G184">
        <f t="shared" si="10"/>
        <v>11646329.143001499</v>
      </c>
    </row>
    <row r="185" spans="1:7" x14ac:dyDescent="0.25">
      <c r="A185">
        <v>161</v>
      </c>
      <c r="B185">
        <v>7.7846087818200642</v>
      </c>
      <c r="C185">
        <v>-0.29407937975935283</v>
      </c>
      <c r="D185">
        <f t="shared" si="8"/>
        <v>2403.3257393147251</v>
      </c>
      <c r="E185" s="11">
        <v>1791</v>
      </c>
      <c r="F185" s="28">
        <f t="shared" si="9"/>
        <v>-612.32573931472507</v>
      </c>
      <c r="G185">
        <f t="shared" si="10"/>
        <v>374942.81102732464</v>
      </c>
    </row>
    <row r="186" spans="1:7" x14ac:dyDescent="0.25">
      <c r="A186">
        <v>162</v>
      </c>
      <c r="B186">
        <v>7.7850239542311757</v>
      </c>
      <c r="C186">
        <v>3.3808489572228595E-2</v>
      </c>
      <c r="D186">
        <f t="shared" si="8"/>
        <v>2404.323741013653</v>
      </c>
      <c r="E186" s="11">
        <v>2487</v>
      </c>
      <c r="F186" s="28">
        <f t="shared" si="9"/>
        <v>82.676258986346966</v>
      </c>
      <c r="G186">
        <f t="shared" si="10"/>
        <v>6835.3637999775174</v>
      </c>
    </row>
    <row r="187" spans="1:7" x14ac:dyDescent="0.25">
      <c r="A187">
        <v>163</v>
      </c>
      <c r="B187">
        <v>7.7854391266422862</v>
      </c>
      <c r="C187">
        <v>-9.0135991678719662E-2</v>
      </c>
      <c r="D187">
        <f t="shared" si="8"/>
        <v>2405.3221571413742</v>
      </c>
      <c r="E187" s="11">
        <v>2198</v>
      </c>
      <c r="F187" s="28">
        <f t="shared" si="9"/>
        <v>-207.32215714137419</v>
      </c>
      <c r="G187">
        <f t="shared" si="10"/>
        <v>42982.47684175265</v>
      </c>
    </row>
    <row r="188" spans="1:7" x14ac:dyDescent="0.25">
      <c r="A188">
        <v>164</v>
      </c>
      <c r="B188">
        <v>7.7858542990533977</v>
      </c>
      <c r="C188">
        <v>-1.1839221802670608E-2</v>
      </c>
      <c r="D188">
        <f t="shared" si="8"/>
        <v>2406.3209878699881</v>
      </c>
      <c r="E188" s="11">
        <v>2378</v>
      </c>
      <c r="F188" s="28">
        <f t="shared" si="9"/>
        <v>-28.32098786998813</v>
      </c>
      <c r="G188">
        <f t="shared" si="10"/>
        <v>802.07835393201481</v>
      </c>
    </row>
    <row r="189" spans="1:7" x14ac:dyDescent="0.25">
      <c r="A189">
        <v>165</v>
      </c>
      <c r="B189">
        <v>7.7862694714645082</v>
      </c>
      <c r="C189">
        <v>0.18481628204109857</v>
      </c>
      <c r="D189">
        <f t="shared" si="8"/>
        <v>2407.3202333716567</v>
      </c>
      <c r="E189" s="11">
        <v>2896</v>
      </c>
      <c r="F189" s="28">
        <f t="shared" si="9"/>
        <v>488.67976662834326</v>
      </c>
      <c r="G189">
        <f t="shared" si="10"/>
        <v>238807.91431193202</v>
      </c>
    </row>
    <row r="190" spans="1:7" x14ac:dyDescent="0.25">
      <c r="A190">
        <v>166</v>
      </c>
      <c r="B190">
        <v>7.7866846438756196</v>
      </c>
      <c r="C190">
        <v>-5.3001073099719243E-2</v>
      </c>
      <c r="D190">
        <f t="shared" si="8"/>
        <v>2408.3198938186233</v>
      </c>
      <c r="E190" s="11">
        <v>2284</v>
      </c>
      <c r="F190" s="28">
        <f t="shared" si="9"/>
        <v>-124.31989381862331</v>
      </c>
      <c r="G190">
        <f t="shared" si="10"/>
        <v>15455.435999073776</v>
      </c>
    </row>
    <row r="191" spans="1:7" x14ac:dyDescent="0.25">
      <c r="A191">
        <v>167</v>
      </c>
      <c r="B191">
        <v>7.7870998162867311</v>
      </c>
      <c r="C191">
        <v>-6.3789301688128575E-3</v>
      </c>
      <c r="D191">
        <f t="shared" si="8"/>
        <v>2409.3199693831939</v>
      </c>
      <c r="E191" s="11">
        <v>2394</v>
      </c>
      <c r="F191" s="28">
        <f t="shared" si="9"/>
        <v>-15.319969383193893</v>
      </c>
      <c r="G191">
        <f t="shared" si="10"/>
        <v>234.70146190199827</v>
      </c>
    </row>
    <row r="192" spans="1:7" x14ac:dyDescent="0.25">
      <c r="A192">
        <v>168</v>
      </c>
      <c r="B192">
        <v>7.7875149886978416</v>
      </c>
      <c r="C192">
        <v>3.8529024821123414E-2</v>
      </c>
      <c r="D192">
        <f t="shared" si="8"/>
        <v>2410.3204602377486</v>
      </c>
      <c r="E192" s="11">
        <v>2505</v>
      </c>
      <c r="F192" s="28">
        <f t="shared" si="9"/>
        <v>94.679539762251352</v>
      </c>
      <c r="G192">
        <f t="shared" si="10"/>
        <v>8964.2152495917344</v>
      </c>
    </row>
    <row r="193" spans="1:7" x14ac:dyDescent="0.25">
      <c r="A193">
        <v>169</v>
      </c>
      <c r="B193">
        <v>7.7879301611089531</v>
      </c>
      <c r="C193">
        <v>-4.2494550834572209E-2</v>
      </c>
      <c r="D193">
        <f t="shared" si="8"/>
        <v>2411.3213665547446</v>
      </c>
      <c r="E193" s="11">
        <v>2311</v>
      </c>
      <c r="F193" s="28">
        <f t="shared" si="9"/>
        <v>-100.3213665547446</v>
      </c>
      <c r="G193">
        <f t="shared" si="10"/>
        <v>10064.376587411429</v>
      </c>
    </row>
    <row r="194" spans="1:7" x14ac:dyDescent="0.25">
      <c r="A194">
        <v>170</v>
      </c>
      <c r="B194">
        <v>7.7883453335200636</v>
      </c>
      <c r="C194">
        <v>-3.6010170217771531E-2</v>
      </c>
      <c r="D194">
        <f t="shared" si="8"/>
        <v>2412.3226885067011</v>
      </c>
      <c r="E194" s="11">
        <v>2327</v>
      </c>
      <c r="F194" s="28">
        <f t="shared" si="9"/>
        <v>-85.32268850670107</v>
      </c>
      <c r="G194">
        <f t="shared" si="10"/>
        <v>7279.9611740115388</v>
      </c>
    </row>
    <row r="195" spans="1:7" x14ac:dyDescent="0.25">
      <c r="A195">
        <v>171</v>
      </c>
      <c r="B195">
        <v>7.7887605059311751</v>
      </c>
      <c r="C195">
        <v>0.13856385437861896</v>
      </c>
      <c r="D195">
        <f t="shared" si="8"/>
        <v>2413.3244262662183</v>
      </c>
      <c r="E195" s="11">
        <v>2772</v>
      </c>
      <c r="F195" s="28">
        <f t="shared" si="9"/>
        <v>358.67557373378168</v>
      </c>
      <c r="G195">
        <f t="shared" si="10"/>
        <v>128648.16719325745</v>
      </c>
    </row>
    <row r="196" spans="1:7" x14ac:dyDescent="0.25">
      <c r="A196">
        <v>172</v>
      </c>
      <c r="B196">
        <v>7.7891756783422865</v>
      </c>
      <c r="C196">
        <v>0.92834269430748062</v>
      </c>
      <c r="D196">
        <f t="shared" si="8"/>
        <v>2414.326580005963</v>
      </c>
      <c r="E196" s="11">
        <v>6109</v>
      </c>
      <c r="F196" s="28">
        <f t="shared" si="9"/>
        <v>3694.673419994037</v>
      </c>
      <c r="G196">
        <f t="shared" si="10"/>
        <v>13650611.680410434</v>
      </c>
    </row>
    <row r="197" spans="1:7" x14ac:dyDescent="0.25">
      <c r="A197">
        <v>173</v>
      </c>
      <c r="B197">
        <v>7.7895908507533971</v>
      </c>
      <c r="C197">
        <v>-0.16204646026489389</v>
      </c>
      <c r="D197">
        <f t="shared" si="8"/>
        <v>2415.3291498986709</v>
      </c>
      <c r="E197" s="11">
        <v>2054</v>
      </c>
      <c r="F197" s="28">
        <f t="shared" si="9"/>
        <v>-361.32914989867095</v>
      </c>
      <c r="G197">
        <f t="shared" si="10"/>
        <v>130558.75456649622</v>
      </c>
    </row>
    <row r="198" spans="1:7" x14ac:dyDescent="0.25">
      <c r="A198">
        <v>174</v>
      </c>
      <c r="B198">
        <v>7.7900060231645085</v>
      </c>
      <c r="C198">
        <v>8.6632437810954421E-2</v>
      </c>
      <c r="D198">
        <f t="shared" si="8"/>
        <v>2416.3321361171588</v>
      </c>
      <c r="E198" s="11">
        <v>2635</v>
      </c>
      <c r="F198" s="28">
        <f t="shared" si="9"/>
        <v>218.66786388284117</v>
      </c>
      <c r="G198">
        <f t="shared" si="10"/>
        <v>47815.634695084758</v>
      </c>
    </row>
    <row r="199" spans="1:7" x14ac:dyDescent="0.25">
      <c r="A199">
        <v>175</v>
      </c>
      <c r="B199">
        <v>7.79042119557562</v>
      </c>
      <c r="C199">
        <v>-0.52709157809878349</v>
      </c>
      <c r="D199">
        <f t="shared" si="8"/>
        <v>2417.3355388343066</v>
      </c>
      <c r="E199" s="11">
        <v>1427</v>
      </c>
      <c r="F199" s="28">
        <f t="shared" si="9"/>
        <v>-990.33553883430659</v>
      </c>
      <c r="G199">
        <f t="shared" si="10"/>
        <v>980764.4794782364</v>
      </c>
    </row>
    <row r="200" spans="1:7" x14ac:dyDescent="0.25">
      <c r="A200">
        <v>176</v>
      </c>
      <c r="B200">
        <v>7.7908363679867305</v>
      </c>
      <c r="C200">
        <v>-1.6296290462916536</v>
      </c>
      <c r="D200">
        <f t="shared" si="8"/>
        <v>2418.3393582230665</v>
      </c>
      <c r="E200" s="11">
        <v>474</v>
      </c>
      <c r="F200" s="28">
        <f t="shared" si="9"/>
        <v>-1944.3393582230665</v>
      </c>
      <c r="G200">
        <f t="shared" si="10"/>
        <v>3780455.5399352862</v>
      </c>
    </row>
    <row r="201" spans="1:7" x14ac:dyDescent="0.25">
      <c r="A201">
        <v>177</v>
      </c>
      <c r="B201">
        <v>7.791251540397842</v>
      </c>
      <c r="C201">
        <v>-0.52163479078967256</v>
      </c>
      <c r="D201">
        <f t="shared" si="8"/>
        <v>2419.3435944564699</v>
      </c>
      <c r="E201" s="11">
        <v>1436</v>
      </c>
      <c r="F201" s="28">
        <f t="shared" si="9"/>
        <v>-983.34359445646987</v>
      </c>
      <c r="G201">
        <f t="shared" si="10"/>
        <v>966964.62475857034</v>
      </c>
    </row>
    <row r="202" spans="1:7" x14ac:dyDescent="0.25">
      <c r="A202">
        <v>178</v>
      </c>
      <c r="B202">
        <v>7.7916667128089525</v>
      </c>
      <c r="C202">
        <v>-6.8989196340949022E-2</v>
      </c>
      <c r="D202">
        <f t="shared" si="8"/>
        <v>2420.3482477076109</v>
      </c>
      <c r="E202" s="11">
        <v>2259</v>
      </c>
      <c r="F202" s="28">
        <f t="shared" si="9"/>
        <v>-161.34824770761088</v>
      </c>
      <c r="G202">
        <f t="shared" si="10"/>
        <v>26033.257038316558</v>
      </c>
    </row>
    <row r="203" spans="1:7" x14ac:dyDescent="0.25">
      <c r="A203">
        <v>179</v>
      </c>
      <c r="B203">
        <v>7.792081885220064</v>
      </c>
      <c r="C203">
        <v>1.6241165170991501E-2</v>
      </c>
      <c r="D203">
        <f t="shared" si="8"/>
        <v>2421.3533181496637</v>
      </c>
      <c r="E203" s="11">
        <v>2461</v>
      </c>
      <c r="F203" s="28">
        <f t="shared" si="9"/>
        <v>39.646681850336336</v>
      </c>
      <c r="G203">
        <f t="shared" si="10"/>
        <v>1571.8593817417886</v>
      </c>
    </row>
    <row r="204" spans="1:7" ht="15.75" thickBot="1" x14ac:dyDescent="0.3">
      <c r="A204" s="15">
        <v>180</v>
      </c>
      <c r="B204" s="15">
        <v>7.7924970576311754</v>
      </c>
      <c r="C204" s="15">
        <v>8.5279275646084507E-2</v>
      </c>
      <c r="D204">
        <f t="shared" si="8"/>
        <v>2422.3588059558679</v>
      </c>
      <c r="E204" s="11">
        <v>2638</v>
      </c>
      <c r="F204" s="28">
        <f t="shared" si="9"/>
        <v>215.64119404413213</v>
      </c>
      <c r="G204">
        <f t="shared" si="10"/>
        <v>46501.124568779051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3D30-4E85-43DF-B4F1-25505AFB3810}">
  <dimension ref="A1:O181"/>
  <sheetViews>
    <sheetView workbookViewId="0">
      <selection sqref="A1:O181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8.7109375" customWidth="1"/>
    <col min="5" max="5" width="4.28515625" bestFit="1" customWidth="1"/>
    <col min="6" max="6" width="4" bestFit="1" customWidth="1"/>
    <col min="7" max="7" width="4.5703125" bestFit="1" customWidth="1"/>
    <col min="8" max="8" width="4.28515625" bestFit="1" customWidth="1"/>
    <col min="9" max="9" width="3.85546875" bestFit="1" customWidth="1"/>
    <col min="10" max="10" width="4.28515625" bestFit="1" customWidth="1"/>
    <col min="11" max="11" width="4.5703125" bestFit="1" customWidth="1"/>
    <col min="12" max="12" width="4.140625" bestFit="1" customWidth="1"/>
    <col min="13" max="13" width="4.85546875" bestFit="1" customWidth="1"/>
    <col min="14" max="14" width="4" bestFit="1" customWidth="1"/>
    <col min="15" max="15" width="3.42578125" bestFit="1" customWidth="1"/>
  </cols>
  <sheetData>
    <row r="1" spans="1:15" x14ac:dyDescent="0.25">
      <c r="A1" s="14" t="s">
        <v>186</v>
      </c>
      <c r="B1" s="14" t="s">
        <v>191</v>
      </c>
      <c r="C1" s="14" t="s">
        <v>185</v>
      </c>
      <c r="D1" s="14" t="s">
        <v>204</v>
      </c>
      <c r="E1" s="14" t="s">
        <v>192</v>
      </c>
      <c r="F1" s="14" t="s">
        <v>193</v>
      </c>
      <c r="G1" s="14" t="s">
        <v>194</v>
      </c>
      <c r="H1" s="14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14" t="s">
        <v>201</v>
      </c>
      <c r="O1" s="14" t="s">
        <v>202</v>
      </c>
    </row>
    <row r="2" spans="1:15" x14ac:dyDescent="0.25">
      <c r="A2" s="12">
        <v>38596</v>
      </c>
      <c r="B2">
        <v>1</v>
      </c>
      <c r="C2" s="5">
        <v>1756</v>
      </c>
      <c r="D2">
        <f>YEAR(A2)</f>
        <v>2005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12">
        <v>38626</v>
      </c>
      <c r="B3">
        <v>2</v>
      </c>
      <c r="C3" s="5">
        <v>1892</v>
      </c>
      <c r="D3">
        <f t="shared" ref="D3:D66" si="0">YEAR(A3)</f>
        <v>2005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2">
        <v>38657</v>
      </c>
      <c r="B4">
        <v>3</v>
      </c>
      <c r="C4" s="5">
        <v>2471</v>
      </c>
      <c r="D4">
        <f t="shared" si="0"/>
        <v>2005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2">
        <v>38687</v>
      </c>
      <c r="B5">
        <v>4</v>
      </c>
      <c r="C5" s="5">
        <v>6761</v>
      </c>
      <c r="D5">
        <f t="shared" si="0"/>
        <v>2005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12">
        <v>38718</v>
      </c>
      <c r="B6">
        <v>5</v>
      </c>
      <c r="C6" s="5">
        <v>1560</v>
      </c>
      <c r="D6">
        <f t="shared" si="0"/>
        <v>2006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12">
        <v>38749</v>
      </c>
      <c r="B7">
        <v>6</v>
      </c>
      <c r="C7" s="5">
        <v>2600</v>
      </c>
      <c r="D7">
        <f t="shared" si="0"/>
        <v>2006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2">
        <v>38777</v>
      </c>
      <c r="B8">
        <v>7</v>
      </c>
      <c r="C8" s="5">
        <v>1968</v>
      </c>
      <c r="D8">
        <f t="shared" si="0"/>
        <v>2006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</row>
    <row r="9" spans="1:15" x14ac:dyDescent="0.25">
      <c r="A9" s="12">
        <v>38808</v>
      </c>
      <c r="B9">
        <v>8</v>
      </c>
      <c r="C9" s="5">
        <v>1876</v>
      </c>
      <c r="D9">
        <f t="shared" si="0"/>
        <v>2006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 s="12">
        <v>38838</v>
      </c>
      <c r="B10">
        <v>9</v>
      </c>
      <c r="C10" s="5">
        <v>2568</v>
      </c>
      <c r="D10">
        <f t="shared" si="0"/>
        <v>2006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</row>
    <row r="11" spans="1:15" x14ac:dyDescent="0.25">
      <c r="A11" s="12">
        <v>38869</v>
      </c>
      <c r="B11">
        <v>10</v>
      </c>
      <c r="C11" s="5">
        <v>2122</v>
      </c>
      <c r="D11">
        <f t="shared" si="0"/>
        <v>2006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5">
      <c r="A12" s="12">
        <v>38899</v>
      </c>
      <c r="B12">
        <v>11</v>
      </c>
      <c r="C12" s="5">
        <v>1928</v>
      </c>
      <c r="D12">
        <f t="shared" si="0"/>
        <v>2006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s="12">
        <v>38930</v>
      </c>
      <c r="B13">
        <v>12</v>
      </c>
      <c r="C13" s="5">
        <v>2093</v>
      </c>
      <c r="D13">
        <f t="shared" si="0"/>
        <v>2006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12">
        <v>38961</v>
      </c>
      <c r="B14">
        <v>13</v>
      </c>
      <c r="C14" s="5">
        <v>2017</v>
      </c>
      <c r="D14">
        <f t="shared" si="0"/>
        <v>2006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s="12">
        <v>38991</v>
      </c>
      <c r="B15">
        <v>14</v>
      </c>
      <c r="C15" s="5">
        <v>1993</v>
      </c>
      <c r="D15">
        <f t="shared" si="0"/>
        <v>2006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12">
        <v>39022</v>
      </c>
      <c r="B16">
        <v>15</v>
      </c>
      <c r="C16" s="5">
        <v>2630</v>
      </c>
      <c r="D16">
        <f t="shared" si="0"/>
        <v>2006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2">
        <v>39052</v>
      </c>
      <c r="B17">
        <v>16</v>
      </c>
      <c r="C17" s="5">
        <v>6748</v>
      </c>
      <c r="D17">
        <f t="shared" si="0"/>
        <v>2006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12">
        <v>39083</v>
      </c>
      <c r="B18">
        <v>17</v>
      </c>
      <c r="C18" s="5">
        <v>1699</v>
      </c>
      <c r="D18">
        <f t="shared" si="0"/>
        <v>2007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s="12">
        <v>39114</v>
      </c>
      <c r="B19">
        <v>18</v>
      </c>
      <c r="C19" s="5">
        <v>2521</v>
      </c>
      <c r="D19">
        <f t="shared" si="0"/>
        <v>2007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s="12">
        <v>39142</v>
      </c>
      <c r="B20">
        <v>19</v>
      </c>
      <c r="C20" s="5">
        <v>1999</v>
      </c>
      <c r="D20">
        <f t="shared" si="0"/>
        <v>2007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12">
        <v>39173</v>
      </c>
      <c r="B21">
        <v>20</v>
      </c>
      <c r="C21" s="5">
        <v>1954</v>
      </c>
      <c r="D21">
        <f t="shared" si="0"/>
        <v>2007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 x14ac:dyDescent="0.25">
      <c r="A22" s="12">
        <v>39203</v>
      </c>
      <c r="B22">
        <v>21</v>
      </c>
      <c r="C22" s="5">
        <v>2678</v>
      </c>
      <c r="D22">
        <f t="shared" si="0"/>
        <v>2007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</row>
    <row r="23" spans="1:15" x14ac:dyDescent="0.25">
      <c r="A23" s="12">
        <v>39234</v>
      </c>
      <c r="B23">
        <v>22</v>
      </c>
      <c r="C23" s="5">
        <v>2226</v>
      </c>
      <c r="D23">
        <f t="shared" si="0"/>
        <v>2007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25">
      <c r="A24" s="12">
        <v>39264</v>
      </c>
      <c r="B24">
        <v>23</v>
      </c>
      <c r="C24" s="5">
        <v>2052</v>
      </c>
      <c r="D24">
        <f t="shared" si="0"/>
        <v>2007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</row>
    <row r="25" spans="1:15" x14ac:dyDescent="0.25">
      <c r="A25" s="12">
        <v>39295</v>
      </c>
      <c r="B25">
        <v>24</v>
      </c>
      <c r="C25" s="5">
        <v>2178</v>
      </c>
      <c r="D25">
        <f t="shared" si="0"/>
        <v>2007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12">
        <v>39326</v>
      </c>
      <c r="B26">
        <v>25</v>
      </c>
      <c r="C26" s="5">
        <v>2025</v>
      </c>
      <c r="D26">
        <f t="shared" si="0"/>
        <v>2007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2">
        <v>39356</v>
      </c>
      <c r="B27">
        <v>26</v>
      </c>
      <c r="C27" s="5">
        <v>2175</v>
      </c>
      <c r="D27">
        <f t="shared" si="0"/>
        <v>2007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12">
        <v>39387</v>
      </c>
      <c r="B28">
        <v>27</v>
      </c>
      <c r="C28" s="5">
        <v>2792</v>
      </c>
      <c r="D28">
        <f t="shared" si="0"/>
        <v>2007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12">
        <v>39417</v>
      </c>
      <c r="B29">
        <v>28</v>
      </c>
      <c r="C29" s="5">
        <v>6521</v>
      </c>
      <c r="D29">
        <f t="shared" si="0"/>
        <v>2007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s="12">
        <v>39448</v>
      </c>
      <c r="B30">
        <v>29</v>
      </c>
      <c r="C30" s="5">
        <v>1797</v>
      </c>
      <c r="D30">
        <f t="shared" si="0"/>
        <v>2008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s="12">
        <v>39479</v>
      </c>
      <c r="B31">
        <v>30</v>
      </c>
      <c r="C31" s="5">
        <v>2609</v>
      </c>
      <c r="D31">
        <f t="shared" si="0"/>
        <v>2008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12">
        <v>39508</v>
      </c>
      <c r="B32">
        <v>31</v>
      </c>
      <c r="C32" s="5">
        <v>2074</v>
      </c>
      <c r="D32">
        <f t="shared" si="0"/>
        <v>2008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s="12">
        <v>39539</v>
      </c>
      <c r="B33">
        <v>32</v>
      </c>
      <c r="C33" s="5">
        <v>2044</v>
      </c>
      <c r="D33">
        <f t="shared" si="0"/>
        <v>2008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25">
      <c r="A34" s="12">
        <v>39569</v>
      </c>
      <c r="B34">
        <v>33</v>
      </c>
      <c r="C34" s="5">
        <v>2715</v>
      </c>
      <c r="D34">
        <f t="shared" si="0"/>
        <v>2008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</row>
    <row r="35" spans="1:15" x14ac:dyDescent="0.25">
      <c r="A35" s="12">
        <v>39600</v>
      </c>
      <c r="B35">
        <v>34</v>
      </c>
      <c r="C35" s="5">
        <v>2159</v>
      </c>
      <c r="D35">
        <f t="shared" si="0"/>
        <v>2008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</row>
    <row r="36" spans="1:15" x14ac:dyDescent="0.25">
      <c r="A36" s="12">
        <v>39630</v>
      </c>
      <c r="B36">
        <v>35</v>
      </c>
      <c r="C36" s="5">
        <v>2163</v>
      </c>
      <c r="D36">
        <f t="shared" si="0"/>
        <v>2008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5">
      <c r="A37" s="12">
        <v>39661</v>
      </c>
      <c r="B37">
        <v>36</v>
      </c>
      <c r="C37" s="5">
        <v>2223</v>
      </c>
      <c r="D37">
        <f t="shared" si="0"/>
        <v>2008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s="12">
        <v>39692</v>
      </c>
      <c r="B38">
        <v>37</v>
      </c>
      <c r="C38" s="5">
        <v>1910</v>
      </c>
      <c r="D38">
        <f t="shared" si="0"/>
        <v>2008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s="12">
        <v>39722</v>
      </c>
      <c r="B39">
        <v>38</v>
      </c>
      <c r="C39" s="5">
        <v>1997</v>
      </c>
      <c r="D39">
        <f t="shared" si="0"/>
        <v>2008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s="12">
        <v>39753</v>
      </c>
      <c r="B40">
        <v>39</v>
      </c>
      <c r="C40" s="5">
        <v>2253</v>
      </c>
      <c r="D40">
        <f t="shared" si="0"/>
        <v>2008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2">
        <v>39783</v>
      </c>
      <c r="B41">
        <v>40</v>
      </c>
      <c r="C41" s="5">
        <v>5049</v>
      </c>
      <c r="D41">
        <f t="shared" si="0"/>
        <v>2008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12">
        <v>39814</v>
      </c>
      <c r="B42">
        <v>41</v>
      </c>
      <c r="C42" s="5">
        <v>1472</v>
      </c>
      <c r="D42">
        <f t="shared" si="0"/>
        <v>2009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12">
        <v>39845</v>
      </c>
      <c r="B43">
        <v>42</v>
      </c>
      <c r="C43" s="5">
        <v>2110</v>
      </c>
      <c r="D43">
        <f t="shared" si="0"/>
        <v>2009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2">
        <v>39873</v>
      </c>
      <c r="B44">
        <v>43</v>
      </c>
      <c r="C44" s="5">
        <v>1621</v>
      </c>
      <c r="D44">
        <f t="shared" si="0"/>
        <v>2009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2">
        <v>39904</v>
      </c>
      <c r="B45">
        <v>44</v>
      </c>
      <c r="C45" s="5">
        <v>1755</v>
      </c>
      <c r="D45">
        <f t="shared" si="0"/>
        <v>2009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</row>
    <row r="46" spans="1:15" x14ac:dyDescent="0.25">
      <c r="A46" s="12">
        <v>39934</v>
      </c>
      <c r="B46">
        <v>45</v>
      </c>
      <c r="C46" s="5">
        <v>2241</v>
      </c>
      <c r="D46">
        <f t="shared" si="0"/>
        <v>2009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</row>
    <row r="47" spans="1:15" x14ac:dyDescent="0.25">
      <c r="A47" s="12">
        <v>39965</v>
      </c>
      <c r="B47">
        <v>46</v>
      </c>
      <c r="C47" s="5">
        <v>1832</v>
      </c>
      <c r="D47">
        <f t="shared" si="0"/>
        <v>2009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</row>
    <row r="48" spans="1:15" x14ac:dyDescent="0.25">
      <c r="A48" s="12">
        <v>39995</v>
      </c>
      <c r="B48">
        <v>47</v>
      </c>
      <c r="C48" s="5">
        <v>1754</v>
      </c>
      <c r="D48">
        <f t="shared" si="0"/>
        <v>2009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1:15" x14ac:dyDescent="0.25">
      <c r="A49" s="12">
        <v>40026</v>
      </c>
      <c r="B49">
        <v>48</v>
      </c>
      <c r="C49" s="5">
        <v>1824</v>
      </c>
      <c r="D49">
        <f t="shared" si="0"/>
        <v>2009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2">
        <v>40057</v>
      </c>
      <c r="B50">
        <v>49</v>
      </c>
      <c r="C50" s="5">
        <v>1766</v>
      </c>
      <c r="D50">
        <f t="shared" si="0"/>
        <v>2009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s="12">
        <v>40087</v>
      </c>
      <c r="B51">
        <v>50</v>
      </c>
      <c r="C51" s="5">
        <v>1827</v>
      </c>
      <c r="D51">
        <f t="shared" si="0"/>
        <v>2009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12">
        <v>40118</v>
      </c>
      <c r="B52">
        <v>51</v>
      </c>
      <c r="C52" s="5">
        <v>2236</v>
      </c>
      <c r="D52">
        <f t="shared" si="0"/>
        <v>2009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2">
        <v>40148</v>
      </c>
      <c r="B53">
        <v>52</v>
      </c>
      <c r="C53" s="5">
        <v>5260</v>
      </c>
      <c r="D53">
        <f t="shared" si="0"/>
        <v>2009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s="12">
        <v>40179</v>
      </c>
      <c r="B54">
        <v>53</v>
      </c>
      <c r="C54" s="8">
        <v>1496</v>
      </c>
      <c r="D54">
        <f t="shared" si="0"/>
        <v>2010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12">
        <v>40210</v>
      </c>
      <c r="B55">
        <v>54</v>
      </c>
      <c r="C55" s="8">
        <v>2093</v>
      </c>
      <c r="D55">
        <f t="shared" si="0"/>
        <v>2010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12">
        <v>40238</v>
      </c>
      <c r="B56">
        <v>55</v>
      </c>
      <c r="C56" s="8">
        <v>1783</v>
      </c>
      <c r="D56">
        <f t="shared" si="0"/>
        <v>2010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12">
        <v>40269</v>
      </c>
      <c r="B57">
        <v>56</v>
      </c>
      <c r="C57" s="8">
        <v>1794</v>
      </c>
      <c r="D57">
        <f t="shared" si="0"/>
        <v>2010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 s="12">
        <v>40299</v>
      </c>
      <c r="B58">
        <v>57</v>
      </c>
      <c r="C58" s="8">
        <v>2245</v>
      </c>
      <c r="D58">
        <f t="shared" si="0"/>
        <v>2010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 x14ac:dyDescent="0.25">
      <c r="A59" s="12">
        <v>40330</v>
      </c>
      <c r="B59">
        <v>58</v>
      </c>
      <c r="C59" s="8">
        <v>1802</v>
      </c>
      <c r="D59">
        <f t="shared" si="0"/>
        <v>2010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</row>
    <row r="60" spans="1:15" x14ac:dyDescent="0.25">
      <c r="A60" s="12">
        <v>40360</v>
      </c>
      <c r="B60">
        <v>59</v>
      </c>
      <c r="C60" s="8">
        <v>1816</v>
      </c>
      <c r="D60">
        <f t="shared" si="0"/>
        <v>2010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25">
      <c r="A61" s="12">
        <v>40391</v>
      </c>
      <c r="B61">
        <v>60</v>
      </c>
      <c r="C61" s="8">
        <v>1811</v>
      </c>
      <c r="D61">
        <f t="shared" si="0"/>
        <v>2010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s="12">
        <v>40422</v>
      </c>
      <c r="B62">
        <v>61</v>
      </c>
      <c r="C62" s="8">
        <v>1684</v>
      </c>
      <c r="D62">
        <f t="shared" si="0"/>
        <v>2010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12">
        <v>40452</v>
      </c>
      <c r="B63">
        <v>62</v>
      </c>
      <c r="C63" s="8">
        <v>1906</v>
      </c>
      <c r="D63">
        <f t="shared" si="0"/>
        <v>2010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12">
        <v>40483</v>
      </c>
      <c r="B64">
        <v>63</v>
      </c>
      <c r="C64" s="8">
        <v>2392</v>
      </c>
      <c r="D64">
        <f t="shared" si="0"/>
        <v>2010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s="12">
        <v>40513</v>
      </c>
      <c r="B65">
        <v>64</v>
      </c>
      <c r="C65" s="8">
        <v>5087</v>
      </c>
      <c r="D65">
        <f t="shared" si="0"/>
        <v>2010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12">
        <v>40544</v>
      </c>
      <c r="B66">
        <v>65</v>
      </c>
      <c r="C66" s="8">
        <v>1619</v>
      </c>
      <c r="D66">
        <f t="shared" si="0"/>
        <v>2011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12">
        <v>40575</v>
      </c>
      <c r="B67">
        <v>66</v>
      </c>
      <c r="C67" s="8">
        <v>2228</v>
      </c>
      <c r="D67">
        <f t="shared" ref="D67:D130" si="1">YEAR(A67)</f>
        <v>2011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12">
        <v>40603</v>
      </c>
      <c r="B68">
        <v>67</v>
      </c>
      <c r="C68" s="8">
        <v>1976</v>
      </c>
      <c r="D68">
        <f t="shared" si="1"/>
        <v>2011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12">
        <v>40634</v>
      </c>
      <c r="B69">
        <v>68</v>
      </c>
      <c r="C69" s="8">
        <v>2194</v>
      </c>
      <c r="D69">
        <f t="shared" si="1"/>
        <v>2011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</row>
    <row r="70" spans="1:15" x14ac:dyDescent="0.25">
      <c r="A70" s="12">
        <v>40664</v>
      </c>
      <c r="B70">
        <v>69</v>
      </c>
      <c r="C70" s="8">
        <v>2624</v>
      </c>
      <c r="D70">
        <f t="shared" si="1"/>
        <v>2011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25">
      <c r="A71" s="12">
        <v>40695</v>
      </c>
      <c r="B71">
        <v>70</v>
      </c>
      <c r="C71" s="8">
        <v>2093</v>
      </c>
      <c r="D71">
        <f t="shared" si="1"/>
        <v>2011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</row>
    <row r="72" spans="1:15" x14ac:dyDescent="0.25">
      <c r="A72" s="12">
        <v>40725</v>
      </c>
      <c r="B72">
        <v>71</v>
      </c>
      <c r="C72" s="8">
        <v>1983</v>
      </c>
      <c r="D72">
        <f t="shared" si="1"/>
        <v>2011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25">
      <c r="A73" s="12">
        <v>40756</v>
      </c>
      <c r="B73">
        <v>72</v>
      </c>
      <c r="C73" s="8">
        <v>2179</v>
      </c>
      <c r="D73">
        <f t="shared" si="1"/>
        <v>2011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12">
        <v>40787</v>
      </c>
      <c r="B74">
        <v>73</v>
      </c>
      <c r="C74" s="8">
        <v>2081</v>
      </c>
      <c r="D74">
        <f t="shared" si="1"/>
        <v>2011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12">
        <v>40817</v>
      </c>
      <c r="B75">
        <v>74</v>
      </c>
      <c r="C75" s="8">
        <v>2003</v>
      </c>
      <c r="D75">
        <f t="shared" si="1"/>
        <v>2011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12">
        <v>40848</v>
      </c>
      <c r="B76">
        <v>75</v>
      </c>
      <c r="C76" s="8">
        <v>2454</v>
      </c>
      <c r="D76">
        <f t="shared" si="1"/>
        <v>2011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12">
        <v>40878</v>
      </c>
      <c r="B77">
        <v>76</v>
      </c>
      <c r="C77" s="8">
        <v>5616</v>
      </c>
      <c r="D77">
        <f t="shared" si="1"/>
        <v>2011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12">
        <v>40909</v>
      </c>
      <c r="B78">
        <v>77</v>
      </c>
      <c r="C78" s="8">
        <v>1674</v>
      </c>
      <c r="D78">
        <f t="shared" si="1"/>
        <v>2012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12">
        <v>40940</v>
      </c>
      <c r="B79">
        <v>78</v>
      </c>
      <c r="C79" s="8">
        <v>2607</v>
      </c>
      <c r="D79">
        <f t="shared" si="1"/>
        <v>2012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s="12">
        <v>40969</v>
      </c>
      <c r="B80">
        <v>79</v>
      </c>
      <c r="C80" s="8">
        <v>2056</v>
      </c>
      <c r="D80">
        <f t="shared" si="1"/>
        <v>2012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12">
        <v>41000</v>
      </c>
      <c r="B81">
        <v>80</v>
      </c>
      <c r="C81" s="8">
        <v>1953</v>
      </c>
      <c r="D81">
        <f t="shared" si="1"/>
        <v>2012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 x14ac:dyDescent="0.25">
      <c r="A82" s="12">
        <v>41030</v>
      </c>
      <c r="B82">
        <v>81</v>
      </c>
      <c r="C82" s="8">
        <v>2673</v>
      </c>
      <c r="D82">
        <f t="shared" si="1"/>
        <v>2012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</row>
    <row r="83" spans="1:15" x14ac:dyDescent="0.25">
      <c r="A83" s="12">
        <v>41061</v>
      </c>
      <c r="B83">
        <v>82</v>
      </c>
      <c r="C83" s="8">
        <v>2146</v>
      </c>
      <c r="D83">
        <f t="shared" si="1"/>
        <v>2012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</row>
    <row r="84" spans="1:15" x14ac:dyDescent="0.25">
      <c r="A84" s="12">
        <v>41091</v>
      </c>
      <c r="B84">
        <v>83</v>
      </c>
      <c r="C84" s="8">
        <v>1943</v>
      </c>
      <c r="D84">
        <f t="shared" si="1"/>
        <v>2012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</row>
    <row r="85" spans="1:15" x14ac:dyDescent="0.25">
      <c r="A85" s="12">
        <v>41122</v>
      </c>
      <c r="B85">
        <v>84</v>
      </c>
      <c r="C85" s="8">
        <v>2115</v>
      </c>
      <c r="D85">
        <f t="shared" si="1"/>
        <v>2012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s="12">
        <v>41153</v>
      </c>
      <c r="B86">
        <v>85</v>
      </c>
      <c r="C86" s="8">
        <v>2044</v>
      </c>
      <c r="D86">
        <f t="shared" si="1"/>
        <v>2012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s="12">
        <v>41183</v>
      </c>
      <c r="B87">
        <v>86</v>
      </c>
      <c r="C87" s="8">
        <v>2060</v>
      </c>
      <c r="D87">
        <f t="shared" si="1"/>
        <v>2012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s="12">
        <v>41214</v>
      </c>
      <c r="B88">
        <v>87</v>
      </c>
      <c r="C88" s="8">
        <v>2542</v>
      </c>
      <c r="D88">
        <f t="shared" si="1"/>
        <v>2012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2">
        <v>41244</v>
      </c>
      <c r="B89">
        <v>88</v>
      </c>
      <c r="C89" s="8">
        <v>6049</v>
      </c>
      <c r="D89">
        <f t="shared" si="1"/>
        <v>2012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s="12">
        <v>41275</v>
      </c>
      <c r="B90">
        <v>89</v>
      </c>
      <c r="C90" s="11">
        <v>1796</v>
      </c>
      <c r="D90">
        <f t="shared" si="1"/>
        <v>2013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s="12">
        <v>41306</v>
      </c>
      <c r="B91">
        <v>90</v>
      </c>
      <c r="C91" s="11">
        <v>2550</v>
      </c>
      <c r="D91">
        <f t="shared" si="1"/>
        <v>2013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s="12">
        <v>41334</v>
      </c>
      <c r="B92">
        <v>91</v>
      </c>
      <c r="C92" s="11">
        <v>2149</v>
      </c>
      <c r="D92">
        <f t="shared" si="1"/>
        <v>2013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s="12">
        <v>41365</v>
      </c>
      <c r="B93">
        <v>92</v>
      </c>
      <c r="C93" s="11">
        <v>2249</v>
      </c>
      <c r="D93">
        <f t="shared" si="1"/>
        <v>2013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</row>
    <row r="94" spans="1:15" x14ac:dyDescent="0.25">
      <c r="A94" s="12">
        <v>41395</v>
      </c>
      <c r="B94">
        <v>93</v>
      </c>
      <c r="C94" s="11">
        <v>2724</v>
      </c>
      <c r="D94">
        <f t="shared" si="1"/>
        <v>2013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</row>
    <row r="95" spans="1:15" x14ac:dyDescent="0.25">
      <c r="A95" s="12">
        <v>41426</v>
      </c>
      <c r="B95">
        <v>94</v>
      </c>
      <c r="C95" s="11">
        <v>2141</v>
      </c>
      <c r="D95">
        <f t="shared" si="1"/>
        <v>2013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</row>
    <row r="96" spans="1:15" x14ac:dyDescent="0.25">
      <c r="A96" s="12">
        <v>41456</v>
      </c>
      <c r="B96">
        <v>95</v>
      </c>
      <c r="C96" s="11">
        <v>2020</v>
      </c>
      <c r="D96">
        <f t="shared" si="1"/>
        <v>2013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</row>
    <row r="97" spans="1:15" x14ac:dyDescent="0.25">
      <c r="A97" s="12">
        <v>41487</v>
      </c>
      <c r="B97">
        <v>96</v>
      </c>
      <c r="C97" s="11">
        <v>2150</v>
      </c>
      <c r="D97">
        <f t="shared" si="1"/>
        <v>2013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12">
        <v>41518</v>
      </c>
      <c r="B98">
        <v>97</v>
      </c>
      <c r="C98" s="11">
        <v>2002</v>
      </c>
      <c r="D98">
        <f t="shared" si="1"/>
        <v>2013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s="12">
        <v>41548</v>
      </c>
      <c r="B99">
        <v>98</v>
      </c>
      <c r="C99" s="11">
        <v>2232</v>
      </c>
      <c r="D99">
        <f t="shared" si="1"/>
        <v>2013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s="12">
        <v>41579</v>
      </c>
      <c r="B100">
        <v>99</v>
      </c>
      <c r="C100" s="11">
        <v>2655</v>
      </c>
      <c r="D100">
        <f t="shared" si="1"/>
        <v>2013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s="12">
        <v>41609</v>
      </c>
      <c r="B101">
        <v>100</v>
      </c>
      <c r="C101" s="11">
        <v>5776</v>
      </c>
      <c r="D101">
        <f t="shared" si="1"/>
        <v>2013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s="12">
        <v>41640</v>
      </c>
      <c r="B102">
        <v>101</v>
      </c>
      <c r="C102" s="11">
        <v>1898</v>
      </c>
      <c r="D102">
        <f t="shared" si="1"/>
        <v>2014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s="12">
        <v>41671</v>
      </c>
      <c r="B103">
        <v>102</v>
      </c>
      <c r="C103" s="11">
        <v>2606</v>
      </c>
      <c r="D103">
        <f t="shared" si="1"/>
        <v>2014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s="12">
        <v>41699</v>
      </c>
      <c r="B104">
        <v>103</v>
      </c>
      <c r="C104" s="11">
        <v>2155</v>
      </c>
      <c r="D104">
        <f t="shared" si="1"/>
        <v>2014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s="12">
        <v>41730</v>
      </c>
      <c r="B105">
        <v>104</v>
      </c>
      <c r="C105" s="11">
        <v>2302</v>
      </c>
      <c r="D105">
        <f t="shared" si="1"/>
        <v>2014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 s="12">
        <v>41760</v>
      </c>
      <c r="B106">
        <v>105</v>
      </c>
      <c r="C106" s="11">
        <v>2871</v>
      </c>
      <c r="D106">
        <f t="shared" si="1"/>
        <v>2014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</row>
    <row r="107" spans="1:15" x14ac:dyDescent="0.25">
      <c r="A107" s="12">
        <v>41791</v>
      </c>
      <c r="B107">
        <v>106</v>
      </c>
      <c r="C107" s="11">
        <v>2207</v>
      </c>
      <c r="D107">
        <f t="shared" si="1"/>
        <v>2014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</row>
    <row r="108" spans="1:15" x14ac:dyDescent="0.25">
      <c r="A108" s="12">
        <v>41821</v>
      </c>
      <c r="B108">
        <v>107</v>
      </c>
      <c r="C108" s="11">
        <v>2174</v>
      </c>
      <c r="D108">
        <f t="shared" si="1"/>
        <v>2014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</row>
    <row r="109" spans="1:15" x14ac:dyDescent="0.25">
      <c r="A109" s="12">
        <v>41852</v>
      </c>
      <c r="B109">
        <v>108</v>
      </c>
      <c r="C109" s="11">
        <v>2283</v>
      </c>
      <c r="D109">
        <f t="shared" si="1"/>
        <v>2014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s="12">
        <v>41883</v>
      </c>
      <c r="B110">
        <v>109</v>
      </c>
      <c r="C110" s="11">
        <v>2091</v>
      </c>
      <c r="D110">
        <f t="shared" si="1"/>
        <v>2014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s="12">
        <v>41913</v>
      </c>
      <c r="B111">
        <v>110</v>
      </c>
      <c r="C111" s="11">
        <v>2232</v>
      </c>
      <c r="D111">
        <f t="shared" si="1"/>
        <v>2014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s="12">
        <v>41944</v>
      </c>
      <c r="B112">
        <v>111</v>
      </c>
      <c r="C112" s="11">
        <v>2597</v>
      </c>
      <c r="D112">
        <f t="shared" si="1"/>
        <v>2014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s="12">
        <v>41974</v>
      </c>
      <c r="B113">
        <v>112</v>
      </c>
      <c r="C113" s="11">
        <v>5781</v>
      </c>
      <c r="D113">
        <f t="shared" si="1"/>
        <v>2014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s="12">
        <v>42005</v>
      </c>
      <c r="B114">
        <v>113</v>
      </c>
      <c r="C114" s="11">
        <v>1893</v>
      </c>
      <c r="D114">
        <f t="shared" si="1"/>
        <v>2015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s="12">
        <v>42036</v>
      </c>
      <c r="B115">
        <v>114</v>
      </c>
      <c r="C115" s="11">
        <v>2620</v>
      </c>
      <c r="D115">
        <f t="shared" si="1"/>
        <v>2015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s="12">
        <v>42064</v>
      </c>
      <c r="B116">
        <v>115</v>
      </c>
      <c r="C116" s="11">
        <v>2134</v>
      </c>
      <c r="D116">
        <f t="shared" si="1"/>
        <v>2015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s="12">
        <v>42095</v>
      </c>
      <c r="B117">
        <v>116</v>
      </c>
      <c r="C117" s="11">
        <v>2298</v>
      </c>
      <c r="D117">
        <f t="shared" si="1"/>
        <v>2015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 s="12">
        <v>42125</v>
      </c>
      <c r="B118">
        <v>117</v>
      </c>
      <c r="C118" s="11">
        <v>2851</v>
      </c>
      <c r="D118">
        <f t="shared" si="1"/>
        <v>2015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</row>
    <row r="119" spans="1:15" x14ac:dyDescent="0.25">
      <c r="A119" s="12">
        <v>42156</v>
      </c>
      <c r="B119">
        <v>118</v>
      </c>
      <c r="C119" s="11">
        <v>2345</v>
      </c>
      <c r="D119">
        <f t="shared" si="1"/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</row>
    <row r="120" spans="1:15" x14ac:dyDescent="0.25">
      <c r="A120" s="12">
        <v>42186</v>
      </c>
      <c r="B120">
        <v>119</v>
      </c>
      <c r="C120" s="11">
        <v>2224</v>
      </c>
      <c r="D120">
        <f t="shared" si="1"/>
        <v>2015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</row>
    <row r="121" spans="1:15" x14ac:dyDescent="0.25">
      <c r="A121" s="12">
        <v>42217</v>
      </c>
      <c r="B121">
        <v>120</v>
      </c>
      <c r="C121" s="11">
        <v>2252</v>
      </c>
      <c r="D121">
        <f t="shared" si="1"/>
        <v>2015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s="12">
        <v>42248</v>
      </c>
      <c r="B122">
        <v>121</v>
      </c>
      <c r="C122" s="11">
        <v>2035</v>
      </c>
      <c r="D122">
        <f t="shared" si="1"/>
        <v>2015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s="12">
        <v>42278</v>
      </c>
      <c r="B123">
        <v>122</v>
      </c>
      <c r="C123" s="11">
        <v>2163</v>
      </c>
      <c r="D123">
        <f t="shared" si="1"/>
        <v>2015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s="12">
        <v>42309</v>
      </c>
      <c r="B124">
        <v>123</v>
      </c>
      <c r="C124" s="11">
        <v>2579</v>
      </c>
      <c r="D124">
        <f t="shared" si="1"/>
        <v>2015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s="12">
        <v>42339</v>
      </c>
      <c r="B125">
        <v>124</v>
      </c>
      <c r="C125" s="11">
        <v>6044</v>
      </c>
      <c r="D125">
        <f t="shared" si="1"/>
        <v>2015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s="12">
        <v>42370</v>
      </c>
      <c r="B126">
        <v>125</v>
      </c>
      <c r="C126" s="11">
        <v>1771</v>
      </c>
      <c r="D126">
        <f t="shared" si="1"/>
        <v>2016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s="12">
        <v>42401</v>
      </c>
      <c r="B127">
        <v>126</v>
      </c>
      <c r="C127" s="11">
        <v>2640</v>
      </c>
      <c r="D127">
        <f t="shared" si="1"/>
        <v>2016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s="12">
        <v>42430</v>
      </c>
      <c r="B128">
        <v>127</v>
      </c>
      <c r="C128" s="11">
        <v>2131</v>
      </c>
      <c r="D128">
        <f t="shared" si="1"/>
        <v>2016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s="12">
        <v>42461</v>
      </c>
      <c r="B129">
        <v>128</v>
      </c>
      <c r="C129" s="11">
        <v>2277</v>
      </c>
      <c r="D129">
        <f t="shared" si="1"/>
        <v>2016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x14ac:dyDescent="0.25">
      <c r="A130" s="12">
        <v>42491</v>
      </c>
      <c r="B130">
        <v>129</v>
      </c>
      <c r="C130" s="11">
        <v>2768</v>
      </c>
      <c r="D130">
        <f t="shared" si="1"/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</row>
    <row r="131" spans="1:15" x14ac:dyDescent="0.25">
      <c r="A131" s="12">
        <v>42522</v>
      </c>
      <c r="B131">
        <v>130</v>
      </c>
      <c r="C131" s="11">
        <v>2190</v>
      </c>
      <c r="D131">
        <f t="shared" ref="D131:D181" si="2">YEAR(A131)</f>
        <v>2016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</row>
    <row r="132" spans="1:15" x14ac:dyDescent="0.25">
      <c r="A132" s="12">
        <v>42552</v>
      </c>
      <c r="B132">
        <v>131</v>
      </c>
      <c r="C132" s="11">
        <v>2087</v>
      </c>
      <c r="D132">
        <f t="shared" si="2"/>
        <v>2016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</row>
    <row r="133" spans="1:15" x14ac:dyDescent="0.25">
      <c r="A133" s="12">
        <v>42583</v>
      </c>
      <c r="B133">
        <v>132</v>
      </c>
      <c r="C133" s="11">
        <v>2179</v>
      </c>
      <c r="D133">
        <f t="shared" si="2"/>
        <v>2016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s="12">
        <v>42614</v>
      </c>
      <c r="B134">
        <v>133</v>
      </c>
      <c r="C134" s="11">
        <v>2039</v>
      </c>
      <c r="D134">
        <f t="shared" si="2"/>
        <v>2016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s="12">
        <v>42644</v>
      </c>
      <c r="B135">
        <v>134</v>
      </c>
      <c r="C135" s="11">
        <v>2119</v>
      </c>
      <c r="D135">
        <f t="shared" si="2"/>
        <v>2016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s="12">
        <v>42675</v>
      </c>
      <c r="B136">
        <v>135</v>
      </c>
      <c r="C136" s="11">
        <v>2700</v>
      </c>
      <c r="D136">
        <f t="shared" si="2"/>
        <v>2016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s="12">
        <v>42705</v>
      </c>
      <c r="B137">
        <v>136</v>
      </c>
      <c r="C137" s="11">
        <v>6036</v>
      </c>
      <c r="D137">
        <f t="shared" si="2"/>
        <v>2016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s="12">
        <v>42736</v>
      </c>
      <c r="B138">
        <v>137</v>
      </c>
      <c r="C138" s="11">
        <v>1744</v>
      </c>
      <c r="D138">
        <f t="shared" si="2"/>
        <v>2017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 s="12">
        <v>42767</v>
      </c>
      <c r="B139">
        <v>138</v>
      </c>
      <c r="C139" s="11">
        <v>2436</v>
      </c>
      <c r="D139">
        <f t="shared" si="2"/>
        <v>2017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s="12">
        <v>42795</v>
      </c>
      <c r="B140">
        <v>139</v>
      </c>
      <c r="C140" s="11">
        <v>2104</v>
      </c>
      <c r="D140">
        <f t="shared" si="2"/>
        <v>2017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s="12">
        <v>42826</v>
      </c>
      <c r="B141">
        <v>140</v>
      </c>
      <c r="C141" s="11">
        <v>2174</v>
      </c>
      <c r="D141">
        <f t="shared" si="2"/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 s="12">
        <v>42856</v>
      </c>
      <c r="B142">
        <v>141</v>
      </c>
      <c r="C142" s="11">
        <v>2748</v>
      </c>
      <c r="D142">
        <f t="shared" si="2"/>
        <v>2017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</row>
    <row r="143" spans="1:15" x14ac:dyDescent="0.25">
      <c r="A143" s="12">
        <v>42887</v>
      </c>
      <c r="B143">
        <v>142</v>
      </c>
      <c r="C143" s="11">
        <v>2238</v>
      </c>
      <c r="D143">
        <f t="shared" si="2"/>
        <v>2017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</row>
    <row r="144" spans="1:15" x14ac:dyDescent="0.25">
      <c r="A144" s="12">
        <v>42917</v>
      </c>
      <c r="B144">
        <v>143</v>
      </c>
      <c r="C144" s="11">
        <v>2204</v>
      </c>
      <c r="D144">
        <f t="shared" si="2"/>
        <v>2017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 x14ac:dyDescent="0.25">
      <c r="A145" s="12">
        <v>42948</v>
      </c>
      <c r="B145">
        <v>144</v>
      </c>
      <c r="C145" s="11">
        <v>2263</v>
      </c>
      <c r="D145">
        <f t="shared" si="2"/>
        <v>2017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s="12">
        <v>42979</v>
      </c>
      <c r="B146">
        <v>145</v>
      </c>
      <c r="C146" s="11">
        <v>2214</v>
      </c>
      <c r="D146">
        <f t="shared" si="2"/>
        <v>2017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s="12">
        <v>43009</v>
      </c>
      <c r="B147">
        <v>146</v>
      </c>
      <c r="C147" s="11">
        <v>2230</v>
      </c>
      <c r="D147">
        <f t="shared" si="2"/>
        <v>2017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 s="12">
        <v>43040</v>
      </c>
      <c r="B148">
        <v>147</v>
      </c>
      <c r="C148" s="11">
        <v>2807</v>
      </c>
      <c r="D148">
        <f t="shared" si="2"/>
        <v>2017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s="12">
        <v>43070</v>
      </c>
      <c r="B149">
        <v>148</v>
      </c>
      <c r="C149" s="11">
        <v>5826</v>
      </c>
      <c r="D149">
        <f t="shared" si="2"/>
        <v>2017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s="12">
        <v>43101</v>
      </c>
      <c r="B150">
        <v>149</v>
      </c>
      <c r="C150" s="11">
        <v>1845</v>
      </c>
      <c r="D150">
        <f t="shared" si="2"/>
        <v>2018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s="12">
        <v>43132</v>
      </c>
      <c r="B151">
        <v>150</v>
      </c>
      <c r="C151" s="11">
        <v>2562</v>
      </c>
      <c r="D151">
        <f t="shared" si="2"/>
        <v>2018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s="12">
        <v>43160</v>
      </c>
      <c r="B152">
        <v>151</v>
      </c>
      <c r="C152" s="11">
        <v>2288</v>
      </c>
      <c r="D152">
        <f t="shared" si="2"/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s="12">
        <v>43191</v>
      </c>
      <c r="B153">
        <v>152</v>
      </c>
      <c r="C153" s="11">
        <v>2341</v>
      </c>
      <c r="D153">
        <f t="shared" si="2"/>
        <v>2018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 s="12">
        <v>43221</v>
      </c>
      <c r="B154">
        <v>153</v>
      </c>
      <c r="C154" s="11">
        <v>2968</v>
      </c>
      <c r="D154">
        <f t="shared" si="2"/>
        <v>2018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</row>
    <row r="155" spans="1:15" x14ac:dyDescent="0.25">
      <c r="A155" s="12">
        <v>43252</v>
      </c>
      <c r="B155">
        <v>154</v>
      </c>
      <c r="C155" s="11">
        <v>2465</v>
      </c>
      <c r="D155">
        <f t="shared" si="2"/>
        <v>2018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</row>
    <row r="156" spans="1:15" x14ac:dyDescent="0.25">
      <c r="A156" s="12">
        <v>43282</v>
      </c>
      <c r="B156">
        <v>155</v>
      </c>
      <c r="C156" s="11">
        <v>2283</v>
      </c>
      <c r="D156">
        <f t="shared" si="2"/>
        <v>2018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</row>
    <row r="157" spans="1:15" x14ac:dyDescent="0.25">
      <c r="A157" s="12">
        <v>43313</v>
      </c>
      <c r="B157">
        <v>156</v>
      </c>
      <c r="C157" s="11">
        <v>2369</v>
      </c>
      <c r="D157">
        <f t="shared" si="2"/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s="12">
        <v>43344</v>
      </c>
      <c r="B158">
        <v>157</v>
      </c>
      <c r="C158" s="11">
        <v>2109</v>
      </c>
      <c r="D158">
        <f t="shared" si="2"/>
        <v>2018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s="12">
        <v>43374</v>
      </c>
      <c r="B159">
        <v>158</v>
      </c>
      <c r="C159" s="11">
        <v>2299</v>
      </c>
      <c r="D159">
        <f t="shared" si="2"/>
        <v>2018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s="12">
        <v>43405</v>
      </c>
      <c r="B160">
        <v>159</v>
      </c>
      <c r="C160" s="11">
        <v>2717</v>
      </c>
      <c r="D160">
        <f t="shared" si="2"/>
        <v>2018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s="12">
        <v>43435</v>
      </c>
      <c r="B161">
        <v>160</v>
      </c>
      <c r="C161" s="11">
        <v>5815</v>
      </c>
      <c r="D161">
        <f t="shared" si="2"/>
        <v>2018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s="12">
        <v>43466</v>
      </c>
      <c r="B162">
        <v>161</v>
      </c>
      <c r="C162" s="11">
        <v>1791</v>
      </c>
      <c r="D162">
        <f t="shared" si="2"/>
        <v>2019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s="12">
        <v>43497</v>
      </c>
      <c r="B163">
        <v>162</v>
      </c>
      <c r="C163" s="11">
        <v>2487</v>
      </c>
      <c r="D163">
        <f t="shared" si="2"/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 s="12">
        <v>43525</v>
      </c>
      <c r="B164">
        <v>163</v>
      </c>
      <c r="C164" s="11">
        <v>2198</v>
      </c>
      <c r="D164">
        <f t="shared" si="2"/>
        <v>2019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s="12">
        <v>43556</v>
      </c>
      <c r="B165">
        <v>164</v>
      </c>
      <c r="C165" s="11">
        <v>2378</v>
      </c>
      <c r="D165">
        <f t="shared" si="2"/>
        <v>2019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</row>
    <row r="166" spans="1:15" x14ac:dyDescent="0.25">
      <c r="A166" s="12">
        <v>43586</v>
      </c>
      <c r="B166">
        <v>165</v>
      </c>
      <c r="C166" s="11">
        <v>2896</v>
      </c>
      <c r="D166">
        <f t="shared" si="2"/>
        <v>2019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</row>
    <row r="167" spans="1:15" x14ac:dyDescent="0.25">
      <c r="A167" s="12">
        <v>43617</v>
      </c>
      <c r="B167">
        <v>166</v>
      </c>
      <c r="C167" s="11">
        <v>2284</v>
      </c>
      <c r="D167">
        <f t="shared" si="2"/>
        <v>2019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</row>
    <row r="168" spans="1:15" x14ac:dyDescent="0.25">
      <c r="A168" s="12">
        <v>43647</v>
      </c>
      <c r="B168">
        <v>167</v>
      </c>
      <c r="C168" s="11">
        <v>2394</v>
      </c>
      <c r="D168">
        <f t="shared" si="2"/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</row>
    <row r="169" spans="1:15" x14ac:dyDescent="0.25">
      <c r="A169" s="12">
        <v>43678</v>
      </c>
      <c r="B169">
        <v>168</v>
      </c>
      <c r="C169" s="11">
        <v>2505</v>
      </c>
      <c r="D169">
        <f t="shared" si="2"/>
        <v>2019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s="12">
        <v>43709</v>
      </c>
      <c r="B170">
        <v>169</v>
      </c>
      <c r="C170" s="11">
        <v>2311</v>
      </c>
      <c r="D170">
        <f t="shared" si="2"/>
        <v>2019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 s="12">
        <v>43739</v>
      </c>
      <c r="B171">
        <v>170</v>
      </c>
      <c r="C171" s="11">
        <v>2327</v>
      </c>
      <c r="D171">
        <f t="shared" si="2"/>
        <v>2019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s="12">
        <v>43770</v>
      </c>
      <c r="B172">
        <v>171</v>
      </c>
      <c r="C172" s="11">
        <v>2772</v>
      </c>
      <c r="D172">
        <f t="shared" si="2"/>
        <v>2019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s="12">
        <v>43800</v>
      </c>
      <c r="B173">
        <v>172</v>
      </c>
      <c r="C173" s="11">
        <v>6109</v>
      </c>
      <c r="D173">
        <f t="shared" si="2"/>
        <v>2019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 s="12">
        <v>43831</v>
      </c>
      <c r="B174">
        <v>173</v>
      </c>
      <c r="C174" s="11">
        <v>2054</v>
      </c>
      <c r="D174">
        <f t="shared" si="2"/>
        <v>2020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s="12">
        <v>43862</v>
      </c>
      <c r="B175">
        <v>174</v>
      </c>
      <c r="C175" s="11">
        <v>2635</v>
      </c>
      <c r="D175">
        <f t="shared" si="2"/>
        <v>2020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 s="12">
        <v>43891</v>
      </c>
      <c r="B176">
        <v>175</v>
      </c>
      <c r="C176" s="11">
        <v>1427</v>
      </c>
      <c r="D176">
        <f t="shared" si="2"/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s="12">
        <v>43922</v>
      </c>
      <c r="B177">
        <v>176</v>
      </c>
      <c r="C177" s="11">
        <v>474</v>
      </c>
      <c r="D177">
        <f t="shared" si="2"/>
        <v>2020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</row>
    <row r="178" spans="1:15" x14ac:dyDescent="0.25">
      <c r="A178" s="12">
        <v>43952</v>
      </c>
      <c r="B178">
        <v>177</v>
      </c>
      <c r="C178" s="11">
        <v>1436</v>
      </c>
      <c r="D178">
        <f t="shared" si="2"/>
        <v>2020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</row>
    <row r="179" spans="1:15" x14ac:dyDescent="0.25">
      <c r="A179" s="12">
        <v>43983</v>
      </c>
      <c r="B179">
        <v>178</v>
      </c>
      <c r="C179" s="11">
        <v>2259</v>
      </c>
      <c r="D179">
        <f t="shared" si="2"/>
        <v>2020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 x14ac:dyDescent="0.25">
      <c r="A180" s="12">
        <v>44013</v>
      </c>
      <c r="B180">
        <v>179</v>
      </c>
      <c r="C180" s="11">
        <v>2461</v>
      </c>
      <c r="D180">
        <f t="shared" si="2"/>
        <v>2020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</row>
    <row r="181" spans="1:15" x14ac:dyDescent="0.25">
      <c r="A181" s="12">
        <v>44044</v>
      </c>
      <c r="B181">
        <v>180</v>
      </c>
      <c r="C181" s="11">
        <v>2638</v>
      </c>
      <c r="D181">
        <f t="shared" si="2"/>
        <v>2020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5BE-23E0-4FF3-9004-329B523ED689}">
  <dimension ref="A1:W215"/>
  <sheetViews>
    <sheetView topLeftCell="F27" workbookViewId="0">
      <selection activeCell="I35" sqref="I35:I46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0.96995461827861251</v>
      </c>
    </row>
    <row r="5" spans="1:9" x14ac:dyDescent="0.25">
      <c r="A5" t="s">
        <v>208</v>
      </c>
      <c r="B5">
        <v>0.94081196152000901</v>
      </c>
    </row>
    <row r="6" spans="1:9" ht="21" x14ac:dyDescent="0.35">
      <c r="A6" t="s">
        <v>209</v>
      </c>
      <c r="B6" s="27">
        <v>0.93655892881485991</v>
      </c>
    </row>
    <row r="7" spans="1:9" x14ac:dyDescent="0.25">
      <c r="A7" t="s">
        <v>210</v>
      </c>
      <c r="B7">
        <v>275.66785983828191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12</v>
      </c>
      <c r="C12">
        <v>201724024.16349211</v>
      </c>
      <c r="D12">
        <v>16810335.346957676</v>
      </c>
      <c r="E12">
        <v>221.20967007401319</v>
      </c>
      <c r="F12">
        <v>9.0422440049132975E-96</v>
      </c>
    </row>
    <row r="13" spans="1:9" x14ac:dyDescent="0.25">
      <c r="A13" t="s">
        <v>214</v>
      </c>
      <c r="B13">
        <v>167</v>
      </c>
      <c r="C13">
        <v>12690792.414285712</v>
      </c>
      <c r="D13">
        <v>75992.768947818637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9" x14ac:dyDescent="0.25">
      <c r="A17" t="s">
        <v>216</v>
      </c>
      <c r="B17">
        <v>-27767.998809523855</v>
      </c>
      <c r="C17">
        <v>9573.5337826596497</v>
      </c>
      <c r="D17">
        <v>-2.9004962472498375</v>
      </c>
      <c r="E17" s="18">
        <v>4.2275585501997054E-3</v>
      </c>
      <c r="F17">
        <v>-46668.748512755716</v>
      </c>
      <c r="G17">
        <v>-8867.249106291998</v>
      </c>
      <c r="H17">
        <v>-46668.748512755716</v>
      </c>
      <c r="I17">
        <v>-8867.249106291998</v>
      </c>
    </row>
    <row r="18" spans="1:9" x14ac:dyDescent="0.25">
      <c r="A18" t="s">
        <v>204</v>
      </c>
      <c r="B18">
        <v>14.889285714285737</v>
      </c>
      <c r="C18">
        <v>4.7557223973003442</v>
      </c>
      <c r="D18">
        <v>3.1308147260104708</v>
      </c>
      <c r="E18" s="18">
        <v>2.0583264754634777E-3</v>
      </c>
      <c r="F18">
        <v>5.500201105607843</v>
      </c>
      <c r="G18">
        <v>24.278370322963632</v>
      </c>
      <c r="H18">
        <v>5.500201105607843</v>
      </c>
      <c r="I18">
        <v>24.278370322963632</v>
      </c>
    </row>
    <row r="19" spans="1:9" x14ac:dyDescent="0.25">
      <c r="A19" t="s">
        <v>192</v>
      </c>
      <c r="B19">
        <v>-183.644047619048</v>
      </c>
      <c r="C19">
        <v>100.77195090183913</v>
      </c>
      <c r="D19">
        <v>-1.8223726540526508</v>
      </c>
      <c r="E19" s="23">
        <v>7.0187203495333972E-2</v>
      </c>
      <c r="F19">
        <v>-382.59518356760589</v>
      </c>
      <c r="G19">
        <v>15.307088329509867</v>
      </c>
      <c r="H19">
        <v>-382.59518356760589</v>
      </c>
      <c r="I19">
        <v>15.307088329509867</v>
      </c>
    </row>
    <row r="20" spans="1:9" x14ac:dyDescent="0.25">
      <c r="A20" t="s">
        <v>193</v>
      </c>
      <c r="B20">
        <v>-92.244047619047535</v>
      </c>
      <c r="C20">
        <v>100.77195090183912</v>
      </c>
      <c r="D20">
        <v>-0.91537423651648342</v>
      </c>
      <c r="E20" s="23">
        <v>0.36131505248723139</v>
      </c>
      <c r="F20">
        <v>-291.19518356760534</v>
      </c>
      <c r="G20">
        <v>106.7070883295103</v>
      </c>
      <c r="H20">
        <v>-291.19518356760534</v>
      </c>
      <c r="I20">
        <v>106.7070883295103</v>
      </c>
    </row>
    <row r="21" spans="1:9" x14ac:dyDescent="0.25">
      <c r="A21" t="s">
        <v>194</v>
      </c>
      <c r="B21">
        <v>383.88928571428545</v>
      </c>
      <c r="C21">
        <v>100.77195090183912</v>
      </c>
      <c r="D21">
        <v>3.8094854994742327</v>
      </c>
      <c r="E21" s="18">
        <v>1.9541956954912751E-4</v>
      </c>
      <c r="F21">
        <v>184.93814976572762</v>
      </c>
      <c r="G21">
        <v>582.84042166284326</v>
      </c>
      <c r="H21">
        <v>184.93814976572762</v>
      </c>
      <c r="I21">
        <v>582.84042166284326</v>
      </c>
    </row>
    <row r="22" spans="1:9" x14ac:dyDescent="0.25">
      <c r="A22" t="s">
        <v>195</v>
      </c>
      <c r="B22">
        <v>3709.2892857142833</v>
      </c>
      <c r="C22">
        <v>100.77195090183906</v>
      </c>
      <c r="D22">
        <v>36.808747399635685</v>
      </c>
      <c r="E22" s="18">
        <v>4.8175228419074976E-82</v>
      </c>
      <c r="F22">
        <v>3510.3381497657256</v>
      </c>
      <c r="G22">
        <v>3908.2404216628411</v>
      </c>
      <c r="H22">
        <v>3510.3381497657256</v>
      </c>
      <c r="I22">
        <v>3908.2404216628411</v>
      </c>
    </row>
    <row r="23" spans="1:9" x14ac:dyDescent="0.25">
      <c r="A23" t="s">
        <v>196</v>
      </c>
      <c r="B23">
        <v>-463.53333333333319</v>
      </c>
      <c r="C23">
        <v>100.65967014173296</v>
      </c>
      <c r="D23">
        <v>-4.604955814783211</v>
      </c>
      <c r="E23" s="18">
        <v>8.141674809927318E-6</v>
      </c>
      <c r="F23">
        <v>-662.26279663818036</v>
      </c>
      <c r="G23">
        <v>-264.80387002848596</v>
      </c>
      <c r="H23">
        <v>-662.26279663818036</v>
      </c>
      <c r="I23">
        <v>-264.80387002848596</v>
      </c>
    </row>
    <row r="24" spans="1:9" x14ac:dyDescent="0.25">
      <c r="A24" t="s">
        <v>197</v>
      </c>
      <c r="B24">
        <v>282.7999999999999</v>
      </c>
      <c r="C24">
        <v>100.65967014173297</v>
      </c>
      <c r="D24">
        <v>2.809466786467766</v>
      </c>
      <c r="E24" s="18">
        <v>5.5549689557041057E-3</v>
      </c>
      <c r="F24">
        <v>84.07053669515264</v>
      </c>
      <c r="G24">
        <v>481.52946330484713</v>
      </c>
      <c r="H24">
        <v>84.07053669515264</v>
      </c>
      <c r="I24">
        <v>481.52946330484713</v>
      </c>
    </row>
    <row r="25" spans="1:9" x14ac:dyDescent="0.25">
      <c r="A25" t="s">
        <v>198</v>
      </c>
      <c r="B25">
        <v>-199.93333333333385</v>
      </c>
      <c r="C25">
        <v>100.65967014173296</v>
      </c>
      <c r="D25">
        <v>-1.9862307620501785</v>
      </c>
      <c r="E25" s="18">
        <v>4.8643857603739092E-2</v>
      </c>
      <c r="F25">
        <v>-398.66279663818108</v>
      </c>
      <c r="G25">
        <v>-1.2038700284866195</v>
      </c>
      <c r="H25">
        <v>-398.66279663818108</v>
      </c>
      <c r="I25">
        <v>-1.2038700284866195</v>
      </c>
    </row>
    <row r="26" spans="1:9" x14ac:dyDescent="0.25">
      <c r="A26" t="s">
        <v>199</v>
      </c>
      <c r="B26">
        <v>-199.93333333333291</v>
      </c>
      <c r="C26">
        <v>100.659670141733</v>
      </c>
      <c r="D26">
        <v>-1.9862307620501682</v>
      </c>
      <c r="E26" s="18">
        <v>4.8643857603740737E-2</v>
      </c>
      <c r="F26">
        <v>-398.66279663818023</v>
      </c>
      <c r="G26">
        <v>-1.2038700284855963</v>
      </c>
      <c r="H26">
        <v>-398.66279663818023</v>
      </c>
      <c r="I26">
        <v>-1.2038700284855963</v>
      </c>
    </row>
    <row r="27" spans="1:9" x14ac:dyDescent="0.25">
      <c r="A27" t="s">
        <v>200</v>
      </c>
      <c r="B27">
        <v>396.26666666666625</v>
      </c>
      <c r="C27">
        <v>100.65967014173293</v>
      </c>
      <c r="D27">
        <v>3.9366974490250821</v>
      </c>
      <c r="E27" s="18">
        <v>1.2105841416437824E-4</v>
      </c>
      <c r="F27">
        <v>197.53720336181908</v>
      </c>
      <c r="G27">
        <v>594.99612997151348</v>
      </c>
      <c r="H27">
        <v>197.53720336181908</v>
      </c>
      <c r="I27">
        <v>594.99612997151348</v>
      </c>
    </row>
    <row r="28" spans="1:9" x14ac:dyDescent="0.25">
      <c r="A28" t="s">
        <v>201</v>
      </c>
      <c r="B28">
        <v>-36.866666666666603</v>
      </c>
      <c r="C28">
        <v>100.65967014173295</v>
      </c>
      <c r="D28">
        <v>-0.36625062067814074</v>
      </c>
      <c r="E28" s="23">
        <v>0.71464164322179535</v>
      </c>
      <c r="F28">
        <v>-235.59612997151379</v>
      </c>
      <c r="G28">
        <v>161.86279663818061</v>
      </c>
      <c r="H28">
        <v>-235.59612997151379</v>
      </c>
      <c r="I28">
        <v>161.86279663818061</v>
      </c>
    </row>
    <row r="29" spans="1:9" ht="15.75" thickBot="1" x14ac:dyDescent="0.3">
      <c r="A29" s="15" t="s">
        <v>202</v>
      </c>
      <c r="B29" s="15">
        <v>-105.06666666666578</v>
      </c>
      <c r="C29" s="15">
        <v>100.65967014173293</v>
      </c>
      <c r="D29" s="15">
        <v>-1.0437811540483652</v>
      </c>
      <c r="E29" s="24">
        <v>0.29809522078974887</v>
      </c>
      <c r="F29" s="15">
        <v>-303.79612997151298</v>
      </c>
      <c r="G29" s="15">
        <v>93.662796638181391</v>
      </c>
      <c r="H29" s="15">
        <v>-303.79612997151298</v>
      </c>
      <c r="I29" s="15">
        <v>93.662796638181391</v>
      </c>
    </row>
    <row r="33" spans="1:23" ht="15.75" thickBot="1" x14ac:dyDescent="0.3">
      <c r="A33" t="s">
        <v>229</v>
      </c>
      <c r="L33">
        <v>-183.644047619048</v>
      </c>
      <c r="M33">
        <v>-92.244047619047535</v>
      </c>
      <c r="N33">
        <v>383.88928571428545</v>
      </c>
      <c r="O33">
        <v>3709.2892857142833</v>
      </c>
      <c r="P33">
        <v>-463.53333333333319</v>
      </c>
      <c r="Q33">
        <v>282.7999999999999</v>
      </c>
      <c r="R33">
        <v>-199.93333333333385</v>
      </c>
      <c r="S33">
        <v>-199.93333333333291</v>
      </c>
      <c r="T33">
        <v>396.26666666666625</v>
      </c>
      <c r="U33">
        <v>-36.866666666666603</v>
      </c>
      <c r="V33" s="15">
        <v>-105.06666666666578</v>
      </c>
    </row>
    <row r="34" spans="1:23" ht="15.75" thickBot="1" x14ac:dyDescent="0.3">
      <c r="I34" t="s">
        <v>186</v>
      </c>
      <c r="J34" t="s">
        <v>204</v>
      </c>
      <c r="K34" t="s">
        <v>191</v>
      </c>
      <c r="L34" s="14" t="s">
        <v>192</v>
      </c>
      <c r="M34" s="14" t="s">
        <v>193</v>
      </c>
      <c r="N34" s="14" t="s">
        <v>194</v>
      </c>
      <c r="O34" s="14" t="s">
        <v>195</v>
      </c>
      <c r="P34" s="14" t="s">
        <v>196</v>
      </c>
      <c r="Q34" s="14" t="s">
        <v>197</v>
      </c>
      <c r="R34" s="14" t="s">
        <v>198</v>
      </c>
      <c r="S34" s="14" t="s">
        <v>199</v>
      </c>
      <c r="T34" s="14" t="s">
        <v>200</v>
      </c>
      <c r="U34" s="14" t="s">
        <v>201</v>
      </c>
      <c r="V34" s="14" t="s">
        <v>202</v>
      </c>
      <c r="W34" s="14" t="s">
        <v>236</v>
      </c>
    </row>
    <row r="35" spans="1:23" x14ac:dyDescent="0.25">
      <c r="A35" s="16" t="s">
        <v>230</v>
      </c>
      <c r="B35" s="16" t="s">
        <v>231</v>
      </c>
      <c r="C35" s="16" t="s">
        <v>232</v>
      </c>
      <c r="D35" s="19" t="s">
        <v>233</v>
      </c>
      <c r="I35" s="12">
        <v>44075</v>
      </c>
      <c r="J35">
        <f>YEAR(I35)</f>
        <v>2020</v>
      </c>
      <c r="K35">
        <v>181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5">
        <f>$B$17+J35*$B$18+SUMPRODUCT(L35:V35,$L$33:$V$33)</f>
        <v>2124.7142857142858</v>
      </c>
    </row>
    <row r="36" spans="1:23" ht="15.75" thickBot="1" x14ac:dyDescent="0.3">
      <c r="A36">
        <v>1</v>
      </c>
      <c r="B36">
        <v>1901.3749999999993</v>
      </c>
      <c r="C36">
        <v>-145.37499999999932</v>
      </c>
      <c r="D36">
        <f>C36*C36</f>
        <v>21133.8906249998</v>
      </c>
      <c r="I36" s="12">
        <v>44105</v>
      </c>
      <c r="J36">
        <f t="shared" ref="J36:J46" si="0">YEAR(I36)</f>
        <v>2020</v>
      </c>
      <c r="K36">
        <v>182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5">
        <f t="shared" ref="W36:W46" si="1">$B$17+J36*$B$18+SUMPRODUCT(L36:V36,$L$33:$V$33)</f>
        <v>2216.1142857142859</v>
      </c>
    </row>
    <row r="37" spans="1:23" x14ac:dyDescent="0.25">
      <c r="A37">
        <v>2</v>
      </c>
      <c r="B37">
        <v>1992.7749999999999</v>
      </c>
      <c r="C37">
        <v>-100.77499999999986</v>
      </c>
      <c r="D37">
        <f t="shared" ref="D37:D100" si="2">C37*C37</f>
        <v>10155.600624999972</v>
      </c>
      <c r="F37" s="20" t="s">
        <v>234</v>
      </c>
      <c r="G37" s="43">
        <f>AVERAGE(D36:D215)</f>
        <v>70504.402301587455</v>
      </c>
      <c r="I37" s="12">
        <v>44136</v>
      </c>
      <c r="J37">
        <f t="shared" si="0"/>
        <v>2020</v>
      </c>
      <c r="K37">
        <v>183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5">
        <f t="shared" si="1"/>
        <v>2692.2476190476191</v>
      </c>
    </row>
    <row r="38" spans="1:23" ht="15.75" thickBot="1" x14ac:dyDescent="0.3">
      <c r="A38">
        <v>3</v>
      </c>
      <c r="B38">
        <v>2468.9083333333328</v>
      </c>
      <c r="C38">
        <v>2.0916666666671517</v>
      </c>
      <c r="D38">
        <f t="shared" si="2"/>
        <v>4.3750694444464733</v>
      </c>
      <c r="F38" s="21" t="s">
        <v>235</v>
      </c>
      <c r="G38" s="44">
        <f>SQRT(G37)</f>
        <v>265.52665083111236</v>
      </c>
      <c r="I38" s="12">
        <v>44166</v>
      </c>
      <c r="J38">
        <f t="shared" si="0"/>
        <v>2020</v>
      </c>
      <c r="K38">
        <v>184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5">
        <f t="shared" si="1"/>
        <v>6017.6476190476169</v>
      </c>
    </row>
    <row r="39" spans="1:23" x14ac:dyDescent="0.25">
      <c r="A39">
        <v>4</v>
      </c>
      <c r="B39">
        <v>5794.3083333333307</v>
      </c>
      <c r="C39">
        <v>966.69166666666933</v>
      </c>
      <c r="D39">
        <f t="shared" si="2"/>
        <v>934492.77840278298</v>
      </c>
      <c r="I39" s="12">
        <v>44197</v>
      </c>
      <c r="J39">
        <f t="shared" si="0"/>
        <v>2021</v>
      </c>
      <c r="K39">
        <v>185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5">
        <f t="shared" si="1"/>
        <v>1859.7142857142858</v>
      </c>
    </row>
    <row r="40" spans="1:23" x14ac:dyDescent="0.25">
      <c r="A40">
        <v>5</v>
      </c>
      <c r="B40">
        <v>1636.3749999999995</v>
      </c>
      <c r="C40">
        <v>-76.374999999999545</v>
      </c>
      <c r="D40">
        <f t="shared" si="2"/>
        <v>5833.1406249999309</v>
      </c>
      <c r="I40" s="12">
        <v>44228</v>
      </c>
      <c r="J40">
        <f t="shared" si="0"/>
        <v>2021</v>
      </c>
      <c r="K40">
        <v>186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 s="25">
        <f t="shared" si="1"/>
        <v>2606.0476190476188</v>
      </c>
    </row>
    <row r="41" spans="1:23" x14ac:dyDescent="0.25">
      <c r="A41">
        <v>6</v>
      </c>
      <c r="B41">
        <v>2382.7083333333326</v>
      </c>
      <c r="C41">
        <v>217.29166666666742</v>
      </c>
      <c r="D41">
        <f t="shared" si="2"/>
        <v>47215.668402778108</v>
      </c>
      <c r="I41" s="12">
        <v>44256</v>
      </c>
      <c r="J41">
        <f t="shared" si="0"/>
        <v>2021</v>
      </c>
      <c r="K41">
        <v>187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 s="25">
        <f t="shared" si="1"/>
        <v>2123.3142857142852</v>
      </c>
    </row>
    <row r="42" spans="1:23" x14ac:dyDescent="0.25">
      <c r="A42">
        <v>7</v>
      </c>
      <c r="B42">
        <v>1899.974999999999</v>
      </c>
      <c r="C42">
        <v>68.025000000001</v>
      </c>
      <c r="D42">
        <f t="shared" si="2"/>
        <v>4627.4006250001357</v>
      </c>
      <c r="I42" s="12">
        <v>44287</v>
      </c>
      <c r="J42">
        <f t="shared" si="0"/>
        <v>2021</v>
      </c>
      <c r="K42">
        <v>188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 s="25">
        <f t="shared" si="1"/>
        <v>2123.3142857142861</v>
      </c>
    </row>
    <row r="43" spans="1:23" x14ac:dyDescent="0.25">
      <c r="A43">
        <v>8</v>
      </c>
      <c r="B43">
        <v>1899.9749999999999</v>
      </c>
      <c r="C43">
        <v>-23.974999999999909</v>
      </c>
      <c r="D43">
        <f t="shared" si="2"/>
        <v>574.80062499999565</v>
      </c>
      <c r="I43" s="12">
        <v>44317</v>
      </c>
      <c r="J43">
        <f t="shared" si="0"/>
        <v>2021</v>
      </c>
      <c r="K43">
        <v>189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 s="25">
        <f t="shared" si="1"/>
        <v>2719.5142857142855</v>
      </c>
    </row>
    <row r="44" spans="1:23" x14ac:dyDescent="0.25">
      <c r="A44">
        <v>9</v>
      </c>
      <c r="B44">
        <v>2496.1749999999993</v>
      </c>
      <c r="C44">
        <v>71.825000000000728</v>
      </c>
      <c r="D44">
        <f t="shared" si="2"/>
        <v>5158.8306250001042</v>
      </c>
      <c r="I44" s="12">
        <v>44348</v>
      </c>
      <c r="J44">
        <f t="shared" si="0"/>
        <v>2021</v>
      </c>
      <c r="K44">
        <v>190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 s="25">
        <f t="shared" si="1"/>
        <v>2286.3809523809523</v>
      </c>
    </row>
    <row r="45" spans="1:23" x14ac:dyDescent="0.25">
      <c r="A45">
        <v>10</v>
      </c>
      <c r="B45">
        <v>2063.0416666666661</v>
      </c>
      <c r="C45">
        <v>58.95833333333394</v>
      </c>
      <c r="D45">
        <f t="shared" si="2"/>
        <v>3476.0850694445157</v>
      </c>
      <c r="I45" s="12">
        <v>44378</v>
      </c>
      <c r="J45">
        <f t="shared" si="0"/>
        <v>2021</v>
      </c>
      <c r="K45">
        <v>191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s="25">
        <f t="shared" si="1"/>
        <v>2218.1809523809534</v>
      </c>
    </row>
    <row r="46" spans="1:23" x14ac:dyDescent="0.25">
      <c r="A46">
        <v>11</v>
      </c>
      <c r="B46">
        <v>1994.8416666666672</v>
      </c>
      <c r="C46">
        <v>-66.841666666667152</v>
      </c>
      <c r="D46">
        <f t="shared" si="2"/>
        <v>4467.8084027778423</v>
      </c>
      <c r="I46" s="12">
        <v>44409</v>
      </c>
      <c r="J46">
        <f t="shared" si="0"/>
        <v>2021</v>
      </c>
      <c r="K46">
        <v>192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5">
        <f t="shared" si="1"/>
        <v>2323.2476190476191</v>
      </c>
    </row>
    <row r="47" spans="1:23" x14ac:dyDescent="0.25">
      <c r="A47">
        <v>12</v>
      </c>
      <c r="B47">
        <v>2099.9083333333328</v>
      </c>
      <c r="C47">
        <v>-6.9083333333328483</v>
      </c>
      <c r="D47">
        <f t="shared" si="2"/>
        <v>47.725069444437743</v>
      </c>
      <c r="V47" s="13" t="s">
        <v>215</v>
      </c>
      <c r="W47" s="26">
        <f>SUM(W35:W46)</f>
        <v>31310.438095238096</v>
      </c>
    </row>
    <row r="48" spans="1:23" x14ac:dyDescent="0.25">
      <c r="A48">
        <v>13</v>
      </c>
      <c r="B48">
        <v>1916.2642857142848</v>
      </c>
      <c r="C48">
        <v>100.73571428571518</v>
      </c>
      <c r="D48">
        <f t="shared" si="2"/>
        <v>10147.684132653241</v>
      </c>
    </row>
    <row r="49" spans="1:10" x14ac:dyDescent="0.25">
      <c r="A49">
        <v>14</v>
      </c>
      <c r="B49">
        <v>2007.6642857142854</v>
      </c>
      <c r="C49">
        <v>-14.66428571428537</v>
      </c>
      <c r="D49">
        <f t="shared" si="2"/>
        <v>215.04127551019397</v>
      </c>
    </row>
    <row r="50" spans="1:10" x14ac:dyDescent="0.25">
      <c r="A50">
        <v>15</v>
      </c>
      <c r="B50">
        <v>2483.7976190476184</v>
      </c>
      <c r="C50">
        <v>146.20238095238165</v>
      </c>
      <c r="D50">
        <f t="shared" si="2"/>
        <v>21375.136196145326</v>
      </c>
    </row>
    <row r="51" spans="1:10" x14ac:dyDescent="0.25">
      <c r="A51">
        <v>16</v>
      </c>
      <c r="B51">
        <v>5809.1976190476162</v>
      </c>
      <c r="C51">
        <v>938.80238095238383</v>
      </c>
      <c r="D51">
        <f t="shared" si="2"/>
        <v>881349.91048186482</v>
      </c>
    </row>
    <row r="52" spans="1:10" x14ac:dyDescent="0.25">
      <c r="A52">
        <v>17</v>
      </c>
      <c r="B52">
        <v>1651.2642857142851</v>
      </c>
      <c r="C52">
        <v>47.735714285714948</v>
      </c>
      <c r="D52">
        <f t="shared" si="2"/>
        <v>2278.6984183674103</v>
      </c>
    </row>
    <row r="53" spans="1:10" x14ac:dyDescent="0.25">
      <c r="A53">
        <v>18</v>
      </c>
      <c r="B53">
        <v>2397.5976190476181</v>
      </c>
      <c r="C53">
        <v>123.40238095238192</v>
      </c>
      <c r="D53">
        <f t="shared" si="2"/>
        <v>15228.147624716792</v>
      </c>
    </row>
    <row r="54" spans="1:10" x14ac:dyDescent="0.25">
      <c r="A54">
        <v>19</v>
      </c>
      <c r="B54">
        <v>1914.8642857142845</v>
      </c>
      <c r="C54">
        <v>84.135714285715494</v>
      </c>
      <c r="D54">
        <f t="shared" si="2"/>
        <v>7078.8184183675503</v>
      </c>
    </row>
    <row r="55" spans="1:10" x14ac:dyDescent="0.25">
      <c r="A55">
        <v>20</v>
      </c>
      <c r="B55">
        <v>1914.8642857142854</v>
      </c>
      <c r="C55">
        <v>39.135714285714585</v>
      </c>
      <c r="D55">
        <f t="shared" si="2"/>
        <v>1531.6041326530847</v>
      </c>
    </row>
    <row r="56" spans="1:10" x14ac:dyDescent="0.25">
      <c r="A56">
        <v>21</v>
      </c>
      <c r="B56">
        <v>2511.0642857142848</v>
      </c>
      <c r="C56">
        <v>166.93571428571522</v>
      </c>
      <c r="D56">
        <f t="shared" si="2"/>
        <v>27867.532704081947</v>
      </c>
    </row>
    <row r="57" spans="1:10" x14ac:dyDescent="0.25">
      <c r="A57">
        <v>22</v>
      </c>
      <c r="B57">
        <v>2077.9309523809516</v>
      </c>
      <c r="C57">
        <v>148.06904761904843</v>
      </c>
      <c r="D57">
        <f t="shared" si="2"/>
        <v>21924.442862812033</v>
      </c>
    </row>
    <row r="58" spans="1:10" x14ac:dyDescent="0.25">
      <c r="A58">
        <v>23</v>
      </c>
      <c r="B58">
        <v>2009.7309523809527</v>
      </c>
      <c r="C58">
        <v>42.269047619047342</v>
      </c>
      <c r="D58">
        <f t="shared" si="2"/>
        <v>1786.6723866212917</v>
      </c>
    </row>
    <row r="59" spans="1:10" x14ac:dyDescent="0.25">
      <c r="A59">
        <v>24</v>
      </c>
      <c r="B59">
        <v>2114.7976190476184</v>
      </c>
      <c r="C59">
        <v>63.202380952381645</v>
      </c>
      <c r="D59">
        <f t="shared" si="2"/>
        <v>3994.5409580499741</v>
      </c>
    </row>
    <row r="60" spans="1:10" x14ac:dyDescent="0.25">
      <c r="A60">
        <v>25</v>
      </c>
      <c r="B60">
        <v>1931.1535714285703</v>
      </c>
      <c r="C60">
        <v>93.846428571429669</v>
      </c>
      <c r="D60">
        <f t="shared" si="2"/>
        <v>8807.1521556124517</v>
      </c>
    </row>
    <row r="61" spans="1:10" x14ac:dyDescent="0.25">
      <c r="A61">
        <v>26</v>
      </c>
      <c r="B61">
        <v>2022.5535714285709</v>
      </c>
      <c r="C61">
        <v>152.44642857142912</v>
      </c>
      <c r="D61">
        <f t="shared" si="2"/>
        <v>23239.913584183843</v>
      </c>
    </row>
    <row r="62" spans="1:10" x14ac:dyDescent="0.25">
      <c r="A62">
        <v>27</v>
      </c>
      <c r="B62">
        <v>2498.6869047619039</v>
      </c>
      <c r="C62">
        <v>293.31309523809614</v>
      </c>
      <c r="D62">
        <f t="shared" si="2"/>
        <v>86032.571838152449</v>
      </c>
    </row>
    <row r="63" spans="1:10" x14ac:dyDescent="0.25">
      <c r="A63">
        <v>28</v>
      </c>
      <c r="B63">
        <v>5824.0869047619017</v>
      </c>
      <c r="C63">
        <v>696.91309523809832</v>
      </c>
      <c r="D63">
        <f t="shared" si="2"/>
        <v>485687.86231434671</v>
      </c>
    </row>
    <row r="64" spans="1:10" x14ac:dyDescent="0.25">
      <c r="A64">
        <v>29</v>
      </c>
      <c r="B64">
        <v>1666.1535714285706</v>
      </c>
      <c r="C64">
        <v>130.84642857142944</v>
      </c>
      <c r="D64">
        <f t="shared" si="2"/>
        <v>17120.787869898188</v>
      </c>
      <c r="J64" t="s">
        <v>237</v>
      </c>
    </row>
    <row r="65" spans="1:10" x14ac:dyDescent="0.25">
      <c r="A65">
        <v>30</v>
      </c>
      <c r="B65">
        <v>2412.4869047619036</v>
      </c>
      <c r="C65">
        <v>196.51309523809641</v>
      </c>
      <c r="D65">
        <f t="shared" si="2"/>
        <v>38617.396600057153</v>
      </c>
      <c r="J65" t="s">
        <v>238</v>
      </c>
    </row>
    <row r="66" spans="1:10" x14ac:dyDescent="0.25">
      <c r="A66">
        <v>31</v>
      </c>
      <c r="B66">
        <v>1929.75357142857</v>
      </c>
      <c r="C66">
        <v>144.24642857142999</v>
      </c>
      <c r="D66">
        <f t="shared" si="2"/>
        <v>20807.032155612655</v>
      </c>
    </row>
    <row r="67" spans="1:10" x14ac:dyDescent="0.25">
      <c r="A67">
        <v>32</v>
      </c>
      <c r="B67">
        <v>1929.7535714285709</v>
      </c>
      <c r="C67">
        <v>114.24642857142908</v>
      </c>
      <c r="D67">
        <f t="shared" si="2"/>
        <v>13052.246441326646</v>
      </c>
    </row>
    <row r="68" spans="1:10" x14ac:dyDescent="0.25">
      <c r="A68">
        <v>33</v>
      </c>
      <c r="B68">
        <v>2525.9535714285703</v>
      </c>
      <c r="C68">
        <v>189.04642857142971</v>
      </c>
      <c r="D68">
        <f t="shared" si="2"/>
        <v>35738.552155612677</v>
      </c>
    </row>
    <row r="69" spans="1:10" x14ac:dyDescent="0.25">
      <c r="A69">
        <v>34</v>
      </c>
      <c r="B69">
        <v>2092.8202380952371</v>
      </c>
      <c r="C69">
        <v>66.179761904762927</v>
      </c>
      <c r="D69">
        <f t="shared" si="2"/>
        <v>4379.7608857711102</v>
      </c>
    </row>
    <row r="70" spans="1:10" x14ac:dyDescent="0.25">
      <c r="A70">
        <v>35</v>
      </c>
      <c r="B70">
        <v>2024.6202380952382</v>
      </c>
      <c r="C70">
        <v>138.37976190476184</v>
      </c>
      <c r="D70">
        <f t="shared" si="2"/>
        <v>19148.958504818576</v>
      </c>
    </row>
    <row r="71" spans="1:10" x14ac:dyDescent="0.25">
      <c r="A71">
        <v>36</v>
      </c>
      <c r="B71">
        <v>2129.6869047619039</v>
      </c>
      <c r="C71">
        <v>93.313095238096139</v>
      </c>
      <c r="D71">
        <f t="shared" si="2"/>
        <v>8707.333742914001</v>
      </c>
    </row>
    <row r="72" spans="1:10" x14ac:dyDescent="0.25">
      <c r="A72">
        <v>37</v>
      </c>
      <c r="B72">
        <v>1946.0428571428558</v>
      </c>
      <c r="C72">
        <v>-36.042857142855837</v>
      </c>
      <c r="D72">
        <f t="shared" si="2"/>
        <v>1299.0875510203141</v>
      </c>
    </row>
    <row r="73" spans="1:10" x14ac:dyDescent="0.25">
      <c r="A73">
        <v>38</v>
      </c>
      <c r="B73">
        <v>2037.4428571428564</v>
      </c>
      <c r="C73">
        <v>-40.442857142856383</v>
      </c>
      <c r="D73">
        <f t="shared" si="2"/>
        <v>1635.6246938774896</v>
      </c>
    </row>
    <row r="74" spans="1:10" x14ac:dyDescent="0.25">
      <c r="A74">
        <v>39</v>
      </c>
      <c r="B74">
        <v>2513.5761904761894</v>
      </c>
      <c r="C74">
        <v>-260.57619047618937</v>
      </c>
      <c r="D74">
        <f t="shared" si="2"/>
        <v>67899.951043083318</v>
      </c>
    </row>
    <row r="75" spans="1:10" x14ac:dyDescent="0.25">
      <c r="A75">
        <v>40</v>
      </c>
      <c r="B75">
        <v>5838.9761904761872</v>
      </c>
      <c r="C75">
        <v>-789.97619047618718</v>
      </c>
      <c r="D75">
        <f t="shared" si="2"/>
        <v>624062.3815192692</v>
      </c>
    </row>
    <row r="76" spans="1:10" x14ac:dyDescent="0.25">
      <c r="A76">
        <v>41</v>
      </c>
      <c r="B76">
        <v>1681.0428571428597</v>
      </c>
      <c r="C76">
        <v>-209.0428571428597</v>
      </c>
      <c r="D76">
        <f t="shared" si="2"/>
        <v>43698.916122450049</v>
      </c>
    </row>
    <row r="77" spans="1:10" x14ac:dyDescent="0.25">
      <c r="A77">
        <v>42</v>
      </c>
      <c r="B77">
        <v>2427.3761904761927</v>
      </c>
      <c r="C77">
        <v>-317.37619047619273</v>
      </c>
      <c r="D77">
        <f t="shared" si="2"/>
        <v>100727.64628118057</v>
      </c>
    </row>
    <row r="78" spans="1:10" x14ac:dyDescent="0.25">
      <c r="A78">
        <v>43</v>
      </c>
      <c r="B78">
        <v>1944.6428571428592</v>
      </c>
      <c r="C78">
        <v>-323.64285714285916</v>
      </c>
      <c r="D78">
        <f t="shared" si="2"/>
        <v>104744.69897959314</v>
      </c>
    </row>
    <row r="79" spans="1:10" x14ac:dyDescent="0.25">
      <c r="A79">
        <v>44</v>
      </c>
      <c r="B79">
        <v>1944.6428571428601</v>
      </c>
      <c r="C79">
        <v>-189.64285714286007</v>
      </c>
      <c r="D79">
        <f t="shared" si="2"/>
        <v>35964.41326530723</v>
      </c>
    </row>
    <row r="80" spans="1:10" x14ac:dyDescent="0.25">
      <c r="A80">
        <v>45</v>
      </c>
      <c r="B80">
        <v>2540.8428571428594</v>
      </c>
      <c r="C80">
        <v>-299.84285714285943</v>
      </c>
      <c r="D80">
        <f t="shared" si="2"/>
        <v>89905.73897959321</v>
      </c>
    </row>
    <row r="81" spans="1:4" x14ac:dyDescent="0.25">
      <c r="A81">
        <v>46</v>
      </c>
      <c r="B81">
        <v>2107.7095238095262</v>
      </c>
      <c r="C81">
        <v>-275.70952380952622</v>
      </c>
      <c r="D81">
        <f t="shared" si="2"/>
        <v>76015.741519275703</v>
      </c>
    </row>
    <row r="82" spans="1:4" x14ac:dyDescent="0.25">
      <c r="A82">
        <v>47</v>
      </c>
      <c r="B82">
        <v>2039.5095238095273</v>
      </c>
      <c r="C82">
        <v>-285.50952380952731</v>
      </c>
      <c r="D82">
        <f t="shared" si="2"/>
        <v>81515.688185943043</v>
      </c>
    </row>
    <row r="83" spans="1:4" x14ac:dyDescent="0.25">
      <c r="A83">
        <v>48</v>
      </c>
      <c r="B83">
        <v>2144.576190476193</v>
      </c>
      <c r="C83">
        <v>-320.57619047619301</v>
      </c>
      <c r="D83">
        <f t="shared" si="2"/>
        <v>102769.09390022838</v>
      </c>
    </row>
    <row r="84" spans="1:4" x14ac:dyDescent="0.25">
      <c r="A84">
        <v>49</v>
      </c>
      <c r="B84">
        <v>1960.932142857145</v>
      </c>
      <c r="C84">
        <v>-194.93214285714498</v>
      </c>
      <c r="D84">
        <f t="shared" si="2"/>
        <v>37998.540318878382</v>
      </c>
    </row>
    <row r="85" spans="1:4" x14ac:dyDescent="0.25">
      <c r="A85">
        <v>50</v>
      </c>
      <c r="B85">
        <v>2052.3321428571453</v>
      </c>
      <c r="C85">
        <v>-225.3321428571453</v>
      </c>
      <c r="D85">
        <f t="shared" si="2"/>
        <v>50774.574604592941</v>
      </c>
    </row>
    <row r="86" spans="1:4" x14ac:dyDescent="0.25">
      <c r="A86">
        <v>51</v>
      </c>
      <c r="B86">
        <v>2528.4654761904785</v>
      </c>
      <c r="C86">
        <v>-292.46547619047851</v>
      </c>
      <c r="D86">
        <f t="shared" si="2"/>
        <v>85536.054763323351</v>
      </c>
    </row>
    <row r="87" spans="1:4" x14ac:dyDescent="0.25">
      <c r="A87">
        <v>52</v>
      </c>
      <c r="B87">
        <v>5853.8654761904763</v>
      </c>
      <c r="C87">
        <v>-593.86547619047633</v>
      </c>
      <c r="D87">
        <f t="shared" si="2"/>
        <v>352676.2038109412</v>
      </c>
    </row>
    <row r="88" spans="1:4" x14ac:dyDescent="0.25">
      <c r="A88">
        <v>53</v>
      </c>
      <c r="B88">
        <v>1695.9321428571452</v>
      </c>
      <c r="C88">
        <v>-199.93214285714521</v>
      </c>
      <c r="D88">
        <f t="shared" si="2"/>
        <v>39972.861747449919</v>
      </c>
    </row>
    <row r="89" spans="1:4" x14ac:dyDescent="0.25">
      <c r="A89">
        <v>54</v>
      </c>
      <c r="B89">
        <v>2442.2654761904782</v>
      </c>
      <c r="C89">
        <v>-349.26547619047824</v>
      </c>
      <c r="D89">
        <f t="shared" si="2"/>
        <v>121986.37285856152</v>
      </c>
    </row>
    <row r="90" spans="1:4" x14ac:dyDescent="0.25">
      <c r="A90">
        <v>55</v>
      </c>
      <c r="B90">
        <v>1959.5321428571447</v>
      </c>
      <c r="C90">
        <v>-176.53214285714466</v>
      </c>
      <c r="D90">
        <f t="shared" si="2"/>
        <v>31163.597461735331</v>
      </c>
    </row>
    <row r="91" spans="1:4" x14ac:dyDescent="0.25">
      <c r="A91">
        <v>56</v>
      </c>
      <c r="B91">
        <v>1959.5321428571456</v>
      </c>
      <c r="C91">
        <v>-165.53214285714557</v>
      </c>
      <c r="D91">
        <f t="shared" si="2"/>
        <v>27400.89031887845</v>
      </c>
    </row>
    <row r="92" spans="1:4" x14ac:dyDescent="0.25">
      <c r="A92">
        <v>57</v>
      </c>
      <c r="B92">
        <v>2555.7321428571449</v>
      </c>
      <c r="C92">
        <v>-310.73214285714494</v>
      </c>
      <c r="D92">
        <f t="shared" si="2"/>
        <v>96554.464604593129</v>
      </c>
    </row>
    <row r="93" spans="1:4" x14ac:dyDescent="0.25">
      <c r="A93">
        <v>58</v>
      </c>
      <c r="B93">
        <v>2122.5988095238117</v>
      </c>
      <c r="C93">
        <v>-320.59880952381172</v>
      </c>
      <c r="D93">
        <f t="shared" si="2"/>
        <v>102783.59666808532</v>
      </c>
    </row>
    <row r="94" spans="1:4" x14ac:dyDescent="0.25">
      <c r="A94">
        <v>59</v>
      </c>
      <c r="B94">
        <v>2054.3988095238128</v>
      </c>
      <c r="C94">
        <v>-238.39880952381282</v>
      </c>
      <c r="D94">
        <f t="shared" si="2"/>
        <v>56833.992382371187</v>
      </c>
    </row>
    <row r="95" spans="1:4" x14ac:dyDescent="0.25">
      <c r="A95">
        <v>60</v>
      </c>
      <c r="B95">
        <v>2159.4654761904785</v>
      </c>
      <c r="C95">
        <v>-348.46547619047851</v>
      </c>
      <c r="D95">
        <f t="shared" si="2"/>
        <v>121428.18809665694</v>
      </c>
    </row>
    <row r="96" spans="1:4" x14ac:dyDescent="0.25">
      <c r="A96">
        <v>61</v>
      </c>
      <c r="B96">
        <v>1975.8214285714305</v>
      </c>
      <c r="C96">
        <v>-291.82142857143049</v>
      </c>
      <c r="D96">
        <f t="shared" si="2"/>
        <v>85159.746173470499</v>
      </c>
    </row>
    <row r="97" spans="1:4" x14ac:dyDescent="0.25">
      <c r="A97">
        <v>62</v>
      </c>
      <c r="B97">
        <v>2067.2214285714308</v>
      </c>
      <c r="C97">
        <v>-161.22142857143081</v>
      </c>
      <c r="D97">
        <f t="shared" si="2"/>
        <v>25992.349030612964</v>
      </c>
    </row>
    <row r="98" spans="1:4" x14ac:dyDescent="0.25">
      <c r="A98">
        <v>63</v>
      </c>
      <c r="B98">
        <v>2543.354761904764</v>
      </c>
      <c r="C98">
        <v>-151.35476190476402</v>
      </c>
      <c r="D98">
        <f t="shared" si="2"/>
        <v>22908.263951247805</v>
      </c>
    </row>
    <row r="99" spans="1:4" x14ac:dyDescent="0.25">
      <c r="A99">
        <v>64</v>
      </c>
      <c r="B99">
        <v>5868.7547619047618</v>
      </c>
      <c r="C99">
        <v>-781.75476190476184</v>
      </c>
      <c r="D99">
        <f t="shared" si="2"/>
        <v>611140.50776077085</v>
      </c>
    </row>
    <row r="100" spans="1:4" x14ac:dyDescent="0.25">
      <c r="A100">
        <v>65</v>
      </c>
      <c r="B100">
        <v>1710.8214285714307</v>
      </c>
      <c r="C100">
        <v>-91.821428571430715</v>
      </c>
      <c r="D100">
        <f t="shared" si="2"/>
        <v>8431.1747448983533</v>
      </c>
    </row>
    <row r="101" spans="1:4" x14ac:dyDescent="0.25">
      <c r="A101">
        <v>66</v>
      </c>
      <c r="B101">
        <v>2457.1547619047637</v>
      </c>
      <c r="C101">
        <v>-229.15476190476375</v>
      </c>
      <c r="D101">
        <f t="shared" ref="D101:D164" si="3">C101*C101</f>
        <v>52511.904903628958</v>
      </c>
    </row>
    <row r="102" spans="1:4" x14ac:dyDescent="0.25">
      <c r="A102">
        <v>67</v>
      </c>
      <c r="B102">
        <v>1974.4214285714302</v>
      </c>
      <c r="C102">
        <v>1.5785714285698305</v>
      </c>
      <c r="D102">
        <f t="shared" si="3"/>
        <v>2.4918877550969953</v>
      </c>
    </row>
    <row r="103" spans="1:4" x14ac:dyDescent="0.25">
      <c r="A103">
        <v>68</v>
      </c>
      <c r="B103">
        <v>1974.4214285714311</v>
      </c>
      <c r="C103">
        <v>219.57857142856892</v>
      </c>
      <c r="D103">
        <f t="shared" si="3"/>
        <v>48214.749030611143</v>
      </c>
    </row>
    <row r="104" spans="1:4" x14ac:dyDescent="0.25">
      <c r="A104">
        <v>69</v>
      </c>
      <c r="B104">
        <v>2570.6214285714304</v>
      </c>
      <c r="C104">
        <v>53.378571428569558</v>
      </c>
      <c r="D104">
        <f t="shared" si="3"/>
        <v>2849.2718877549023</v>
      </c>
    </row>
    <row r="105" spans="1:4" x14ac:dyDescent="0.25">
      <c r="A105">
        <v>70</v>
      </c>
      <c r="B105">
        <v>2137.4880952380972</v>
      </c>
      <c r="C105">
        <v>-44.48809523809723</v>
      </c>
      <c r="D105">
        <f t="shared" si="3"/>
        <v>1979.1906179140094</v>
      </c>
    </row>
    <row r="106" spans="1:4" x14ac:dyDescent="0.25">
      <c r="A106">
        <v>71</v>
      </c>
      <c r="B106">
        <v>2069.2880952380983</v>
      </c>
      <c r="C106">
        <v>-86.288095238098322</v>
      </c>
      <c r="D106">
        <f t="shared" si="3"/>
        <v>7445.6353798191267</v>
      </c>
    </row>
    <row r="107" spans="1:4" x14ac:dyDescent="0.25">
      <c r="A107">
        <v>72</v>
      </c>
      <c r="B107">
        <v>2174.354761904764</v>
      </c>
      <c r="C107">
        <v>4.6452380952359817</v>
      </c>
      <c r="D107">
        <f t="shared" si="3"/>
        <v>21.57823696143161</v>
      </c>
    </row>
    <row r="108" spans="1:4" x14ac:dyDescent="0.25">
      <c r="A108">
        <v>73</v>
      </c>
      <c r="B108">
        <v>1990.710714285716</v>
      </c>
      <c r="C108">
        <v>90.289285714284006</v>
      </c>
      <c r="D108">
        <f t="shared" si="3"/>
        <v>8152.1551147956097</v>
      </c>
    </row>
    <row r="109" spans="1:4" x14ac:dyDescent="0.25">
      <c r="A109">
        <v>74</v>
      </c>
      <c r="B109">
        <v>2082.1107142857163</v>
      </c>
      <c r="C109">
        <v>-79.110714285716313</v>
      </c>
      <c r="D109">
        <f t="shared" si="3"/>
        <v>6258.5051147962395</v>
      </c>
    </row>
    <row r="110" spans="1:4" x14ac:dyDescent="0.25">
      <c r="A110">
        <v>75</v>
      </c>
      <c r="B110">
        <v>2558.2440476190495</v>
      </c>
      <c r="C110">
        <v>-104.24404761904952</v>
      </c>
      <c r="D110">
        <f t="shared" si="3"/>
        <v>10866.821464002665</v>
      </c>
    </row>
    <row r="111" spans="1:4" x14ac:dyDescent="0.25">
      <c r="A111">
        <v>76</v>
      </c>
      <c r="B111">
        <v>5883.6440476190473</v>
      </c>
      <c r="C111">
        <v>-267.64404761904734</v>
      </c>
      <c r="D111">
        <f t="shared" si="3"/>
        <v>71633.336225906882</v>
      </c>
    </row>
    <row r="112" spans="1:4" x14ac:dyDescent="0.25">
      <c r="A112">
        <v>77</v>
      </c>
      <c r="B112">
        <v>1725.7107142857162</v>
      </c>
      <c r="C112">
        <v>-51.710714285716222</v>
      </c>
      <c r="D112">
        <f t="shared" si="3"/>
        <v>2673.9979719389758</v>
      </c>
    </row>
    <row r="113" spans="1:4" x14ac:dyDescent="0.25">
      <c r="A113">
        <v>78</v>
      </c>
      <c r="B113">
        <v>2472.0440476190493</v>
      </c>
      <c r="C113">
        <v>134.95595238095075</v>
      </c>
      <c r="D113">
        <f t="shared" si="3"/>
        <v>18213.109083049447</v>
      </c>
    </row>
    <row r="114" spans="1:4" x14ac:dyDescent="0.25">
      <c r="A114">
        <v>79</v>
      </c>
      <c r="B114">
        <v>1989.3107142857157</v>
      </c>
      <c r="C114">
        <v>66.689285714284324</v>
      </c>
      <c r="D114">
        <f t="shared" si="3"/>
        <v>4447.4608290814476</v>
      </c>
    </row>
    <row r="115" spans="1:4" x14ac:dyDescent="0.25">
      <c r="A115">
        <v>80</v>
      </c>
      <c r="B115">
        <v>1989.3107142857166</v>
      </c>
      <c r="C115">
        <v>-36.310714285716585</v>
      </c>
      <c r="D115">
        <f t="shared" si="3"/>
        <v>1318.4679719389426</v>
      </c>
    </row>
    <row r="116" spans="1:4" x14ac:dyDescent="0.25">
      <c r="A116">
        <v>81</v>
      </c>
      <c r="B116">
        <v>2585.5107142857159</v>
      </c>
      <c r="C116">
        <v>87.489285714284051</v>
      </c>
      <c r="D116">
        <f t="shared" si="3"/>
        <v>7654.3751147956273</v>
      </c>
    </row>
    <row r="117" spans="1:4" x14ac:dyDescent="0.25">
      <c r="A117">
        <v>82</v>
      </c>
      <c r="B117">
        <v>2152.3773809523827</v>
      </c>
      <c r="C117">
        <v>-6.3773809523827367</v>
      </c>
      <c r="D117">
        <f t="shared" si="3"/>
        <v>40.670987811814143</v>
      </c>
    </row>
    <row r="118" spans="1:4" x14ac:dyDescent="0.25">
      <c r="A118">
        <v>83</v>
      </c>
      <c r="B118">
        <v>2084.1773809523838</v>
      </c>
      <c r="C118">
        <v>-141.17738095238383</v>
      </c>
      <c r="D118">
        <f t="shared" si="3"/>
        <v>19931.052892574509</v>
      </c>
    </row>
    <row r="119" spans="1:4" x14ac:dyDescent="0.25">
      <c r="A119">
        <v>84</v>
      </c>
      <c r="B119">
        <v>2189.2440476190495</v>
      </c>
      <c r="C119">
        <v>-74.244047619049525</v>
      </c>
      <c r="D119">
        <f t="shared" si="3"/>
        <v>5512.178606859693</v>
      </c>
    </row>
    <row r="120" spans="1:4" x14ac:dyDescent="0.25">
      <c r="A120">
        <v>85</v>
      </c>
      <c r="B120">
        <v>2005.6000000000015</v>
      </c>
      <c r="C120">
        <v>38.399999999998499</v>
      </c>
      <c r="D120">
        <f t="shared" si="3"/>
        <v>1474.5599999998847</v>
      </c>
    </row>
    <row r="121" spans="1:4" x14ac:dyDescent="0.25">
      <c r="A121">
        <v>86</v>
      </c>
      <c r="B121">
        <v>2097.0000000000018</v>
      </c>
      <c r="C121">
        <v>-37.000000000001819</v>
      </c>
      <c r="D121">
        <f t="shared" si="3"/>
        <v>1369.0000000001346</v>
      </c>
    </row>
    <row r="122" spans="1:4" x14ac:dyDescent="0.25">
      <c r="A122">
        <v>87</v>
      </c>
      <c r="B122">
        <v>2573.133333333335</v>
      </c>
      <c r="C122">
        <v>-31.133333333335031</v>
      </c>
      <c r="D122">
        <f t="shared" si="3"/>
        <v>969.2844444445501</v>
      </c>
    </row>
    <row r="123" spans="1:4" x14ac:dyDescent="0.25">
      <c r="A123">
        <v>88</v>
      </c>
      <c r="B123">
        <v>5898.5333333333328</v>
      </c>
      <c r="C123">
        <v>150.46666666666715</v>
      </c>
      <c r="D123">
        <f t="shared" si="3"/>
        <v>22640.217777777925</v>
      </c>
    </row>
    <row r="124" spans="1:4" x14ac:dyDescent="0.25">
      <c r="A124">
        <v>89</v>
      </c>
      <c r="B124">
        <v>1740.6000000000017</v>
      </c>
      <c r="C124">
        <v>55.399999999998272</v>
      </c>
      <c r="D124">
        <f t="shared" si="3"/>
        <v>3069.1599999998084</v>
      </c>
    </row>
    <row r="125" spans="1:4" x14ac:dyDescent="0.25">
      <c r="A125">
        <v>90</v>
      </c>
      <c r="B125">
        <v>2486.9333333333348</v>
      </c>
      <c r="C125">
        <v>63.066666666665242</v>
      </c>
      <c r="D125">
        <f t="shared" si="3"/>
        <v>3977.4044444442648</v>
      </c>
    </row>
    <row r="126" spans="1:4" x14ac:dyDescent="0.25">
      <c r="A126">
        <v>91</v>
      </c>
      <c r="B126">
        <v>2004.2000000000012</v>
      </c>
      <c r="C126">
        <v>144.79999999999882</v>
      </c>
      <c r="D126">
        <f t="shared" si="3"/>
        <v>20967.039999999659</v>
      </c>
    </row>
    <row r="127" spans="1:4" x14ac:dyDescent="0.25">
      <c r="A127">
        <v>92</v>
      </c>
      <c r="B127">
        <v>2004.2000000000021</v>
      </c>
      <c r="C127">
        <v>244.79999999999791</v>
      </c>
      <c r="D127">
        <f t="shared" si="3"/>
        <v>59927.039999998975</v>
      </c>
    </row>
    <row r="128" spans="1:4" x14ac:dyDescent="0.25">
      <c r="A128">
        <v>93</v>
      </c>
      <c r="B128">
        <v>2600.4000000000015</v>
      </c>
      <c r="C128">
        <v>123.59999999999854</v>
      </c>
      <c r="D128">
        <f t="shared" si="3"/>
        <v>15276.959999999641</v>
      </c>
    </row>
    <row r="129" spans="1:4" x14ac:dyDescent="0.25">
      <c r="A129">
        <v>94</v>
      </c>
      <c r="B129">
        <v>2167.2666666666682</v>
      </c>
      <c r="C129">
        <v>-26.266666666668243</v>
      </c>
      <c r="D129">
        <f t="shared" si="3"/>
        <v>689.93777777786056</v>
      </c>
    </row>
    <row r="130" spans="1:4" x14ac:dyDescent="0.25">
      <c r="A130">
        <v>95</v>
      </c>
      <c r="B130">
        <v>2099.0666666666693</v>
      </c>
      <c r="C130">
        <v>-79.066666666669335</v>
      </c>
      <c r="D130">
        <f t="shared" si="3"/>
        <v>6251.5377777781996</v>
      </c>
    </row>
    <row r="131" spans="1:4" x14ac:dyDescent="0.25">
      <c r="A131">
        <v>96</v>
      </c>
      <c r="B131">
        <v>2204.133333333335</v>
      </c>
      <c r="C131">
        <v>-54.133333333335031</v>
      </c>
      <c r="D131">
        <f t="shared" si="3"/>
        <v>2930.4177777779614</v>
      </c>
    </row>
    <row r="132" spans="1:4" x14ac:dyDescent="0.25">
      <c r="A132">
        <v>97</v>
      </c>
      <c r="B132">
        <v>2020.489285714287</v>
      </c>
      <c r="C132">
        <v>-18.489285714287007</v>
      </c>
      <c r="D132">
        <f t="shared" si="3"/>
        <v>341.85368622453763</v>
      </c>
    </row>
    <row r="133" spans="1:4" x14ac:dyDescent="0.25">
      <c r="A133">
        <v>98</v>
      </c>
      <c r="B133">
        <v>2111.8892857142873</v>
      </c>
      <c r="C133">
        <v>120.11071428571267</v>
      </c>
      <c r="D133">
        <f t="shared" si="3"/>
        <v>14426.583686224103</v>
      </c>
    </row>
    <row r="134" spans="1:4" x14ac:dyDescent="0.25">
      <c r="A134">
        <v>99</v>
      </c>
      <c r="B134">
        <v>2588.0226190476205</v>
      </c>
      <c r="C134">
        <v>66.977380952379463</v>
      </c>
      <c r="D134">
        <f t="shared" si="3"/>
        <v>4485.9695592401631</v>
      </c>
    </row>
    <row r="135" spans="1:4" x14ac:dyDescent="0.25">
      <c r="A135">
        <v>100</v>
      </c>
      <c r="B135">
        <v>5913.4226190476184</v>
      </c>
      <c r="C135">
        <v>-137.42261904761835</v>
      </c>
      <c r="D135">
        <f t="shared" si="3"/>
        <v>18884.976225906837</v>
      </c>
    </row>
    <row r="136" spans="1:4" x14ac:dyDescent="0.25">
      <c r="A136">
        <v>101</v>
      </c>
      <c r="B136">
        <v>1755.4892857142872</v>
      </c>
      <c r="C136">
        <v>142.51071428571277</v>
      </c>
      <c r="D136">
        <f t="shared" si="3"/>
        <v>20309.303686224055</v>
      </c>
    </row>
    <row r="137" spans="1:4" x14ac:dyDescent="0.25">
      <c r="A137">
        <v>102</v>
      </c>
      <c r="B137">
        <v>2501.8226190476203</v>
      </c>
      <c r="C137">
        <v>104.17738095237974</v>
      </c>
      <c r="D137">
        <f t="shared" si="3"/>
        <v>10852.926702097253</v>
      </c>
    </row>
    <row r="138" spans="1:4" x14ac:dyDescent="0.25">
      <c r="A138">
        <v>103</v>
      </c>
      <c r="B138">
        <v>2019.0892857142867</v>
      </c>
      <c r="C138">
        <v>135.91071428571331</v>
      </c>
      <c r="D138">
        <f t="shared" si="3"/>
        <v>18471.722257652797</v>
      </c>
    </row>
    <row r="139" spans="1:4" x14ac:dyDescent="0.25">
      <c r="A139">
        <v>104</v>
      </c>
      <c r="B139">
        <v>2019.0892857142876</v>
      </c>
      <c r="C139">
        <v>282.9107142857124</v>
      </c>
      <c r="D139">
        <f t="shared" si="3"/>
        <v>80038.472257652</v>
      </c>
    </row>
    <row r="140" spans="1:4" x14ac:dyDescent="0.25">
      <c r="A140">
        <v>105</v>
      </c>
      <c r="B140">
        <v>2615.289285714287</v>
      </c>
      <c r="C140">
        <v>255.71071428571304</v>
      </c>
      <c r="D140">
        <f t="shared" si="3"/>
        <v>65387.969400509566</v>
      </c>
    </row>
    <row r="141" spans="1:4" x14ac:dyDescent="0.25">
      <c r="A141">
        <v>106</v>
      </c>
      <c r="B141">
        <v>2182.1559523809537</v>
      </c>
      <c r="C141">
        <v>24.84404761904625</v>
      </c>
      <c r="D141">
        <f t="shared" si="3"/>
        <v>617.22670209743762</v>
      </c>
    </row>
    <row r="142" spans="1:4" x14ac:dyDescent="0.25">
      <c r="A142">
        <v>107</v>
      </c>
      <c r="B142">
        <v>2113.9559523809548</v>
      </c>
      <c r="C142">
        <v>60.044047619045159</v>
      </c>
      <c r="D142">
        <f t="shared" si="3"/>
        <v>3605.2876544781625</v>
      </c>
    </row>
    <row r="143" spans="1:4" x14ac:dyDescent="0.25">
      <c r="A143">
        <v>108</v>
      </c>
      <c r="B143">
        <v>2219.0226190476205</v>
      </c>
      <c r="C143">
        <v>63.977380952379463</v>
      </c>
      <c r="D143">
        <f t="shared" si="3"/>
        <v>4093.1052735258863</v>
      </c>
    </row>
    <row r="144" spans="1:4" x14ac:dyDescent="0.25">
      <c r="A144">
        <v>109</v>
      </c>
      <c r="B144">
        <v>2035.3785714285725</v>
      </c>
      <c r="C144">
        <v>55.621428571427487</v>
      </c>
      <c r="D144">
        <f t="shared" si="3"/>
        <v>3093.74331632641</v>
      </c>
    </row>
    <row r="145" spans="1:4" x14ac:dyDescent="0.25">
      <c r="A145">
        <v>110</v>
      </c>
      <c r="B145">
        <v>2126.7785714285728</v>
      </c>
      <c r="C145">
        <v>105.22142857142717</v>
      </c>
      <c r="D145">
        <f t="shared" si="3"/>
        <v>11071.54903061195</v>
      </c>
    </row>
    <row r="146" spans="1:4" x14ac:dyDescent="0.25">
      <c r="A146">
        <v>111</v>
      </c>
      <c r="B146">
        <v>2602.911904761906</v>
      </c>
      <c r="C146">
        <v>-5.9119047619060439</v>
      </c>
      <c r="D146">
        <f t="shared" si="3"/>
        <v>34.95061791384736</v>
      </c>
    </row>
    <row r="147" spans="1:4" x14ac:dyDescent="0.25">
      <c r="A147">
        <v>112</v>
      </c>
      <c r="B147">
        <v>5928.3119047619039</v>
      </c>
      <c r="C147">
        <v>-147.31190476190386</v>
      </c>
      <c r="D147">
        <f t="shared" si="3"/>
        <v>21700.797284580232</v>
      </c>
    </row>
    <row r="148" spans="1:4" x14ac:dyDescent="0.25">
      <c r="A148">
        <v>113</v>
      </c>
      <c r="B148">
        <v>1770.3785714285727</v>
      </c>
      <c r="C148">
        <v>122.62142857142726</v>
      </c>
      <c r="D148">
        <f t="shared" si="3"/>
        <v>15036.014744897637</v>
      </c>
    </row>
    <row r="149" spans="1:4" x14ac:dyDescent="0.25">
      <c r="A149">
        <v>114</v>
      </c>
      <c r="B149">
        <v>2516.7119047619058</v>
      </c>
      <c r="C149">
        <v>103.28809523809423</v>
      </c>
      <c r="D149">
        <f t="shared" si="3"/>
        <v>10668.430617913624</v>
      </c>
    </row>
    <row r="150" spans="1:4" x14ac:dyDescent="0.25">
      <c r="A150">
        <v>115</v>
      </c>
      <c r="B150">
        <v>2033.9785714285722</v>
      </c>
      <c r="C150">
        <v>100.0214285714278</v>
      </c>
      <c r="D150">
        <f t="shared" si="3"/>
        <v>10004.286173469234</v>
      </c>
    </row>
    <row r="151" spans="1:4" x14ac:dyDescent="0.25">
      <c r="A151">
        <v>116</v>
      </c>
      <c r="B151">
        <v>2033.9785714285731</v>
      </c>
      <c r="C151">
        <v>264.0214285714269</v>
      </c>
      <c r="D151">
        <f t="shared" si="3"/>
        <v>69707.31474489707</v>
      </c>
    </row>
    <row r="152" spans="1:4" x14ac:dyDescent="0.25">
      <c r="A152">
        <v>117</v>
      </c>
      <c r="B152">
        <v>2630.1785714285725</v>
      </c>
      <c r="C152">
        <v>220.82142857142753</v>
      </c>
      <c r="D152">
        <f t="shared" si="3"/>
        <v>48762.103316326073</v>
      </c>
    </row>
    <row r="153" spans="1:4" x14ac:dyDescent="0.25">
      <c r="A153">
        <v>118</v>
      </c>
      <c r="B153">
        <v>2197.0452380952393</v>
      </c>
      <c r="C153">
        <v>147.95476190476074</v>
      </c>
      <c r="D153">
        <f t="shared" si="3"/>
        <v>21890.611570294441</v>
      </c>
    </row>
    <row r="154" spans="1:4" x14ac:dyDescent="0.25">
      <c r="A154">
        <v>119</v>
      </c>
      <c r="B154">
        <v>2128.8452380952403</v>
      </c>
      <c r="C154">
        <v>95.154761904759653</v>
      </c>
      <c r="D154">
        <f t="shared" si="3"/>
        <v>9054.4287131514993</v>
      </c>
    </row>
    <row r="155" spans="1:4" x14ac:dyDescent="0.25">
      <c r="A155">
        <v>120</v>
      </c>
      <c r="B155">
        <v>2233.911904761906</v>
      </c>
      <c r="C155">
        <v>18.088095238093956</v>
      </c>
      <c r="D155">
        <f t="shared" si="3"/>
        <v>327.17918934235723</v>
      </c>
    </row>
    <row r="156" spans="1:4" x14ac:dyDescent="0.25">
      <c r="A156">
        <v>121</v>
      </c>
      <c r="B156">
        <v>2050.2678571428582</v>
      </c>
      <c r="C156">
        <v>-15.267857142858247</v>
      </c>
      <c r="D156">
        <f t="shared" si="3"/>
        <v>233.10746173472759</v>
      </c>
    </row>
    <row r="157" spans="1:4" x14ac:dyDescent="0.25">
      <c r="A157">
        <v>122</v>
      </c>
      <c r="B157">
        <v>2141.6678571428583</v>
      </c>
      <c r="C157">
        <v>21.332142857141662</v>
      </c>
      <c r="D157">
        <f t="shared" si="3"/>
        <v>455.06031887750004</v>
      </c>
    </row>
    <row r="158" spans="1:4" x14ac:dyDescent="0.25">
      <c r="A158">
        <v>123</v>
      </c>
      <c r="B158">
        <v>2617.8011904761916</v>
      </c>
      <c r="C158">
        <v>-38.80119047619155</v>
      </c>
      <c r="D158">
        <f t="shared" si="3"/>
        <v>1505.5323823696979</v>
      </c>
    </row>
    <row r="159" spans="1:4" x14ac:dyDescent="0.25">
      <c r="A159">
        <v>124</v>
      </c>
      <c r="B159">
        <v>5943.2011904761894</v>
      </c>
      <c r="C159">
        <v>100.79880952381063</v>
      </c>
      <c r="D159">
        <f t="shared" si="3"/>
        <v>10160.400001417456</v>
      </c>
    </row>
    <row r="160" spans="1:4" x14ac:dyDescent="0.25">
      <c r="A160">
        <v>125</v>
      </c>
      <c r="B160">
        <v>1785.2678571428582</v>
      </c>
      <c r="C160">
        <v>-14.267857142858247</v>
      </c>
      <c r="D160">
        <f t="shared" si="3"/>
        <v>203.5717474490111</v>
      </c>
    </row>
    <row r="161" spans="1:4" x14ac:dyDescent="0.25">
      <c r="A161">
        <v>126</v>
      </c>
      <c r="B161">
        <v>2531.6011904761913</v>
      </c>
      <c r="C161">
        <v>108.39880952380872</v>
      </c>
      <c r="D161">
        <f t="shared" si="3"/>
        <v>11750.301906178966</v>
      </c>
    </row>
    <row r="162" spans="1:4" x14ac:dyDescent="0.25">
      <c r="A162">
        <v>127</v>
      </c>
      <c r="B162">
        <v>2048.8678571428577</v>
      </c>
      <c r="C162">
        <v>82.132142857142298</v>
      </c>
      <c r="D162">
        <f t="shared" si="3"/>
        <v>6745.6888903060308</v>
      </c>
    </row>
    <row r="163" spans="1:4" x14ac:dyDescent="0.25">
      <c r="A163">
        <v>128</v>
      </c>
      <c r="B163">
        <v>2048.8678571428586</v>
      </c>
      <c r="C163">
        <v>228.13214285714139</v>
      </c>
      <c r="D163">
        <f t="shared" si="3"/>
        <v>52044.27460459117</v>
      </c>
    </row>
    <row r="164" spans="1:4" x14ac:dyDescent="0.25">
      <c r="A164">
        <v>129</v>
      </c>
      <c r="B164">
        <v>2645.067857142858</v>
      </c>
      <c r="C164">
        <v>122.93214285714203</v>
      </c>
      <c r="D164">
        <f t="shared" si="3"/>
        <v>15112.311747448775</v>
      </c>
    </row>
    <row r="165" spans="1:4" x14ac:dyDescent="0.25">
      <c r="A165">
        <v>130</v>
      </c>
      <c r="B165">
        <v>2211.9345238095248</v>
      </c>
      <c r="C165">
        <v>-21.934523809524762</v>
      </c>
      <c r="D165">
        <f t="shared" ref="D165:D215" si="4">C165*C165</f>
        <v>481.12333475060871</v>
      </c>
    </row>
    <row r="166" spans="1:4" x14ac:dyDescent="0.25">
      <c r="A166">
        <v>131</v>
      </c>
      <c r="B166">
        <v>2143.7345238095259</v>
      </c>
      <c r="C166">
        <v>-56.734523809525854</v>
      </c>
      <c r="D166">
        <f t="shared" si="4"/>
        <v>3218.806191893656</v>
      </c>
    </row>
    <row r="167" spans="1:4" x14ac:dyDescent="0.25">
      <c r="A167">
        <v>132</v>
      </c>
      <c r="B167">
        <v>2248.8011904761916</v>
      </c>
      <c r="C167">
        <v>-69.80119047619155</v>
      </c>
      <c r="D167">
        <f t="shared" si="4"/>
        <v>4872.2061918935742</v>
      </c>
    </row>
    <row r="168" spans="1:4" x14ac:dyDescent="0.25">
      <c r="A168">
        <v>133</v>
      </c>
      <c r="B168">
        <v>2065.1571428571438</v>
      </c>
      <c r="C168">
        <v>-26.157142857143754</v>
      </c>
      <c r="D168">
        <f t="shared" si="4"/>
        <v>684.19612244902646</v>
      </c>
    </row>
    <row r="169" spans="1:4" x14ac:dyDescent="0.25">
      <c r="A169">
        <v>134</v>
      </c>
      <c r="B169">
        <v>2156.5571428571438</v>
      </c>
      <c r="C169">
        <v>-37.557142857143845</v>
      </c>
      <c r="D169">
        <f t="shared" si="4"/>
        <v>1410.5389795919109</v>
      </c>
    </row>
    <row r="170" spans="1:4" x14ac:dyDescent="0.25">
      <c r="A170">
        <v>135</v>
      </c>
      <c r="B170">
        <v>2632.6904761904771</v>
      </c>
      <c r="C170">
        <v>67.309523809522943</v>
      </c>
      <c r="D170">
        <f t="shared" si="4"/>
        <v>4530.5719954647357</v>
      </c>
    </row>
    <row r="171" spans="1:4" x14ac:dyDescent="0.25">
      <c r="A171">
        <v>136</v>
      </c>
      <c r="B171">
        <v>5958.0904761904749</v>
      </c>
      <c r="C171">
        <v>77.909523809525126</v>
      </c>
      <c r="D171">
        <f t="shared" si="4"/>
        <v>6069.8939002269626</v>
      </c>
    </row>
    <row r="172" spans="1:4" x14ac:dyDescent="0.25">
      <c r="A172">
        <v>137</v>
      </c>
      <c r="B172">
        <v>1800.1571428571438</v>
      </c>
      <c r="C172">
        <v>-56.157142857143754</v>
      </c>
      <c r="D172">
        <f t="shared" si="4"/>
        <v>3153.6246938776517</v>
      </c>
    </row>
    <row r="173" spans="1:4" x14ac:dyDescent="0.25">
      <c r="A173">
        <v>138</v>
      </c>
      <c r="B173">
        <v>2546.4904761904768</v>
      </c>
      <c r="C173">
        <v>-110.49047619047678</v>
      </c>
      <c r="D173">
        <f t="shared" si="4"/>
        <v>12208.145328798317</v>
      </c>
    </row>
    <row r="174" spans="1:4" x14ac:dyDescent="0.25">
      <c r="A174">
        <v>139</v>
      </c>
      <c r="B174">
        <v>2063.7571428571432</v>
      </c>
      <c r="C174">
        <v>40.242857142856792</v>
      </c>
      <c r="D174">
        <f t="shared" si="4"/>
        <v>1619.4875510203799</v>
      </c>
    </row>
    <row r="175" spans="1:4" x14ac:dyDescent="0.25">
      <c r="A175">
        <v>140</v>
      </c>
      <c r="B175">
        <v>2063.7571428571441</v>
      </c>
      <c r="C175">
        <v>110.24285714285588</v>
      </c>
      <c r="D175">
        <f t="shared" si="4"/>
        <v>12153.487551020131</v>
      </c>
    </row>
    <row r="176" spans="1:4" x14ac:dyDescent="0.25">
      <c r="A176">
        <v>141</v>
      </c>
      <c r="B176">
        <v>2659.9571428571435</v>
      </c>
      <c r="C176">
        <v>88.042857142856519</v>
      </c>
      <c r="D176">
        <f t="shared" si="4"/>
        <v>7751.5446938774412</v>
      </c>
    </row>
    <row r="177" spans="1:4" x14ac:dyDescent="0.25">
      <c r="A177">
        <v>142</v>
      </c>
      <c r="B177">
        <v>2226.8238095238103</v>
      </c>
      <c r="C177">
        <v>11.176190476189731</v>
      </c>
      <c r="D177">
        <f t="shared" si="4"/>
        <v>124.90723356007405</v>
      </c>
    </row>
    <row r="178" spans="1:4" x14ac:dyDescent="0.25">
      <c r="A178">
        <v>143</v>
      </c>
      <c r="B178">
        <v>2158.6238095238114</v>
      </c>
      <c r="C178">
        <v>45.37619047618864</v>
      </c>
      <c r="D178">
        <f t="shared" si="4"/>
        <v>2058.9986621313528</v>
      </c>
    </row>
    <row r="179" spans="1:4" x14ac:dyDescent="0.25">
      <c r="A179">
        <v>144</v>
      </c>
      <c r="B179">
        <v>2263.6904761904771</v>
      </c>
      <c r="C179">
        <v>-0.69047619047705666</v>
      </c>
      <c r="D179">
        <f t="shared" si="4"/>
        <v>0.47675736961570864</v>
      </c>
    </row>
    <row r="180" spans="1:4" x14ac:dyDescent="0.25">
      <c r="A180">
        <v>145</v>
      </c>
      <c r="B180">
        <v>2080.0464285714293</v>
      </c>
      <c r="C180">
        <v>133.95357142857074</v>
      </c>
      <c r="D180">
        <f t="shared" si="4"/>
        <v>17943.559298469205</v>
      </c>
    </row>
    <row r="181" spans="1:4" x14ac:dyDescent="0.25">
      <c r="A181">
        <v>146</v>
      </c>
      <c r="B181">
        <v>2171.4464285714294</v>
      </c>
      <c r="C181">
        <v>58.553571428570649</v>
      </c>
      <c r="D181">
        <f t="shared" si="4"/>
        <v>3428.520727040725</v>
      </c>
    </row>
    <row r="182" spans="1:4" x14ac:dyDescent="0.25">
      <c r="A182">
        <v>147</v>
      </c>
      <c r="B182">
        <v>2647.5797619047626</v>
      </c>
      <c r="C182">
        <v>159.42023809523744</v>
      </c>
      <c r="D182">
        <f t="shared" si="4"/>
        <v>25414.812314342194</v>
      </c>
    </row>
    <row r="183" spans="1:4" x14ac:dyDescent="0.25">
      <c r="A183">
        <v>148</v>
      </c>
      <c r="B183">
        <v>5972.9797619047604</v>
      </c>
      <c r="C183">
        <v>-146.97976190476038</v>
      </c>
      <c r="D183">
        <f t="shared" si="4"/>
        <v>21603.05040958005</v>
      </c>
    </row>
    <row r="184" spans="1:4" x14ac:dyDescent="0.25">
      <c r="A184">
        <v>149</v>
      </c>
      <c r="B184">
        <v>1815.0464285714293</v>
      </c>
      <c r="C184">
        <v>29.95357142857074</v>
      </c>
      <c r="D184">
        <f t="shared" si="4"/>
        <v>897.2164413264893</v>
      </c>
    </row>
    <row r="185" spans="1:4" x14ac:dyDescent="0.25">
      <c r="A185">
        <v>150</v>
      </c>
      <c r="B185">
        <v>2561.3797619047623</v>
      </c>
      <c r="C185">
        <v>0.62023809523770979</v>
      </c>
      <c r="D185">
        <f t="shared" si="4"/>
        <v>0.38469529478410236</v>
      </c>
    </row>
    <row r="186" spans="1:4" x14ac:dyDescent="0.25">
      <c r="A186">
        <v>151</v>
      </c>
      <c r="B186">
        <v>2078.6464285714287</v>
      </c>
      <c r="C186">
        <v>209.35357142857129</v>
      </c>
      <c r="D186">
        <f t="shared" si="4"/>
        <v>43828.917869897901</v>
      </c>
    </row>
    <row r="187" spans="1:4" x14ac:dyDescent="0.25">
      <c r="A187">
        <v>152</v>
      </c>
      <c r="B187">
        <v>2078.6464285714296</v>
      </c>
      <c r="C187">
        <v>262.35357142857038</v>
      </c>
      <c r="D187">
        <f t="shared" si="4"/>
        <v>68829.396441325982</v>
      </c>
    </row>
    <row r="188" spans="1:4" x14ac:dyDescent="0.25">
      <c r="A188">
        <v>153</v>
      </c>
      <c r="B188">
        <v>2674.846428571429</v>
      </c>
      <c r="C188">
        <v>293.15357142857101</v>
      </c>
      <c r="D188">
        <f t="shared" si="4"/>
        <v>85939.016441326283</v>
      </c>
    </row>
    <row r="189" spans="1:4" x14ac:dyDescent="0.25">
      <c r="A189">
        <v>154</v>
      </c>
      <c r="B189">
        <v>2241.7130952380958</v>
      </c>
      <c r="C189">
        <v>223.28690476190422</v>
      </c>
      <c r="D189">
        <f t="shared" si="4"/>
        <v>49857.041838151687</v>
      </c>
    </row>
    <row r="190" spans="1:4" x14ac:dyDescent="0.25">
      <c r="A190">
        <v>155</v>
      </c>
      <c r="B190">
        <v>2173.5130952380969</v>
      </c>
      <c r="C190">
        <v>109.48690476190313</v>
      </c>
      <c r="D190">
        <f t="shared" si="4"/>
        <v>11987.382314342047</v>
      </c>
    </row>
    <row r="191" spans="1:4" x14ac:dyDescent="0.25">
      <c r="A191">
        <v>156</v>
      </c>
      <c r="B191">
        <v>2278.5797619047626</v>
      </c>
      <c r="C191">
        <v>90.420238095237437</v>
      </c>
      <c r="D191">
        <f t="shared" si="4"/>
        <v>8175.8194571994272</v>
      </c>
    </row>
    <row r="192" spans="1:4" x14ac:dyDescent="0.25">
      <c r="A192">
        <v>157</v>
      </c>
      <c r="B192">
        <v>2094.9357142857148</v>
      </c>
      <c r="C192">
        <v>14.064285714285234</v>
      </c>
      <c r="D192">
        <f t="shared" si="4"/>
        <v>197.8041326530477</v>
      </c>
    </row>
    <row r="193" spans="1:4" x14ac:dyDescent="0.25">
      <c r="A193">
        <v>158</v>
      </c>
      <c r="B193">
        <v>2186.3357142857149</v>
      </c>
      <c r="C193">
        <v>112.66428571428514</v>
      </c>
      <c r="D193">
        <f t="shared" si="4"/>
        <v>12693.241275510076</v>
      </c>
    </row>
    <row r="194" spans="1:4" x14ac:dyDescent="0.25">
      <c r="A194">
        <v>159</v>
      </c>
      <c r="B194">
        <v>2662.4690476190481</v>
      </c>
      <c r="C194">
        <v>54.530952380951931</v>
      </c>
      <c r="D194">
        <f t="shared" si="4"/>
        <v>2973.6247675736472</v>
      </c>
    </row>
    <row r="195" spans="1:4" x14ac:dyDescent="0.25">
      <c r="A195">
        <v>160</v>
      </c>
      <c r="B195">
        <v>5987.8690476190459</v>
      </c>
      <c r="C195">
        <v>-172.86904761904589</v>
      </c>
      <c r="D195">
        <f t="shared" si="4"/>
        <v>29883.707624715953</v>
      </c>
    </row>
    <row r="196" spans="1:4" x14ac:dyDescent="0.25">
      <c r="A196">
        <v>161</v>
      </c>
      <c r="B196">
        <v>1829.9357142857148</v>
      </c>
      <c r="C196">
        <v>-38.935714285714766</v>
      </c>
      <c r="D196">
        <f t="shared" si="4"/>
        <v>1515.9898469388129</v>
      </c>
    </row>
    <row r="197" spans="1:4" x14ac:dyDescent="0.25">
      <c r="A197">
        <v>162</v>
      </c>
      <c r="B197">
        <v>2576.2690476190478</v>
      </c>
      <c r="C197">
        <v>-89.269047619047797</v>
      </c>
      <c r="D197">
        <f t="shared" si="4"/>
        <v>7968.9628628118235</v>
      </c>
    </row>
    <row r="198" spans="1:4" x14ac:dyDescent="0.25">
      <c r="A198">
        <v>163</v>
      </c>
      <c r="B198">
        <v>2093.5357142857142</v>
      </c>
      <c r="C198">
        <v>104.46428571428578</v>
      </c>
      <c r="D198">
        <f t="shared" si="4"/>
        <v>10912.786989795932</v>
      </c>
    </row>
    <row r="199" spans="1:4" x14ac:dyDescent="0.25">
      <c r="A199">
        <v>164</v>
      </c>
      <c r="B199">
        <v>2093.5357142857151</v>
      </c>
      <c r="C199">
        <v>284.46428571428487</v>
      </c>
      <c r="D199">
        <f t="shared" si="4"/>
        <v>80919.929846938292</v>
      </c>
    </row>
    <row r="200" spans="1:4" x14ac:dyDescent="0.25">
      <c r="A200">
        <v>165</v>
      </c>
      <c r="B200">
        <v>2689.7357142857145</v>
      </c>
      <c r="C200">
        <v>206.26428571428551</v>
      </c>
      <c r="D200">
        <f t="shared" si="4"/>
        <v>42544.955561224408</v>
      </c>
    </row>
    <row r="201" spans="1:4" x14ac:dyDescent="0.25">
      <c r="A201">
        <v>166</v>
      </c>
      <c r="B201">
        <v>2256.6023809523813</v>
      </c>
      <c r="C201">
        <v>27.397619047618718</v>
      </c>
      <c r="D201">
        <f t="shared" si="4"/>
        <v>750.62952947843996</v>
      </c>
    </row>
    <row r="202" spans="1:4" x14ac:dyDescent="0.25">
      <c r="A202">
        <v>167</v>
      </c>
      <c r="B202">
        <v>2188.4023809523824</v>
      </c>
      <c r="C202">
        <v>205.59761904761763</v>
      </c>
      <c r="D202">
        <f t="shared" si="4"/>
        <v>42270.380958049303</v>
      </c>
    </row>
    <row r="203" spans="1:4" x14ac:dyDescent="0.25">
      <c r="A203">
        <v>168</v>
      </c>
      <c r="B203">
        <v>2293.4690476190481</v>
      </c>
      <c r="C203">
        <v>211.53095238095193</v>
      </c>
      <c r="D203">
        <f t="shared" si="4"/>
        <v>44745.343815192551</v>
      </c>
    </row>
    <row r="204" spans="1:4" x14ac:dyDescent="0.25">
      <c r="A204">
        <v>169</v>
      </c>
      <c r="B204">
        <v>2109.8250000000003</v>
      </c>
      <c r="C204">
        <v>201.17499999999973</v>
      </c>
      <c r="D204">
        <f t="shared" si="4"/>
        <v>40471.380624999889</v>
      </c>
    </row>
    <row r="205" spans="1:4" x14ac:dyDescent="0.25">
      <c r="A205">
        <v>170</v>
      </c>
      <c r="B205">
        <v>2201.2250000000004</v>
      </c>
      <c r="C205">
        <v>125.77499999999964</v>
      </c>
      <c r="D205">
        <f t="shared" si="4"/>
        <v>15819.350624999908</v>
      </c>
    </row>
    <row r="206" spans="1:4" x14ac:dyDescent="0.25">
      <c r="A206">
        <v>171</v>
      </c>
      <c r="B206">
        <v>2677.3583333333336</v>
      </c>
      <c r="C206">
        <v>94.641666666666424</v>
      </c>
      <c r="D206">
        <f t="shared" si="4"/>
        <v>8957.0450694443989</v>
      </c>
    </row>
    <row r="207" spans="1:4" x14ac:dyDescent="0.25">
      <c r="A207">
        <v>172</v>
      </c>
      <c r="B207">
        <v>6002.7583333333314</v>
      </c>
      <c r="C207">
        <v>106.24166666666861</v>
      </c>
      <c r="D207">
        <f t="shared" si="4"/>
        <v>11287.291736111523</v>
      </c>
    </row>
    <row r="208" spans="1:4" x14ac:dyDescent="0.25">
      <c r="A208">
        <v>173</v>
      </c>
      <c r="B208">
        <v>1844.8250000000003</v>
      </c>
      <c r="C208">
        <v>209.17499999999973</v>
      </c>
      <c r="D208">
        <f t="shared" si="4"/>
        <v>43754.180624999884</v>
      </c>
    </row>
    <row r="209" spans="1:4" x14ac:dyDescent="0.25">
      <c r="A209">
        <v>174</v>
      </c>
      <c r="B209">
        <v>2591.1583333333333</v>
      </c>
      <c r="C209">
        <v>43.841666666666697</v>
      </c>
      <c r="D209">
        <f t="shared" si="4"/>
        <v>1922.0917361111137</v>
      </c>
    </row>
    <row r="210" spans="1:4" x14ac:dyDescent="0.25">
      <c r="A210">
        <v>175</v>
      </c>
      <c r="B210">
        <v>2108.4249999999997</v>
      </c>
      <c r="C210">
        <v>-681.42499999999973</v>
      </c>
      <c r="D210">
        <f t="shared" si="4"/>
        <v>464340.03062499961</v>
      </c>
    </row>
    <row r="211" spans="1:4" x14ac:dyDescent="0.25">
      <c r="A211">
        <v>176</v>
      </c>
      <c r="B211">
        <v>2108.4250000000006</v>
      </c>
      <c r="C211">
        <v>-1634.4250000000006</v>
      </c>
      <c r="D211">
        <f t="shared" si="4"/>
        <v>2671345.0806250023</v>
      </c>
    </row>
    <row r="212" spans="1:4" x14ac:dyDescent="0.25">
      <c r="A212">
        <v>177</v>
      </c>
      <c r="B212">
        <v>2704.625</v>
      </c>
      <c r="C212">
        <v>-1268.625</v>
      </c>
      <c r="D212">
        <f t="shared" si="4"/>
        <v>1609409.390625</v>
      </c>
    </row>
    <row r="213" spans="1:4" x14ac:dyDescent="0.25">
      <c r="A213">
        <v>178</v>
      </c>
      <c r="B213">
        <v>2271.4916666666668</v>
      </c>
      <c r="C213">
        <v>-12.491666666666788</v>
      </c>
      <c r="D213">
        <f t="shared" si="4"/>
        <v>156.04173611111415</v>
      </c>
    </row>
    <row r="214" spans="1:4" x14ac:dyDescent="0.25">
      <c r="A214">
        <v>179</v>
      </c>
      <c r="B214">
        <v>2203.2916666666679</v>
      </c>
      <c r="C214">
        <v>257.70833333333212</v>
      </c>
      <c r="D214">
        <f t="shared" si="4"/>
        <v>66413.585069443812</v>
      </c>
    </row>
    <row r="215" spans="1:4" ht="15.75" thickBot="1" x14ac:dyDescent="0.3">
      <c r="A215" s="15">
        <v>180</v>
      </c>
      <c r="B215" s="15">
        <v>2308.3583333333336</v>
      </c>
      <c r="C215" s="15">
        <v>329.64166666666642</v>
      </c>
      <c r="D215">
        <f t="shared" si="4"/>
        <v>108663.62840277761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B03B-0590-4F47-846E-0034DAB5E57B}">
  <dimension ref="A1:P181"/>
  <sheetViews>
    <sheetView topLeftCell="A143" workbookViewId="0">
      <selection activeCell="C2" sqref="C2:C181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11.28515625" bestFit="1" customWidth="1"/>
    <col min="5" max="5" width="5" bestFit="1" customWidth="1"/>
    <col min="6" max="6" width="4.28515625" bestFit="1" customWidth="1"/>
    <col min="7" max="7" width="4" bestFit="1" customWidth="1"/>
    <col min="8" max="8" width="4.5703125" bestFit="1" customWidth="1"/>
    <col min="9" max="9" width="4.28515625" bestFit="1" customWidth="1"/>
    <col min="10" max="10" width="3.85546875" bestFit="1" customWidth="1"/>
    <col min="11" max="11" width="4.28515625" bestFit="1" customWidth="1"/>
    <col min="12" max="12" width="4.5703125" bestFit="1" customWidth="1"/>
    <col min="13" max="13" width="4.140625" bestFit="1" customWidth="1"/>
    <col min="14" max="14" width="4.85546875" bestFit="1" customWidth="1"/>
    <col min="15" max="15" width="4" bestFit="1" customWidth="1"/>
    <col min="16" max="16" width="3.42578125" bestFit="1" customWidth="1"/>
  </cols>
  <sheetData>
    <row r="1" spans="1:16" x14ac:dyDescent="0.25">
      <c r="A1" s="14" t="s">
        <v>186</v>
      </c>
      <c r="B1" s="14" t="s">
        <v>191</v>
      </c>
      <c r="C1" s="14" t="s">
        <v>185</v>
      </c>
      <c r="D1" s="14" t="s">
        <v>254</v>
      </c>
      <c r="E1" s="14" t="s">
        <v>204</v>
      </c>
      <c r="F1" s="14" t="s">
        <v>192</v>
      </c>
      <c r="G1" s="14" t="s">
        <v>193</v>
      </c>
      <c r="H1" s="14" t="s">
        <v>194</v>
      </c>
      <c r="I1" s="14" t="s">
        <v>195</v>
      </c>
      <c r="J1" s="14" t="s">
        <v>196</v>
      </c>
      <c r="K1" s="14" t="s">
        <v>197</v>
      </c>
      <c r="L1" s="14" t="s">
        <v>198</v>
      </c>
      <c r="M1" s="14" t="s">
        <v>199</v>
      </c>
      <c r="N1" s="14" t="s">
        <v>200</v>
      </c>
      <c r="O1" s="14" t="s">
        <v>201</v>
      </c>
      <c r="P1" s="14" t="s">
        <v>202</v>
      </c>
    </row>
    <row r="2" spans="1:16" x14ac:dyDescent="0.25">
      <c r="A2" s="12">
        <v>38596</v>
      </c>
      <c r="B2">
        <v>1</v>
      </c>
      <c r="C2" s="5">
        <v>1756</v>
      </c>
      <c r="D2" s="39">
        <f>LN(C2)</f>
        <v>7.4707937741950623</v>
      </c>
      <c r="E2">
        <f>YEAR(A2)</f>
        <v>2005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2">
        <v>38626</v>
      </c>
      <c r="B3">
        <v>2</v>
      </c>
      <c r="C3" s="5">
        <v>1892</v>
      </c>
      <c r="D3" s="39">
        <f t="shared" ref="D3:D66" si="0">LN(C3)</f>
        <v>7.5453897496118234</v>
      </c>
      <c r="E3">
        <f t="shared" ref="E3:E66" si="1">YEAR(A3)</f>
        <v>2005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2">
        <v>38657</v>
      </c>
      <c r="B4">
        <v>3</v>
      </c>
      <c r="C4" s="5">
        <v>2471</v>
      </c>
      <c r="D4" s="39">
        <f t="shared" si="0"/>
        <v>7.81237820598861</v>
      </c>
      <c r="E4">
        <f t="shared" si="1"/>
        <v>2005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2">
        <v>38687</v>
      </c>
      <c r="B5">
        <v>4</v>
      </c>
      <c r="C5" s="5">
        <v>6761</v>
      </c>
      <c r="D5" s="39">
        <f t="shared" si="0"/>
        <v>8.8189260870906772</v>
      </c>
      <c r="E5">
        <f t="shared" si="1"/>
        <v>2005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2">
        <v>38718</v>
      </c>
      <c r="B6">
        <v>5</v>
      </c>
      <c r="C6" s="5">
        <v>1560</v>
      </c>
      <c r="D6" s="39">
        <f t="shared" si="0"/>
        <v>7.352441100243583</v>
      </c>
      <c r="E6">
        <f t="shared" si="1"/>
        <v>2006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2">
        <v>38749</v>
      </c>
      <c r="B7">
        <v>6</v>
      </c>
      <c r="C7" s="5">
        <v>2600</v>
      </c>
      <c r="D7" s="39">
        <f t="shared" si="0"/>
        <v>7.8632667240095735</v>
      </c>
      <c r="E7">
        <f t="shared" si="1"/>
        <v>2006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2">
        <v>38777</v>
      </c>
      <c r="B8">
        <v>7</v>
      </c>
      <c r="C8" s="5">
        <v>1968</v>
      </c>
      <c r="D8" s="39">
        <f t="shared" si="0"/>
        <v>7.5847730776121987</v>
      </c>
      <c r="E8">
        <f t="shared" si="1"/>
        <v>2006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5">
      <c r="A9" s="12">
        <v>38808</v>
      </c>
      <c r="B9">
        <v>8</v>
      </c>
      <c r="C9" s="5">
        <v>1876</v>
      </c>
      <c r="D9" s="39">
        <f t="shared" si="0"/>
        <v>7.53689712956617</v>
      </c>
      <c r="E9">
        <f t="shared" si="1"/>
        <v>2006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s="12">
        <v>38838</v>
      </c>
      <c r="B10">
        <v>9</v>
      </c>
      <c r="C10" s="5">
        <v>2568</v>
      </c>
      <c r="D10" s="39">
        <f t="shared" si="0"/>
        <v>7.850882664809852</v>
      </c>
      <c r="E10">
        <f t="shared" si="1"/>
        <v>2006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2">
        <v>38869</v>
      </c>
      <c r="B11">
        <v>10</v>
      </c>
      <c r="C11" s="5">
        <v>2122</v>
      </c>
      <c r="D11" s="39">
        <f t="shared" si="0"/>
        <v>7.6601143191739283</v>
      </c>
      <c r="E11">
        <f t="shared" si="1"/>
        <v>2006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 s="12">
        <v>38899</v>
      </c>
      <c r="B12">
        <v>11</v>
      </c>
      <c r="C12" s="5">
        <v>1928</v>
      </c>
      <c r="D12" s="39">
        <f t="shared" si="0"/>
        <v>7.564238475170491</v>
      </c>
      <c r="E12">
        <f t="shared" si="1"/>
        <v>2006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 s="12">
        <v>38930</v>
      </c>
      <c r="B13">
        <v>12</v>
      </c>
      <c r="C13" s="5">
        <v>2093</v>
      </c>
      <c r="D13" s="39">
        <f t="shared" si="0"/>
        <v>7.6463537224459994</v>
      </c>
      <c r="E13">
        <f t="shared" si="1"/>
        <v>2006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2">
        <v>38961</v>
      </c>
      <c r="B14">
        <v>13</v>
      </c>
      <c r="C14" s="5">
        <v>2017</v>
      </c>
      <c r="D14" s="39">
        <f t="shared" si="0"/>
        <v>7.6093665379542115</v>
      </c>
      <c r="E14">
        <f t="shared" si="1"/>
        <v>2006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2">
        <v>38991</v>
      </c>
      <c r="B15">
        <v>14</v>
      </c>
      <c r="C15" s="5">
        <v>1993</v>
      </c>
      <c r="D15" s="39">
        <f t="shared" si="0"/>
        <v>7.5973963202127948</v>
      </c>
      <c r="E15">
        <f t="shared" si="1"/>
        <v>2006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2">
        <v>39022</v>
      </c>
      <c r="B16">
        <v>15</v>
      </c>
      <c r="C16" s="5">
        <v>2630</v>
      </c>
      <c r="D16" s="39">
        <f t="shared" si="0"/>
        <v>7.8747391251718106</v>
      </c>
      <c r="E16">
        <f t="shared" si="1"/>
        <v>2006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2">
        <v>39052</v>
      </c>
      <c r="B17">
        <v>16</v>
      </c>
      <c r="C17" s="5">
        <v>6748</v>
      </c>
      <c r="D17" s="39">
        <f t="shared" si="0"/>
        <v>8.817001443665859</v>
      </c>
      <c r="E17">
        <f t="shared" si="1"/>
        <v>2006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2">
        <v>39083</v>
      </c>
      <c r="B18">
        <v>17</v>
      </c>
      <c r="C18" s="5">
        <v>1699</v>
      </c>
      <c r="D18" s="39">
        <f t="shared" si="0"/>
        <v>7.4377951216719325</v>
      </c>
      <c r="E18">
        <f t="shared" si="1"/>
        <v>2007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2">
        <v>39114</v>
      </c>
      <c r="B19">
        <v>18</v>
      </c>
      <c r="C19" s="5">
        <v>2521</v>
      </c>
      <c r="D19" s="39">
        <f t="shared" si="0"/>
        <v>7.8324109271879196</v>
      </c>
      <c r="E19">
        <f t="shared" si="1"/>
        <v>2007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2">
        <v>39142</v>
      </c>
      <c r="B20">
        <v>19</v>
      </c>
      <c r="C20" s="5">
        <v>1999</v>
      </c>
      <c r="D20" s="39">
        <f t="shared" si="0"/>
        <v>7.6004023345003997</v>
      </c>
      <c r="E20">
        <f t="shared" si="1"/>
        <v>2007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2">
        <v>39173</v>
      </c>
      <c r="B21">
        <v>20</v>
      </c>
      <c r="C21" s="5">
        <v>1954</v>
      </c>
      <c r="D21" s="39">
        <f t="shared" si="0"/>
        <v>7.5776338326027277</v>
      </c>
      <c r="E21">
        <f t="shared" si="1"/>
        <v>2007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25">
      <c r="A22" s="12">
        <v>39203</v>
      </c>
      <c r="B22">
        <v>21</v>
      </c>
      <c r="C22" s="5">
        <v>2678</v>
      </c>
      <c r="D22" s="39">
        <f t="shared" si="0"/>
        <v>7.8928255262511176</v>
      </c>
      <c r="E22">
        <f t="shared" si="1"/>
        <v>2007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</row>
    <row r="23" spans="1:16" x14ac:dyDescent="0.25">
      <c r="A23" s="12">
        <v>39234</v>
      </c>
      <c r="B23">
        <v>22</v>
      </c>
      <c r="C23" s="5">
        <v>2226</v>
      </c>
      <c r="D23" s="39">
        <f t="shared" si="0"/>
        <v>7.7079615318354904</v>
      </c>
      <c r="E23">
        <f t="shared" si="1"/>
        <v>2007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 s="12">
        <v>39264</v>
      </c>
      <c r="B24">
        <v>23</v>
      </c>
      <c r="C24" s="5">
        <v>2052</v>
      </c>
      <c r="D24" s="39">
        <f t="shared" si="0"/>
        <v>7.6265702062906602</v>
      </c>
      <c r="E24">
        <f t="shared" si="1"/>
        <v>2007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25">
      <c r="A25" s="12">
        <v>39295</v>
      </c>
      <c r="B25">
        <v>24</v>
      </c>
      <c r="C25" s="5">
        <v>2178</v>
      </c>
      <c r="D25" s="39">
        <f t="shared" si="0"/>
        <v>7.6861623034929059</v>
      </c>
      <c r="E25">
        <f t="shared" si="1"/>
        <v>2007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2">
        <v>39326</v>
      </c>
      <c r="B26">
        <v>25</v>
      </c>
      <c r="C26" s="5">
        <v>2025</v>
      </c>
      <c r="D26" s="39">
        <f t="shared" si="0"/>
        <v>7.6133249795406392</v>
      </c>
      <c r="E26">
        <f t="shared" si="1"/>
        <v>2007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2">
        <v>39356</v>
      </c>
      <c r="B27">
        <v>26</v>
      </c>
      <c r="C27" s="5">
        <v>2175</v>
      </c>
      <c r="D27" s="39">
        <f t="shared" si="0"/>
        <v>7.6847839435227847</v>
      </c>
      <c r="E27">
        <f t="shared" si="1"/>
        <v>2007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2">
        <v>39387</v>
      </c>
      <c r="B28">
        <v>27</v>
      </c>
      <c r="C28" s="5">
        <v>2792</v>
      </c>
      <c r="D28" s="39">
        <f t="shared" si="0"/>
        <v>7.9345134638822632</v>
      </c>
      <c r="E28">
        <f t="shared" si="1"/>
        <v>2007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2">
        <v>39417</v>
      </c>
      <c r="B29">
        <v>28</v>
      </c>
      <c r="C29" s="5">
        <v>6521</v>
      </c>
      <c r="D29" s="39">
        <f t="shared" si="0"/>
        <v>8.7827830173932018</v>
      </c>
      <c r="E29">
        <f t="shared" si="1"/>
        <v>2007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2">
        <v>39448</v>
      </c>
      <c r="B30">
        <v>29</v>
      </c>
      <c r="C30" s="5">
        <v>1797</v>
      </c>
      <c r="D30" s="39">
        <f t="shared" si="0"/>
        <v>7.4938738867835593</v>
      </c>
      <c r="E30">
        <f t="shared" si="1"/>
        <v>2008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2">
        <v>39479</v>
      </c>
      <c r="B31">
        <v>30</v>
      </c>
      <c r="C31" s="5">
        <v>2609</v>
      </c>
      <c r="D31" s="39">
        <f t="shared" si="0"/>
        <v>7.8667222851367287</v>
      </c>
      <c r="E31">
        <f t="shared" si="1"/>
        <v>2008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2">
        <v>39508</v>
      </c>
      <c r="B32">
        <v>31</v>
      </c>
      <c r="C32" s="5">
        <v>2074</v>
      </c>
      <c r="D32" s="39">
        <f t="shared" si="0"/>
        <v>7.6372343887894729</v>
      </c>
      <c r="E32">
        <f t="shared" si="1"/>
        <v>2008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2">
        <v>39539</v>
      </c>
      <c r="B33">
        <v>32</v>
      </c>
      <c r="C33" s="5">
        <v>2044</v>
      </c>
      <c r="D33" s="39">
        <f t="shared" si="0"/>
        <v>7.6226639513235952</v>
      </c>
      <c r="E33">
        <f t="shared" si="1"/>
        <v>2008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5">
      <c r="A34" s="12">
        <v>39569</v>
      </c>
      <c r="B34">
        <v>33</v>
      </c>
      <c r="C34" s="5">
        <v>2715</v>
      </c>
      <c r="D34" s="39">
        <f t="shared" si="0"/>
        <v>7.9065472323680357</v>
      </c>
      <c r="E34">
        <f t="shared" si="1"/>
        <v>2008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 s="12">
        <v>39600</v>
      </c>
      <c r="B35">
        <v>34</v>
      </c>
      <c r="C35" s="5">
        <v>2159</v>
      </c>
      <c r="D35" s="39">
        <f t="shared" si="0"/>
        <v>7.6774004305148074</v>
      </c>
      <c r="E35">
        <f t="shared" si="1"/>
        <v>2008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6" x14ac:dyDescent="0.25">
      <c r="A36" s="12">
        <v>39630</v>
      </c>
      <c r="B36">
        <v>35</v>
      </c>
      <c r="C36" s="5">
        <v>2163</v>
      </c>
      <c r="D36" s="39">
        <f t="shared" si="0"/>
        <v>7.6792514259530584</v>
      </c>
      <c r="E36">
        <f t="shared" si="1"/>
        <v>2008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25">
      <c r="A37" s="12">
        <v>39661</v>
      </c>
      <c r="B37">
        <v>36</v>
      </c>
      <c r="C37" s="5">
        <v>2223</v>
      </c>
      <c r="D37" s="39">
        <f t="shared" si="0"/>
        <v>7.7066129139641966</v>
      </c>
      <c r="E37">
        <f t="shared" si="1"/>
        <v>2008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2">
        <v>39692</v>
      </c>
      <c r="B38">
        <v>37</v>
      </c>
      <c r="C38" s="5">
        <v>1910</v>
      </c>
      <c r="D38" s="39">
        <f t="shared" si="0"/>
        <v>7.5548585210406758</v>
      </c>
      <c r="E38">
        <f t="shared" si="1"/>
        <v>2008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2">
        <v>39722</v>
      </c>
      <c r="B39">
        <v>38</v>
      </c>
      <c r="C39" s="5">
        <v>1997</v>
      </c>
      <c r="D39" s="39">
        <f t="shared" si="0"/>
        <v>7.5994013334158153</v>
      </c>
      <c r="E39">
        <f t="shared" si="1"/>
        <v>2008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2">
        <v>39753</v>
      </c>
      <c r="B40">
        <v>39</v>
      </c>
      <c r="C40" s="5">
        <v>2253</v>
      </c>
      <c r="D40" s="39">
        <f t="shared" si="0"/>
        <v>7.7200179404322444</v>
      </c>
      <c r="E40">
        <f t="shared" si="1"/>
        <v>2008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2">
        <v>39783</v>
      </c>
      <c r="B41">
        <v>40</v>
      </c>
      <c r="C41" s="5">
        <v>5049</v>
      </c>
      <c r="D41" s="39">
        <f t="shared" si="0"/>
        <v>8.5269454828589151</v>
      </c>
      <c r="E41">
        <f t="shared" si="1"/>
        <v>2008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2">
        <v>39814</v>
      </c>
      <c r="B42">
        <v>41</v>
      </c>
      <c r="C42" s="5">
        <v>1472</v>
      </c>
      <c r="D42" s="39">
        <f t="shared" si="0"/>
        <v>7.2943772992888212</v>
      </c>
      <c r="E42">
        <f t="shared" si="1"/>
        <v>2009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2">
        <v>39845</v>
      </c>
      <c r="B43">
        <v>42</v>
      </c>
      <c r="C43" s="5">
        <v>2110</v>
      </c>
      <c r="D43" s="39">
        <f t="shared" si="0"/>
        <v>7.6544432264701125</v>
      </c>
      <c r="E43">
        <f t="shared" si="1"/>
        <v>2009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2">
        <v>39873</v>
      </c>
      <c r="B44">
        <v>43</v>
      </c>
      <c r="C44" s="5">
        <v>1621</v>
      </c>
      <c r="D44" s="39">
        <f t="shared" si="0"/>
        <v>7.3907985217356762</v>
      </c>
      <c r="E44">
        <f t="shared" si="1"/>
        <v>2009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2">
        <v>39904</v>
      </c>
      <c r="B45">
        <v>44</v>
      </c>
      <c r="C45" s="5">
        <v>1755</v>
      </c>
      <c r="D45" s="39">
        <f t="shared" si="0"/>
        <v>7.4702241358999659</v>
      </c>
      <c r="E45">
        <f t="shared" si="1"/>
        <v>2009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 x14ac:dyDescent="0.25">
      <c r="A46" s="12">
        <v>39934</v>
      </c>
      <c r="B46">
        <v>45</v>
      </c>
      <c r="C46" s="5">
        <v>2241</v>
      </c>
      <c r="D46" s="39">
        <f t="shared" si="0"/>
        <v>7.7146774738009274</v>
      </c>
      <c r="E46">
        <f t="shared" si="1"/>
        <v>2009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 s="12">
        <v>39965</v>
      </c>
      <c r="B47">
        <v>46</v>
      </c>
      <c r="C47" s="5">
        <v>1832</v>
      </c>
      <c r="D47" s="39">
        <f t="shared" si="0"/>
        <v>7.5131635452340753</v>
      </c>
      <c r="E47">
        <f t="shared" si="1"/>
        <v>2009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</row>
    <row r="48" spans="1:16" x14ac:dyDescent="0.25">
      <c r="A48" s="12">
        <v>39995</v>
      </c>
      <c r="B48">
        <v>47</v>
      </c>
      <c r="C48" s="5">
        <v>1754</v>
      </c>
      <c r="D48" s="39">
        <f t="shared" si="0"/>
        <v>7.4696541729321284</v>
      </c>
      <c r="E48">
        <f t="shared" si="1"/>
        <v>2009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12">
        <v>40026</v>
      </c>
      <c r="B49">
        <v>48</v>
      </c>
      <c r="C49" s="5">
        <v>1824</v>
      </c>
      <c r="D49" s="39">
        <f t="shared" si="0"/>
        <v>7.5087871706342764</v>
      </c>
      <c r="E49">
        <f t="shared" si="1"/>
        <v>2009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2">
        <v>40057</v>
      </c>
      <c r="B50">
        <v>49</v>
      </c>
      <c r="C50" s="5">
        <v>1766</v>
      </c>
      <c r="D50" s="39">
        <f t="shared" si="0"/>
        <v>7.4764723811639051</v>
      </c>
      <c r="E50">
        <f t="shared" si="1"/>
        <v>2009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2">
        <v>40087</v>
      </c>
      <c r="B51">
        <v>50</v>
      </c>
      <c r="C51" s="5">
        <v>1827</v>
      </c>
      <c r="D51" s="39">
        <f t="shared" si="0"/>
        <v>7.5104305563780063</v>
      </c>
      <c r="E51">
        <f t="shared" si="1"/>
        <v>2009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2">
        <v>40118</v>
      </c>
      <c r="B52">
        <v>51</v>
      </c>
      <c r="C52" s="5">
        <v>2236</v>
      </c>
      <c r="D52" s="39">
        <f t="shared" si="0"/>
        <v>7.7124438342749899</v>
      </c>
      <c r="E52">
        <f t="shared" si="1"/>
        <v>2009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2">
        <v>40148</v>
      </c>
      <c r="B53">
        <v>52</v>
      </c>
      <c r="C53" s="5">
        <v>5260</v>
      </c>
      <c r="D53" s="39">
        <f t="shared" si="0"/>
        <v>8.567886305731756</v>
      </c>
      <c r="E53">
        <f t="shared" si="1"/>
        <v>2009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2">
        <v>40179</v>
      </c>
      <c r="B54">
        <v>53</v>
      </c>
      <c r="C54" s="8">
        <v>1496</v>
      </c>
      <c r="D54" s="39">
        <f t="shared" si="0"/>
        <v>7.3105501585344221</v>
      </c>
      <c r="E54">
        <f t="shared" si="1"/>
        <v>2010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2">
        <v>40210</v>
      </c>
      <c r="B55">
        <v>54</v>
      </c>
      <c r="C55" s="8">
        <v>2093</v>
      </c>
      <c r="D55" s="39">
        <f t="shared" si="0"/>
        <v>7.6463537224459994</v>
      </c>
      <c r="E55">
        <f t="shared" si="1"/>
        <v>2010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2">
        <v>40238</v>
      </c>
      <c r="B56">
        <v>55</v>
      </c>
      <c r="C56" s="8">
        <v>1783</v>
      </c>
      <c r="D56" s="39">
        <f t="shared" si="0"/>
        <v>7.4860526178631401</v>
      </c>
      <c r="E56">
        <f t="shared" si="1"/>
        <v>2010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2">
        <v>40269</v>
      </c>
      <c r="B57">
        <v>56</v>
      </c>
      <c r="C57" s="8">
        <v>1794</v>
      </c>
      <c r="D57" s="39">
        <f t="shared" si="0"/>
        <v>7.4922030426187414</v>
      </c>
      <c r="E57">
        <f t="shared" si="1"/>
        <v>2010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s="12">
        <v>40299</v>
      </c>
      <c r="B58">
        <v>57</v>
      </c>
      <c r="C58" s="8">
        <v>2245</v>
      </c>
      <c r="D58" s="39">
        <f t="shared" si="0"/>
        <v>7.7164608001763551</v>
      </c>
      <c r="E58">
        <f t="shared" si="1"/>
        <v>2010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</row>
    <row r="59" spans="1:16" x14ac:dyDescent="0.25">
      <c r="A59" s="12">
        <v>40330</v>
      </c>
      <c r="B59">
        <v>58</v>
      </c>
      <c r="C59" s="8">
        <v>1802</v>
      </c>
      <c r="D59" s="39">
        <f t="shared" si="0"/>
        <v>7.4966524381682831</v>
      </c>
      <c r="E59">
        <f t="shared" si="1"/>
        <v>2010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 s="12">
        <v>40360</v>
      </c>
      <c r="B60">
        <v>59</v>
      </c>
      <c r="C60" s="8">
        <v>1816</v>
      </c>
      <c r="D60" s="39">
        <f t="shared" si="0"/>
        <v>7.5043915591612382</v>
      </c>
      <c r="E60">
        <f t="shared" si="1"/>
        <v>2010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5">
      <c r="A61" s="12">
        <v>40391</v>
      </c>
      <c r="B61">
        <v>60</v>
      </c>
      <c r="C61" s="8">
        <v>1811</v>
      </c>
      <c r="D61" s="39">
        <f t="shared" si="0"/>
        <v>7.5016344578834131</v>
      </c>
      <c r="E61">
        <f t="shared" si="1"/>
        <v>2010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2">
        <v>40422</v>
      </c>
      <c r="B62">
        <v>61</v>
      </c>
      <c r="C62" s="8">
        <v>1684</v>
      </c>
      <c r="D62" s="39">
        <f t="shared" si="0"/>
        <v>7.4289271948022719</v>
      </c>
      <c r="E62">
        <f t="shared" si="1"/>
        <v>2010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2">
        <v>40452</v>
      </c>
      <c r="B63">
        <v>62</v>
      </c>
      <c r="C63" s="8">
        <v>1906</v>
      </c>
      <c r="D63" s="39">
        <f t="shared" si="0"/>
        <v>7.5527620842141472</v>
      </c>
      <c r="E63">
        <f t="shared" si="1"/>
        <v>2010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2">
        <v>40483</v>
      </c>
      <c r="B64">
        <v>63</v>
      </c>
      <c r="C64" s="8">
        <v>2392</v>
      </c>
      <c r="D64" s="39">
        <f t="shared" si="0"/>
        <v>7.7798851150705222</v>
      </c>
      <c r="E64">
        <f t="shared" si="1"/>
        <v>2010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2">
        <v>40513</v>
      </c>
      <c r="B65">
        <v>64</v>
      </c>
      <c r="C65" s="8">
        <v>5087</v>
      </c>
      <c r="D65" s="39">
        <f t="shared" si="0"/>
        <v>8.5344435448227642</v>
      </c>
      <c r="E65">
        <f t="shared" si="1"/>
        <v>2010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2">
        <v>40544</v>
      </c>
      <c r="B66">
        <v>65</v>
      </c>
      <c r="C66" s="8">
        <v>1619</v>
      </c>
      <c r="D66" s="39">
        <f t="shared" si="0"/>
        <v>7.3895639536776354</v>
      </c>
      <c r="E66">
        <f t="shared" si="1"/>
        <v>2011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2">
        <v>40575</v>
      </c>
      <c r="B67">
        <v>66</v>
      </c>
      <c r="C67" s="8">
        <v>2228</v>
      </c>
      <c r="D67" s="39">
        <f t="shared" ref="D67:D130" si="2">LN(C67)</f>
        <v>7.708859601047175</v>
      </c>
      <c r="E67">
        <f t="shared" ref="E67:E130" si="3">YEAR(A67)</f>
        <v>2011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2">
        <v>40603</v>
      </c>
      <c r="B68">
        <v>67</v>
      </c>
      <c r="C68" s="8">
        <v>1976</v>
      </c>
      <c r="D68" s="39">
        <f t="shared" si="2"/>
        <v>7.5888298783078127</v>
      </c>
      <c r="E68">
        <f t="shared" si="3"/>
        <v>2011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2">
        <v>40634</v>
      </c>
      <c r="B69">
        <v>68</v>
      </c>
      <c r="C69" s="8">
        <v>2194</v>
      </c>
      <c r="D69" s="39">
        <f t="shared" si="2"/>
        <v>7.6934816408351754</v>
      </c>
      <c r="E69">
        <f t="shared" si="3"/>
        <v>2011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 s="12">
        <v>40664</v>
      </c>
      <c r="B70">
        <v>69</v>
      </c>
      <c r="C70" s="8">
        <v>2624</v>
      </c>
      <c r="D70" s="39">
        <f t="shared" si="2"/>
        <v>7.8724551500639794</v>
      </c>
      <c r="E70">
        <f t="shared" si="3"/>
        <v>2011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</row>
    <row r="71" spans="1:16" x14ac:dyDescent="0.25">
      <c r="A71" s="12">
        <v>40695</v>
      </c>
      <c r="B71">
        <v>70</v>
      </c>
      <c r="C71" s="8">
        <v>2093</v>
      </c>
      <c r="D71" s="39">
        <f t="shared" si="2"/>
        <v>7.6463537224459994</v>
      </c>
      <c r="E71">
        <f t="shared" si="3"/>
        <v>2011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2">
        <v>40725</v>
      </c>
      <c r="B72">
        <v>71</v>
      </c>
      <c r="C72" s="8">
        <v>1983</v>
      </c>
      <c r="D72" s="39">
        <f t="shared" si="2"/>
        <v>7.5923661285197959</v>
      </c>
      <c r="E72">
        <f t="shared" si="3"/>
        <v>2011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25">
      <c r="A73" s="12">
        <v>40756</v>
      </c>
      <c r="B73">
        <v>72</v>
      </c>
      <c r="C73" s="8">
        <v>2179</v>
      </c>
      <c r="D73" s="39">
        <f t="shared" si="2"/>
        <v>7.6866213349446202</v>
      </c>
      <c r="E73">
        <f t="shared" si="3"/>
        <v>2011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2">
        <v>40787</v>
      </c>
      <c r="B74">
        <v>73</v>
      </c>
      <c r="C74" s="8">
        <v>2081</v>
      </c>
      <c r="D74" s="39">
        <f t="shared" si="2"/>
        <v>7.640603826393634</v>
      </c>
      <c r="E74">
        <f t="shared" si="3"/>
        <v>2011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2">
        <v>40817</v>
      </c>
      <c r="B75">
        <v>74</v>
      </c>
      <c r="C75" s="8">
        <v>2003</v>
      </c>
      <c r="D75" s="39">
        <f t="shared" si="2"/>
        <v>7.6024013356658182</v>
      </c>
      <c r="E75">
        <f t="shared" si="3"/>
        <v>2011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2">
        <v>40848</v>
      </c>
      <c r="B76">
        <v>75</v>
      </c>
      <c r="C76" s="8">
        <v>2454</v>
      </c>
      <c r="D76" s="39">
        <f t="shared" si="2"/>
        <v>7.8054746252708567</v>
      </c>
      <c r="E76">
        <f t="shared" si="3"/>
        <v>2011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2">
        <v>40878</v>
      </c>
      <c r="B77">
        <v>76</v>
      </c>
      <c r="C77" s="8">
        <v>5616</v>
      </c>
      <c r="D77" s="39">
        <f t="shared" si="2"/>
        <v>8.633374945705647</v>
      </c>
      <c r="E77">
        <f t="shared" si="3"/>
        <v>2011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2">
        <v>40909</v>
      </c>
      <c r="B78">
        <v>77</v>
      </c>
      <c r="C78" s="8">
        <v>1674</v>
      </c>
      <c r="D78" s="39">
        <f t="shared" si="2"/>
        <v>7.4229712510494208</v>
      </c>
      <c r="E78">
        <f t="shared" si="3"/>
        <v>2012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2">
        <v>40940</v>
      </c>
      <c r="B79">
        <v>78</v>
      </c>
      <c r="C79" s="8">
        <v>2607</v>
      </c>
      <c r="D79" s="39">
        <f t="shared" si="2"/>
        <v>7.8659554139335022</v>
      </c>
      <c r="E79">
        <f t="shared" si="3"/>
        <v>2012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2">
        <v>40969</v>
      </c>
      <c r="B80">
        <v>79</v>
      </c>
      <c r="C80" s="8">
        <v>2056</v>
      </c>
      <c r="D80" s="39">
        <f t="shared" si="2"/>
        <v>7.6285176265750554</v>
      </c>
      <c r="E80">
        <f t="shared" si="3"/>
        <v>2012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2">
        <v>41000</v>
      </c>
      <c r="B81">
        <v>80</v>
      </c>
      <c r="C81" s="8">
        <v>1953</v>
      </c>
      <c r="D81" s="39">
        <f t="shared" si="2"/>
        <v>7.5771219308766788</v>
      </c>
      <c r="E81">
        <f t="shared" si="3"/>
        <v>2012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 s="12">
        <v>41030</v>
      </c>
      <c r="B82">
        <v>81</v>
      </c>
      <c r="C82" s="8">
        <v>2673</v>
      </c>
      <c r="D82" s="39">
        <f t="shared" si="2"/>
        <v>7.8909567161389189</v>
      </c>
      <c r="E82">
        <f t="shared" si="3"/>
        <v>2012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25">
      <c r="A83" s="12">
        <v>41061</v>
      </c>
      <c r="B83">
        <v>82</v>
      </c>
      <c r="C83" s="8">
        <v>2146</v>
      </c>
      <c r="D83" s="39">
        <f t="shared" si="2"/>
        <v>7.6713609231906439</v>
      </c>
      <c r="E83">
        <f t="shared" si="3"/>
        <v>2012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25">
      <c r="A84" s="12">
        <v>41091</v>
      </c>
      <c r="B84">
        <v>83</v>
      </c>
      <c r="C84" s="8">
        <v>1943</v>
      </c>
      <c r="D84" s="39">
        <f t="shared" si="2"/>
        <v>7.5719884493774403</v>
      </c>
      <c r="E84">
        <f t="shared" si="3"/>
        <v>2012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</row>
    <row r="85" spans="1:16" x14ac:dyDescent="0.25">
      <c r="A85" s="12">
        <v>41122</v>
      </c>
      <c r="B85">
        <v>84</v>
      </c>
      <c r="C85" s="8">
        <v>2115</v>
      </c>
      <c r="D85" s="39">
        <f t="shared" si="2"/>
        <v>7.6568100914803781</v>
      </c>
      <c r="E85">
        <f t="shared" si="3"/>
        <v>2012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2">
        <v>41153</v>
      </c>
      <c r="B86">
        <v>85</v>
      </c>
      <c r="C86" s="8">
        <v>2044</v>
      </c>
      <c r="D86" s="39">
        <f t="shared" si="2"/>
        <v>7.6226639513235952</v>
      </c>
      <c r="E86">
        <f t="shared" si="3"/>
        <v>2012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2">
        <v>41183</v>
      </c>
      <c r="B87">
        <v>86</v>
      </c>
      <c r="C87" s="8">
        <v>2060</v>
      </c>
      <c r="D87" s="39">
        <f t="shared" si="2"/>
        <v>7.6304612617836272</v>
      </c>
      <c r="E87">
        <f t="shared" si="3"/>
        <v>2012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2">
        <v>41214</v>
      </c>
      <c r="B88">
        <v>87</v>
      </c>
      <c r="C88" s="8">
        <v>2542</v>
      </c>
      <c r="D88" s="39">
        <f t="shared" si="2"/>
        <v>7.8407064517493996</v>
      </c>
      <c r="E88">
        <f t="shared" si="3"/>
        <v>2012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2">
        <v>41244</v>
      </c>
      <c r="B89">
        <v>88</v>
      </c>
      <c r="C89" s="8">
        <v>6049</v>
      </c>
      <c r="D89" s="39">
        <f t="shared" si="2"/>
        <v>8.7076482481069135</v>
      </c>
      <c r="E89">
        <f t="shared" si="3"/>
        <v>2012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2">
        <v>41275</v>
      </c>
      <c r="B90">
        <v>89</v>
      </c>
      <c r="C90" s="11">
        <v>1796</v>
      </c>
      <c r="D90" s="39">
        <f t="shared" si="2"/>
        <v>7.4933172488621453</v>
      </c>
      <c r="E90">
        <f t="shared" si="3"/>
        <v>2013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2">
        <v>41306</v>
      </c>
      <c r="B91">
        <v>90</v>
      </c>
      <c r="C91" s="11">
        <v>2550</v>
      </c>
      <c r="D91" s="39">
        <f t="shared" si="2"/>
        <v>7.8438486381524717</v>
      </c>
      <c r="E91">
        <f t="shared" si="3"/>
        <v>2013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2">
        <v>41334</v>
      </c>
      <c r="B92">
        <v>91</v>
      </c>
      <c r="C92" s="11">
        <v>2149</v>
      </c>
      <c r="D92" s="39">
        <f t="shared" si="2"/>
        <v>7.6727578966425103</v>
      </c>
      <c r="E92">
        <f t="shared" si="3"/>
        <v>2013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2">
        <v>41365</v>
      </c>
      <c r="B93">
        <v>92</v>
      </c>
      <c r="C93" s="11">
        <v>2249</v>
      </c>
      <c r="D93" s="39">
        <f t="shared" si="2"/>
        <v>7.7182409519593156</v>
      </c>
      <c r="E93">
        <f t="shared" si="3"/>
        <v>2013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 x14ac:dyDescent="0.25">
      <c r="A94" s="12">
        <v>41395</v>
      </c>
      <c r="B94">
        <v>93</v>
      </c>
      <c r="C94" s="11">
        <v>2724</v>
      </c>
      <c r="D94" s="39">
        <f t="shared" si="2"/>
        <v>7.9098566672694028</v>
      </c>
      <c r="E94">
        <f t="shared" si="3"/>
        <v>2013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</row>
    <row r="95" spans="1:16" x14ac:dyDescent="0.25">
      <c r="A95" s="12">
        <v>41426</v>
      </c>
      <c r="B95">
        <v>94</v>
      </c>
      <c r="C95" s="11">
        <v>2141</v>
      </c>
      <c r="D95" s="39">
        <f t="shared" si="2"/>
        <v>7.6690282885896828</v>
      </c>
      <c r="E95">
        <f t="shared" si="3"/>
        <v>2013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</row>
    <row r="96" spans="1:16" x14ac:dyDescent="0.25">
      <c r="A96" s="12">
        <v>41456</v>
      </c>
      <c r="B96">
        <v>95</v>
      </c>
      <c r="C96" s="11">
        <v>2020</v>
      </c>
      <c r="D96" s="39">
        <f t="shared" si="2"/>
        <v>7.6108527903952501</v>
      </c>
      <c r="E96">
        <f t="shared" si="3"/>
        <v>2013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25">
      <c r="A97" s="12">
        <v>41487</v>
      </c>
      <c r="B97">
        <v>96</v>
      </c>
      <c r="C97" s="11">
        <v>2150</v>
      </c>
      <c r="D97" s="39">
        <f t="shared" si="2"/>
        <v>7.6732231211217083</v>
      </c>
      <c r="E97">
        <f t="shared" si="3"/>
        <v>2013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2">
        <v>41518</v>
      </c>
      <c r="B98">
        <v>97</v>
      </c>
      <c r="C98" s="11">
        <v>2002</v>
      </c>
      <c r="D98" s="39">
        <f t="shared" si="2"/>
        <v>7.6019019598751658</v>
      </c>
      <c r="E98">
        <f t="shared" si="3"/>
        <v>2013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2">
        <v>41548</v>
      </c>
      <c r="B99">
        <v>98</v>
      </c>
      <c r="C99" s="11">
        <v>2232</v>
      </c>
      <c r="D99" s="39">
        <f t="shared" si="2"/>
        <v>7.7106533235012016</v>
      </c>
      <c r="E99">
        <f t="shared" si="3"/>
        <v>2013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2">
        <v>41579</v>
      </c>
      <c r="B100">
        <v>99</v>
      </c>
      <c r="C100" s="11">
        <v>2655</v>
      </c>
      <c r="D100" s="39">
        <f t="shared" si="2"/>
        <v>7.8841999336760393</v>
      </c>
      <c r="E100">
        <f t="shared" si="3"/>
        <v>2013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2">
        <v>41609</v>
      </c>
      <c r="B101">
        <v>100</v>
      </c>
      <c r="C101" s="11">
        <v>5776</v>
      </c>
      <c r="D101" s="39">
        <f t="shared" si="2"/>
        <v>8.6614666805726621</v>
      </c>
      <c r="E101">
        <f t="shared" si="3"/>
        <v>2013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2">
        <v>41640</v>
      </c>
      <c r="B102">
        <v>101</v>
      </c>
      <c r="C102" s="11">
        <v>1898</v>
      </c>
      <c r="D102" s="39">
        <f t="shared" si="2"/>
        <v>7.5485559791698735</v>
      </c>
      <c r="E102">
        <f t="shared" si="3"/>
        <v>2014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2">
        <v>41671</v>
      </c>
      <c r="B103">
        <v>102</v>
      </c>
      <c r="C103" s="11">
        <v>2606</v>
      </c>
      <c r="D103" s="39">
        <f t="shared" si="2"/>
        <v>7.8655717576847906</v>
      </c>
      <c r="E103">
        <f t="shared" si="3"/>
        <v>2014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2">
        <v>41699</v>
      </c>
      <c r="B104">
        <v>103</v>
      </c>
      <c r="C104" s="11">
        <v>2155</v>
      </c>
      <c r="D104" s="39">
        <f t="shared" si="2"/>
        <v>7.6755460025378479</v>
      </c>
      <c r="E104">
        <f t="shared" si="3"/>
        <v>2014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2">
        <v>41730</v>
      </c>
      <c r="B105">
        <v>104</v>
      </c>
      <c r="C105" s="11">
        <v>2302</v>
      </c>
      <c r="D105" s="39">
        <f t="shared" si="2"/>
        <v>7.7415335892818282</v>
      </c>
      <c r="E105">
        <f t="shared" si="3"/>
        <v>2014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s="12">
        <v>41760</v>
      </c>
      <c r="B106">
        <v>105</v>
      </c>
      <c r="C106" s="11">
        <v>2871</v>
      </c>
      <c r="D106" s="39">
        <f t="shared" si="2"/>
        <v>7.9624156801210644</v>
      </c>
      <c r="E106">
        <f t="shared" si="3"/>
        <v>2014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2">
        <v>41791</v>
      </c>
      <c r="B107">
        <v>106</v>
      </c>
      <c r="C107" s="11">
        <v>2207</v>
      </c>
      <c r="D107" s="39">
        <f t="shared" si="2"/>
        <v>7.6993894062567367</v>
      </c>
      <c r="E107">
        <f t="shared" si="3"/>
        <v>2014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s="12">
        <v>41821</v>
      </c>
      <c r="B108">
        <v>107</v>
      </c>
      <c r="C108" s="11">
        <v>2174</v>
      </c>
      <c r="D108" s="39">
        <f t="shared" si="2"/>
        <v>7.6843240676811551</v>
      </c>
      <c r="E108">
        <f t="shared" si="3"/>
        <v>2014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</row>
    <row r="109" spans="1:16" x14ac:dyDescent="0.25">
      <c r="A109" s="12">
        <v>41852</v>
      </c>
      <c r="B109">
        <v>108</v>
      </c>
      <c r="C109" s="11">
        <v>2283</v>
      </c>
      <c r="D109" s="39">
        <f t="shared" si="2"/>
        <v>7.7332456465297952</v>
      </c>
      <c r="E109">
        <f t="shared" si="3"/>
        <v>2014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2">
        <v>41883</v>
      </c>
      <c r="B110">
        <v>109</v>
      </c>
      <c r="C110" s="11">
        <v>2091</v>
      </c>
      <c r="D110" s="39">
        <f t="shared" si="2"/>
        <v>7.6453976994286332</v>
      </c>
      <c r="E110">
        <f t="shared" si="3"/>
        <v>2014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2">
        <v>41913</v>
      </c>
      <c r="B111">
        <v>110</v>
      </c>
      <c r="C111" s="11">
        <v>2232</v>
      </c>
      <c r="D111" s="39">
        <f t="shared" si="2"/>
        <v>7.7106533235012016</v>
      </c>
      <c r="E111">
        <f t="shared" si="3"/>
        <v>2014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2">
        <v>41944</v>
      </c>
      <c r="B112">
        <v>111</v>
      </c>
      <c r="C112" s="11">
        <v>2597</v>
      </c>
      <c r="D112" s="39">
        <f t="shared" si="2"/>
        <v>7.8621122116627484</v>
      </c>
      <c r="E112">
        <f t="shared" si="3"/>
        <v>2014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2">
        <v>41974</v>
      </c>
      <c r="B113">
        <v>112</v>
      </c>
      <c r="C113" s="11">
        <v>5781</v>
      </c>
      <c r="D113" s="39">
        <f t="shared" si="2"/>
        <v>8.6623319570824755</v>
      </c>
      <c r="E113">
        <f t="shared" si="3"/>
        <v>2014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2">
        <v>42005</v>
      </c>
      <c r="B114">
        <v>113</v>
      </c>
      <c r="C114" s="11">
        <v>1893</v>
      </c>
      <c r="D114" s="39">
        <f t="shared" si="2"/>
        <v>7.5459181512093227</v>
      </c>
      <c r="E114">
        <f t="shared" si="3"/>
        <v>2015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2">
        <v>42036</v>
      </c>
      <c r="B115">
        <v>114</v>
      </c>
      <c r="C115" s="11">
        <v>2620</v>
      </c>
      <c r="D115" s="39">
        <f t="shared" si="2"/>
        <v>7.8709295967551425</v>
      </c>
      <c r="E115">
        <f t="shared" si="3"/>
        <v>2015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2">
        <v>42064</v>
      </c>
      <c r="B116">
        <v>115</v>
      </c>
      <c r="C116" s="11">
        <v>2134</v>
      </c>
      <c r="D116" s="39">
        <f t="shared" si="2"/>
        <v>7.6657534318616989</v>
      </c>
      <c r="E116">
        <f t="shared" si="3"/>
        <v>2015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2">
        <v>42095</v>
      </c>
      <c r="B117">
        <v>116</v>
      </c>
      <c r="C117" s="11">
        <v>2298</v>
      </c>
      <c r="D117" s="39">
        <f t="shared" si="2"/>
        <v>7.7397944584087011</v>
      </c>
      <c r="E117">
        <f t="shared" si="3"/>
        <v>2015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 x14ac:dyDescent="0.25">
      <c r="A118" s="12">
        <v>42125</v>
      </c>
      <c r="B118">
        <v>117</v>
      </c>
      <c r="C118" s="11">
        <v>2851</v>
      </c>
      <c r="D118" s="39">
        <f t="shared" si="2"/>
        <v>7.9554250889126719</v>
      </c>
      <c r="E118">
        <f t="shared" si="3"/>
        <v>2015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 s="12">
        <v>42156</v>
      </c>
      <c r="B119">
        <v>118</v>
      </c>
      <c r="C119" s="11">
        <v>2345</v>
      </c>
      <c r="D119" s="39">
        <f t="shared" si="2"/>
        <v>7.7600406808803797</v>
      </c>
      <c r="E119">
        <f t="shared" si="3"/>
        <v>2015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 s="12">
        <v>42186</v>
      </c>
      <c r="B120">
        <v>119</v>
      </c>
      <c r="C120" s="11">
        <v>2224</v>
      </c>
      <c r="D120" s="39">
        <f t="shared" si="2"/>
        <v>7.7070626553704731</v>
      </c>
      <c r="E120">
        <f t="shared" si="3"/>
        <v>2015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</row>
    <row r="121" spans="1:16" x14ac:dyDescent="0.25">
      <c r="A121" s="12">
        <v>42217</v>
      </c>
      <c r="B121">
        <v>120</v>
      </c>
      <c r="C121" s="11">
        <v>2252</v>
      </c>
      <c r="D121" s="39">
        <f t="shared" si="2"/>
        <v>7.7195739892595814</v>
      </c>
      <c r="E121">
        <f t="shared" si="3"/>
        <v>2015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2">
        <v>42248</v>
      </c>
      <c r="B122">
        <v>121</v>
      </c>
      <c r="C122" s="11">
        <v>2035</v>
      </c>
      <c r="D122" s="39">
        <f t="shared" si="2"/>
        <v>7.6182510978766951</v>
      </c>
      <c r="E122">
        <f t="shared" si="3"/>
        <v>2015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2">
        <v>42278</v>
      </c>
      <c r="B123">
        <v>122</v>
      </c>
      <c r="C123" s="11">
        <v>2163</v>
      </c>
      <c r="D123" s="39">
        <f t="shared" si="2"/>
        <v>7.6792514259530584</v>
      </c>
      <c r="E123">
        <f t="shared" si="3"/>
        <v>2015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2">
        <v>42309</v>
      </c>
      <c r="B124">
        <v>123</v>
      </c>
      <c r="C124" s="11">
        <v>2579</v>
      </c>
      <c r="D124" s="39">
        <f t="shared" si="2"/>
        <v>7.8551570058813445</v>
      </c>
      <c r="E124">
        <f t="shared" si="3"/>
        <v>2015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2">
        <v>42339</v>
      </c>
      <c r="B125">
        <v>124</v>
      </c>
      <c r="C125" s="11">
        <v>6044</v>
      </c>
      <c r="D125" s="39">
        <f t="shared" si="2"/>
        <v>8.7068213233926297</v>
      </c>
      <c r="E125">
        <f t="shared" si="3"/>
        <v>2015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2">
        <v>42370</v>
      </c>
      <c r="B126">
        <v>125</v>
      </c>
      <c r="C126" s="11">
        <v>1771</v>
      </c>
      <c r="D126" s="39">
        <f t="shared" si="2"/>
        <v>7.4792996377828338</v>
      </c>
      <c r="E126">
        <f t="shared" si="3"/>
        <v>2016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2">
        <v>42401</v>
      </c>
      <c r="B127">
        <v>126</v>
      </c>
      <c r="C127" s="11">
        <v>2640</v>
      </c>
      <c r="D127" s="39">
        <f t="shared" si="2"/>
        <v>7.8785341961403619</v>
      </c>
      <c r="E127">
        <f t="shared" si="3"/>
        <v>2016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2">
        <v>42430</v>
      </c>
      <c r="B128">
        <v>127</v>
      </c>
      <c r="C128" s="11">
        <v>2131</v>
      </c>
      <c r="D128" s="39">
        <f t="shared" si="2"/>
        <v>7.6643466320986171</v>
      </c>
      <c r="E128">
        <f t="shared" si="3"/>
        <v>2016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2">
        <v>42461</v>
      </c>
      <c r="B129">
        <v>128</v>
      </c>
      <c r="C129" s="11">
        <v>2277</v>
      </c>
      <c r="D129" s="39">
        <f t="shared" si="2"/>
        <v>7.7306140660637395</v>
      </c>
      <c r="E129">
        <f t="shared" si="3"/>
        <v>2016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 x14ac:dyDescent="0.25">
      <c r="A130" s="12">
        <v>42491</v>
      </c>
      <c r="B130">
        <v>129</v>
      </c>
      <c r="C130" s="11">
        <v>2768</v>
      </c>
      <c r="D130" s="39">
        <f t="shared" si="2"/>
        <v>7.92588031673756</v>
      </c>
      <c r="E130">
        <f t="shared" si="3"/>
        <v>2016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s="12">
        <v>42522</v>
      </c>
      <c r="B131">
        <v>130</v>
      </c>
      <c r="C131" s="11">
        <v>2190</v>
      </c>
      <c r="D131" s="39">
        <f t="shared" ref="D131:D181" si="4">LN(C131)</f>
        <v>7.6916568228105469</v>
      </c>
      <c r="E131">
        <f t="shared" ref="E131:E181" si="5">YEAR(A131)</f>
        <v>2016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</row>
    <row r="132" spans="1:16" x14ac:dyDescent="0.25">
      <c r="A132" s="12">
        <v>42552</v>
      </c>
      <c r="B132">
        <v>131</v>
      </c>
      <c r="C132" s="11">
        <v>2087</v>
      </c>
      <c r="D132" s="39">
        <f t="shared" si="4"/>
        <v>7.6434829070772006</v>
      </c>
      <c r="E132">
        <f t="shared" si="5"/>
        <v>2016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1:16" x14ac:dyDescent="0.25">
      <c r="A133" s="12">
        <v>42583</v>
      </c>
      <c r="B133">
        <v>132</v>
      </c>
      <c r="C133" s="11">
        <v>2179</v>
      </c>
      <c r="D133" s="39">
        <f t="shared" si="4"/>
        <v>7.6866213349446202</v>
      </c>
      <c r="E133">
        <f t="shared" si="5"/>
        <v>2016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2">
        <v>42614</v>
      </c>
      <c r="B134">
        <v>133</v>
      </c>
      <c r="C134" s="11">
        <v>2039</v>
      </c>
      <c r="D134" s="39">
        <f t="shared" si="4"/>
        <v>7.6202147705744547</v>
      </c>
      <c r="E134">
        <f t="shared" si="5"/>
        <v>2016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2">
        <v>42644</v>
      </c>
      <c r="B135">
        <v>134</v>
      </c>
      <c r="C135" s="11">
        <v>2119</v>
      </c>
      <c r="D135" s="39">
        <f t="shared" si="4"/>
        <v>7.6586995582682995</v>
      </c>
      <c r="E135">
        <f t="shared" si="5"/>
        <v>2016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2">
        <v>42675</v>
      </c>
      <c r="B136">
        <v>135</v>
      </c>
      <c r="C136" s="11">
        <v>2700</v>
      </c>
      <c r="D136" s="39">
        <f t="shared" si="4"/>
        <v>7.90100705199242</v>
      </c>
      <c r="E136">
        <f t="shared" si="5"/>
        <v>2016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2">
        <v>42705</v>
      </c>
      <c r="B137">
        <v>136</v>
      </c>
      <c r="C137" s="11">
        <v>6036</v>
      </c>
      <c r="D137" s="39">
        <f t="shared" si="4"/>
        <v>8.70549681988774</v>
      </c>
      <c r="E137">
        <f t="shared" si="5"/>
        <v>2016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2">
        <v>42736</v>
      </c>
      <c r="B138">
        <v>137</v>
      </c>
      <c r="C138" s="11">
        <v>1744</v>
      </c>
      <c r="D138" s="39">
        <f t="shared" si="4"/>
        <v>7.463936604468925</v>
      </c>
      <c r="E138">
        <f t="shared" si="5"/>
        <v>2017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2">
        <v>42767</v>
      </c>
      <c r="B139">
        <v>138</v>
      </c>
      <c r="C139" s="11">
        <v>2436</v>
      </c>
      <c r="D139" s="39">
        <f t="shared" si="4"/>
        <v>7.798112628829788</v>
      </c>
      <c r="E139">
        <f t="shared" si="5"/>
        <v>2017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2">
        <v>42795</v>
      </c>
      <c r="B140">
        <v>139</v>
      </c>
      <c r="C140" s="11">
        <v>2104</v>
      </c>
      <c r="D140" s="39">
        <f t="shared" si="4"/>
        <v>7.6515955738576009</v>
      </c>
      <c r="E140">
        <f t="shared" si="5"/>
        <v>2017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2">
        <v>42826</v>
      </c>
      <c r="B141">
        <v>140</v>
      </c>
      <c r="C141" s="11">
        <v>2174</v>
      </c>
      <c r="D141" s="39">
        <f t="shared" si="4"/>
        <v>7.6843240676811551</v>
      </c>
      <c r="E141">
        <f t="shared" si="5"/>
        <v>2017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s="12">
        <v>42856</v>
      </c>
      <c r="B142">
        <v>141</v>
      </c>
      <c r="C142" s="11">
        <v>2748</v>
      </c>
      <c r="D142" s="39">
        <f t="shared" si="4"/>
        <v>7.9186286533422399</v>
      </c>
      <c r="E142">
        <f t="shared" si="5"/>
        <v>2017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x14ac:dyDescent="0.25">
      <c r="A143" s="12">
        <v>42887</v>
      </c>
      <c r="B143">
        <v>142</v>
      </c>
      <c r="C143" s="11">
        <v>2238</v>
      </c>
      <c r="D143" s="39">
        <f t="shared" si="4"/>
        <v>7.7133378888718704</v>
      </c>
      <c r="E143">
        <f t="shared" si="5"/>
        <v>2017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s="12">
        <v>42917</v>
      </c>
      <c r="B144">
        <v>143</v>
      </c>
      <c r="C144" s="11">
        <v>2204</v>
      </c>
      <c r="D144" s="39">
        <f t="shared" si="4"/>
        <v>7.6980291702728048</v>
      </c>
      <c r="E144">
        <f t="shared" si="5"/>
        <v>2017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x14ac:dyDescent="0.25">
      <c r="A145" s="12">
        <v>42948</v>
      </c>
      <c r="B145">
        <v>144</v>
      </c>
      <c r="C145" s="11">
        <v>2263</v>
      </c>
      <c r="D145" s="39">
        <f t="shared" si="4"/>
        <v>7.7244466456335372</v>
      </c>
      <c r="E145">
        <f t="shared" si="5"/>
        <v>2017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2">
        <v>42979</v>
      </c>
      <c r="B146">
        <v>145</v>
      </c>
      <c r="C146" s="11">
        <v>2214</v>
      </c>
      <c r="D146" s="39">
        <f t="shared" si="4"/>
        <v>7.7025561132685825</v>
      </c>
      <c r="E146">
        <f t="shared" si="5"/>
        <v>2017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2">
        <v>43009</v>
      </c>
      <c r="B147">
        <v>146</v>
      </c>
      <c r="C147" s="11">
        <v>2230</v>
      </c>
      <c r="D147" s="39">
        <f t="shared" si="4"/>
        <v>7.7097568644541647</v>
      </c>
      <c r="E147">
        <f t="shared" si="5"/>
        <v>2017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2">
        <v>43040</v>
      </c>
      <c r="B148">
        <v>147</v>
      </c>
      <c r="C148" s="11">
        <v>2807</v>
      </c>
      <c r="D148" s="39">
        <f t="shared" si="4"/>
        <v>7.9398715763618828</v>
      </c>
      <c r="E148">
        <f t="shared" si="5"/>
        <v>2017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2">
        <v>43070</v>
      </c>
      <c r="B149">
        <v>148</v>
      </c>
      <c r="C149" s="11">
        <v>5826</v>
      </c>
      <c r="D149" s="39">
        <f t="shared" si="4"/>
        <v>8.6700859375193797</v>
      </c>
      <c r="E149">
        <f t="shared" si="5"/>
        <v>2017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2">
        <v>43101</v>
      </c>
      <c r="B150">
        <v>149</v>
      </c>
      <c r="C150" s="11">
        <v>1845</v>
      </c>
      <c r="D150" s="39">
        <f t="shared" si="4"/>
        <v>7.5202345564746276</v>
      </c>
      <c r="E150">
        <f t="shared" si="5"/>
        <v>2018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2">
        <v>43132</v>
      </c>
      <c r="B151">
        <v>150</v>
      </c>
      <c r="C151" s="11">
        <v>2562</v>
      </c>
      <c r="D151" s="39">
        <f t="shared" si="4"/>
        <v>7.8485434824566793</v>
      </c>
      <c r="E151">
        <f t="shared" si="5"/>
        <v>2018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2">
        <v>43160</v>
      </c>
      <c r="B152">
        <v>151</v>
      </c>
      <c r="C152" s="11">
        <v>2288</v>
      </c>
      <c r="D152" s="39">
        <f t="shared" si="4"/>
        <v>7.7354333524996886</v>
      </c>
      <c r="E152">
        <f t="shared" si="5"/>
        <v>2018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2">
        <v>43191</v>
      </c>
      <c r="B153">
        <v>152</v>
      </c>
      <c r="C153" s="11">
        <v>2341</v>
      </c>
      <c r="D153" s="39">
        <f t="shared" si="4"/>
        <v>7.7583334674909104</v>
      </c>
      <c r="E153">
        <f t="shared" si="5"/>
        <v>2018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</row>
    <row r="154" spans="1:16" x14ac:dyDescent="0.25">
      <c r="A154" s="12">
        <v>43221</v>
      </c>
      <c r="B154">
        <v>153</v>
      </c>
      <c r="C154" s="11">
        <v>2968</v>
      </c>
      <c r="D154" s="39">
        <f t="shared" si="4"/>
        <v>7.9956436042872712</v>
      </c>
      <c r="E154">
        <f t="shared" si="5"/>
        <v>2018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s="12">
        <v>43252</v>
      </c>
      <c r="B155">
        <v>154</v>
      </c>
      <c r="C155" s="11">
        <v>2465</v>
      </c>
      <c r="D155" s="39">
        <f t="shared" si="4"/>
        <v>7.8099470864767904</v>
      </c>
      <c r="E155">
        <f t="shared" si="5"/>
        <v>2018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</row>
    <row r="156" spans="1:16" x14ac:dyDescent="0.25">
      <c r="A156" s="12">
        <v>43282</v>
      </c>
      <c r="B156">
        <v>155</v>
      </c>
      <c r="C156" s="11">
        <v>2283</v>
      </c>
      <c r="D156" s="39">
        <f t="shared" si="4"/>
        <v>7.7332456465297952</v>
      </c>
      <c r="E156">
        <f t="shared" si="5"/>
        <v>2018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5">
      <c r="A157" s="12">
        <v>43313</v>
      </c>
      <c r="B157">
        <v>156</v>
      </c>
      <c r="C157" s="11">
        <v>2369</v>
      </c>
      <c r="D157" s="39">
        <f t="shared" si="4"/>
        <v>7.7702232041587855</v>
      </c>
      <c r="E157">
        <f t="shared" si="5"/>
        <v>2018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2">
        <v>43344</v>
      </c>
      <c r="B158">
        <v>157</v>
      </c>
      <c r="C158" s="11">
        <v>2109</v>
      </c>
      <c r="D158" s="39">
        <f t="shared" si="4"/>
        <v>7.6539691804787742</v>
      </c>
      <c r="E158">
        <f t="shared" si="5"/>
        <v>2018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2">
        <v>43374</v>
      </c>
      <c r="B159">
        <v>158</v>
      </c>
      <c r="C159" s="11">
        <v>2299</v>
      </c>
      <c r="D159" s="39">
        <f t="shared" si="4"/>
        <v>7.7402295247631816</v>
      </c>
      <c r="E159">
        <f t="shared" si="5"/>
        <v>2018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2">
        <v>43405</v>
      </c>
      <c r="B160">
        <v>159</v>
      </c>
      <c r="C160" s="11">
        <v>2717</v>
      </c>
      <c r="D160" s="39">
        <f t="shared" si="4"/>
        <v>7.9072836094263481</v>
      </c>
      <c r="E160">
        <f t="shared" si="5"/>
        <v>2018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2">
        <v>43435</v>
      </c>
      <c r="B161">
        <v>160</v>
      </c>
      <c r="C161" s="11">
        <v>5815</v>
      </c>
      <c r="D161" s="39">
        <f t="shared" si="4"/>
        <v>8.668196064952765</v>
      </c>
      <c r="E161">
        <f t="shared" si="5"/>
        <v>2018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2">
        <v>43466</v>
      </c>
      <c r="B162">
        <v>161</v>
      </c>
      <c r="C162" s="11">
        <v>1791</v>
      </c>
      <c r="D162" s="39">
        <f t="shared" si="4"/>
        <v>7.4905294020607114</v>
      </c>
      <c r="E162">
        <f t="shared" si="5"/>
        <v>2019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2">
        <v>43497</v>
      </c>
      <c r="B163">
        <v>162</v>
      </c>
      <c r="C163" s="11">
        <v>2487</v>
      </c>
      <c r="D163" s="39">
        <f t="shared" si="4"/>
        <v>7.8188324438034043</v>
      </c>
      <c r="E163">
        <f t="shared" si="5"/>
        <v>2019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2">
        <v>43525</v>
      </c>
      <c r="B164">
        <v>163</v>
      </c>
      <c r="C164" s="11">
        <v>2198</v>
      </c>
      <c r="D164" s="39">
        <f t="shared" si="4"/>
        <v>7.6953031349635665</v>
      </c>
      <c r="E164">
        <f t="shared" si="5"/>
        <v>2019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2">
        <v>43556</v>
      </c>
      <c r="B165">
        <v>164</v>
      </c>
      <c r="C165" s="11">
        <v>2378</v>
      </c>
      <c r="D165" s="39">
        <f t="shared" si="4"/>
        <v>7.774015077250727</v>
      </c>
      <c r="E165">
        <f t="shared" si="5"/>
        <v>2019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 x14ac:dyDescent="0.25">
      <c r="A166" s="12">
        <v>43586</v>
      </c>
      <c r="B166">
        <v>165</v>
      </c>
      <c r="C166" s="11">
        <v>2896</v>
      </c>
      <c r="D166" s="39">
        <f t="shared" si="4"/>
        <v>7.9710857535056068</v>
      </c>
      <c r="E166">
        <f t="shared" si="5"/>
        <v>2019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</row>
    <row r="167" spans="1:16" x14ac:dyDescent="0.25">
      <c r="A167" s="12">
        <v>43617</v>
      </c>
      <c r="B167">
        <v>166</v>
      </c>
      <c r="C167" s="11">
        <v>2284</v>
      </c>
      <c r="D167" s="39">
        <f t="shared" si="4"/>
        <v>7.7336835707759004</v>
      </c>
      <c r="E167">
        <f t="shared" si="5"/>
        <v>2019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</row>
    <row r="168" spans="1:16" x14ac:dyDescent="0.25">
      <c r="A168" s="12">
        <v>43647</v>
      </c>
      <c r="B168">
        <v>167</v>
      </c>
      <c r="C168" s="11">
        <v>2394</v>
      </c>
      <c r="D168" s="39">
        <f t="shared" si="4"/>
        <v>7.7807208861179182</v>
      </c>
      <c r="E168">
        <f t="shared" si="5"/>
        <v>2019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</row>
    <row r="169" spans="1:16" x14ac:dyDescent="0.25">
      <c r="A169" s="12">
        <v>43678</v>
      </c>
      <c r="B169">
        <v>168</v>
      </c>
      <c r="C169" s="11">
        <v>2505</v>
      </c>
      <c r="D169" s="39">
        <f t="shared" si="4"/>
        <v>7.8260440135189651</v>
      </c>
      <c r="E169">
        <f t="shared" si="5"/>
        <v>2019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2">
        <v>43709</v>
      </c>
      <c r="B170">
        <v>169</v>
      </c>
      <c r="C170" s="11">
        <v>2311</v>
      </c>
      <c r="D170" s="39">
        <f t="shared" si="4"/>
        <v>7.7454356102743809</v>
      </c>
      <c r="E170">
        <f t="shared" si="5"/>
        <v>2019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2">
        <v>43739</v>
      </c>
      <c r="B171">
        <v>170</v>
      </c>
      <c r="C171" s="11">
        <v>2327</v>
      </c>
      <c r="D171" s="39">
        <f t="shared" si="4"/>
        <v>7.7523351633022921</v>
      </c>
      <c r="E171">
        <f t="shared" si="5"/>
        <v>2019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2">
        <v>43770</v>
      </c>
      <c r="B172">
        <v>171</v>
      </c>
      <c r="C172" s="11">
        <v>2772</v>
      </c>
      <c r="D172" s="39">
        <f t="shared" si="4"/>
        <v>7.927324360309794</v>
      </c>
      <c r="E172">
        <f t="shared" si="5"/>
        <v>2019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2">
        <v>43800</v>
      </c>
      <c r="B173">
        <v>172</v>
      </c>
      <c r="C173" s="11">
        <v>6109</v>
      </c>
      <c r="D173" s="39">
        <f t="shared" si="4"/>
        <v>8.7175183726497671</v>
      </c>
      <c r="E173">
        <f t="shared" si="5"/>
        <v>2019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2">
        <v>43831</v>
      </c>
      <c r="B174">
        <v>173</v>
      </c>
      <c r="C174" s="11">
        <v>2054</v>
      </c>
      <c r="D174" s="39">
        <f t="shared" si="4"/>
        <v>7.6275443904885032</v>
      </c>
      <c r="E174">
        <f t="shared" si="5"/>
        <v>2020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2">
        <v>43862</v>
      </c>
      <c r="B175">
        <v>174</v>
      </c>
      <c r="C175" s="11">
        <v>2635</v>
      </c>
      <c r="D175" s="39">
        <f t="shared" si="4"/>
        <v>7.8766384609754629</v>
      </c>
      <c r="E175">
        <f t="shared" si="5"/>
        <v>2020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2">
        <v>43891</v>
      </c>
      <c r="B176">
        <v>175</v>
      </c>
      <c r="C176" s="11">
        <v>1427</v>
      </c>
      <c r="D176" s="39">
        <f t="shared" si="4"/>
        <v>7.2633296174768365</v>
      </c>
      <c r="E176">
        <f t="shared" si="5"/>
        <v>2020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2">
        <v>43922</v>
      </c>
      <c r="B177">
        <v>176</v>
      </c>
      <c r="C177" s="11">
        <v>474</v>
      </c>
      <c r="D177" s="39">
        <f t="shared" si="4"/>
        <v>6.1612073216950769</v>
      </c>
      <c r="E177">
        <f t="shared" si="5"/>
        <v>2020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</row>
    <row r="178" spans="1:16" x14ac:dyDescent="0.25">
      <c r="A178" s="12">
        <v>43952</v>
      </c>
      <c r="B178">
        <v>177</v>
      </c>
      <c r="C178" s="11">
        <v>1436</v>
      </c>
      <c r="D178" s="39">
        <f t="shared" si="4"/>
        <v>7.2696167496081694</v>
      </c>
      <c r="E178">
        <f t="shared" si="5"/>
        <v>2020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s="12">
        <v>43983</v>
      </c>
      <c r="B179">
        <v>178</v>
      </c>
      <c r="C179" s="11">
        <v>2259</v>
      </c>
      <c r="D179" s="39">
        <f t="shared" si="4"/>
        <v>7.7226775164680035</v>
      </c>
      <c r="E179">
        <f t="shared" si="5"/>
        <v>2020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</row>
    <row r="180" spans="1:16" x14ac:dyDescent="0.25">
      <c r="A180" s="12">
        <v>44013</v>
      </c>
      <c r="B180">
        <v>179</v>
      </c>
      <c r="C180" s="11">
        <v>2461</v>
      </c>
      <c r="D180" s="39">
        <f t="shared" si="4"/>
        <v>7.8083230503910555</v>
      </c>
      <c r="E180">
        <f t="shared" si="5"/>
        <v>2020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</row>
    <row r="181" spans="1:16" x14ac:dyDescent="0.25">
      <c r="A181" s="12">
        <v>44044</v>
      </c>
      <c r="B181">
        <v>180</v>
      </c>
      <c r="C181" s="11">
        <v>2638</v>
      </c>
      <c r="D181" s="39">
        <f t="shared" si="4"/>
        <v>7.8777763332772599</v>
      </c>
      <c r="E181">
        <f t="shared" si="5"/>
        <v>2020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5079-D078-4A52-8704-EC6B96ECFAA5}">
  <dimension ref="A1:AA215"/>
  <sheetViews>
    <sheetView topLeftCell="I26" workbookViewId="0">
      <selection activeCell="L37" sqref="L37:L48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26" max="26" width="11.8554687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0.90323136587665898</v>
      </c>
    </row>
    <row r="5" spans="1:9" x14ac:dyDescent="0.25">
      <c r="A5" t="s">
        <v>208</v>
      </c>
      <c r="B5">
        <v>0.81582690030341509</v>
      </c>
    </row>
    <row r="6" spans="1:9" ht="23.25" x14ac:dyDescent="0.35">
      <c r="A6" t="s">
        <v>209</v>
      </c>
      <c r="B6" s="40">
        <v>0.80259290511563652</v>
      </c>
    </row>
    <row r="7" spans="1:9" x14ac:dyDescent="0.25">
      <c r="A7" t="s">
        <v>210</v>
      </c>
      <c r="B7">
        <v>0.14901152452853023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12</v>
      </c>
      <c r="C12">
        <v>16.425855987127438</v>
      </c>
      <c r="D12">
        <v>1.3688213322606197</v>
      </c>
      <c r="E12">
        <v>61.646304742261179</v>
      </c>
      <c r="F12">
        <v>6.543505019038034E-55</v>
      </c>
    </row>
    <row r="13" spans="1:9" x14ac:dyDescent="0.25">
      <c r="A13" t="s">
        <v>214</v>
      </c>
      <c r="B13">
        <v>167</v>
      </c>
      <c r="C13">
        <v>3.7081405518669004</v>
      </c>
      <c r="D13">
        <v>2.2204434442316769E-2</v>
      </c>
    </row>
    <row r="14" spans="1:9" ht="15.75" thickBot="1" x14ac:dyDescent="0.3">
      <c r="A14" s="15" t="s">
        <v>215</v>
      </c>
      <c r="B14" s="15">
        <v>179</v>
      </c>
      <c r="C14" s="15">
        <v>20.133996538994339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9" x14ac:dyDescent="0.25">
      <c r="A17" t="s">
        <v>216</v>
      </c>
      <c r="B17">
        <v>-3.9774262912537952</v>
      </c>
      <c r="C17">
        <v>5.1749480875876683</v>
      </c>
      <c r="D17">
        <v>-0.76859250062697637</v>
      </c>
      <c r="E17">
        <v>0.44322080828384602</v>
      </c>
      <c r="F17">
        <v>-14.194176004705993</v>
      </c>
      <c r="G17">
        <v>6.2393234221984013</v>
      </c>
      <c r="H17">
        <v>-14.194176004705993</v>
      </c>
      <c r="I17">
        <v>6.2393234221984013</v>
      </c>
    </row>
    <row r="18" spans="1:9" x14ac:dyDescent="0.25">
      <c r="A18" t="s">
        <v>204</v>
      </c>
      <c r="B18">
        <v>5.7978317818213913E-3</v>
      </c>
      <c r="C18">
        <v>2.5706930255559295E-3</v>
      </c>
      <c r="D18">
        <v>2.2553574947236541</v>
      </c>
      <c r="E18">
        <v>2.5409395736896753E-2</v>
      </c>
      <c r="F18">
        <v>7.225872020317466E-4</v>
      </c>
      <c r="G18">
        <v>1.0873076361611035E-2</v>
      </c>
      <c r="H18">
        <v>7.225872020317466E-4</v>
      </c>
      <c r="I18">
        <v>1.0873076361611035E-2</v>
      </c>
    </row>
    <row r="19" spans="1:9" x14ac:dyDescent="0.25">
      <c r="A19" t="s">
        <v>192</v>
      </c>
      <c r="B19">
        <v>-8.7495413891469254E-2</v>
      </c>
      <c r="C19">
        <v>5.447200860632196E-2</v>
      </c>
      <c r="D19">
        <v>-1.6062454117272009</v>
      </c>
      <c r="E19">
        <v>0.11010920315707312</v>
      </c>
      <c r="F19">
        <v>-0.19503791845391283</v>
      </c>
      <c r="G19">
        <v>2.0047090670974321E-2</v>
      </c>
      <c r="H19">
        <v>-0.19503791845391283</v>
      </c>
      <c r="I19">
        <v>2.0047090670974321E-2</v>
      </c>
    </row>
    <row r="20" spans="1:9" x14ac:dyDescent="0.25">
      <c r="A20" t="s">
        <v>193</v>
      </c>
      <c r="B20">
        <v>-4.2170869200966951E-2</v>
      </c>
      <c r="C20">
        <v>5.4472008606321953E-2</v>
      </c>
      <c r="D20">
        <v>-0.77417503558098377</v>
      </c>
      <c r="E20">
        <v>0.43992191167143146</v>
      </c>
      <c r="F20">
        <v>-0.14971337376341051</v>
      </c>
      <c r="G20">
        <v>6.537163536147661E-2</v>
      </c>
      <c r="H20">
        <v>-0.14971337376341051</v>
      </c>
      <c r="I20">
        <v>6.537163536147661E-2</v>
      </c>
    </row>
    <row r="21" spans="1:9" x14ac:dyDescent="0.25">
      <c r="A21" t="s">
        <v>194</v>
      </c>
      <c r="B21">
        <v>0.16266304697257017</v>
      </c>
      <c r="C21">
        <v>5.4472008606321946E-2</v>
      </c>
      <c r="D21">
        <v>2.9861767747204335</v>
      </c>
      <c r="E21">
        <v>3.2500952353438674E-3</v>
      </c>
      <c r="F21">
        <v>5.5120542410126622E-2</v>
      </c>
      <c r="G21">
        <v>0.27020555153501369</v>
      </c>
      <c r="H21">
        <v>5.5120542410126622E-2</v>
      </c>
      <c r="I21">
        <v>0.27020555153501369</v>
      </c>
    </row>
    <row r="22" spans="1:9" x14ac:dyDescent="0.25">
      <c r="A22" t="s">
        <v>195</v>
      </c>
      <c r="B22">
        <v>0.99091716165802868</v>
      </c>
      <c r="C22">
        <v>5.4472008606321919E-2</v>
      </c>
      <c r="D22">
        <v>18.191309390104347</v>
      </c>
      <c r="E22">
        <v>1.8242766136737046E-41</v>
      </c>
      <c r="F22">
        <v>0.88337465709558516</v>
      </c>
      <c r="G22">
        <v>1.0984596662204722</v>
      </c>
      <c r="H22">
        <v>0.88337465709558516</v>
      </c>
      <c r="I22">
        <v>1.0984596662204722</v>
      </c>
    </row>
    <row r="23" spans="1:9" x14ac:dyDescent="0.25">
      <c r="A23" t="s">
        <v>196</v>
      </c>
      <c r="B23">
        <v>-0.23554850276824826</v>
      </c>
      <c r="C23">
        <v>5.441131554167359E-2</v>
      </c>
      <c r="D23">
        <v>-4.3290352461307764</v>
      </c>
      <c r="E23">
        <v>2.5740756202105936E-5</v>
      </c>
      <c r="F23">
        <v>-0.34297118277586353</v>
      </c>
      <c r="G23">
        <v>-0.128125822760633</v>
      </c>
      <c r="H23">
        <v>-0.34297118277586353</v>
      </c>
      <c r="I23">
        <v>-0.128125822760633</v>
      </c>
    </row>
    <row r="24" spans="1:9" x14ac:dyDescent="0.25">
      <c r="A24" t="s">
        <v>197</v>
      </c>
      <c r="B24">
        <v>0.122325788115938</v>
      </c>
      <c r="C24">
        <v>5.4411315541673597E-2</v>
      </c>
      <c r="D24">
        <v>2.2481681778535338</v>
      </c>
      <c r="E24">
        <v>2.5873738890567967E-2</v>
      </c>
      <c r="F24">
        <v>1.4903108108322724E-2</v>
      </c>
      <c r="G24">
        <v>0.22974846812355326</v>
      </c>
      <c r="H24">
        <v>1.4903108108322724E-2</v>
      </c>
      <c r="I24">
        <v>0.22974846812355326</v>
      </c>
    </row>
    <row r="25" spans="1:9" x14ac:dyDescent="0.25">
      <c r="A25" t="s">
        <v>198</v>
      </c>
      <c r="B25">
        <v>-9.7564146397861359E-2</v>
      </c>
      <c r="C25">
        <v>5.4411315541673583E-2</v>
      </c>
      <c r="D25">
        <v>-1.7930856004232623</v>
      </c>
      <c r="E25">
        <v>7.4768977240264184E-2</v>
      </c>
      <c r="F25">
        <v>-0.20498682640547661</v>
      </c>
      <c r="G25">
        <v>9.8585336097538889E-3</v>
      </c>
      <c r="H25">
        <v>-0.20498682640547661</v>
      </c>
      <c r="I25">
        <v>9.8585336097538889E-3</v>
      </c>
    </row>
    <row r="26" spans="1:9" x14ac:dyDescent="0.25">
      <c r="A26" t="s">
        <v>199</v>
      </c>
      <c r="B26">
        <v>-0.14172317464903594</v>
      </c>
      <c r="C26">
        <v>5.4411315541673611E-2</v>
      </c>
      <c r="D26">
        <v>-2.6046636299482633</v>
      </c>
      <c r="E26">
        <v>1.0025969113939373E-2</v>
      </c>
      <c r="F26">
        <v>-0.24914585465665123</v>
      </c>
      <c r="G26">
        <v>-3.430049464142064E-2</v>
      </c>
      <c r="H26">
        <v>-0.24914585465665123</v>
      </c>
      <c r="I26">
        <v>-3.430049464142064E-2</v>
      </c>
    </row>
    <row r="27" spans="1:9" x14ac:dyDescent="0.25">
      <c r="A27" t="s">
        <v>200</v>
      </c>
      <c r="B27">
        <v>0.15661478627354194</v>
      </c>
      <c r="C27">
        <v>5.4411315541673569E-2</v>
      </c>
      <c r="D27">
        <v>2.8783495622999751</v>
      </c>
      <c r="E27">
        <v>4.5206578936661324E-3</v>
      </c>
      <c r="F27">
        <v>4.9192106265926724E-2</v>
      </c>
      <c r="G27">
        <v>0.26403746628115715</v>
      </c>
      <c r="H27">
        <v>4.9192106265926724E-2</v>
      </c>
      <c r="I27">
        <v>0.26403746628115715</v>
      </c>
    </row>
    <row r="28" spans="1:9" x14ac:dyDescent="0.25">
      <c r="A28" t="s">
        <v>201</v>
      </c>
      <c r="B28">
        <v>-1.5424540773126718E-2</v>
      </c>
      <c r="C28">
        <v>5.4411315541673576E-2</v>
      </c>
      <c r="D28">
        <v>-0.28348038674626558</v>
      </c>
      <c r="E28">
        <v>0.77715973587438014</v>
      </c>
      <c r="F28">
        <v>-0.12284722078074195</v>
      </c>
      <c r="G28">
        <v>9.1998139234488518E-2</v>
      </c>
      <c r="H28">
        <v>-0.12284722078074195</v>
      </c>
      <c r="I28">
        <v>9.1998139234488518E-2</v>
      </c>
    </row>
    <row r="29" spans="1:9" ht="15.75" thickBot="1" x14ac:dyDescent="0.3">
      <c r="A29" s="15" t="s">
        <v>202</v>
      </c>
      <c r="B29" s="15">
        <v>-4.8642312803304992E-2</v>
      </c>
      <c r="C29" s="15">
        <v>5.4411315541673569E-2</v>
      </c>
      <c r="D29" s="15">
        <v>-0.8939742095750266</v>
      </c>
      <c r="E29" s="15">
        <v>0.37262223230130009</v>
      </c>
      <c r="F29" s="15">
        <v>-0.15606499281092021</v>
      </c>
      <c r="G29" s="15">
        <v>5.8780367204310228E-2</v>
      </c>
      <c r="H29" s="15">
        <v>-0.15606499281092021</v>
      </c>
      <c r="I29" s="15">
        <v>5.8780367204310228E-2</v>
      </c>
    </row>
    <row r="33" spans="1:27" x14ac:dyDescent="0.25">
      <c r="A33" t="s">
        <v>229</v>
      </c>
    </row>
    <row r="34" spans="1:27" ht="15.75" thickBot="1" x14ac:dyDescent="0.3"/>
    <row r="35" spans="1:27" ht="15.75" thickBot="1" x14ac:dyDescent="0.3">
      <c r="A35" s="16" t="s">
        <v>230</v>
      </c>
      <c r="B35" s="16" t="s">
        <v>255</v>
      </c>
      <c r="C35" s="16" t="s">
        <v>232</v>
      </c>
      <c r="D35" s="19" t="s">
        <v>256</v>
      </c>
      <c r="E35" s="19" t="s">
        <v>242</v>
      </c>
      <c r="F35" s="19" t="s">
        <v>243</v>
      </c>
      <c r="G35" s="19" t="s">
        <v>233</v>
      </c>
      <c r="O35">
        <v>-8.7495413891469254E-2</v>
      </c>
      <c r="P35">
        <v>-4.2170869200966951E-2</v>
      </c>
      <c r="Q35">
        <v>0.16266304697257017</v>
      </c>
      <c r="R35">
        <v>0.99091716165802868</v>
      </c>
      <c r="S35">
        <v>-0.23554850276824826</v>
      </c>
      <c r="T35">
        <v>0.122325788115938</v>
      </c>
      <c r="U35">
        <v>-9.7564146397861359E-2</v>
      </c>
      <c r="V35">
        <v>-0.14172317464903594</v>
      </c>
      <c r="W35">
        <v>0.15661478627354194</v>
      </c>
      <c r="X35">
        <v>-1.5424540773126718E-2</v>
      </c>
      <c r="Y35" s="15">
        <v>-4.8642312803304992E-2</v>
      </c>
    </row>
    <row r="36" spans="1:27" x14ac:dyDescent="0.25">
      <c r="A36">
        <v>1</v>
      </c>
      <c r="B36">
        <v>7.5597310174066248</v>
      </c>
      <c r="C36">
        <v>-8.8937243211562489E-2</v>
      </c>
      <c r="D36">
        <f>EXP(B36)</f>
        <v>1919.3291777942477</v>
      </c>
      <c r="E36" s="5">
        <v>1756</v>
      </c>
      <c r="F36" s="28">
        <f>E36-D36</f>
        <v>-163.3291777942477</v>
      </c>
      <c r="G36">
        <f>F36*F36</f>
        <v>26676.420318944976</v>
      </c>
      <c r="I36" s="20" t="s">
        <v>234</v>
      </c>
      <c r="J36" s="41">
        <f>AVERAGE(G36:G215)</f>
        <v>74622.880229766248</v>
      </c>
      <c r="L36" t="s">
        <v>186</v>
      </c>
      <c r="M36" t="s">
        <v>204</v>
      </c>
      <c r="N36" t="s">
        <v>191</v>
      </c>
      <c r="O36" s="14" t="s">
        <v>192</v>
      </c>
      <c r="P36" s="14" t="s">
        <v>193</v>
      </c>
      <c r="Q36" s="14" t="s">
        <v>194</v>
      </c>
      <c r="R36" s="14" t="s">
        <v>195</v>
      </c>
      <c r="S36" s="14" t="s">
        <v>196</v>
      </c>
      <c r="T36" s="14" t="s">
        <v>197</v>
      </c>
      <c r="U36" s="14" t="s">
        <v>198</v>
      </c>
      <c r="V36" s="14" t="s">
        <v>199</v>
      </c>
      <c r="W36" s="14" t="s">
        <v>200</v>
      </c>
      <c r="X36" s="14" t="s">
        <v>201</v>
      </c>
      <c r="Y36" s="14" t="s">
        <v>202</v>
      </c>
      <c r="Z36" s="14" t="s">
        <v>275</v>
      </c>
      <c r="AA36" s="14" t="s">
        <v>236</v>
      </c>
    </row>
    <row r="37" spans="1:27" ht="15.75" thickBot="1" x14ac:dyDescent="0.3">
      <c r="A37">
        <v>2</v>
      </c>
      <c r="B37">
        <v>7.6050555620971272</v>
      </c>
      <c r="C37">
        <v>-5.9665812485303782E-2</v>
      </c>
      <c r="D37">
        <f t="shared" ref="D37:D100" si="0">EXP(B37)</f>
        <v>2008.3234772736669</v>
      </c>
      <c r="E37" s="5">
        <v>1892</v>
      </c>
      <c r="F37" s="28">
        <f t="shared" ref="F37:F100" si="1">E37-D37</f>
        <v>-116.32347727366687</v>
      </c>
      <c r="G37">
        <f t="shared" ref="G37:G100" si="2">F37*F37</f>
        <v>13531.151365037293</v>
      </c>
      <c r="I37" s="21" t="s">
        <v>235</v>
      </c>
      <c r="J37" s="42">
        <f>SQRT(J36)</f>
        <v>273.17188770033829</v>
      </c>
      <c r="L37" s="12">
        <v>44075</v>
      </c>
      <c r="M37">
        <f>YEAR(L37)</f>
        <v>2020</v>
      </c>
      <c r="N37">
        <v>181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48">
        <f>$B$17+M37*$B$18+SUMPRODUCT(O37:Y37,$O$35:$Y$35)</f>
        <v>7.6466984941339451</v>
      </c>
      <c r="AA37" s="25">
        <f>EXP(Z37)</f>
        <v>2093.7217315520234</v>
      </c>
    </row>
    <row r="38" spans="1:27" x14ac:dyDescent="0.25">
      <c r="A38">
        <v>3</v>
      </c>
      <c r="B38">
        <v>7.809889478270664</v>
      </c>
      <c r="C38">
        <v>2.4887277179459488E-3</v>
      </c>
      <c r="D38">
        <f t="shared" si="0"/>
        <v>2464.8579998621244</v>
      </c>
      <c r="E38" s="5">
        <v>2471</v>
      </c>
      <c r="F38" s="28">
        <f t="shared" si="1"/>
        <v>6.1420001378755842</v>
      </c>
      <c r="G38">
        <f t="shared" si="2"/>
        <v>37.724165693663693</v>
      </c>
      <c r="L38" s="12">
        <v>44105</v>
      </c>
      <c r="M38">
        <f t="shared" ref="M38:M48" si="3">YEAR(L38)</f>
        <v>2020</v>
      </c>
      <c r="N38">
        <v>182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48">
        <f t="shared" ref="Z38:Z48" si="4">$B$17+M38*$B$18+SUMPRODUCT(O38:Y38,$L$33:$V$33)</f>
        <v>7.7341939080254143</v>
      </c>
      <c r="AA38" s="25">
        <f t="shared" ref="AA38:AA48" si="5">EXP(Z38)</f>
        <v>2285.1659077556628</v>
      </c>
    </row>
    <row r="39" spans="1:27" x14ac:dyDescent="0.25">
      <c r="A39">
        <v>4</v>
      </c>
      <c r="B39">
        <v>8.6381435929561228</v>
      </c>
      <c r="C39">
        <v>0.18078249413455438</v>
      </c>
      <c r="D39">
        <f t="shared" si="0"/>
        <v>5642.8446784891667</v>
      </c>
      <c r="E39" s="5">
        <v>6761</v>
      </c>
      <c r="F39" s="28">
        <f t="shared" si="1"/>
        <v>1118.1553215108333</v>
      </c>
      <c r="G39">
        <f t="shared" si="2"/>
        <v>1250271.3230229951</v>
      </c>
      <c r="L39" s="12">
        <v>44136</v>
      </c>
      <c r="M39">
        <f t="shared" si="3"/>
        <v>2020</v>
      </c>
      <c r="N39">
        <v>183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48">
        <f t="shared" si="4"/>
        <v>7.7341939080254143</v>
      </c>
      <c r="AA39" s="25">
        <f t="shared" si="5"/>
        <v>2285.1659077556628</v>
      </c>
    </row>
    <row r="40" spans="1:27" x14ac:dyDescent="0.25">
      <c r="A40">
        <v>5</v>
      </c>
      <c r="B40">
        <v>7.4174757603116674</v>
      </c>
      <c r="C40">
        <v>-6.5034660068084449E-2</v>
      </c>
      <c r="D40">
        <f t="shared" si="0"/>
        <v>1664.8257800142419</v>
      </c>
      <c r="E40" s="5">
        <v>1560</v>
      </c>
      <c r="F40" s="28">
        <f t="shared" si="1"/>
        <v>-104.8257800142419</v>
      </c>
      <c r="G40">
        <f t="shared" si="2"/>
        <v>10988.444155594236</v>
      </c>
      <c r="L40" s="12">
        <v>44166</v>
      </c>
      <c r="M40">
        <f t="shared" si="3"/>
        <v>2020</v>
      </c>
      <c r="N40">
        <v>184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48">
        <f t="shared" si="4"/>
        <v>7.7341939080254143</v>
      </c>
      <c r="AA40" s="25">
        <f t="shared" si="5"/>
        <v>2285.1659077556628</v>
      </c>
    </row>
    <row r="41" spans="1:27" x14ac:dyDescent="0.25">
      <c r="A41">
        <v>6</v>
      </c>
      <c r="B41">
        <v>7.7753500511958533</v>
      </c>
      <c r="C41">
        <v>8.7916672813720176E-2</v>
      </c>
      <c r="D41">
        <f t="shared" si="0"/>
        <v>2381.1766879675652</v>
      </c>
      <c r="E41" s="5">
        <v>2600</v>
      </c>
      <c r="F41" s="28">
        <f t="shared" si="1"/>
        <v>218.82331203243484</v>
      </c>
      <c r="G41">
        <f t="shared" si="2"/>
        <v>47883.641888844344</v>
      </c>
      <c r="L41" s="12">
        <v>44197</v>
      </c>
      <c r="M41">
        <f t="shared" si="3"/>
        <v>2021</v>
      </c>
      <c r="N41">
        <v>185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48">
        <f t="shared" si="4"/>
        <v>7.7399917398072358</v>
      </c>
      <c r="AA41" s="25">
        <f t="shared" si="5"/>
        <v>2298.4533973757966</v>
      </c>
    </row>
    <row r="42" spans="1:27" x14ac:dyDescent="0.25">
      <c r="A42">
        <v>7</v>
      </c>
      <c r="B42">
        <v>7.5554601166820543</v>
      </c>
      <c r="C42">
        <v>2.9312960930144349E-2</v>
      </c>
      <c r="D42">
        <f t="shared" si="0"/>
        <v>1911.1493933753904</v>
      </c>
      <c r="E42" s="5">
        <v>1968</v>
      </c>
      <c r="F42" s="28">
        <f t="shared" si="1"/>
        <v>56.850606624609554</v>
      </c>
      <c r="G42">
        <f t="shared" si="2"/>
        <v>3231.9914735860998</v>
      </c>
      <c r="L42" s="12">
        <v>44228</v>
      </c>
      <c r="M42">
        <f t="shared" si="3"/>
        <v>2021</v>
      </c>
      <c r="N42">
        <v>186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 s="48">
        <f t="shared" si="4"/>
        <v>7.7399917398072358</v>
      </c>
      <c r="AA42" s="25">
        <f t="shared" si="5"/>
        <v>2298.4533973757966</v>
      </c>
    </row>
    <row r="43" spans="1:27" x14ac:dyDescent="0.25">
      <c r="A43">
        <v>8</v>
      </c>
      <c r="B43">
        <v>7.51130108843088</v>
      </c>
      <c r="C43">
        <v>2.5596041135290015E-2</v>
      </c>
      <c r="D43">
        <f t="shared" si="0"/>
        <v>1828.5911545356266</v>
      </c>
      <c r="E43" s="5">
        <v>1876</v>
      </c>
      <c r="F43" s="28">
        <f t="shared" si="1"/>
        <v>47.408845464373371</v>
      </c>
      <c r="G43">
        <f t="shared" si="2"/>
        <v>2247.5986282648355</v>
      </c>
      <c r="L43" s="12">
        <v>44256</v>
      </c>
      <c r="M43">
        <f t="shared" si="3"/>
        <v>2021</v>
      </c>
      <c r="N43">
        <v>187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 s="48">
        <f t="shared" si="4"/>
        <v>7.7399917398072358</v>
      </c>
      <c r="AA43" s="25">
        <f t="shared" si="5"/>
        <v>2298.4533973757966</v>
      </c>
    </row>
    <row r="44" spans="1:27" x14ac:dyDescent="0.25">
      <c r="A44">
        <v>9</v>
      </c>
      <c r="B44">
        <v>7.8096390493534571</v>
      </c>
      <c r="C44">
        <v>4.1243615456394878E-2</v>
      </c>
      <c r="D44">
        <f t="shared" si="0"/>
        <v>2464.2408054270427</v>
      </c>
      <c r="E44" s="5">
        <v>2568</v>
      </c>
      <c r="F44" s="28">
        <f t="shared" si="1"/>
        <v>103.75919457295731</v>
      </c>
      <c r="G44">
        <f t="shared" si="2"/>
        <v>10765.970458428814</v>
      </c>
      <c r="L44" s="12">
        <v>44287</v>
      </c>
      <c r="M44">
        <f t="shared" si="3"/>
        <v>2021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 s="48">
        <f t="shared" si="4"/>
        <v>7.7399917398072358</v>
      </c>
      <c r="AA44" s="25">
        <f t="shared" si="5"/>
        <v>2298.4533973757966</v>
      </c>
    </row>
    <row r="45" spans="1:27" x14ac:dyDescent="0.25">
      <c r="A45">
        <v>10</v>
      </c>
      <c r="B45">
        <v>7.6375997223067884</v>
      </c>
      <c r="C45">
        <v>2.2514596867139858E-2</v>
      </c>
      <c r="D45">
        <f t="shared" si="0"/>
        <v>2074.7578401386854</v>
      </c>
      <c r="E45" s="5">
        <v>2122</v>
      </c>
      <c r="F45" s="28">
        <f t="shared" si="1"/>
        <v>47.242159861314576</v>
      </c>
      <c r="G45">
        <f t="shared" si="2"/>
        <v>2231.8216683620021</v>
      </c>
      <c r="L45" s="12">
        <v>44317</v>
      </c>
      <c r="M45">
        <f t="shared" si="3"/>
        <v>2021</v>
      </c>
      <c r="N45">
        <v>189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 s="48">
        <f t="shared" si="4"/>
        <v>7.7399917398072358</v>
      </c>
      <c r="AA45" s="25">
        <f t="shared" si="5"/>
        <v>2298.4533973757966</v>
      </c>
    </row>
    <row r="46" spans="1:27" x14ac:dyDescent="0.25">
      <c r="A46">
        <v>11</v>
      </c>
      <c r="B46">
        <v>7.6043819502766103</v>
      </c>
      <c r="C46">
        <v>-4.0143475106119375E-2</v>
      </c>
      <c r="D46">
        <f t="shared" si="0"/>
        <v>2006.9711023789482</v>
      </c>
      <c r="E46" s="5">
        <v>1928</v>
      </c>
      <c r="F46" s="28">
        <f t="shared" si="1"/>
        <v>-78.971102378948217</v>
      </c>
      <c r="G46">
        <f t="shared" si="2"/>
        <v>6236.4350109463203</v>
      </c>
      <c r="L46" s="12">
        <v>44348</v>
      </c>
      <c r="M46">
        <f t="shared" si="3"/>
        <v>2021</v>
      </c>
      <c r="N46">
        <v>190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 s="48">
        <f t="shared" si="4"/>
        <v>7.7399917398072358</v>
      </c>
      <c r="AA46" s="25">
        <f t="shared" si="5"/>
        <v>2298.4533973757966</v>
      </c>
    </row>
    <row r="47" spans="1:27" x14ac:dyDescent="0.25">
      <c r="A47">
        <v>12</v>
      </c>
      <c r="B47">
        <v>7.6530242630799155</v>
      </c>
      <c r="C47">
        <v>-6.6705406339160334E-3</v>
      </c>
      <c r="D47">
        <f t="shared" si="0"/>
        <v>2107.0081104395654</v>
      </c>
      <c r="E47" s="5">
        <v>2093</v>
      </c>
      <c r="F47" s="28">
        <f t="shared" si="1"/>
        <v>-14.008110439565371</v>
      </c>
      <c r="G47">
        <f t="shared" si="2"/>
        <v>196.22715808706033</v>
      </c>
      <c r="L47" s="12">
        <v>44378</v>
      </c>
      <c r="M47">
        <f t="shared" si="3"/>
        <v>2021</v>
      </c>
      <c r="N47">
        <v>191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s="48">
        <f t="shared" si="4"/>
        <v>7.7399917398072358</v>
      </c>
      <c r="AA47" s="25">
        <f t="shared" si="5"/>
        <v>2298.4533973757966</v>
      </c>
    </row>
    <row r="48" spans="1:27" x14ac:dyDescent="0.25">
      <c r="A48">
        <v>13</v>
      </c>
      <c r="B48">
        <v>7.5655288491884463</v>
      </c>
      <c r="C48">
        <v>4.3837688765765215E-2</v>
      </c>
      <c r="D48">
        <f t="shared" si="0"/>
        <v>1930.489446920006</v>
      </c>
      <c r="E48" s="5">
        <v>2017</v>
      </c>
      <c r="F48" s="28">
        <f t="shared" si="1"/>
        <v>86.510553079993997</v>
      </c>
      <c r="G48">
        <f t="shared" si="2"/>
        <v>7484.0757942064592</v>
      </c>
      <c r="L48" s="12">
        <v>44409</v>
      </c>
      <c r="M48">
        <f t="shared" si="3"/>
        <v>2021</v>
      </c>
      <c r="N48">
        <v>192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48">
        <f t="shared" si="4"/>
        <v>7.7399917398072358</v>
      </c>
      <c r="AA48" s="25">
        <f t="shared" si="5"/>
        <v>2298.4533973757966</v>
      </c>
    </row>
    <row r="49" spans="1:27" x14ac:dyDescent="0.25">
      <c r="A49">
        <v>14</v>
      </c>
      <c r="B49">
        <v>7.6108533938789487</v>
      </c>
      <c r="C49">
        <v>-1.3457073666153896E-2</v>
      </c>
      <c r="D49">
        <f t="shared" si="0"/>
        <v>2020.0012190374382</v>
      </c>
      <c r="E49" s="5">
        <v>1993</v>
      </c>
      <c r="F49" s="28">
        <f t="shared" si="1"/>
        <v>-27.001219037438204</v>
      </c>
      <c r="G49">
        <f t="shared" si="2"/>
        <v>729.06582950771531</v>
      </c>
      <c r="Z49" s="13" t="s">
        <v>215</v>
      </c>
      <c r="AA49" s="26">
        <f>SUM(AA37:AA48)</f>
        <v>27336.846633825389</v>
      </c>
    </row>
    <row r="50" spans="1:27" x14ac:dyDescent="0.25">
      <c r="A50">
        <v>15</v>
      </c>
      <c r="B50">
        <v>7.8156873100524855</v>
      </c>
      <c r="C50">
        <v>5.9051815119325113E-2</v>
      </c>
      <c r="D50">
        <f t="shared" si="0"/>
        <v>2479.1903400117453</v>
      </c>
      <c r="E50" s="5">
        <v>2630</v>
      </c>
      <c r="F50" s="28">
        <f t="shared" si="1"/>
        <v>150.80965998825468</v>
      </c>
      <c r="G50">
        <f t="shared" si="2"/>
        <v>22743.553545772986</v>
      </c>
    </row>
    <row r="51" spans="1:27" x14ac:dyDescent="0.25">
      <c r="A51">
        <v>16</v>
      </c>
      <c r="B51">
        <v>8.6439414247379442</v>
      </c>
      <c r="C51">
        <v>0.17306001892791478</v>
      </c>
      <c r="D51">
        <f t="shared" si="0"/>
        <v>5675.655967962276</v>
      </c>
      <c r="E51" s="5">
        <v>6748</v>
      </c>
      <c r="F51" s="28">
        <f t="shared" si="1"/>
        <v>1072.344032037724</v>
      </c>
      <c r="G51">
        <f t="shared" si="2"/>
        <v>1149921.7230469233</v>
      </c>
    </row>
    <row r="52" spans="1:27" x14ac:dyDescent="0.25">
      <c r="A52">
        <v>17</v>
      </c>
      <c r="B52">
        <v>7.4232735920934889</v>
      </c>
      <c r="C52">
        <v>1.4521529578443548E-2</v>
      </c>
      <c r="D52">
        <f t="shared" si="0"/>
        <v>1674.5061954257412</v>
      </c>
      <c r="E52" s="5">
        <v>1699</v>
      </c>
      <c r="F52" s="28">
        <f t="shared" si="1"/>
        <v>24.493804574258775</v>
      </c>
      <c r="G52">
        <f t="shared" si="2"/>
        <v>599.94646252198004</v>
      </c>
    </row>
    <row r="53" spans="1:27" x14ac:dyDescent="0.25">
      <c r="A53">
        <v>18</v>
      </c>
      <c r="B53">
        <v>7.7811478829776748</v>
      </c>
      <c r="C53">
        <v>5.1263044210244857E-2</v>
      </c>
      <c r="D53">
        <f t="shared" si="0"/>
        <v>2395.0224487579262</v>
      </c>
      <c r="E53" s="5">
        <v>2521</v>
      </c>
      <c r="F53" s="28">
        <f t="shared" si="1"/>
        <v>125.97755124207379</v>
      </c>
      <c r="G53">
        <f t="shared" si="2"/>
        <v>15870.343416949327</v>
      </c>
    </row>
    <row r="54" spans="1:27" x14ac:dyDescent="0.25">
      <c r="A54">
        <v>19</v>
      </c>
      <c r="B54">
        <v>7.5612579484638758</v>
      </c>
      <c r="C54">
        <v>3.9144386036523926E-2</v>
      </c>
      <c r="D54">
        <f t="shared" si="0"/>
        <v>1922.2620997398667</v>
      </c>
      <c r="E54" s="5">
        <v>1999</v>
      </c>
      <c r="F54" s="28">
        <f t="shared" si="1"/>
        <v>76.737900260133301</v>
      </c>
      <c r="G54">
        <f t="shared" si="2"/>
        <v>5888.7053363341665</v>
      </c>
    </row>
    <row r="55" spans="1:27" x14ac:dyDescent="0.25">
      <c r="A55">
        <v>20</v>
      </c>
      <c r="B55">
        <v>7.5170989202127014</v>
      </c>
      <c r="C55">
        <v>6.0534912390026285E-2</v>
      </c>
      <c r="D55">
        <f t="shared" si="0"/>
        <v>1839.2238118419943</v>
      </c>
      <c r="E55" s="5">
        <v>1954</v>
      </c>
      <c r="F55" s="28">
        <f t="shared" si="1"/>
        <v>114.77618815800565</v>
      </c>
      <c r="G55">
        <f t="shared" si="2"/>
        <v>13173.573368081918</v>
      </c>
    </row>
    <row r="56" spans="1:27" x14ac:dyDescent="0.25">
      <c r="A56">
        <v>21</v>
      </c>
      <c r="B56">
        <v>7.8154368811352786</v>
      </c>
      <c r="C56">
        <v>7.7388645115838983E-2</v>
      </c>
      <c r="D56">
        <f t="shared" si="0"/>
        <v>2478.569556793625</v>
      </c>
      <c r="E56" s="5">
        <v>2678</v>
      </c>
      <c r="F56" s="28">
        <f t="shared" si="1"/>
        <v>199.430443206375</v>
      </c>
      <c r="G56">
        <f t="shared" si="2"/>
        <v>39772.501677491164</v>
      </c>
    </row>
    <row r="57" spans="1:27" x14ac:dyDescent="0.25">
      <c r="A57">
        <v>22</v>
      </c>
      <c r="B57">
        <v>7.6433975540886099</v>
      </c>
      <c r="C57">
        <v>6.4563977746880497E-2</v>
      </c>
      <c r="D57">
        <f t="shared" si="0"/>
        <v>2086.8218759146307</v>
      </c>
      <c r="E57" s="5">
        <v>2226</v>
      </c>
      <c r="F57" s="28">
        <f t="shared" si="1"/>
        <v>139.17812408536929</v>
      </c>
      <c r="G57">
        <f t="shared" si="2"/>
        <v>19370.550223922452</v>
      </c>
    </row>
    <row r="58" spans="1:27" x14ac:dyDescent="0.25">
      <c r="A58">
        <v>23</v>
      </c>
      <c r="B58">
        <v>7.6101797820584318</v>
      </c>
      <c r="C58">
        <v>1.6390424232228362E-2</v>
      </c>
      <c r="D58">
        <f t="shared" si="0"/>
        <v>2018.6409805266403</v>
      </c>
      <c r="E58" s="5">
        <v>2052</v>
      </c>
      <c r="F58" s="28">
        <f t="shared" si="1"/>
        <v>33.359019473359695</v>
      </c>
      <c r="G58">
        <f t="shared" si="2"/>
        <v>1112.8241802239913</v>
      </c>
    </row>
    <row r="59" spans="1:27" x14ac:dyDescent="0.25">
      <c r="A59">
        <v>24</v>
      </c>
      <c r="B59">
        <v>7.6588220948617369</v>
      </c>
      <c r="C59">
        <v>2.7340208631168927E-2</v>
      </c>
      <c r="D59">
        <f t="shared" si="0"/>
        <v>2119.2596709507666</v>
      </c>
      <c r="E59" s="5">
        <v>2178</v>
      </c>
      <c r="F59" s="28">
        <f t="shared" si="1"/>
        <v>58.740329049233424</v>
      </c>
      <c r="G59">
        <f t="shared" si="2"/>
        <v>3450.4262568122158</v>
      </c>
    </row>
    <row r="60" spans="1:27" x14ac:dyDescent="0.25">
      <c r="A60">
        <v>25</v>
      </c>
      <c r="B60">
        <v>7.5713266809702677</v>
      </c>
      <c r="C60">
        <v>4.1998298570371517E-2</v>
      </c>
      <c r="D60">
        <f t="shared" si="0"/>
        <v>1941.7146093472365</v>
      </c>
      <c r="E60" s="5">
        <v>2025</v>
      </c>
      <c r="F60" s="28">
        <f t="shared" si="1"/>
        <v>83.285390652763454</v>
      </c>
      <c r="G60">
        <f t="shared" si="2"/>
        <v>6936.4562961834181</v>
      </c>
    </row>
    <row r="61" spans="1:27" x14ac:dyDescent="0.25">
      <c r="A61">
        <v>26</v>
      </c>
      <c r="B61">
        <v>7.6166512256607701</v>
      </c>
      <c r="C61">
        <v>6.813271786201458E-2</v>
      </c>
      <c r="D61">
        <f t="shared" si="0"/>
        <v>2031.7468630362052</v>
      </c>
      <c r="E61" s="5">
        <v>2175</v>
      </c>
      <c r="F61" s="28">
        <f t="shared" si="1"/>
        <v>143.25313696379476</v>
      </c>
      <c r="G61">
        <f t="shared" si="2"/>
        <v>20521.461249967739</v>
      </c>
    </row>
    <row r="62" spans="1:27" x14ac:dyDescent="0.25">
      <c r="A62">
        <v>27</v>
      </c>
      <c r="B62">
        <v>7.821485141834307</v>
      </c>
      <c r="C62">
        <v>0.11302832204795621</v>
      </c>
      <c r="D62">
        <f t="shared" si="0"/>
        <v>2493.6060180145714</v>
      </c>
      <c r="E62" s="5">
        <v>2792</v>
      </c>
      <c r="F62" s="28">
        <f t="shared" si="1"/>
        <v>298.39398198542858</v>
      </c>
      <c r="G62">
        <f t="shared" si="2"/>
        <v>89038.968485120276</v>
      </c>
    </row>
    <row r="63" spans="1:27" x14ac:dyDescent="0.25">
      <c r="A63">
        <v>28</v>
      </c>
      <c r="B63">
        <v>8.6497392565197657</v>
      </c>
      <c r="C63">
        <v>0.13304376087343606</v>
      </c>
      <c r="D63">
        <f t="shared" si="0"/>
        <v>5708.6580443129669</v>
      </c>
      <c r="E63" s="5">
        <v>6521</v>
      </c>
      <c r="F63" s="28">
        <f t="shared" si="1"/>
        <v>812.34195568703308</v>
      </c>
      <c r="G63">
        <f t="shared" si="2"/>
        <v>659899.45296943362</v>
      </c>
    </row>
    <row r="64" spans="1:27" x14ac:dyDescent="0.25">
      <c r="A64">
        <v>29</v>
      </c>
      <c r="B64">
        <v>7.4290714238753104</v>
      </c>
      <c r="C64">
        <v>6.480246290824887E-2</v>
      </c>
      <c r="D64">
        <f t="shared" si="0"/>
        <v>1684.2428992751441</v>
      </c>
      <c r="E64" s="5">
        <v>1797</v>
      </c>
      <c r="F64" s="28">
        <f t="shared" si="1"/>
        <v>112.75710072485595</v>
      </c>
      <c r="G64">
        <f t="shared" si="2"/>
        <v>12714.163763875309</v>
      </c>
    </row>
    <row r="65" spans="1:7" x14ac:dyDescent="0.25">
      <c r="A65">
        <v>30</v>
      </c>
      <c r="B65">
        <v>7.7869457147594963</v>
      </c>
      <c r="C65">
        <v>7.9776570377232403E-2</v>
      </c>
      <c r="D65">
        <f t="shared" si="0"/>
        <v>2408.9487181022441</v>
      </c>
      <c r="E65" s="5">
        <v>2609</v>
      </c>
      <c r="F65" s="28">
        <f t="shared" si="1"/>
        <v>200.05128189775587</v>
      </c>
      <c r="G65">
        <f t="shared" si="2"/>
        <v>40020.515388935382</v>
      </c>
    </row>
    <row r="66" spans="1:7" x14ac:dyDescent="0.25">
      <c r="A66">
        <v>31</v>
      </c>
      <c r="B66">
        <v>7.5670557802456972</v>
      </c>
      <c r="C66">
        <v>7.0178608543775667E-2</v>
      </c>
      <c r="D66">
        <f t="shared" si="0"/>
        <v>1933.4394228439714</v>
      </c>
      <c r="E66" s="5">
        <v>2074</v>
      </c>
      <c r="F66" s="28">
        <f t="shared" si="1"/>
        <v>140.56057715602856</v>
      </c>
      <c r="G66">
        <f t="shared" si="2"/>
        <v>19757.275850435857</v>
      </c>
    </row>
    <row r="67" spans="1:7" x14ac:dyDescent="0.25">
      <c r="A67">
        <v>32</v>
      </c>
      <c r="B67">
        <v>7.5228967519945229</v>
      </c>
      <c r="C67">
        <v>9.9767199329072298E-2</v>
      </c>
      <c r="D67">
        <f t="shared" si="0"/>
        <v>1849.9182945602997</v>
      </c>
      <c r="E67" s="5">
        <v>2044</v>
      </c>
      <c r="F67" s="28">
        <f t="shared" si="1"/>
        <v>194.08170543970027</v>
      </c>
      <c r="G67">
        <f t="shared" si="2"/>
        <v>37667.708386382583</v>
      </c>
    </row>
    <row r="68" spans="1:7" x14ac:dyDescent="0.25">
      <c r="A68">
        <v>33</v>
      </c>
      <c r="B68">
        <v>7.8212347129171</v>
      </c>
      <c r="C68">
        <v>8.5312519450935653E-2</v>
      </c>
      <c r="D68">
        <f t="shared" si="0"/>
        <v>2492.9816251458178</v>
      </c>
      <c r="E68" s="5">
        <v>2715</v>
      </c>
      <c r="F68" s="28">
        <f t="shared" si="1"/>
        <v>222.01837485418218</v>
      </c>
      <c r="G68">
        <f t="shared" si="2"/>
        <v>49292.158772892159</v>
      </c>
    </row>
    <row r="69" spans="1:7" x14ac:dyDescent="0.25">
      <c r="A69">
        <v>34</v>
      </c>
      <c r="B69">
        <v>7.6491953858704314</v>
      </c>
      <c r="C69">
        <v>2.8205044644376009E-2</v>
      </c>
      <c r="D69">
        <f t="shared" si="0"/>
        <v>2098.9560600984464</v>
      </c>
      <c r="E69" s="5">
        <v>2159</v>
      </c>
      <c r="F69" s="28">
        <f t="shared" si="1"/>
        <v>60.043939901553586</v>
      </c>
      <c r="G69">
        <f t="shared" si="2"/>
        <v>3605.2747189013789</v>
      </c>
    </row>
    <row r="70" spans="1:7" x14ac:dyDescent="0.25">
      <c r="A70">
        <v>35</v>
      </c>
      <c r="B70">
        <v>7.6159776138402533</v>
      </c>
      <c r="C70">
        <v>6.3273812112805139E-2</v>
      </c>
      <c r="D70">
        <f t="shared" si="0"/>
        <v>2030.378715184982</v>
      </c>
      <c r="E70" s="5">
        <v>2163</v>
      </c>
      <c r="F70" s="28">
        <f t="shared" si="1"/>
        <v>132.62128481501804</v>
      </c>
      <c r="G70">
        <f t="shared" si="2"/>
        <v>17588.405185986136</v>
      </c>
    </row>
    <row r="71" spans="1:7" x14ac:dyDescent="0.25">
      <c r="A71">
        <v>36</v>
      </c>
      <c r="B71">
        <v>7.6646199266435584</v>
      </c>
      <c r="C71">
        <v>4.1992987320638164E-2</v>
      </c>
      <c r="D71">
        <f t="shared" si="0"/>
        <v>2131.5824702646173</v>
      </c>
      <c r="E71" s="5">
        <v>2223</v>
      </c>
      <c r="F71" s="28">
        <f t="shared" si="1"/>
        <v>91.417529735382686</v>
      </c>
      <c r="G71">
        <f t="shared" si="2"/>
        <v>8357.1647429195782</v>
      </c>
    </row>
    <row r="72" spans="1:7" x14ac:dyDescent="0.25">
      <c r="A72">
        <v>37</v>
      </c>
      <c r="B72">
        <v>7.5771245127520892</v>
      </c>
      <c r="C72">
        <v>-2.2265991711413413E-2</v>
      </c>
      <c r="D72">
        <f t="shared" si="0"/>
        <v>1953.0050424091858</v>
      </c>
      <c r="E72" s="5">
        <v>1910</v>
      </c>
      <c r="F72" s="28">
        <f t="shared" si="1"/>
        <v>-43.005042409185762</v>
      </c>
      <c r="G72">
        <f t="shared" si="2"/>
        <v>1849.433672615866</v>
      </c>
    </row>
    <row r="73" spans="1:7" x14ac:dyDescent="0.25">
      <c r="A73">
        <v>38</v>
      </c>
      <c r="B73">
        <v>7.6224490574425916</v>
      </c>
      <c r="C73">
        <v>-2.3047724026776351E-2</v>
      </c>
      <c r="D73">
        <f t="shared" si="0"/>
        <v>2043.5608040991749</v>
      </c>
      <c r="E73" s="5">
        <v>1997</v>
      </c>
      <c r="F73" s="28">
        <f t="shared" si="1"/>
        <v>-46.560804099174902</v>
      </c>
      <c r="G73">
        <f t="shared" si="2"/>
        <v>2167.9084783617423</v>
      </c>
    </row>
    <row r="74" spans="1:7" x14ac:dyDescent="0.25">
      <c r="A74">
        <v>39</v>
      </c>
      <c r="B74">
        <v>7.8272829736161285</v>
      </c>
      <c r="C74">
        <v>-0.10726503318388403</v>
      </c>
      <c r="D74">
        <f t="shared" si="0"/>
        <v>2508.1055184528627</v>
      </c>
      <c r="E74" s="5">
        <v>2253</v>
      </c>
      <c r="F74" s="28">
        <f t="shared" si="1"/>
        <v>-255.10551845286273</v>
      </c>
      <c r="G74">
        <f t="shared" si="2"/>
        <v>65078.825545103886</v>
      </c>
    </row>
    <row r="75" spans="1:7" x14ac:dyDescent="0.25">
      <c r="A75">
        <v>40</v>
      </c>
      <c r="B75">
        <v>8.6555370883015872</v>
      </c>
      <c r="C75">
        <v>-0.12859160544267212</v>
      </c>
      <c r="D75">
        <f t="shared" si="0"/>
        <v>5741.8520169043049</v>
      </c>
      <c r="E75" s="5">
        <v>5049</v>
      </c>
      <c r="F75" s="28">
        <f t="shared" si="1"/>
        <v>-692.85201690430495</v>
      </c>
      <c r="G75">
        <f t="shared" si="2"/>
        <v>480043.91732836328</v>
      </c>
    </row>
    <row r="76" spans="1:7" x14ac:dyDescent="0.25">
      <c r="A76">
        <v>41</v>
      </c>
      <c r="B76">
        <v>7.4348692556571319</v>
      </c>
      <c r="C76">
        <v>-0.14049195636831069</v>
      </c>
      <c r="D76">
        <f t="shared" si="0"/>
        <v>1694.0362188612403</v>
      </c>
      <c r="E76" s="5">
        <v>1472</v>
      </c>
      <c r="F76" s="28">
        <f t="shared" si="1"/>
        <v>-222.03621886124029</v>
      </c>
      <c r="G76">
        <f t="shared" si="2"/>
        <v>49300.082486196596</v>
      </c>
    </row>
    <row r="77" spans="1:7" x14ac:dyDescent="0.25">
      <c r="A77">
        <v>42</v>
      </c>
      <c r="B77">
        <v>7.7927435465413177</v>
      </c>
      <c r="C77">
        <v>-0.13830032007120519</v>
      </c>
      <c r="D77">
        <f t="shared" si="0"/>
        <v>2422.9559641313322</v>
      </c>
      <c r="E77" s="5">
        <v>2110</v>
      </c>
      <c r="F77" s="28">
        <f t="shared" si="1"/>
        <v>-312.95596413133217</v>
      </c>
      <c r="G77">
        <f t="shared" si="2"/>
        <v>97941.435485371665</v>
      </c>
    </row>
    <row r="78" spans="1:7" x14ac:dyDescent="0.25">
      <c r="A78">
        <v>43</v>
      </c>
      <c r="B78">
        <v>7.5728536120275187</v>
      </c>
      <c r="C78">
        <v>-0.18205509029184253</v>
      </c>
      <c r="D78">
        <f t="shared" si="0"/>
        <v>1944.6817384128344</v>
      </c>
      <c r="E78" s="5">
        <v>1621</v>
      </c>
      <c r="F78" s="28">
        <f t="shared" si="1"/>
        <v>-323.68173841283442</v>
      </c>
      <c r="G78">
        <f t="shared" si="2"/>
        <v>104769.86778195457</v>
      </c>
    </row>
    <row r="79" spans="1:7" x14ac:dyDescent="0.25">
      <c r="A79">
        <v>44</v>
      </c>
      <c r="B79">
        <v>7.5286945837763444</v>
      </c>
      <c r="C79">
        <v>-5.8470447876378451E-2</v>
      </c>
      <c r="D79">
        <f t="shared" si="0"/>
        <v>1860.6749621850179</v>
      </c>
      <c r="E79" s="5">
        <v>1755</v>
      </c>
      <c r="F79" s="28">
        <f t="shared" si="1"/>
        <v>-105.67496218501788</v>
      </c>
      <c r="G79">
        <f t="shared" si="2"/>
        <v>11167.197632804959</v>
      </c>
    </row>
    <row r="80" spans="1:7" x14ac:dyDescent="0.25">
      <c r="A80">
        <v>45</v>
      </c>
      <c r="B80">
        <v>7.8270325446989215</v>
      </c>
      <c r="C80">
        <v>-0.11235507089799412</v>
      </c>
      <c r="D80">
        <f t="shared" si="0"/>
        <v>2507.4774949445418</v>
      </c>
      <c r="E80" s="5">
        <v>2241</v>
      </c>
      <c r="F80" s="28">
        <f t="shared" si="1"/>
        <v>-266.47749494454183</v>
      </c>
      <c r="G80">
        <f t="shared" si="2"/>
        <v>71010.255311918314</v>
      </c>
    </row>
    <row r="81" spans="1:7" x14ac:dyDescent="0.25">
      <c r="A81">
        <v>46</v>
      </c>
      <c r="B81">
        <v>7.6549932176522528</v>
      </c>
      <c r="C81">
        <v>-0.14182967241817757</v>
      </c>
      <c r="D81">
        <f t="shared" si="0"/>
        <v>2111.1608005800977</v>
      </c>
      <c r="E81" s="5">
        <v>1832</v>
      </c>
      <c r="F81" s="28">
        <f t="shared" si="1"/>
        <v>-279.16080058009766</v>
      </c>
      <c r="G81">
        <f t="shared" si="2"/>
        <v>77930.752580521046</v>
      </c>
    </row>
    <row r="82" spans="1:7" x14ac:dyDescent="0.25">
      <c r="A82">
        <v>47</v>
      </c>
      <c r="B82">
        <v>7.6217754456220748</v>
      </c>
      <c r="C82">
        <v>-0.15212127268994635</v>
      </c>
      <c r="D82">
        <f t="shared" si="0"/>
        <v>2042.1847009173077</v>
      </c>
      <c r="E82" s="5">
        <v>1754</v>
      </c>
      <c r="F82" s="28">
        <f t="shared" si="1"/>
        <v>-288.18470091730774</v>
      </c>
      <c r="G82">
        <f t="shared" si="2"/>
        <v>83050.42184279811</v>
      </c>
    </row>
    <row r="83" spans="1:7" x14ac:dyDescent="0.25">
      <c r="A83">
        <v>48</v>
      </c>
      <c r="B83">
        <v>7.6704177584253799</v>
      </c>
      <c r="C83">
        <v>-0.16163058779110351</v>
      </c>
      <c r="D83">
        <f t="shared" si="0"/>
        <v>2143.9769226113694</v>
      </c>
      <c r="E83" s="5">
        <v>1824</v>
      </c>
      <c r="F83" s="28">
        <f t="shared" si="1"/>
        <v>-319.97692261136945</v>
      </c>
      <c r="G83">
        <f t="shared" si="2"/>
        <v>102385.23100384232</v>
      </c>
    </row>
    <row r="84" spans="1:7" x14ac:dyDescent="0.25">
      <c r="A84">
        <v>49</v>
      </c>
      <c r="B84">
        <v>7.5829223445339107</v>
      </c>
      <c r="C84">
        <v>-0.10644996337000556</v>
      </c>
      <c r="D84">
        <f t="shared" si="0"/>
        <v>1964.3611256331683</v>
      </c>
      <c r="E84" s="5">
        <v>1766</v>
      </c>
      <c r="F84" s="28">
        <f t="shared" si="1"/>
        <v>-198.36112563316829</v>
      </c>
      <c r="G84">
        <f t="shared" si="2"/>
        <v>39347.136162457573</v>
      </c>
    </row>
    <row r="85" spans="1:7" x14ac:dyDescent="0.25">
      <c r="A85">
        <v>50</v>
      </c>
      <c r="B85">
        <v>7.6282468892244131</v>
      </c>
      <c r="C85">
        <v>-0.1178163328464068</v>
      </c>
      <c r="D85">
        <f t="shared" si="0"/>
        <v>2055.4434393513561</v>
      </c>
      <c r="E85" s="5">
        <v>1827</v>
      </c>
      <c r="F85" s="28">
        <f t="shared" si="1"/>
        <v>-228.44343935135612</v>
      </c>
      <c r="G85">
        <f t="shared" si="2"/>
        <v>52186.404982676722</v>
      </c>
    </row>
    <row r="86" spans="1:7" x14ac:dyDescent="0.25">
      <c r="A86">
        <v>51</v>
      </c>
      <c r="B86">
        <v>7.8330808053979499</v>
      </c>
      <c r="C86">
        <v>-0.12063697112296001</v>
      </c>
      <c r="D86">
        <f t="shared" si="0"/>
        <v>2522.6893287265657</v>
      </c>
      <c r="E86" s="5">
        <v>2236</v>
      </c>
      <c r="F86" s="28">
        <f t="shared" si="1"/>
        <v>-286.68932872656569</v>
      </c>
      <c r="G86">
        <f t="shared" si="2"/>
        <v>82190.771205688841</v>
      </c>
    </row>
    <row r="87" spans="1:7" x14ac:dyDescent="0.25">
      <c r="A87">
        <v>52</v>
      </c>
      <c r="B87">
        <v>8.6613349200834087</v>
      </c>
      <c r="C87">
        <v>-9.3448614351652637E-2</v>
      </c>
      <c r="D87">
        <f t="shared" si="0"/>
        <v>5775.2390015499368</v>
      </c>
      <c r="E87" s="5">
        <v>5260</v>
      </c>
      <c r="F87" s="28">
        <f t="shared" si="1"/>
        <v>-515.2390015499368</v>
      </c>
      <c r="G87">
        <f t="shared" si="2"/>
        <v>265471.22871817579</v>
      </c>
    </row>
    <row r="88" spans="1:7" x14ac:dyDescent="0.25">
      <c r="A88">
        <v>53</v>
      </c>
      <c r="B88">
        <v>7.4406670874389533</v>
      </c>
      <c r="C88">
        <v>-0.13011692890453119</v>
      </c>
      <c r="D88">
        <f t="shared" si="0"/>
        <v>1703.8864833859532</v>
      </c>
      <c r="E88" s="8">
        <v>1496</v>
      </c>
      <c r="F88" s="28">
        <f t="shared" si="1"/>
        <v>-207.88648338595317</v>
      </c>
      <c r="G88">
        <f t="shared" si="2"/>
        <v>43216.789974578183</v>
      </c>
    </row>
    <row r="89" spans="1:7" x14ac:dyDescent="0.25">
      <c r="A89">
        <v>54</v>
      </c>
      <c r="B89">
        <v>7.7985413783231392</v>
      </c>
      <c r="C89">
        <v>-0.15218765587713978</v>
      </c>
      <c r="D89">
        <f t="shared" si="0"/>
        <v>2437.0446576980307</v>
      </c>
      <c r="E89" s="8">
        <v>2093</v>
      </c>
      <c r="F89" s="28">
        <f t="shared" si="1"/>
        <v>-344.04465769803073</v>
      </c>
      <c r="G89">
        <f t="shared" si="2"/>
        <v>118366.72649055514</v>
      </c>
    </row>
    <row r="90" spans="1:7" x14ac:dyDescent="0.25">
      <c r="A90">
        <v>55</v>
      </c>
      <c r="B90">
        <v>7.5786514438093402</v>
      </c>
      <c r="C90">
        <v>-9.2598825946200058E-2</v>
      </c>
      <c r="D90">
        <f t="shared" si="0"/>
        <v>1955.9894243563037</v>
      </c>
      <c r="E90" s="8">
        <v>1783</v>
      </c>
      <c r="F90" s="28">
        <f t="shared" si="1"/>
        <v>-172.98942435630374</v>
      </c>
      <c r="G90">
        <f t="shared" si="2"/>
        <v>29925.340939125334</v>
      </c>
    </row>
    <row r="91" spans="1:7" x14ac:dyDescent="0.25">
      <c r="A91">
        <v>56</v>
      </c>
      <c r="B91">
        <v>7.5344924155581658</v>
      </c>
      <c r="C91">
        <v>-4.2289372939424474E-2</v>
      </c>
      <c r="D91">
        <f t="shared" si="0"/>
        <v>1871.4941763009672</v>
      </c>
      <c r="E91" s="8">
        <v>1794</v>
      </c>
      <c r="F91" s="28">
        <f t="shared" si="1"/>
        <v>-77.494176300967183</v>
      </c>
      <c r="G91">
        <f t="shared" si="2"/>
        <v>6005.3473605653835</v>
      </c>
    </row>
    <row r="92" spans="1:7" x14ac:dyDescent="0.25">
      <c r="A92">
        <v>57</v>
      </c>
      <c r="B92">
        <v>7.832830376480743</v>
      </c>
      <c r="C92">
        <v>-0.11636957630438793</v>
      </c>
      <c r="D92">
        <f t="shared" si="0"/>
        <v>2522.0576534676998</v>
      </c>
      <c r="E92" s="8">
        <v>2245</v>
      </c>
      <c r="F92" s="28">
        <f t="shared" si="1"/>
        <v>-277.05765346769977</v>
      </c>
      <c r="G92">
        <f t="shared" si="2"/>
        <v>76760.943345028005</v>
      </c>
    </row>
    <row r="93" spans="1:7" x14ac:dyDescent="0.25">
      <c r="A93">
        <v>58</v>
      </c>
      <c r="B93">
        <v>7.6607910494340743</v>
      </c>
      <c r="C93">
        <v>-0.16413861126579121</v>
      </c>
      <c r="D93">
        <f t="shared" si="0"/>
        <v>2123.4365076212953</v>
      </c>
      <c r="E93" s="8">
        <v>1802</v>
      </c>
      <c r="F93" s="28">
        <f t="shared" si="1"/>
        <v>-321.43650762129528</v>
      </c>
      <c r="G93">
        <f t="shared" si="2"/>
        <v>103321.42843177501</v>
      </c>
    </row>
    <row r="94" spans="1:7" x14ac:dyDescent="0.25">
      <c r="A94">
        <v>59</v>
      </c>
      <c r="B94">
        <v>7.6275732774038962</v>
      </c>
      <c r="C94">
        <v>-0.123181718242658</v>
      </c>
      <c r="D94">
        <f t="shared" si="0"/>
        <v>2054.059334581209</v>
      </c>
      <c r="E94" s="8">
        <v>1816</v>
      </c>
      <c r="F94" s="28">
        <f t="shared" si="1"/>
        <v>-238.05933458120899</v>
      </c>
      <c r="G94">
        <f t="shared" si="2"/>
        <v>56672.246781248003</v>
      </c>
    </row>
    <row r="95" spans="1:7" x14ac:dyDescent="0.25">
      <c r="A95">
        <v>60</v>
      </c>
      <c r="B95">
        <v>7.6762155902072013</v>
      </c>
      <c r="C95">
        <v>-0.17458113232378825</v>
      </c>
      <c r="D95">
        <f t="shared" si="0"/>
        <v>2156.4434446298883</v>
      </c>
      <c r="E95" s="8">
        <v>1811</v>
      </c>
      <c r="F95" s="28">
        <f t="shared" si="1"/>
        <v>-345.44344462988829</v>
      </c>
      <c r="G95">
        <f t="shared" si="2"/>
        <v>119331.1734377627</v>
      </c>
    </row>
    <row r="96" spans="1:7" x14ac:dyDescent="0.25">
      <c r="A96">
        <v>61</v>
      </c>
      <c r="B96">
        <v>7.5887201763157321</v>
      </c>
      <c r="C96">
        <v>-0.15979298151346022</v>
      </c>
      <c r="D96">
        <f t="shared" si="0"/>
        <v>1975.783240753326</v>
      </c>
      <c r="E96" s="8">
        <v>1684</v>
      </c>
      <c r="F96" s="28">
        <f t="shared" si="1"/>
        <v>-291.78324075332603</v>
      </c>
      <c r="G96">
        <f t="shared" si="2"/>
        <v>85137.459584513417</v>
      </c>
    </row>
    <row r="97" spans="1:7" x14ac:dyDescent="0.25">
      <c r="A97">
        <v>62</v>
      </c>
      <c r="B97">
        <v>7.6340447210062345</v>
      </c>
      <c r="C97">
        <v>-8.1282636792087359E-2</v>
      </c>
      <c r="D97">
        <f t="shared" si="0"/>
        <v>2067.3951682269094</v>
      </c>
      <c r="E97" s="8">
        <v>1906</v>
      </c>
      <c r="F97" s="28">
        <f t="shared" si="1"/>
        <v>-161.39516822690939</v>
      </c>
      <c r="G97">
        <f t="shared" si="2"/>
        <v>26048.400326992381</v>
      </c>
    </row>
    <row r="98" spans="1:7" x14ac:dyDescent="0.25">
      <c r="A98">
        <v>63</v>
      </c>
      <c r="B98">
        <v>7.8388786371797714</v>
      </c>
      <c r="C98">
        <v>-5.8993522109249241E-2</v>
      </c>
      <c r="D98">
        <f t="shared" si="0"/>
        <v>2537.3579390696973</v>
      </c>
      <c r="E98" s="8">
        <v>2392</v>
      </c>
      <c r="F98" s="28">
        <f t="shared" si="1"/>
        <v>-145.3579390696973</v>
      </c>
      <c r="G98">
        <f t="shared" si="2"/>
        <v>21128.930450589833</v>
      </c>
    </row>
    <row r="99" spans="1:7" x14ac:dyDescent="0.25">
      <c r="A99">
        <v>64</v>
      </c>
      <c r="B99">
        <v>8.6671327518652301</v>
      </c>
      <c r="C99">
        <v>-0.1326892070424659</v>
      </c>
      <c r="D99">
        <f t="shared" si="0"/>
        <v>5808.8201205515998</v>
      </c>
      <c r="E99" s="8">
        <v>5087</v>
      </c>
      <c r="F99" s="28">
        <f t="shared" si="1"/>
        <v>-721.82012055159976</v>
      </c>
      <c r="G99">
        <f t="shared" si="2"/>
        <v>521024.28643312602</v>
      </c>
    </row>
    <row r="100" spans="1:7" x14ac:dyDescent="0.25">
      <c r="A100">
        <v>65</v>
      </c>
      <c r="B100">
        <v>7.4464649192207748</v>
      </c>
      <c r="C100">
        <v>-5.6900965543139392E-2</v>
      </c>
      <c r="D100">
        <f t="shared" si="0"/>
        <v>1713.7940239654085</v>
      </c>
      <c r="E100" s="8">
        <v>1619</v>
      </c>
      <c r="F100" s="28">
        <f t="shared" si="1"/>
        <v>-94.794023965408542</v>
      </c>
      <c r="G100">
        <f t="shared" si="2"/>
        <v>8985.9069795544492</v>
      </c>
    </row>
    <row r="101" spans="1:7" x14ac:dyDescent="0.25">
      <c r="A101">
        <v>66</v>
      </c>
      <c r="B101">
        <v>7.8043392101049607</v>
      </c>
      <c r="C101">
        <v>-9.547960905778563E-2</v>
      </c>
      <c r="D101">
        <f t="shared" ref="D101:D164" si="6">EXP(B101)</f>
        <v>2451.2152723930349</v>
      </c>
      <c r="E101" s="8">
        <v>2228</v>
      </c>
      <c r="F101" s="28">
        <f t="shared" ref="F101:F164" si="7">E101-D101</f>
        <v>-223.21527239303487</v>
      </c>
      <c r="G101">
        <f t="shared" ref="G101:G164" si="8">F101*F101</f>
        <v>49825.057829496756</v>
      </c>
    </row>
    <row r="102" spans="1:7" x14ac:dyDescent="0.25">
      <c r="A102">
        <v>67</v>
      </c>
      <c r="B102">
        <v>7.5844492755911617</v>
      </c>
      <c r="C102">
        <v>4.380602716651083E-3</v>
      </c>
      <c r="D102">
        <f t="shared" si="6"/>
        <v>1967.3628607816493</v>
      </c>
      <c r="E102" s="8">
        <v>1976</v>
      </c>
      <c r="F102" s="28">
        <f t="shared" si="7"/>
        <v>8.6371392183507396</v>
      </c>
      <c r="G102">
        <f t="shared" si="8"/>
        <v>74.600173877172423</v>
      </c>
    </row>
    <row r="103" spans="1:7" x14ac:dyDescent="0.25">
      <c r="A103">
        <v>68</v>
      </c>
      <c r="B103">
        <v>7.5402902473399873</v>
      </c>
      <c r="C103">
        <v>0.15319139349518807</v>
      </c>
      <c r="D103">
        <f t="shared" si="6"/>
        <v>1882.3763005954625</v>
      </c>
      <c r="E103" s="8">
        <v>2194</v>
      </c>
      <c r="F103" s="28">
        <f t="shared" si="7"/>
        <v>311.62369940453755</v>
      </c>
      <c r="G103">
        <f t="shared" si="8"/>
        <v>97109.330030569574</v>
      </c>
    </row>
    <row r="104" spans="1:7" x14ac:dyDescent="0.25">
      <c r="A104">
        <v>69</v>
      </c>
      <c r="B104">
        <v>7.8386282082625645</v>
      </c>
      <c r="C104">
        <v>3.3826941801414989E-2</v>
      </c>
      <c r="D104">
        <f t="shared" si="6"/>
        <v>2536.7225908265564</v>
      </c>
      <c r="E104" s="8">
        <v>2624</v>
      </c>
      <c r="F104" s="28">
        <f t="shared" si="7"/>
        <v>87.27740917344363</v>
      </c>
      <c r="G104">
        <f t="shared" si="8"/>
        <v>7617.3461520287019</v>
      </c>
    </row>
    <row r="105" spans="1:7" x14ac:dyDescent="0.25">
      <c r="A105">
        <v>70</v>
      </c>
      <c r="B105">
        <v>7.6665888812158958</v>
      </c>
      <c r="C105">
        <v>-2.0235158769896344E-2</v>
      </c>
      <c r="D105">
        <f t="shared" si="6"/>
        <v>2135.7835938692874</v>
      </c>
      <c r="E105" s="8">
        <v>2093</v>
      </c>
      <c r="F105" s="28">
        <f t="shared" si="7"/>
        <v>-42.783593869287415</v>
      </c>
      <c r="G105">
        <f t="shared" si="8"/>
        <v>1830.4359043721277</v>
      </c>
    </row>
    <row r="106" spans="1:7" x14ac:dyDescent="0.25">
      <c r="A106">
        <v>71</v>
      </c>
      <c r="B106">
        <v>7.6333711091857177</v>
      </c>
      <c r="C106">
        <v>-4.1004980665921842E-2</v>
      </c>
      <c r="D106">
        <f t="shared" si="6"/>
        <v>2066.0030153418729</v>
      </c>
      <c r="E106" s="8">
        <v>1983</v>
      </c>
      <c r="F106" s="28">
        <f t="shared" si="7"/>
        <v>-83.003015341872924</v>
      </c>
      <c r="G106">
        <f t="shared" si="8"/>
        <v>6889.5005558431922</v>
      </c>
    </row>
    <row r="107" spans="1:7" x14ac:dyDescent="0.25">
      <c r="A107">
        <v>72</v>
      </c>
      <c r="B107">
        <v>7.6820134219890228</v>
      </c>
      <c r="C107">
        <v>4.6079129555973708E-3</v>
      </c>
      <c r="D107">
        <f t="shared" si="6"/>
        <v>2168.9824553816579</v>
      </c>
      <c r="E107" s="8">
        <v>2179</v>
      </c>
      <c r="F107" s="28">
        <f t="shared" si="7"/>
        <v>10.017544618342072</v>
      </c>
      <c r="G107">
        <f t="shared" si="8"/>
        <v>100.35120018047421</v>
      </c>
    </row>
    <row r="108" spans="1:7" x14ac:dyDescent="0.25">
      <c r="A108">
        <v>73</v>
      </c>
      <c r="B108">
        <v>7.5945180080975536</v>
      </c>
      <c r="C108">
        <v>4.6085818296080383E-2</v>
      </c>
      <c r="D108">
        <f t="shared" si="6"/>
        <v>1987.2717717234593</v>
      </c>
      <c r="E108" s="8">
        <v>2081</v>
      </c>
      <c r="F108" s="28">
        <f t="shared" si="7"/>
        <v>93.728228276540676</v>
      </c>
      <c r="G108">
        <f t="shared" si="8"/>
        <v>8784.9807758593197</v>
      </c>
    </row>
    <row r="109" spans="1:7" x14ac:dyDescent="0.25">
      <c r="A109">
        <v>74</v>
      </c>
      <c r="B109">
        <v>7.639842552788056</v>
      </c>
      <c r="C109">
        <v>-3.7441217122237802E-2</v>
      </c>
      <c r="D109">
        <f t="shared" si="6"/>
        <v>2079.4163924825734</v>
      </c>
      <c r="E109" s="8">
        <v>2003</v>
      </c>
      <c r="F109" s="28">
        <f t="shared" si="7"/>
        <v>-76.416392482573428</v>
      </c>
      <c r="G109">
        <f t="shared" si="8"/>
        <v>5839.4650400507044</v>
      </c>
    </row>
    <row r="110" spans="1:7" x14ac:dyDescent="0.25">
      <c r="A110">
        <v>75</v>
      </c>
      <c r="B110">
        <v>7.8446764689615929</v>
      </c>
      <c r="C110">
        <v>-3.9201843690736204E-2</v>
      </c>
      <c r="D110">
        <f t="shared" si="6"/>
        <v>2552.1118425668246</v>
      </c>
      <c r="E110" s="8">
        <v>2454</v>
      </c>
      <c r="F110" s="28">
        <f t="shared" si="7"/>
        <v>-98.111842566824635</v>
      </c>
      <c r="G110">
        <f t="shared" si="8"/>
        <v>9625.9336518573818</v>
      </c>
    </row>
    <row r="111" spans="1:7" x14ac:dyDescent="0.25">
      <c r="A111">
        <v>76</v>
      </c>
      <c r="B111">
        <v>8.6729305836470516</v>
      </c>
      <c r="C111">
        <v>-3.9555637941404598E-2</v>
      </c>
      <c r="D111">
        <f t="shared" si="6"/>
        <v>5842.5965027368475</v>
      </c>
      <c r="E111" s="8">
        <v>5616</v>
      </c>
      <c r="F111" s="28">
        <f t="shared" si="7"/>
        <v>-226.59650273684747</v>
      </c>
      <c r="G111">
        <f t="shared" si="8"/>
        <v>51345.975052570124</v>
      </c>
    </row>
    <row r="112" spans="1:7" x14ac:dyDescent="0.25">
      <c r="A112">
        <v>77</v>
      </c>
      <c r="B112">
        <v>7.4522627510025963</v>
      </c>
      <c r="C112">
        <v>-2.9291499953175482E-2</v>
      </c>
      <c r="D112">
        <f t="shared" si="6"/>
        <v>1723.7591736410627</v>
      </c>
      <c r="E112" s="8">
        <v>1674</v>
      </c>
      <c r="F112" s="28">
        <f t="shared" si="7"/>
        <v>-49.759173641062716</v>
      </c>
      <c r="G112">
        <f t="shared" si="8"/>
        <v>2475.9753614414308</v>
      </c>
    </row>
    <row r="113" spans="1:7" x14ac:dyDescent="0.25">
      <c r="A113">
        <v>78</v>
      </c>
      <c r="B113">
        <v>7.8101370418867821</v>
      </c>
      <c r="C113">
        <v>5.5818372046720022E-2</v>
      </c>
      <c r="D113">
        <f t="shared" si="6"/>
        <v>2465.468284560814</v>
      </c>
      <c r="E113" s="8">
        <v>2607</v>
      </c>
      <c r="F113" s="28">
        <f t="shared" si="7"/>
        <v>141.53171543918597</v>
      </c>
      <c r="G113">
        <f t="shared" si="8"/>
        <v>20031.226475158714</v>
      </c>
    </row>
    <row r="114" spans="1:7" x14ac:dyDescent="0.25">
      <c r="A114">
        <v>79</v>
      </c>
      <c r="B114">
        <v>7.5902471073729831</v>
      </c>
      <c r="C114">
        <v>3.8270519202072251E-2</v>
      </c>
      <c r="D114">
        <f t="shared" si="6"/>
        <v>1978.8024300063394</v>
      </c>
      <c r="E114" s="8">
        <v>2056</v>
      </c>
      <c r="F114" s="28">
        <f t="shared" si="7"/>
        <v>77.197569993660636</v>
      </c>
      <c r="G114">
        <f t="shared" si="8"/>
        <v>5959.4648129261332</v>
      </c>
    </row>
    <row r="115" spans="1:7" x14ac:dyDescent="0.25">
      <c r="A115">
        <v>80</v>
      </c>
      <c r="B115">
        <v>7.5460880791218088</v>
      </c>
      <c r="C115">
        <v>3.1033851754870057E-2</v>
      </c>
      <c r="D115">
        <f t="shared" si="6"/>
        <v>1893.3217008705406</v>
      </c>
      <c r="E115" s="8">
        <v>1953</v>
      </c>
      <c r="F115" s="28">
        <f t="shared" si="7"/>
        <v>59.678299129459447</v>
      </c>
      <c r="G115">
        <f t="shared" si="8"/>
        <v>3561.4993869852401</v>
      </c>
    </row>
    <row r="116" spans="1:7" x14ac:dyDescent="0.25">
      <c r="A116">
        <v>81</v>
      </c>
      <c r="B116">
        <v>7.8444260400443859</v>
      </c>
      <c r="C116">
        <v>4.6530676094532986E-2</v>
      </c>
      <c r="D116">
        <f t="shared" si="6"/>
        <v>2551.4727999822107</v>
      </c>
      <c r="E116" s="8">
        <v>2673</v>
      </c>
      <c r="F116" s="28">
        <f t="shared" si="7"/>
        <v>121.52720001778926</v>
      </c>
      <c r="G116">
        <f t="shared" si="8"/>
        <v>14768.860344163757</v>
      </c>
    </row>
    <row r="117" spans="1:7" x14ac:dyDescent="0.25">
      <c r="A117">
        <v>82</v>
      </c>
      <c r="B117">
        <v>7.6723867129977172</v>
      </c>
      <c r="C117">
        <v>-1.0257898070733518E-3</v>
      </c>
      <c r="D117">
        <f t="shared" si="6"/>
        <v>2148.2024743707311</v>
      </c>
      <c r="E117" s="8">
        <v>2146</v>
      </c>
      <c r="F117" s="28">
        <f t="shared" si="7"/>
        <v>-2.2024743707311245</v>
      </c>
      <c r="G117">
        <f t="shared" si="8"/>
        <v>4.8508933537274626</v>
      </c>
    </row>
    <row r="118" spans="1:7" x14ac:dyDescent="0.25">
      <c r="A118">
        <v>83</v>
      </c>
      <c r="B118">
        <v>7.6391689409675392</v>
      </c>
      <c r="C118">
        <v>-6.7180491590098868E-2</v>
      </c>
      <c r="D118">
        <f t="shared" si="6"/>
        <v>2078.0161446855018</v>
      </c>
      <c r="E118" s="8">
        <v>1943</v>
      </c>
      <c r="F118" s="28">
        <f t="shared" si="7"/>
        <v>-135.01614468550179</v>
      </c>
      <c r="G118">
        <f t="shared" si="8"/>
        <v>18229.359325736354</v>
      </c>
    </row>
    <row r="119" spans="1:7" x14ac:dyDescent="0.25">
      <c r="A119">
        <v>84</v>
      </c>
      <c r="B119">
        <v>7.6878112537708443</v>
      </c>
      <c r="C119">
        <v>-3.1001162290466233E-2</v>
      </c>
      <c r="D119">
        <f t="shared" si="6"/>
        <v>2181.5943763648661</v>
      </c>
      <c r="E119" s="8">
        <v>2115</v>
      </c>
      <c r="F119" s="28">
        <f t="shared" si="7"/>
        <v>-66.594376364866093</v>
      </c>
      <c r="G119">
        <f t="shared" si="8"/>
        <v>4434.8109634254361</v>
      </c>
    </row>
    <row r="120" spans="1:7" x14ac:dyDescent="0.25">
      <c r="A120">
        <v>85</v>
      </c>
      <c r="B120">
        <v>7.6003158398793751</v>
      </c>
      <c r="C120">
        <v>2.2348111444220109E-2</v>
      </c>
      <c r="D120">
        <f t="shared" si="6"/>
        <v>1998.8271047299343</v>
      </c>
      <c r="E120" s="8">
        <v>2044</v>
      </c>
      <c r="F120" s="28">
        <f t="shared" si="7"/>
        <v>45.172895270065737</v>
      </c>
      <c r="G120">
        <f t="shared" si="8"/>
        <v>2040.5904670803275</v>
      </c>
    </row>
    <row r="121" spans="1:7" x14ac:dyDescent="0.25">
      <c r="A121">
        <v>86</v>
      </c>
      <c r="B121">
        <v>7.6456403845698775</v>
      </c>
      <c r="C121">
        <v>-1.5179122786250332E-2</v>
      </c>
      <c r="D121">
        <f t="shared" si="6"/>
        <v>2091.5075162111716</v>
      </c>
      <c r="E121" s="8">
        <v>2060</v>
      </c>
      <c r="F121" s="28">
        <f t="shared" si="7"/>
        <v>-31.507516211171605</v>
      </c>
      <c r="G121">
        <f t="shared" si="8"/>
        <v>992.72357779724155</v>
      </c>
    </row>
    <row r="122" spans="1:7" x14ac:dyDescent="0.25">
      <c r="A122">
        <v>87</v>
      </c>
      <c r="B122">
        <v>7.8504743007434143</v>
      </c>
      <c r="C122">
        <v>-9.7678489940147273E-3</v>
      </c>
      <c r="D122">
        <f t="shared" si="6"/>
        <v>2566.9515351696396</v>
      </c>
      <c r="E122" s="8">
        <v>2542</v>
      </c>
      <c r="F122" s="28">
        <f t="shared" si="7"/>
        <v>-24.951535169639556</v>
      </c>
      <c r="G122">
        <f t="shared" si="8"/>
        <v>622.57910732175969</v>
      </c>
    </row>
    <row r="123" spans="1:7" x14ac:dyDescent="0.25">
      <c r="A123">
        <v>88</v>
      </c>
      <c r="B123">
        <v>8.6787284154288731</v>
      </c>
      <c r="C123">
        <v>2.8919832678040436E-2</v>
      </c>
      <c r="D123">
        <f t="shared" si="6"/>
        <v>5876.5692834969941</v>
      </c>
      <c r="E123" s="8">
        <v>6049</v>
      </c>
      <c r="F123" s="28">
        <f t="shared" si="7"/>
        <v>172.4307165030059</v>
      </c>
      <c r="G123">
        <f t="shared" si="8"/>
        <v>29732.351993739991</v>
      </c>
    </row>
    <row r="124" spans="1:7" x14ac:dyDescent="0.25">
      <c r="A124">
        <v>89</v>
      </c>
      <c r="B124">
        <v>7.4580605827844177</v>
      </c>
      <c r="C124">
        <v>3.5256666077727594E-2</v>
      </c>
      <c r="D124">
        <f t="shared" si="6"/>
        <v>1733.7822673908995</v>
      </c>
      <c r="E124" s="11">
        <v>1796</v>
      </c>
      <c r="F124" s="28">
        <f t="shared" si="7"/>
        <v>62.217732609100494</v>
      </c>
      <c r="G124">
        <f t="shared" si="8"/>
        <v>3871.0462510175271</v>
      </c>
    </row>
    <row r="125" spans="1:7" x14ac:dyDescent="0.25">
      <c r="A125">
        <v>90</v>
      </c>
      <c r="B125">
        <v>7.8159348736686036</v>
      </c>
      <c r="C125">
        <v>2.7913764483868064E-2</v>
      </c>
      <c r="D125">
        <f t="shared" si="6"/>
        <v>2479.8041733156247</v>
      </c>
      <c r="E125" s="11">
        <v>2550</v>
      </c>
      <c r="F125" s="28">
        <f t="shared" si="7"/>
        <v>70.195826684375334</v>
      </c>
      <c r="G125">
        <f t="shared" si="8"/>
        <v>4927.4540839028605</v>
      </c>
    </row>
    <row r="126" spans="1:7" x14ac:dyDescent="0.25">
      <c r="A126">
        <v>91</v>
      </c>
      <c r="B126">
        <v>7.5960449391548046</v>
      </c>
      <c r="C126">
        <v>7.671295748770568E-2</v>
      </c>
      <c r="D126">
        <f t="shared" si="6"/>
        <v>1990.3085165708935</v>
      </c>
      <c r="E126" s="11">
        <v>2149</v>
      </c>
      <c r="F126" s="28">
        <f t="shared" si="7"/>
        <v>158.69148342910648</v>
      </c>
      <c r="G126">
        <f t="shared" si="8"/>
        <v>25182.986912930377</v>
      </c>
    </row>
    <row r="127" spans="1:7" x14ac:dyDescent="0.25">
      <c r="A127">
        <v>92</v>
      </c>
      <c r="B127">
        <v>7.5518859109036303</v>
      </c>
      <c r="C127">
        <v>0.16635504105568533</v>
      </c>
      <c r="D127">
        <f t="shared" si="6"/>
        <v>1904.3307450552575</v>
      </c>
      <c r="E127" s="11">
        <v>2249</v>
      </c>
      <c r="F127" s="28">
        <f t="shared" si="7"/>
        <v>344.66925494474253</v>
      </c>
      <c r="G127">
        <f t="shared" si="8"/>
        <v>118796.89530416393</v>
      </c>
    </row>
    <row r="128" spans="1:7" x14ac:dyDescent="0.25">
      <c r="A128">
        <v>93</v>
      </c>
      <c r="B128">
        <v>7.8502238718262074</v>
      </c>
      <c r="C128">
        <v>5.9632795443195441E-2</v>
      </c>
      <c r="D128">
        <f t="shared" si="6"/>
        <v>2566.3087767621696</v>
      </c>
      <c r="E128" s="11">
        <v>2724</v>
      </c>
      <c r="F128" s="28">
        <f t="shared" si="7"/>
        <v>157.6912232378304</v>
      </c>
      <c r="G128">
        <f t="shared" si="8"/>
        <v>24866.521886243263</v>
      </c>
    </row>
    <row r="129" spans="1:7" x14ac:dyDescent="0.25">
      <c r="A129">
        <v>94</v>
      </c>
      <c r="B129">
        <v>7.6781845447795387</v>
      </c>
      <c r="C129">
        <v>-9.156256189855938E-3</v>
      </c>
      <c r="D129">
        <f t="shared" si="6"/>
        <v>2160.6935665856422</v>
      </c>
      <c r="E129" s="11">
        <v>2141</v>
      </c>
      <c r="F129" s="28">
        <f t="shared" si="7"/>
        <v>-19.693566585642202</v>
      </c>
      <c r="G129">
        <f t="shared" si="8"/>
        <v>387.83656486312304</v>
      </c>
    </row>
    <row r="130" spans="1:7" x14ac:dyDescent="0.25">
      <c r="A130">
        <v>95</v>
      </c>
      <c r="B130">
        <v>7.6449667727493607</v>
      </c>
      <c r="C130">
        <v>-3.4113982354110561E-2</v>
      </c>
      <c r="D130">
        <f t="shared" si="6"/>
        <v>2090.0991264328086</v>
      </c>
      <c r="E130" s="11">
        <v>2020</v>
      </c>
      <c r="F130" s="28">
        <f t="shared" si="7"/>
        <v>-70.099126432808589</v>
      </c>
      <c r="G130">
        <f t="shared" si="8"/>
        <v>4913.887526642884</v>
      </c>
    </row>
    <row r="131" spans="1:7" x14ac:dyDescent="0.25">
      <c r="A131">
        <v>96</v>
      </c>
      <c r="B131">
        <v>7.6936090855526658</v>
      </c>
      <c r="C131">
        <v>-2.0385964430957415E-2</v>
      </c>
      <c r="D131">
        <f t="shared" si="6"/>
        <v>2194.2796315285755</v>
      </c>
      <c r="E131" s="11">
        <v>2150</v>
      </c>
      <c r="F131" s="28">
        <f t="shared" si="7"/>
        <v>-44.279631528575464</v>
      </c>
      <c r="G131">
        <f t="shared" si="8"/>
        <v>1960.6857683064143</v>
      </c>
    </row>
    <row r="132" spans="1:7" x14ac:dyDescent="0.25">
      <c r="A132">
        <v>97</v>
      </c>
      <c r="B132">
        <v>7.6061136716611966</v>
      </c>
      <c r="C132">
        <v>-4.2117117860307474E-3</v>
      </c>
      <c r="D132">
        <f t="shared" si="6"/>
        <v>2010.4496282046634</v>
      </c>
      <c r="E132" s="11">
        <v>2002</v>
      </c>
      <c r="F132" s="28">
        <f t="shared" si="7"/>
        <v>-8.4496282046634406</v>
      </c>
      <c r="G132">
        <f t="shared" si="8"/>
        <v>71.39621679704392</v>
      </c>
    </row>
    <row r="133" spans="1:7" x14ac:dyDescent="0.25">
      <c r="A133">
        <v>98</v>
      </c>
      <c r="B133">
        <v>7.651438216351699</v>
      </c>
      <c r="C133">
        <v>5.9215107149502622E-2</v>
      </c>
      <c r="D133">
        <f t="shared" si="6"/>
        <v>2103.6689458551937</v>
      </c>
      <c r="E133" s="11">
        <v>2232</v>
      </c>
      <c r="F133" s="28">
        <f t="shared" si="7"/>
        <v>128.33105414480633</v>
      </c>
      <c r="G133">
        <f t="shared" si="8"/>
        <v>16468.859457917213</v>
      </c>
    </row>
    <row r="134" spans="1:7" x14ac:dyDescent="0.25">
      <c r="A134">
        <v>99</v>
      </c>
      <c r="B134">
        <v>7.8562721325252358</v>
      </c>
      <c r="C134">
        <v>2.7927801150803511E-2</v>
      </c>
      <c r="D134">
        <f t="shared" si="6"/>
        <v>2581.8775157136311</v>
      </c>
      <c r="E134" s="11">
        <v>2655</v>
      </c>
      <c r="F134" s="28">
        <f t="shared" si="7"/>
        <v>73.122484286368945</v>
      </c>
      <c r="G134">
        <f t="shared" si="8"/>
        <v>5346.8977082102729</v>
      </c>
    </row>
    <row r="135" spans="1:7" x14ac:dyDescent="0.25">
      <c r="A135">
        <v>100</v>
      </c>
      <c r="B135">
        <v>8.6845262472106945</v>
      </c>
      <c r="C135">
        <v>-2.3059566638032436E-2</v>
      </c>
      <c r="D135">
        <f t="shared" si="6"/>
        <v>5910.739604825284</v>
      </c>
      <c r="E135" s="11">
        <v>5776</v>
      </c>
      <c r="F135" s="28">
        <f t="shared" si="7"/>
        <v>-134.739604825284</v>
      </c>
      <c r="G135">
        <f t="shared" si="8"/>
        <v>18154.761108473696</v>
      </c>
    </row>
    <row r="136" spans="1:7" x14ac:dyDescent="0.25">
      <c r="A136">
        <v>101</v>
      </c>
      <c r="B136">
        <v>7.4638584145662392</v>
      </c>
      <c r="C136">
        <v>8.4697564603634312E-2</v>
      </c>
      <c r="D136">
        <f t="shared" si="6"/>
        <v>1743.8636421406895</v>
      </c>
      <c r="E136" s="11">
        <v>1898</v>
      </c>
      <c r="F136" s="28">
        <f t="shared" si="7"/>
        <v>154.13635785931046</v>
      </c>
      <c r="G136">
        <f t="shared" si="8"/>
        <v>23758.016814133418</v>
      </c>
    </row>
    <row r="137" spans="1:7" x14ac:dyDescent="0.25">
      <c r="A137">
        <v>102</v>
      </c>
      <c r="B137">
        <v>7.8217327054504251</v>
      </c>
      <c r="C137">
        <v>4.3839052234365461E-2</v>
      </c>
      <c r="D137">
        <f t="shared" si="6"/>
        <v>2494.2234205576146</v>
      </c>
      <c r="E137" s="11">
        <v>2606</v>
      </c>
      <c r="F137" s="28">
        <f t="shared" si="7"/>
        <v>111.77657944238535</v>
      </c>
      <c r="G137">
        <f t="shared" si="8"/>
        <v>12494.003711839885</v>
      </c>
    </row>
    <row r="138" spans="1:7" x14ac:dyDescent="0.25">
      <c r="A138">
        <v>103</v>
      </c>
      <c r="B138">
        <v>7.6018427709366261</v>
      </c>
      <c r="C138">
        <v>7.370323160122183E-2</v>
      </c>
      <c r="D138">
        <f t="shared" si="6"/>
        <v>2001.881507251808</v>
      </c>
      <c r="E138" s="11">
        <v>2155</v>
      </c>
      <c r="F138" s="28">
        <f t="shared" si="7"/>
        <v>153.11849274819201</v>
      </c>
      <c r="G138">
        <f t="shared" si="8"/>
        <v>23445.272821478131</v>
      </c>
    </row>
    <row r="139" spans="1:7" x14ac:dyDescent="0.25">
      <c r="A139">
        <v>104</v>
      </c>
      <c r="B139">
        <v>7.5576837426854517</v>
      </c>
      <c r="C139">
        <v>0.18384984659637649</v>
      </c>
      <c r="D139">
        <f t="shared" si="6"/>
        <v>1915.4038032180563</v>
      </c>
      <c r="E139" s="11">
        <v>2302</v>
      </c>
      <c r="F139" s="28">
        <f t="shared" si="7"/>
        <v>386.59619678194372</v>
      </c>
      <c r="G139">
        <f t="shared" si="8"/>
        <v>149456.61936626336</v>
      </c>
    </row>
    <row r="140" spans="1:7" x14ac:dyDescent="0.25">
      <c r="A140">
        <v>105</v>
      </c>
      <c r="B140">
        <v>7.8560217036080289</v>
      </c>
      <c r="C140">
        <v>0.1063939765130355</v>
      </c>
      <c r="D140">
        <f t="shared" si="6"/>
        <v>2581.2310198770147</v>
      </c>
      <c r="E140" s="11">
        <v>2871</v>
      </c>
      <c r="F140" s="28">
        <f t="shared" si="7"/>
        <v>289.76898012298534</v>
      </c>
      <c r="G140">
        <f t="shared" si="8"/>
        <v>83966.061841515067</v>
      </c>
    </row>
    <row r="141" spans="1:7" x14ac:dyDescent="0.25">
      <c r="A141">
        <v>106</v>
      </c>
      <c r="B141">
        <v>7.6839823765613602</v>
      </c>
      <c r="C141">
        <v>1.5407029695376551E-2</v>
      </c>
      <c r="D141">
        <f t="shared" si="6"/>
        <v>2173.2572904014301</v>
      </c>
      <c r="E141" s="11">
        <v>2207</v>
      </c>
      <c r="F141" s="28">
        <f t="shared" si="7"/>
        <v>33.742709598569945</v>
      </c>
      <c r="G141">
        <f t="shared" si="8"/>
        <v>1138.5704510534242</v>
      </c>
    </row>
    <row r="142" spans="1:7" x14ac:dyDescent="0.25">
      <c r="A142">
        <v>107</v>
      </c>
      <c r="B142">
        <v>7.6507646045311821</v>
      </c>
      <c r="C142">
        <v>3.3559463149972935E-2</v>
      </c>
      <c r="D142">
        <f t="shared" si="6"/>
        <v>2102.2523667525902</v>
      </c>
      <c r="E142" s="11">
        <v>2174</v>
      </c>
      <c r="F142" s="28">
        <f t="shared" si="7"/>
        <v>71.747633247409794</v>
      </c>
      <c r="G142">
        <f t="shared" si="8"/>
        <v>5147.7228766048229</v>
      </c>
    </row>
    <row r="143" spans="1:7" x14ac:dyDescent="0.25">
      <c r="A143">
        <v>108</v>
      </c>
      <c r="B143">
        <v>7.6994069173344872</v>
      </c>
      <c r="C143">
        <v>3.3838729195307948E-2</v>
      </c>
      <c r="D143">
        <f t="shared" si="6"/>
        <v>2207.0386472869727</v>
      </c>
      <c r="E143" s="11">
        <v>2283</v>
      </c>
      <c r="F143" s="28">
        <f t="shared" si="7"/>
        <v>75.961352713027281</v>
      </c>
      <c r="G143">
        <f t="shared" si="8"/>
        <v>5770.1271059929368</v>
      </c>
    </row>
    <row r="144" spans="1:7" x14ac:dyDescent="0.25">
      <c r="A144">
        <v>109</v>
      </c>
      <c r="B144">
        <v>7.611911503443018</v>
      </c>
      <c r="C144">
        <v>3.3486195985615197E-2</v>
      </c>
      <c r="D144">
        <f t="shared" si="6"/>
        <v>2022.1397328381636</v>
      </c>
      <c r="E144" s="11">
        <v>2091</v>
      </c>
      <c r="F144" s="28">
        <f t="shared" si="7"/>
        <v>68.860267161836418</v>
      </c>
      <c r="G144">
        <f t="shared" si="8"/>
        <v>4741.7363935994872</v>
      </c>
    </row>
    <row r="145" spans="1:7" x14ac:dyDescent="0.25">
      <c r="A145">
        <v>110</v>
      </c>
      <c r="B145">
        <v>7.6572360481335204</v>
      </c>
      <c r="C145">
        <v>5.341727536768115E-2</v>
      </c>
      <c r="D145">
        <f t="shared" si="6"/>
        <v>2115.9010902204582</v>
      </c>
      <c r="E145" s="11">
        <v>2232</v>
      </c>
      <c r="F145" s="28">
        <f t="shared" si="7"/>
        <v>116.09890977954183</v>
      </c>
      <c r="G145">
        <f t="shared" si="8"/>
        <v>13478.956851998193</v>
      </c>
    </row>
    <row r="146" spans="1:7" x14ac:dyDescent="0.25">
      <c r="A146">
        <v>111</v>
      </c>
      <c r="B146">
        <v>7.8620699643070573</v>
      </c>
      <c r="C146">
        <v>4.2247355691138466E-5</v>
      </c>
      <c r="D146">
        <f t="shared" si="6"/>
        <v>2596.8902859348509</v>
      </c>
      <c r="E146" s="11">
        <v>2597</v>
      </c>
      <c r="F146" s="28">
        <f t="shared" si="7"/>
        <v>0.10971406514909177</v>
      </c>
      <c r="G146">
        <f t="shared" si="8"/>
        <v>1.2037176091539153E-2</v>
      </c>
    </row>
    <row r="147" spans="1:7" x14ac:dyDescent="0.25">
      <c r="A147">
        <v>112</v>
      </c>
      <c r="B147">
        <v>8.690324078992516</v>
      </c>
      <c r="C147">
        <v>-2.7992121910040524E-2</v>
      </c>
      <c r="D147">
        <f t="shared" si="6"/>
        <v>5945.1086153552742</v>
      </c>
      <c r="E147" s="11">
        <v>5781</v>
      </c>
      <c r="F147" s="28">
        <f t="shared" si="7"/>
        <v>-164.1086153552742</v>
      </c>
      <c r="G147">
        <f t="shared" si="8"/>
        <v>26931.637633825339</v>
      </c>
    </row>
    <row r="148" spans="1:7" x14ac:dyDescent="0.25">
      <c r="A148">
        <v>113</v>
      </c>
      <c r="B148">
        <v>7.4696562463480589</v>
      </c>
      <c r="C148">
        <v>7.626190486126383E-2</v>
      </c>
      <c r="D148">
        <f t="shared" si="6"/>
        <v>1754.0036367753125</v>
      </c>
      <c r="E148" s="11">
        <v>1893</v>
      </c>
      <c r="F148" s="28">
        <f t="shared" si="7"/>
        <v>138.99636322468746</v>
      </c>
      <c r="G148">
        <f t="shared" si="8"/>
        <v>19319.988989689249</v>
      </c>
    </row>
    <row r="149" spans="1:7" x14ac:dyDescent="0.25">
      <c r="A149">
        <v>114</v>
      </c>
      <c r="B149">
        <v>7.8275305372322448</v>
      </c>
      <c r="C149">
        <v>4.3399059522897687E-2</v>
      </c>
      <c r="D149">
        <f t="shared" si="6"/>
        <v>2508.7265109890195</v>
      </c>
      <c r="E149" s="11">
        <v>2620</v>
      </c>
      <c r="F149" s="28">
        <f t="shared" si="7"/>
        <v>111.27348901098048</v>
      </c>
      <c r="G149">
        <f t="shared" si="8"/>
        <v>12381.789356676794</v>
      </c>
    </row>
    <row r="150" spans="1:7" x14ac:dyDescent="0.25">
      <c r="A150">
        <v>115</v>
      </c>
      <c r="B150">
        <v>7.6076406027184458</v>
      </c>
      <c r="C150">
        <v>5.8112829143253109E-2</v>
      </c>
      <c r="D150">
        <f t="shared" si="6"/>
        <v>2013.5217910745534</v>
      </c>
      <c r="E150" s="11">
        <v>2134</v>
      </c>
      <c r="F150" s="28">
        <f t="shared" si="7"/>
        <v>120.47820892544655</v>
      </c>
      <c r="G150">
        <f t="shared" si="8"/>
        <v>14514.998825883549</v>
      </c>
    </row>
    <row r="151" spans="1:7" x14ac:dyDescent="0.25">
      <c r="A151">
        <v>116</v>
      </c>
      <c r="B151">
        <v>7.5634815744672714</v>
      </c>
      <c r="C151">
        <v>0.17631288394142963</v>
      </c>
      <c r="D151">
        <f t="shared" si="6"/>
        <v>1926.5412475792025</v>
      </c>
      <c r="E151" s="11">
        <v>2298</v>
      </c>
      <c r="F151" s="28">
        <f t="shared" si="7"/>
        <v>371.45875242079751</v>
      </c>
      <c r="G151">
        <f t="shared" si="8"/>
        <v>137981.60475001534</v>
      </c>
    </row>
    <row r="152" spans="1:7" x14ac:dyDescent="0.25">
      <c r="A152">
        <v>117</v>
      </c>
      <c r="B152">
        <v>7.8618195353898486</v>
      </c>
      <c r="C152">
        <v>9.3605553522823293E-2</v>
      </c>
      <c r="D152">
        <f t="shared" si="6"/>
        <v>2596.2400309371601</v>
      </c>
      <c r="E152" s="11">
        <v>2851</v>
      </c>
      <c r="F152" s="28">
        <f t="shared" si="7"/>
        <v>254.7599690628399</v>
      </c>
      <c r="G152">
        <f t="shared" si="8"/>
        <v>64902.641836899144</v>
      </c>
    </row>
    <row r="153" spans="1:7" x14ac:dyDescent="0.25">
      <c r="A153">
        <v>118</v>
      </c>
      <c r="B153">
        <v>7.6897802083431799</v>
      </c>
      <c r="C153">
        <v>7.0260472537199803E-2</v>
      </c>
      <c r="D153">
        <f t="shared" si="6"/>
        <v>2185.8940681470081</v>
      </c>
      <c r="E153" s="11">
        <v>2345</v>
      </c>
      <c r="F153" s="28">
        <f t="shared" si="7"/>
        <v>159.10593185299194</v>
      </c>
      <c r="G153">
        <f t="shared" si="8"/>
        <v>25314.697550808916</v>
      </c>
    </row>
    <row r="154" spans="1:7" x14ac:dyDescent="0.25">
      <c r="A154">
        <v>119</v>
      </c>
      <c r="B154">
        <v>7.6565624363130018</v>
      </c>
      <c r="C154">
        <v>5.0500219057471263E-2</v>
      </c>
      <c r="D154">
        <f t="shared" si="6"/>
        <v>2114.4762741753789</v>
      </c>
      <c r="E154" s="11">
        <v>2224</v>
      </c>
      <c r="F154" s="28">
        <f t="shared" si="7"/>
        <v>109.52372582462112</v>
      </c>
      <c r="G154">
        <f t="shared" si="8"/>
        <v>11995.44651850678</v>
      </c>
    </row>
    <row r="155" spans="1:7" x14ac:dyDescent="0.25">
      <c r="A155">
        <v>120</v>
      </c>
      <c r="B155">
        <v>7.7052047491163069</v>
      </c>
      <c r="C155">
        <v>1.4369240143274453E-2</v>
      </c>
      <c r="D155">
        <f t="shared" si="6"/>
        <v>2219.8718525336994</v>
      </c>
      <c r="E155" s="11">
        <v>2252</v>
      </c>
      <c r="F155" s="28">
        <f t="shared" si="7"/>
        <v>32.128147466300561</v>
      </c>
      <c r="G155">
        <f t="shared" si="8"/>
        <v>1032.2178596163551</v>
      </c>
    </row>
    <row r="156" spans="1:7" x14ac:dyDescent="0.25">
      <c r="A156">
        <v>121</v>
      </c>
      <c r="B156">
        <v>7.6177093352248377</v>
      </c>
      <c r="C156">
        <v>5.4176265185734707E-4</v>
      </c>
      <c r="D156">
        <f t="shared" si="6"/>
        <v>2033.8978115926852</v>
      </c>
      <c r="E156" s="11">
        <v>2035</v>
      </c>
      <c r="F156" s="28">
        <f t="shared" si="7"/>
        <v>1.1021884073147703</v>
      </c>
      <c r="G156">
        <f t="shared" si="8"/>
        <v>1.21481928521907</v>
      </c>
    </row>
    <row r="157" spans="1:7" x14ac:dyDescent="0.25">
      <c r="A157">
        <v>122</v>
      </c>
      <c r="B157">
        <v>7.6630338799153401</v>
      </c>
      <c r="C157">
        <v>1.62175460377183E-2</v>
      </c>
      <c r="D157">
        <f t="shared" si="6"/>
        <v>2128.2043604898536</v>
      </c>
      <c r="E157" s="11">
        <v>2163</v>
      </c>
      <c r="F157" s="28">
        <f t="shared" si="7"/>
        <v>34.79563951014643</v>
      </c>
      <c r="G157">
        <f t="shared" si="8"/>
        <v>1210.7365289200632</v>
      </c>
    </row>
    <row r="158" spans="1:7" x14ac:dyDescent="0.25">
      <c r="A158">
        <v>123</v>
      </c>
      <c r="B158">
        <v>7.867867796088877</v>
      </c>
      <c r="C158">
        <v>-1.2710790207532519E-2</v>
      </c>
      <c r="D158">
        <f t="shared" si="6"/>
        <v>2611.9903504867784</v>
      </c>
      <c r="E158" s="11">
        <v>2579</v>
      </c>
      <c r="F158" s="28">
        <f t="shared" si="7"/>
        <v>-32.990350486778425</v>
      </c>
      <c r="G158">
        <f t="shared" si="8"/>
        <v>1088.3632252404814</v>
      </c>
    </row>
    <row r="159" spans="1:7" x14ac:dyDescent="0.25">
      <c r="A159">
        <v>124</v>
      </c>
      <c r="B159">
        <v>8.6961219107743357</v>
      </c>
      <c r="C159">
        <v>1.0699412618293991E-2</v>
      </c>
      <c r="D159">
        <f t="shared" si="6"/>
        <v>5979.6774703994406</v>
      </c>
      <c r="E159" s="11">
        <v>6044</v>
      </c>
      <c r="F159" s="28">
        <f t="shared" si="7"/>
        <v>64.322529600559392</v>
      </c>
      <c r="G159">
        <f t="shared" si="8"/>
        <v>4137.3878142148387</v>
      </c>
    </row>
    <row r="160" spans="1:7" x14ac:dyDescent="0.25">
      <c r="A160">
        <v>125</v>
      </c>
      <c r="B160">
        <v>7.4754540781298804</v>
      </c>
      <c r="C160">
        <v>3.845559652953412E-3</v>
      </c>
      <c r="D160">
        <f t="shared" si="6"/>
        <v>1764.2025921501627</v>
      </c>
      <c r="E160" s="11">
        <v>1771</v>
      </c>
      <c r="F160" s="28">
        <f t="shared" si="7"/>
        <v>6.7974078498373274</v>
      </c>
      <c r="G160">
        <f t="shared" si="8"/>
        <v>46.204753477030117</v>
      </c>
    </row>
    <row r="161" spans="1:7" x14ac:dyDescent="0.25">
      <c r="A161">
        <v>126</v>
      </c>
      <c r="B161">
        <v>7.8333283690140663</v>
      </c>
      <c r="C161">
        <v>4.5205827126295617E-2</v>
      </c>
      <c r="D161">
        <f t="shared" si="6"/>
        <v>2523.313932130472</v>
      </c>
      <c r="E161" s="11">
        <v>2640</v>
      </c>
      <c r="F161" s="28">
        <f t="shared" si="7"/>
        <v>116.68606786952796</v>
      </c>
      <c r="G161">
        <f t="shared" si="8"/>
        <v>13615.638434852086</v>
      </c>
    </row>
    <row r="162" spans="1:7" x14ac:dyDescent="0.25">
      <c r="A162">
        <v>127</v>
      </c>
      <c r="B162">
        <v>7.6134384345002672</v>
      </c>
      <c r="C162">
        <v>5.0908197598349858E-2</v>
      </c>
      <c r="D162">
        <f t="shared" si="6"/>
        <v>2025.2297593266674</v>
      </c>
      <c r="E162" s="11">
        <v>2131</v>
      </c>
      <c r="F162" s="28">
        <f t="shared" si="7"/>
        <v>105.77024067333264</v>
      </c>
      <c r="G162">
        <f t="shared" si="8"/>
        <v>11187.34381209471</v>
      </c>
    </row>
    <row r="163" spans="1:7" x14ac:dyDescent="0.25">
      <c r="A163">
        <v>128</v>
      </c>
      <c r="B163">
        <v>7.5692794062490929</v>
      </c>
      <c r="C163">
        <v>0.16133465981464656</v>
      </c>
      <c r="D163">
        <f t="shared" si="6"/>
        <v>1937.7434525233107</v>
      </c>
      <c r="E163" s="11">
        <v>2277</v>
      </c>
      <c r="F163" s="28">
        <f t="shared" si="7"/>
        <v>339.25654747668932</v>
      </c>
      <c r="G163">
        <f t="shared" si="8"/>
        <v>115095.00500580315</v>
      </c>
    </row>
    <row r="164" spans="1:7" x14ac:dyDescent="0.25">
      <c r="A164">
        <v>129</v>
      </c>
      <c r="B164">
        <v>7.86761736717167</v>
      </c>
      <c r="C164">
        <v>5.8262949565889954E-2</v>
      </c>
      <c r="D164">
        <f t="shared" si="6"/>
        <v>2611.336314469735</v>
      </c>
      <c r="E164" s="11">
        <v>2768</v>
      </c>
      <c r="F164" s="28">
        <f t="shared" si="7"/>
        <v>156.66368553026496</v>
      </c>
      <c r="G164">
        <f t="shared" si="8"/>
        <v>24543.51036392575</v>
      </c>
    </row>
    <row r="165" spans="1:7" x14ac:dyDescent="0.25">
      <c r="A165">
        <v>130</v>
      </c>
      <c r="B165">
        <v>7.6955780401250014</v>
      </c>
      <c r="C165">
        <v>-3.9212173144544948E-3</v>
      </c>
      <c r="D165">
        <f t="shared" ref="D165:D215" si="9">EXP(B165)</f>
        <v>2198.6043246070044</v>
      </c>
      <c r="E165" s="11">
        <v>2190</v>
      </c>
      <c r="F165" s="28">
        <f t="shared" ref="F165:F215" si="10">E165-D165</f>
        <v>-8.6043246070044006</v>
      </c>
      <c r="G165">
        <f t="shared" ref="G165:G215" si="11">F165*F165</f>
        <v>74.034401942701436</v>
      </c>
    </row>
    <row r="166" spans="1:7" x14ac:dyDescent="0.25">
      <c r="A166">
        <v>131</v>
      </c>
      <c r="B166">
        <v>7.6623602680948233</v>
      </c>
      <c r="C166">
        <v>-1.8877361017622718E-2</v>
      </c>
      <c r="D166">
        <f t="shared" si="9"/>
        <v>2126.7712596071888</v>
      </c>
      <c r="E166" s="11">
        <v>2087</v>
      </c>
      <c r="F166" s="28">
        <f t="shared" si="10"/>
        <v>-39.771259607188767</v>
      </c>
      <c r="G166">
        <f t="shared" si="11"/>
        <v>1581.7530907424048</v>
      </c>
    </row>
    <row r="167" spans="1:7" x14ac:dyDescent="0.25">
      <c r="A167">
        <v>132</v>
      </c>
      <c r="B167">
        <v>7.7110025808981284</v>
      </c>
      <c r="C167">
        <v>-2.4381245953508213E-2</v>
      </c>
      <c r="D167">
        <f t="shared" si="9"/>
        <v>2232.779678656284</v>
      </c>
      <c r="E167" s="11">
        <v>2179</v>
      </c>
      <c r="F167" s="28">
        <f t="shared" si="10"/>
        <v>-53.779678656283977</v>
      </c>
      <c r="G167">
        <f t="shared" si="11"/>
        <v>2892.2538363731665</v>
      </c>
    </row>
    <row r="168" spans="1:7" x14ac:dyDescent="0.25">
      <c r="A168">
        <v>133</v>
      </c>
      <c r="B168">
        <v>7.6235071670066592</v>
      </c>
      <c r="C168">
        <v>-3.2923964322044696E-3</v>
      </c>
      <c r="D168">
        <f t="shared" si="9"/>
        <v>2045.7242597154357</v>
      </c>
      <c r="E168" s="11">
        <v>2039</v>
      </c>
      <c r="F168" s="28">
        <f t="shared" si="10"/>
        <v>-6.7242597154356645</v>
      </c>
      <c r="G168">
        <f t="shared" si="11"/>
        <v>45.215668720630923</v>
      </c>
    </row>
    <row r="169" spans="1:7" x14ac:dyDescent="0.25">
      <c r="A169">
        <v>134</v>
      </c>
      <c r="B169">
        <v>7.6688317116971616</v>
      </c>
      <c r="C169">
        <v>-1.013215342886209E-2</v>
      </c>
      <c r="D169">
        <f t="shared" si="9"/>
        <v>2140.5791702371707</v>
      </c>
      <c r="E169" s="11">
        <v>2119</v>
      </c>
      <c r="F169" s="28">
        <f t="shared" si="10"/>
        <v>-21.579170237170729</v>
      </c>
      <c r="G169">
        <f t="shared" si="11"/>
        <v>465.66058812479503</v>
      </c>
    </row>
    <row r="170" spans="1:7" x14ac:dyDescent="0.25">
      <c r="A170">
        <v>135</v>
      </c>
      <c r="B170">
        <v>7.8736656278706985</v>
      </c>
      <c r="C170">
        <v>2.734142412172158E-2</v>
      </c>
      <c r="D170">
        <f t="shared" si="9"/>
        <v>2627.1782169573007</v>
      </c>
      <c r="E170" s="11">
        <v>2700</v>
      </c>
      <c r="F170" s="28">
        <f t="shared" si="10"/>
        <v>72.82178304269928</v>
      </c>
      <c r="G170">
        <f t="shared" si="11"/>
        <v>5303.0120855179648</v>
      </c>
    </row>
    <row r="171" spans="1:7" x14ac:dyDescent="0.25">
      <c r="A171">
        <v>136</v>
      </c>
      <c r="B171">
        <v>8.7019197425561572</v>
      </c>
      <c r="C171">
        <v>3.5770773315828563E-3</v>
      </c>
      <c r="D171">
        <f t="shared" si="9"/>
        <v>6014.4473319880526</v>
      </c>
      <c r="E171" s="11">
        <v>6036</v>
      </c>
      <c r="F171" s="28">
        <f t="shared" si="10"/>
        <v>21.552668011947389</v>
      </c>
      <c r="G171">
        <f t="shared" si="11"/>
        <v>464.51749843322023</v>
      </c>
    </row>
    <row r="172" spans="1:7" x14ac:dyDescent="0.25">
      <c r="A172">
        <v>137</v>
      </c>
      <c r="B172">
        <v>7.4812519099117019</v>
      </c>
      <c r="C172">
        <v>-1.7315305442776818E-2</v>
      </c>
      <c r="D172">
        <f t="shared" si="9"/>
        <v>1774.4608511025865</v>
      </c>
      <c r="E172" s="11">
        <v>1744</v>
      </c>
      <c r="F172" s="28">
        <f t="shared" si="10"/>
        <v>-30.460851102586503</v>
      </c>
      <c r="G172">
        <f t="shared" si="11"/>
        <v>927.86344989394536</v>
      </c>
    </row>
    <row r="173" spans="1:7" x14ac:dyDescent="0.25">
      <c r="A173">
        <v>138</v>
      </c>
      <c r="B173">
        <v>7.8391262007958877</v>
      </c>
      <c r="C173">
        <v>-4.1013571966099782E-2</v>
      </c>
      <c r="D173">
        <f t="shared" si="9"/>
        <v>2537.9861743373635</v>
      </c>
      <c r="E173" s="11">
        <v>2436</v>
      </c>
      <c r="F173" s="28">
        <f t="shared" si="10"/>
        <v>-101.98617433736354</v>
      </c>
      <c r="G173">
        <f t="shared" si="11"/>
        <v>10401.179755971109</v>
      </c>
    </row>
    <row r="174" spans="1:7" x14ac:dyDescent="0.25">
      <c r="A174">
        <v>139</v>
      </c>
      <c r="B174">
        <v>7.6192362662820887</v>
      </c>
      <c r="C174">
        <v>3.2359307575512197E-2</v>
      </c>
      <c r="D174">
        <f t="shared" si="9"/>
        <v>2037.0058055708844</v>
      </c>
      <c r="E174" s="11">
        <v>2104</v>
      </c>
      <c r="F174" s="28">
        <f t="shared" si="10"/>
        <v>66.994194429115623</v>
      </c>
      <c r="G174">
        <f t="shared" si="11"/>
        <v>4488.2220872061471</v>
      </c>
    </row>
    <row r="175" spans="1:7" x14ac:dyDescent="0.25">
      <c r="A175">
        <v>140</v>
      </c>
      <c r="B175">
        <v>7.5750772380309144</v>
      </c>
      <c r="C175">
        <v>0.10924682965024068</v>
      </c>
      <c r="D175">
        <f t="shared" si="9"/>
        <v>1949.0107946119092</v>
      </c>
      <c r="E175" s="11">
        <v>2174</v>
      </c>
      <c r="F175" s="28">
        <f t="shared" si="10"/>
        <v>224.9892053880908</v>
      </c>
      <c r="G175">
        <f t="shared" si="11"/>
        <v>50620.142541164503</v>
      </c>
    </row>
    <row r="176" spans="1:7" x14ac:dyDescent="0.25">
      <c r="A176">
        <v>141</v>
      </c>
      <c r="B176">
        <v>7.8734151989534915</v>
      </c>
      <c r="C176">
        <v>4.5213454388748353E-2</v>
      </c>
      <c r="D176">
        <f t="shared" si="9"/>
        <v>2626.5203779355134</v>
      </c>
      <c r="E176" s="11">
        <v>2748</v>
      </c>
      <c r="F176" s="28">
        <f t="shared" si="10"/>
        <v>121.47962206448665</v>
      </c>
      <c r="G176">
        <f t="shared" si="11"/>
        <v>14757.298576930511</v>
      </c>
    </row>
    <row r="177" spans="1:7" x14ac:dyDescent="0.25">
      <c r="A177">
        <v>142</v>
      </c>
      <c r="B177">
        <v>7.7013758719068228</v>
      </c>
      <c r="C177">
        <v>1.1962016965047617E-2</v>
      </c>
      <c r="D177">
        <f t="shared" si="9"/>
        <v>2211.3884870360198</v>
      </c>
      <c r="E177" s="11">
        <v>2238</v>
      </c>
      <c r="F177" s="28">
        <f t="shared" si="10"/>
        <v>26.611512963980203</v>
      </c>
      <c r="G177">
        <f t="shared" si="11"/>
        <v>708.17262223208638</v>
      </c>
    </row>
    <row r="178" spans="1:7" x14ac:dyDescent="0.25">
      <c r="A178">
        <v>143</v>
      </c>
      <c r="B178">
        <v>7.6681580998766448</v>
      </c>
      <c r="C178">
        <v>2.9871070396159993E-2</v>
      </c>
      <c r="D178">
        <f t="shared" si="9"/>
        <v>2139.1377363433062</v>
      </c>
      <c r="E178" s="11">
        <v>2204</v>
      </c>
      <c r="F178" s="28">
        <f t="shared" si="10"/>
        <v>64.862263656693813</v>
      </c>
      <c r="G178">
        <f t="shared" si="11"/>
        <v>4207.113246670463</v>
      </c>
    </row>
    <row r="179" spans="1:7" x14ac:dyDescent="0.25">
      <c r="A179">
        <v>144</v>
      </c>
      <c r="B179">
        <v>7.7168004126799499</v>
      </c>
      <c r="C179">
        <v>7.6462329535873508E-3</v>
      </c>
      <c r="D179">
        <f t="shared" si="9"/>
        <v>2245.7625595506211</v>
      </c>
      <c r="E179" s="11">
        <v>2263</v>
      </c>
      <c r="F179" s="28">
        <f t="shared" si="10"/>
        <v>17.237440449378937</v>
      </c>
      <c r="G179">
        <f t="shared" si="11"/>
        <v>297.12935324588511</v>
      </c>
    </row>
    <row r="180" spans="1:7" x14ac:dyDescent="0.25">
      <c r="A180">
        <v>145</v>
      </c>
      <c r="B180">
        <v>7.6293049987884807</v>
      </c>
      <c r="C180">
        <v>7.3251114480101798E-2</v>
      </c>
      <c r="D180">
        <f t="shared" si="9"/>
        <v>2057.6194747518448</v>
      </c>
      <c r="E180" s="11">
        <v>2214</v>
      </c>
      <c r="F180" s="28">
        <f t="shared" si="10"/>
        <v>156.38052524815521</v>
      </c>
      <c r="G180">
        <f t="shared" si="11"/>
        <v>24454.868676888909</v>
      </c>
    </row>
    <row r="181" spans="1:7" x14ac:dyDescent="0.25">
      <c r="A181">
        <v>146</v>
      </c>
      <c r="B181">
        <v>7.6746295434789831</v>
      </c>
      <c r="C181">
        <v>3.5127320975181675E-2</v>
      </c>
      <c r="D181">
        <f t="shared" si="9"/>
        <v>2153.0259354409873</v>
      </c>
      <c r="E181" s="11">
        <v>2230</v>
      </c>
      <c r="F181" s="28">
        <f t="shared" si="10"/>
        <v>76.974064559012731</v>
      </c>
      <c r="G181">
        <f t="shared" si="11"/>
        <v>5925.0066147350599</v>
      </c>
    </row>
    <row r="182" spans="1:7" x14ac:dyDescent="0.25">
      <c r="A182">
        <v>147</v>
      </c>
      <c r="B182">
        <v>7.8794634596525199</v>
      </c>
      <c r="C182">
        <v>6.0408116709362858E-2</v>
      </c>
      <c r="D182">
        <f t="shared" si="9"/>
        <v>2642.4543958857475</v>
      </c>
      <c r="E182" s="11">
        <v>2807</v>
      </c>
      <c r="F182" s="28">
        <f t="shared" si="10"/>
        <v>164.54560411425246</v>
      </c>
      <c r="G182">
        <f t="shared" si="11"/>
        <v>27075.255833324296</v>
      </c>
    </row>
    <row r="183" spans="1:7" x14ac:dyDescent="0.25">
      <c r="A183">
        <v>148</v>
      </c>
      <c r="B183">
        <v>8.7077175743379787</v>
      </c>
      <c r="C183">
        <v>-3.7631636818598935E-2</v>
      </c>
      <c r="D183">
        <f t="shared" si="9"/>
        <v>6049.419368908174</v>
      </c>
      <c r="E183" s="11">
        <v>5826</v>
      </c>
      <c r="F183" s="28">
        <f t="shared" si="10"/>
        <v>-223.41936890817396</v>
      </c>
      <c r="G183">
        <f t="shared" si="11"/>
        <v>49916.214403326732</v>
      </c>
    </row>
    <row r="184" spans="1:7" x14ac:dyDescent="0.25">
      <c r="A184">
        <v>149</v>
      </c>
      <c r="B184">
        <v>7.4870497416935233</v>
      </c>
      <c r="C184">
        <v>3.3184814781104244E-2</v>
      </c>
      <c r="D184">
        <f t="shared" si="9"/>
        <v>1784.7787584634204</v>
      </c>
      <c r="E184" s="11">
        <v>1845</v>
      </c>
      <c r="F184" s="28">
        <f t="shared" si="10"/>
        <v>60.221241536579555</v>
      </c>
      <c r="G184">
        <f t="shared" si="11"/>
        <v>3626.5979322070548</v>
      </c>
    </row>
    <row r="185" spans="1:7" x14ac:dyDescent="0.25">
      <c r="A185">
        <v>150</v>
      </c>
      <c r="B185">
        <v>7.8449240325777092</v>
      </c>
      <c r="C185">
        <v>3.6194498789701157E-3</v>
      </c>
      <c r="D185">
        <f t="shared" si="9"/>
        <v>2552.7437308163467</v>
      </c>
      <c r="E185" s="11">
        <v>2562</v>
      </c>
      <c r="F185" s="28">
        <f t="shared" si="10"/>
        <v>9.2562691836533304</v>
      </c>
      <c r="G185">
        <f t="shared" si="11"/>
        <v>85.678519200250292</v>
      </c>
    </row>
    <row r="186" spans="1:7" x14ac:dyDescent="0.25">
      <c r="A186">
        <v>151</v>
      </c>
      <c r="B186">
        <v>7.6250340980639102</v>
      </c>
      <c r="C186">
        <v>0.11039925443577836</v>
      </c>
      <c r="D186">
        <f t="shared" si="9"/>
        <v>2048.8503256583813</v>
      </c>
      <c r="E186" s="11">
        <v>2288</v>
      </c>
      <c r="F186" s="28">
        <f t="shared" si="10"/>
        <v>239.14967434161872</v>
      </c>
      <c r="G186">
        <f t="shared" si="11"/>
        <v>57192.566737702284</v>
      </c>
    </row>
    <row r="187" spans="1:7" x14ac:dyDescent="0.25">
      <c r="A187">
        <v>152</v>
      </c>
      <c r="B187">
        <v>7.5808750698127358</v>
      </c>
      <c r="C187">
        <v>0.17745839767817451</v>
      </c>
      <c r="D187">
        <f t="shared" si="9"/>
        <v>1960.3436525961108</v>
      </c>
      <c r="E187" s="11">
        <v>2341</v>
      </c>
      <c r="F187" s="28">
        <f t="shared" si="10"/>
        <v>380.65634740388919</v>
      </c>
      <c r="G187">
        <f t="shared" si="11"/>
        <v>144899.25481887037</v>
      </c>
    </row>
    <row r="188" spans="1:7" x14ac:dyDescent="0.25">
      <c r="A188">
        <v>153</v>
      </c>
      <c r="B188">
        <v>7.879213030735313</v>
      </c>
      <c r="C188">
        <v>0.11643057355195818</v>
      </c>
      <c r="D188">
        <f t="shared" si="9"/>
        <v>2641.7927317459921</v>
      </c>
      <c r="E188" s="11">
        <v>2968</v>
      </c>
      <c r="F188" s="28">
        <f t="shared" si="10"/>
        <v>326.20726825400789</v>
      </c>
      <c r="G188">
        <f t="shared" si="11"/>
        <v>106411.18186174225</v>
      </c>
    </row>
    <row r="189" spans="1:7" x14ac:dyDescent="0.25">
      <c r="A189">
        <v>154</v>
      </c>
      <c r="B189">
        <v>7.7071737036886443</v>
      </c>
      <c r="C189">
        <v>0.10277338278814607</v>
      </c>
      <c r="D189">
        <f t="shared" si="9"/>
        <v>2224.2469851730034</v>
      </c>
      <c r="E189" s="11">
        <v>2465</v>
      </c>
      <c r="F189" s="28">
        <f t="shared" si="10"/>
        <v>240.7530148269966</v>
      </c>
      <c r="G189">
        <f t="shared" si="11"/>
        <v>57962.01414828805</v>
      </c>
    </row>
    <row r="190" spans="1:7" x14ac:dyDescent="0.25">
      <c r="A190">
        <v>155</v>
      </c>
      <c r="B190">
        <v>7.6739559316584662</v>
      </c>
      <c r="C190">
        <v>5.9289714871328947E-2</v>
      </c>
      <c r="D190">
        <f t="shared" si="9"/>
        <v>2151.576120082198</v>
      </c>
      <c r="E190" s="11">
        <v>2283</v>
      </c>
      <c r="F190" s="28">
        <f t="shared" si="10"/>
        <v>131.42387991780197</v>
      </c>
      <c r="G190">
        <f t="shared" si="11"/>
        <v>17272.236212648833</v>
      </c>
    </row>
    <row r="191" spans="1:7" x14ac:dyDescent="0.25">
      <c r="A191">
        <v>156</v>
      </c>
      <c r="B191">
        <v>7.7225982444617713</v>
      </c>
      <c r="C191">
        <v>4.7624959697014191E-2</v>
      </c>
      <c r="D191">
        <f t="shared" si="9"/>
        <v>2258.8209316355701</v>
      </c>
      <c r="E191" s="11">
        <v>2369</v>
      </c>
      <c r="F191" s="28">
        <f t="shared" si="10"/>
        <v>110.1790683644299</v>
      </c>
      <c r="G191">
        <f t="shared" si="11"/>
        <v>12139.427105653716</v>
      </c>
    </row>
    <row r="192" spans="1:7" x14ac:dyDescent="0.25">
      <c r="A192">
        <v>157</v>
      </c>
      <c r="B192">
        <v>7.6351028305703021</v>
      </c>
      <c r="C192">
        <v>1.8866349908472024E-2</v>
      </c>
      <c r="D192">
        <f t="shared" si="9"/>
        <v>2069.583856558942</v>
      </c>
      <c r="E192" s="11">
        <v>2109</v>
      </c>
      <c r="F192" s="28">
        <f t="shared" si="10"/>
        <v>39.416143441058011</v>
      </c>
      <c r="G192">
        <f t="shared" si="11"/>
        <v>1553.6323637660605</v>
      </c>
    </row>
    <row r="193" spans="1:7" x14ac:dyDescent="0.25">
      <c r="A193">
        <v>158</v>
      </c>
      <c r="B193">
        <v>7.6804273752608045</v>
      </c>
      <c r="C193">
        <v>5.9802149502377056E-2</v>
      </c>
      <c r="D193">
        <f t="shared" si="9"/>
        <v>2165.545074498662</v>
      </c>
      <c r="E193" s="11">
        <v>2299</v>
      </c>
      <c r="F193" s="28">
        <f t="shared" si="10"/>
        <v>133.45492550133804</v>
      </c>
      <c r="G193">
        <f t="shared" si="11"/>
        <v>17810.217140567685</v>
      </c>
    </row>
    <row r="194" spans="1:7" x14ac:dyDescent="0.25">
      <c r="A194">
        <v>159</v>
      </c>
      <c r="B194">
        <v>7.8852612914343414</v>
      </c>
      <c r="C194">
        <v>2.2022317992006712E-2</v>
      </c>
      <c r="D194">
        <f t="shared" si="9"/>
        <v>2657.8194007800716</v>
      </c>
      <c r="E194" s="11">
        <v>2717</v>
      </c>
      <c r="F194" s="28">
        <f t="shared" si="10"/>
        <v>59.180599219928354</v>
      </c>
      <c r="G194">
        <f t="shared" si="11"/>
        <v>3502.3433240297845</v>
      </c>
    </row>
    <row r="195" spans="1:7" x14ac:dyDescent="0.25">
      <c r="A195">
        <v>160</v>
      </c>
      <c r="B195">
        <v>8.7135154061198001</v>
      </c>
      <c r="C195">
        <v>-4.5319341167035176E-2</v>
      </c>
      <c r="D195">
        <f t="shared" si="9"/>
        <v>6084.5947567429894</v>
      </c>
      <c r="E195" s="11">
        <v>5815</v>
      </c>
      <c r="F195" s="28">
        <f t="shared" si="10"/>
        <v>-269.59475674298938</v>
      </c>
      <c r="G195">
        <f t="shared" si="11"/>
        <v>72681.332863311618</v>
      </c>
    </row>
    <row r="196" spans="1:7" x14ac:dyDescent="0.25">
      <c r="A196">
        <v>161</v>
      </c>
      <c r="B196">
        <v>7.4928475734753448</v>
      </c>
      <c r="C196">
        <v>-2.3181714146334187E-3</v>
      </c>
      <c r="D196">
        <f t="shared" si="9"/>
        <v>1795.1566610685795</v>
      </c>
      <c r="E196" s="11">
        <v>1791</v>
      </c>
      <c r="F196" s="28">
        <f t="shared" si="10"/>
        <v>-4.156661068579524</v>
      </c>
      <c r="G196">
        <f t="shared" si="11"/>
        <v>17.277831239044669</v>
      </c>
    </row>
    <row r="197" spans="1:7" x14ac:dyDescent="0.25">
      <c r="A197">
        <v>162</v>
      </c>
      <c r="B197">
        <v>7.8507218643595307</v>
      </c>
      <c r="C197">
        <v>-3.1889420556126424E-2</v>
      </c>
      <c r="D197">
        <f t="shared" si="9"/>
        <v>2567.5870976419078</v>
      </c>
      <c r="E197" s="11">
        <v>2487</v>
      </c>
      <c r="F197" s="28">
        <f t="shared" si="10"/>
        <v>-80.587097641907803</v>
      </c>
      <c r="G197">
        <f t="shared" si="11"/>
        <v>6494.2803063463825</v>
      </c>
    </row>
    <row r="198" spans="1:7" x14ac:dyDescent="0.25">
      <c r="A198">
        <v>163</v>
      </c>
      <c r="B198">
        <v>7.6308319298457317</v>
      </c>
      <c r="C198">
        <v>6.4471205117834884E-2</v>
      </c>
      <c r="D198">
        <f t="shared" si="9"/>
        <v>2060.7637177420797</v>
      </c>
      <c r="E198" s="11">
        <v>2198</v>
      </c>
      <c r="F198" s="28">
        <f t="shared" si="10"/>
        <v>137.23628225792027</v>
      </c>
      <c r="G198">
        <f t="shared" si="11"/>
        <v>18833.797167975561</v>
      </c>
    </row>
    <row r="199" spans="1:7" x14ac:dyDescent="0.25">
      <c r="A199">
        <v>164</v>
      </c>
      <c r="B199">
        <v>7.5866729015945573</v>
      </c>
      <c r="C199">
        <v>0.18734217565616973</v>
      </c>
      <c r="D199">
        <f t="shared" si="9"/>
        <v>1971.7424074293424</v>
      </c>
      <c r="E199" s="11">
        <v>2378</v>
      </c>
      <c r="F199" s="28">
        <f t="shared" si="10"/>
        <v>406.25759257065761</v>
      </c>
      <c r="G199">
        <f t="shared" si="11"/>
        <v>165045.23152130644</v>
      </c>
    </row>
    <row r="200" spans="1:7" x14ac:dyDescent="0.25">
      <c r="A200">
        <v>165</v>
      </c>
      <c r="B200">
        <v>7.8850108625171345</v>
      </c>
      <c r="C200">
        <v>8.6074890988472319E-2</v>
      </c>
      <c r="D200">
        <f t="shared" si="9"/>
        <v>2657.1538892805429</v>
      </c>
      <c r="E200" s="11">
        <v>2896</v>
      </c>
      <c r="F200" s="28">
        <f t="shared" si="10"/>
        <v>238.8461107194571</v>
      </c>
      <c r="G200">
        <f t="shared" si="11"/>
        <v>57047.464605811161</v>
      </c>
    </row>
    <row r="201" spans="1:7" x14ac:dyDescent="0.25">
      <c r="A201">
        <v>166</v>
      </c>
      <c r="B201">
        <v>7.7129715354704658</v>
      </c>
      <c r="C201">
        <v>2.071203530543464E-2</v>
      </c>
      <c r="D201">
        <f t="shared" si="9"/>
        <v>2237.1802512556951</v>
      </c>
      <c r="E201" s="11">
        <v>2284</v>
      </c>
      <c r="F201" s="28">
        <f t="shared" si="10"/>
        <v>46.819748744304889</v>
      </c>
      <c r="G201">
        <f t="shared" si="11"/>
        <v>2192.0888724798392</v>
      </c>
    </row>
    <row r="202" spans="1:7" x14ac:dyDescent="0.25">
      <c r="A202">
        <v>167</v>
      </c>
      <c r="B202">
        <v>7.6797537634402877</v>
      </c>
      <c r="C202">
        <v>0.10096712267763053</v>
      </c>
      <c r="D202">
        <f t="shared" si="9"/>
        <v>2164.0868289394812</v>
      </c>
      <c r="E202" s="11">
        <v>2394</v>
      </c>
      <c r="F202" s="28">
        <f t="shared" si="10"/>
        <v>229.91317106051883</v>
      </c>
      <c r="G202">
        <f t="shared" si="11"/>
        <v>52860.066227103394</v>
      </c>
    </row>
    <row r="203" spans="1:7" x14ac:dyDescent="0.25">
      <c r="A203">
        <v>168</v>
      </c>
      <c r="B203">
        <v>7.7283960762435928</v>
      </c>
      <c r="C203">
        <v>9.7647937275372243E-2</v>
      </c>
      <c r="D203">
        <f t="shared" si="9"/>
        <v>2271.955233867624</v>
      </c>
      <c r="E203" s="11">
        <v>2505</v>
      </c>
      <c r="F203" s="28">
        <f t="shared" si="10"/>
        <v>233.04476613237603</v>
      </c>
      <c r="G203">
        <f t="shared" si="11"/>
        <v>54309.863021693833</v>
      </c>
    </row>
    <row r="204" spans="1:7" x14ac:dyDescent="0.25">
      <c r="A204">
        <v>169</v>
      </c>
      <c r="B204">
        <v>7.6409006623521236</v>
      </c>
      <c r="C204">
        <v>0.10453494792225726</v>
      </c>
      <c r="D204">
        <f t="shared" si="9"/>
        <v>2081.6178073187934</v>
      </c>
      <c r="E204" s="11">
        <v>2311</v>
      </c>
      <c r="F204" s="28">
        <f t="shared" si="10"/>
        <v>229.38219268120656</v>
      </c>
      <c r="G204">
        <f t="shared" si="11"/>
        <v>52616.190319238172</v>
      </c>
    </row>
    <row r="205" spans="1:7" x14ac:dyDescent="0.25">
      <c r="A205">
        <v>170</v>
      </c>
      <c r="B205">
        <v>7.686225207042626</v>
      </c>
      <c r="C205">
        <v>6.6109956259666092E-2</v>
      </c>
      <c r="D205">
        <f t="shared" si="9"/>
        <v>2178.1370082403978</v>
      </c>
      <c r="E205" s="11">
        <v>2327</v>
      </c>
      <c r="F205" s="28">
        <f t="shared" si="10"/>
        <v>148.86299175960221</v>
      </c>
      <c r="G205">
        <f t="shared" si="11"/>
        <v>22160.190315619395</v>
      </c>
    </row>
    <row r="206" spans="1:7" x14ac:dyDescent="0.25">
      <c r="A206">
        <v>171</v>
      </c>
      <c r="B206">
        <v>7.8910591232161629</v>
      </c>
      <c r="C206">
        <v>3.6265237093631164E-2</v>
      </c>
      <c r="D206">
        <f t="shared" si="9"/>
        <v>2673.2737481341069</v>
      </c>
      <c r="E206" s="11">
        <v>2772</v>
      </c>
      <c r="F206" s="28">
        <f t="shared" si="10"/>
        <v>98.726251865893119</v>
      </c>
      <c r="G206">
        <f t="shared" si="11"/>
        <v>9746.8728074877636</v>
      </c>
    </row>
    <row r="207" spans="1:7" x14ac:dyDescent="0.25">
      <c r="A207">
        <v>172</v>
      </c>
      <c r="B207">
        <v>8.7193132379016216</v>
      </c>
      <c r="C207">
        <v>-1.7948652518544606E-3</v>
      </c>
      <c r="D207">
        <f t="shared" si="9"/>
        <v>6119.9746779113157</v>
      </c>
      <c r="E207" s="11">
        <v>6109</v>
      </c>
      <c r="F207" s="28">
        <f t="shared" si="10"/>
        <v>-10.974677911315666</v>
      </c>
      <c r="G207">
        <f t="shared" si="11"/>
        <v>120.44355525712</v>
      </c>
    </row>
    <row r="208" spans="1:7" x14ac:dyDescent="0.25">
      <c r="A208">
        <v>173</v>
      </c>
      <c r="B208">
        <v>7.4986454052571663</v>
      </c>
      <c r="C208">
        <v>0.12889898523133692</v>
      </c>
      <c r="D208">
        <f t="shared" si="9"/>
        <v>1805.5949077707148</v>
      </c>
      <c r="E208" s="11">
        <v>2054</v>
      </c>
      <c r="F208" s="28">
        <f t="shared" si="10"/>
        <v>248.40509222928517</v>
      </c>
      <c r="G208">
        <f t="shared" si="11"/>
        <v>61705.089845439674</v>
      </c>
    </row>
    <row r="209" spans="1:7" x14ac:dyDescent="0.25">
      <c r="A209">
        <v>174</v>
      </c>
      <c r="B209">
        <v>7.8565196961413521</v>
      </c>
      <c r="C209">
        <v>2.0118764834110792E-2</v>
      </c>
      <c r="D209">
        <f t="shared" si="9"/>
        <v>2582.516773773044</v>
      </c>
      <c r="E209" s="11">
        <v>2635</v>
      </c>
      <c r="F209" s="28">
        <f t="shared" si="10"/>
        <v>52.483226226956049</v>
      </c>
      <c r="G209">
        <f t="shared" si="11"/>
        <v>2754.4890351898471</v>
      </c>
    </row>
    <row r="210" spans="1:7" x14ac:dyDescent="0.25">
      <c r="A210">
        <v>175</v>
      </c>
      <c r="B210">
        <v>7.6366297616275531</v>
      </c>
      <c r="C210">
        <v>-0.37330014415071666</v>
      </c>
      <c r="D210">
        <f t="shared" si="9"/>
        <v>2072.746382290029</v>
      </c>
      <c r="E210" s="11">
        <v>1427</v>
      </c>
      <c r="F210" s="28">
        <f t="shared" si="10"/>
        <v>-645.74638229002903</v>
      </c>
      <c r="G210">
        <f t="shared" si="11"/>
        <v>416988.39024066034</v>
      </c>
    </row>
    <row r="211" spans="1:7" x14ac:dyDescent="0.25">
      <c r="A211">
        <v>176</v>
      </c>
      <c r="B211">
        <v>7.5924707333763788</v>
      </c>
      <c r="C211">
        <v>-1.4312634116813019</v>
      </c>
      <c r="D211">
        <f t="shared" si="9"/>
        <v>1983.2074422801495</v>
      </c>
      <c r="E211" s="11">
        <v>474</v>
      </c>
      <c r="F211" s="28">
        <f t="shared" si="10"/>
        <v>-1509.2074422801495</v>
      </c>
      <c r="G211">
        <f t="shared" si="11"/>
        <v>2277707.1038337909</v>
      </c>
    </row>
    <row r="212" spans="1:7" x14ac:dyDescent="0.25">
      <c r="A212">
        <v>177</v>
      </c>
      <c r="B212">
        <v>7.8908086942989559</v>
      </c>
      <c r="C212">
        <v>-0.62119194469078653</v>
      </c>
      <c r="D212">
        <f t="shared" si="9"/>
        <v>2672.6043669036703</v>
      </c>
      <c r="E212" s="11">
        <v>1436</v>
      </c>
      <c r="F212" s="28">
        <f t="shared" si="10"/>
        <v>-1236.6043669036703</v>
      </c>
      <c r="G212">
        <f t="shared" si="11"/>
        <v>1529190.3602452273</v>
      </c>
    </row>
    <row r="213" spans="1:7" x14ac:dyDescent="0.25">
      <c r="A213">
        <v>178</v>
      </c>
      <c r="B213">
        <v>7.7187693672522872</v>
      </c>
      <c r="C213">
        <v>3.9081492157162501E-3</v>
      </c>
      <c r="D213">
        <f t="shared" si="9"/>
        <v>2250.1887200351562</v>
      </c>
      <c r="E213" s="11">
        <v>2259</v>
      </c>
      <c r="F213" s="28">
        <f t="shared" si="10"/>
        <v>8.811279964843834</v>
      </c>
      <c r="G213">
        <f t="shared" si="11"/>
        <v>77.638654618858354</v>
      </c>
    </row>
    <row r="214" spans="1:7" x14ac:dyDescent="0.25">
      <c r="A214">
        <v>179</v>
      </c>
      <c r="B214">
        <v>7.6855515952221092</v>
      </c>
      <c r="C214">
        <v>0.12277145516894628</v>
      </c>
      <c r="D214">
        <f t="shared" si="9"/>
        <v>2176.6702834619769</v>
      </c>
      <c r="E214" s="11">
        <v>2461</v>
      </c>
      <c r="F214" s="28">
        <f t="shared" si="10"/>
        <v>284.32971653802315</v>
      </c>
      <c r="G214">
        <f t="shared" si="11"/>
        <v>80843.387706592592</v>
      </c>
    </row>
    <row r="215" spans="1:7" ht="15.75" thickBot="1" x14ac:dyDescent="0.3">
      <c r="A215" s="15">
        <v>180</v>
      </c>
      <c r="B215" s="15">
        <v>7.7341939080254143</v>
      </c>
      <c r="C215" s="15">
        <v>0.14358242525184561</v>
      </c>
      <c r="D215">
        <f t="shared" si="9"/>
        <v>2285.1659077556628</v>
      </c>
      <c r="E215" s="11">
        <v>2638</v>
      </c>
      <c r="F215" s="28">
        <f t="shared" si="10"/>
        <v>352.83409224433717</v>
      </c>
      <c r="G215">
        <f t="shared" si="11"/>
        <v>124491.89664988543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BDD1-F084-4785-8EFF-FFC69AD53103}">
  <dimension ref="A1:P181"/>
  <sheetViews>
    <sheetView topLeftCell="A143" workbookViewId="0">
      <selection activeCell="E2" sqref="E2:E181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5" bestFit="1" customWidth="1"/>
    <col min="5" max="5" width="8" bestFit="1" customWidth="1"/>
    <col min="6" max="6" width="4.28515625" bestFit="1" customWidth="1"/>
    <col min="7" max="7" width="4" bestFit="1" customWidth="1"/>
    <col min="8" max="8" width="4.5703125" bestFit="1" customWidth="1"/>
    <col min="9" max="9" width="4.28515625" bestFit="1" customWidth="1"/>
    <col min="10" max="10" width="3.85546875" bestFit="1" customWidth="1"/>
    <col min="11" max="11" width="4.28515625" bestFit="1" customWidth="1"/>
    <col min="12" max="12" width="4.5703125" bestFit="1" customWidth="1"/>
    <col min="13" max="13" width="4.140625" bestFit="1" customWidth="1"/>
    <col min="14" max="14" width="4.85546875" bestFit="1" customWidth="1"/>
    <col min="15" max="15" width="4" bestFit="1" customWidth="1"/>
    <col min="16" max="16" width="3.42578125" bestFit="1" customWidth="1"/>
  </cols>
  <sheetData>
    <row r="1" spans="1:16" x14ac:dyDescent="0.25">
      <c r="A1" s="14" t="s">
        <v>186</v>
      </c>
      <c r="B1" s="14" t="s">
        <v>191</v>
      </c>
      <c r="C1" s="14" t="s">
        <v>185</v>
      </c>
      <c r="D1" s="14" t="s">
        <v>204</v>
      </c>
      <c r="E1" s="14" t="s">
        <v>257</v>
      </c>
      <c r="F1" s="14" t="s">
        <v>192</v>
      </c>
      <c r="G1" s="14" t="s">
        <v>193</v>
      </c>
      <c r="H1" s="14" t="s">
        <v>194</v>
      </c>
      <c r="I1" s="14" t="s">
        <v>195</v>
      </c>
      <c r="J1" s="14" t="s">
        <v>196</v>
      </c>
      <c r="K1" s="14" t="s">
        <v>197</v>
      </c>
      <c r="L1" s="14" t="s">
        <v>198</v>
      </c>
      <c r="M1" s="14" t="s">
        <v>199</v>
      </c>
      <c r="N1" s="14" t="s">
        <v>200</v>
      </c>
      <c r="O1" s="14" t="s">
        <v>201</v>
      </c>
      <c r="P1" s="14" t="s">
        <v>202</v>
      </c>
    </row>
    <row r="2" spans="1:16" x14ac:dyDescent="0.25">
      <c r="A2" s="12">
        <v>38596</v>
      </c>
      <c r="B2">
        <v>1</v>
      </c>
      <c r="C2" s="5">
        <v>1756</v>
      </c>
      <c r="D2">
        <f>YEAR(A2)</f>
        <v>2005</v>
      </c>
      <c r="E2">
        <f>D2*D2</f>
        <v>4020025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2">
        <v>38626</v>
      </c>
      <c r="B3">
        <v>2</v>
      </c>
      <c r="C3" s="5">
        <v>1892</v>
      </c>
      <c r="D3">
        <f t="shared" ref="D3:D66" si="0">YEAR(A3)</f>
        <v>2005</v>
      </c>
      <c r="E3">
        <f t="shared" ref="E3:E66" si="1">D3*D3</f>
        <v>4020025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2">
        <v>38657</v>
      </c>
      <c r="B4">
        <v>3</v>
      </c>
      <c r="C4" s="5">
        <v>2471</v>
      </c>
      <c r="D4">
        <f t="shared" si="0"/>
        <v>2005</v>
      </c>
      <c r="E4">
        <f t="shared" si="1"/>
        <v>4020025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2">
        <v>38687</v>
      </c>
      <c r="B5">
        <v>4</v>
      </c>
      <c r="C5" s="5">
        <v>6761</v>
      </c>
      <c r="D5">
        <f t="shared" si="0"/>
        <v>2005</v>
      </c>
      <c r="E5">
        <f t="shared" si="1"/>
        <v>4020025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2">
        <v>38718</v>
      </c>
      <c r="B6">
        <v>5</v>
      </c>
      <c r="C6" s="5">
        <v>1560</v>
      </c>
      <c r="D6">
        <f t="shared" si="0"/>
        <v>2006</v>
      </c>
      <c r="E6">
        <f t="shared" si="1"/>
        <v>4024036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2">
        <v>38749</v>
      </c>
      <c r="B7">
        <v>6</v>
      </c>
      <c r="C7" s="5">
        <v>2600</v>
      </c>
      <c r="D7">
        <f t="shared" si="0"/>
        <v>2006</v>
      </c>
      <c r="E7">
        <f t="shared" si="1"/>
        <v>4024036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2">
        <v>38777</v>
      </c>
      <c r="B8">
        <v>7</v>
      </c>
      <c r="C8" s="5">
        <v>1968</v>
      </c>
      <c r="D8">
        <f t="shared" si="0"/>
        <v>2006</v>
      </c>
      <c r="E8">
        <f t="shared" si="1"/>
        <v>4024036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5">
      <c r="A9" s="12">
        <v>38808</v>
      </c>
      <c r="B9">
        <v>8</v>
      </c>
      <c r="C9" s="5">
        <v>1876</v>
      </c>
      <c r="D9">
        <f t="shared" si="0"/>
        <v>2006</v>
      </c>
      <c r="E9">
        <f t="shared" si="1"/>
        <v>4024036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s="12">
        <v>38838</v>
      </c>
      <c r="B10">
        <v>9</v>
      </c>
      <c r="C10" s="5">
        <v>2568</v>
      </c>
      <c r="D10">
        <f t="shared" si="0"/>
        <v>2006</v>
      </c>
      <c r="E10">
        <f t="shared" si="1"/>
        <v>4024036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2">
        <v>38869</v>
      </c>
      <c r="B11">
        <v>10</v>
      </c>
      <c r="C11" s="5">
        <v>2122</v>
      </c>
      <c r="D11">
        <f t="shared" si="0"/>
        <v>2006</v>
      </c>
      <c r="E11">
        <f t="shared" si="1"/>
        <v>4024036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 s="12">
        <v>38899</v>
      </c>
      <c r="B12">
        <v>11</v>
      </c>
      <c r="C12" s="5">
        <v>1928</v>
      </c>
      <c r="D12">
        <f t="shared" si="0"/>
        <v>2006</v>
      </c>
      <c r="E12">
        <f t="shared" si="1"/>
        <v>4024036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 s="12">
        <v>38930</v>
      </c>
      <c r="B13">
        <v>12</v>
      </c>
      <c r="C13" s="5">
        <v>2093</v>
      </c>
      <c r="D13">
        <f t="shared" si="0"/>
        <v>2006</v>
      </c>
      <c r="E13">
        <f t="shared" si="1"/>
        <v>4024036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2">
        <v>38961</v>
      </c>
      <c r="B14">
        <v>13</v>
      </c>
      <c r="C14" s="5">
        <v>2017</v>
      </c>
      <c r="D14">
        <f t="shared" si="0"/>
        <v>2006</v>
      </c>
      <c r="E14">
        <f t="shared" si="1"/>
        <v>4024036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2">
        <v>38991</v>
      </c>
      <c r="B15">
        <v>14</v>
      </c>
      <c r="C15" s="5">
        <v>1993</v>
      </c>
      <c r="D15">
        <f t="shared" si="0"/>
        <v>2006</v>
      </c>
      <c r="E15">
        <f t="shared" si="1"/>
        <v>4024036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2">
        <v>39022</v>
      </c>
      <c r="B16">
        <v>15</v>
      </c>
      <c r="C16" s="5">
        <v>2630</v>
      </c>
      <c r="D16">
        <f t="shared" si="0"/>
        <v>2006</v>
      </c>
      <c r="E16">
        <f t="shared" si="1"/>
        <v>4024036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2">
        <v>39052</v>
      </c>
      <c r="B17">
        <v>16</v>
      </c>
      <c r="C17" s="5">
        <v>6748</v>
      </c>
      <c r="D17">
        <f t="shared" si="0"/>
        <v>2006</v>
      </c>
      <c r="E17">
        <f t="shared" si="1"/>
        <v>4024036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2">
        <v>39083</v>
      </c>
      <c r="B18">
        <v>17</v>
      </c>
      <c r="C18" s="5">
        <v>1699</v>
      </c>
      <c r="D18">
        <f t="shared" si="0"/>
        <v>2007</v>
      </c>
      <c r="E18">
        <f t="shared" si="1"/>
        <v>4028049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2">
        <v>39114</v>
      </c>
      <c r="B19">
        <v>18</v>
      </c>
      <c r="C19" s="5">
        <v>2521</v>
      </c>
      <c r="D19">
        <f t="shared" si="0"/>
        <v>2007</v>
      </c>
      <c r="E19">
        <f t="shared" si="1"/>
        <v>4028049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2">
        <v>39142</v>
      </c>
      <c r="B20">
        <v>19</v>
      </c>
      <c r="C20" s="5">
        <v>1999</v>
      </c>
      <c r="D20">
        <f t="shared" si="0"/>
        <v>2007</v>
      </c>
      <c r="E20">
        <f t="shared" si="1"/>
        <v>4028049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2">
        <v>39173</v>
      </c>
      <c r="B21">
        <v>20</v>
      </c>
      <c r="C21" s="5">
        <v>1954</v>
      </c>
      <c r="D21">
        <f t="shared" si="0"/>
        <v>2007</v>
      </c>
      <c r="E21">
        <f t="shared" si="1"/>
        <v>4028049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25">
      <c r="A22" s="12">
        <v>39203</v>
      </c>
      <c r="B22">
        <v>21</v>
      </c>
      <c r="C22" s="5">
        <v>2678</v>
      </c>
      <c r="D22">
        <f t="shared" si="0"/>
        <v>2007</v>
      </c>
      <c r="E22">
        <f t="shared" si="1"/>
        <v>4028049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</row>
    <row r="23" spans="1:16" x14ac:dyDescent="0.25">
      <c r="A23" s="12">
        <v>39234</v>
      </c>
      <c r="B23">
        <v>22</v>
      </c>
      <c r="C23" s="5">
        <v>2226</v>
      </c>
      <c r="D23">
        <f t="shared" si="0"/>
        <v>2007</v>
      </c>
      <c r="E23">
        <f t="shared" si="1"/>
        <v>4028049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 s="12">
        <v>39264</v>
      </c>
      <c r="B24">
        <v>23</v>
      </c>
      <c r="C24" s="5">
        <v>2052</v>
      </c>
      <c r="D24">
        <f t="shared" si="0"/>
        <v>2007</v>
      </c>
      <c r="E24">
        <f t="shared" si="1"/>
        <v>4028049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25">
      <c r="A25" s="12">
        <v>39295</v>
      </c>
      <c r="B25">
        <v>24</v>
      </c>
      <c r="C25" s="5">
        <v>2178</v>
      </c>
      <c r="D25">
        <f t="shared" si="0"/>
        <v>2007</v>
      </c>
      <c r="E25">
        <f t="shared" si="1"/>
        <v>4028049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2">
        <v>39326</v>
      </c>
      <c r="B26">
        <v>25</v>
      </c>
      <c r="C26" s="5">
        <v>2025</v>
      </c>
      <c r="D26">
        <f t="shared" si="0"/>
        <v>2007</v>
      </c>
      <c r="E26">
        <f t="shared" si="1"/>
        <v>4028049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2">
        <v>39356</v>
      </c>
      <c r="B27">
        <v>26</v>
      </c>
      <c r="C27" s="5">
        <v>2175</v>
      </c>
      <c r="D27">
        <f t="shared" si="0"/>
        <v>2007</v>
      </c>
      <c r="E27">
        <f t="shared" si="1"/>
        <v>4028049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2">
        <v>39387</v>
      </c>
      <c r="B28">
        <v>27</v>
      </c>
      <c r="C28" s="5">
        <v>2792</v>
      </c>
      <c r="D28">
        <f t="shared" si="0"/>
        <v>2007</v>
      </c>
      <c r="E28">
        <f t="shared" si="1"/>
        <v>4028049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2">
        <v>39417</v>
      </c>
      <c r="B29">
        <v>28</v>
      </c>
      <c r="C29" s="5">
        <v>6521</v>
      </c>
      <c r="D29">
        <f t="shared" si="0"/>
        <v>2007</v>
      </c>
      <c r="E29">
        <f t="shared" si="1"/>
        <v>4028049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2">
        <v>39448</v>
      </c>
      <c r="B30">
        <v>29</v>
      </c>
      <c r="C30" s="5">
        <v>1797</v>
      </c>
      <c r="D30">
        <f t="shared" si="0"/>
        <v>2008</v>
      </c>
      <c r="E30">
        <f t="shared" si="1"/>
        <v>4032064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2">
        <v>39479</v>
      </c>
      <c r="B31">
        <v>30</v>
      </c>
      <c r="C31" s="5">
        <v>2609</v>
      </c>
      <c r="D31">
        <f t="shared" si="0"/>
        <v>2008</v>
      </c>
      <c r="E31">
        <f t="shared" si="1"/>
        <v>4032064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2">
        <v>39508</v>
      </c>
      <c r="B32">
        <v>31</v>
      </c>
      <c r="C32" s="5">
        <v>2074</v>
      </c>
      <c r="D32">
        <f t="shared" si="0"/>
        <v>2008</v>
      </c>
      <c r="E32">
        <f t="shared" si="1"/>
        <v>4032064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2">
        <v>39539</v>
      </c>
      <c r="B33">
        <v>32</v>
      </c>
      <c r="C33" s="5">
        <v>2044</v>
      </c>
      <c r="D33">
        <f t="shared" si="0"/>
        <v>2008</v>
      </c>
      <c r="E33">
        <f t="shared" si="1"/>
        <v>4032064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5">
      <c r="A34" s="12">
        <v>39569</v>
      </c>
      <c r="B34">
        <v>33</v>
      </c>
      <c r="C34" s="5">
        <v>2715</v>
      </c>
      <c r="D34">
        <f t="shared" si="0"/>
        <v>2008</v>
      </c>
      <c r="E34">
        <f t="shared" si="1"/>
        <v>4032064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 s="12">
        <v>39600</v>
      </c>
      <c r="B35">
        <v>34</v>
      </c>
      <c r="C35" s="5">
        <v>2159</v>
      </c>
      <c r="D35">
        <f t="shared" si="0"/>
        <v>2008</v>
      </c>
      <c r="E35">
        <f t="shared" si="1"/>
        <v>4032064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6" x14ac:dyDescent="0.25">
      <c r="A36" s="12">
        <v>39630</v>
      </c>
      <c r="B36">
        <v>35</v>
      </c>
      <c r="C36" s="5">
        <v>2163</v>
      </c>
      <c r="D36">
        <f t="shared" si="0"/>
        <v>2008</v>
      </c>
      <c r="E36">
        <f t="shared" si="1"/>
        <v>4032064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25">
      <c r="A37" s="12">
        <v>39661</v>
      </c>
      <c r="B37">
        <v>36</v>
      </c>
      <c r="C37" s="5">
        <v>2223</v>
      </c>
      <c r="D37">
        <f t="shared" si="0"/>
        <v>2008</v>
      </c>
      <c r="E37">
        <f t="shared" si="1"/>
        <v>4032064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2">
        <v>39692</v>
      </c>
      <c r="B38">
        <v>37</v>
      </c>
      <c r="C38" s="5">
        <v>1910</v>
      </c>
      <c r="D38">
        <f t="shared" si="0"/>
        <v>2008</v>
      </c>
      <c r="E38">
        <f t="shared" si="1"/>
        <v>4032064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2">
        <v>39722</v>
      </c>
      <c r="B39">
        <v>38</v>
      </c>
      <c r="C39" s="5">
        <v>1997</v>
      </c>
      <c r="D39">
        <f t="shared" si="0"/>
        <v>2008</v>
      </c>
      <c r="E39">
        <f t="shared" si="1"/>
        <v>4032064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2">
        <v>39753</v>
      </c>
      <c r="B40">
        <v>39</v>
      </c>
      <c r="C40" s="5">
        <v>2253</v>
      </c>
      <c r="D40">
        <f t="shared" si="0"/>
        <v>2008</v>
      </c>
      <c r="E40">
        <f t="shared" si="1"/>
        <v>4032064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2">
        <v>39783</v>
      </c>
      <c r="B41">
        <v>40</v>
      </c>
      <c r="C41" s="5">
        <v>5049</v>
      </c>
      <c r="D41">
        <f t="shared" si="0"/>
        <v>2008</v>
      </c>
      <c r="E41">
        <f t="shared" si="1"/>
        <v>4032064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2">
        <v>39814</v>
      </c>
      <c r="B42">
        <v>41</v>
      </c>
      <c r="C42" s="5">
        <v>1472</v>
      </c>
      <c r="D42">
        <f t="shared" si="0"/>
        <v>2009</v>
      </c>
      <c r="E42">
        <f t="shared" si="1"/>
        <v>4036081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2">
        <v>39845</v>
      </c>
      <c r="B43">
        <v>42</v>
      </c>
      <c r="C43" s="5">
        <v>2110</v>
      </c>
      <c r="D43">
        <f t="shared" si="0"/>
        <v>2009</v>
      </c>
      <c r="E43">
        <f t="shared" si="1"/>
        <v>4036081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2">
        <v>39873</v>
      </c>
      <c r="B44">
        <v>43</v>
      </c>
      <c r="C44" s="5">
        <v>1621</v>
      </c>
      <c r="D44">
        <f t="shared" si="0"/>
        <v>2009</v>
      </c>
      <c r="E44">
        <f t="shared" si="1"/>
        <v>4036081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2">
        <v>39904</v>
      </c>
      <c r="B45">
        <v>44</v>
      </c>
      <c r="C45" s="5">
        <v>1755</v>
      </c>
      <c r="D45">
        <f t="shared" si="0"/>
        <v>2009</v>
      </c>
      <c r="E45">
        <f t="shared" si="1"/>
        <v>4036081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 x14ac:dyDescent="0.25">
      <c r="A46" s="12">
        <v>39934</v>
      </c>
      <c r="B46">
        <v>45</v>
      </c>
      <c r="C46" s="5">
        <v>2241</v>
      </c>
      <c r="D46">
        <f t="shared" si="0"/>
        <v>2009</v>
      </c>
      <c r="E46">
        <f t="shared" si="1"/>
        <v>4036081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 s="12">
        <v>39965</v>
      </c>
      <c r="B47">
        <v>46</v>
      </c>
      <c r="C47" s="5">
        <v>1832</v>
      </c>
      <c r="D47">
        <f t="shared" si="0"/>
        <v>2009</v>
      </c>
      <c r="E47">
        <f t="shared" si="1"/>
        <v>4036081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</row>
    <row r="48" spans="1:16" x14ac:dyDescent="0.25">
      <c r="A48" s="12">
        <v>39995</v>
      </c>
      <c r="B48">
        <v>47</v>
      </c>
      <c r="C48" s="5">
        <v>1754</v>
      </c>
      <c r="D48">
        <f t="shared" si="0"/>
        <v>2009</v>
      </c>
      <c r="E48">
        <f t="shared" si="1"/>
        <v>4036081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12">
        <v>40026</v>
      </c>
      <c r="B49">
        <v>48</v>
      </c>
      <c r="C49" s="5">
        <v>1824</v>
      </c>
      <c r="D49">
        <f t="shared" si="0"/>
        <v>2009</v>
      </c>
      <c r="E49">
        <f t="shared" si="1"/>
        <v>4036081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2">
        <v>40057</v>
      </c>
      <c r="B50">
        <v>49</v>
      </c>
      <c r="C50" s="5">
        <v>1766</v>
      </c>
      <c r="D50">
        <f t="shared" si="0"/>
        <v>2009</v>
      </c>
      <c r="E50">
        <f t="shared" si="1"/>
        <v>4036081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2">
        <v>40087</v>
      </c>
      <c r="B51">
        <v>50</v>
      </c>
      <c r="C51" s="5">
        <v>1827</v>
      </c>
      <c r="D51">
        <f t="shared" si="0"/>
        <v>2009</v>
      </c>
      <c r="E51">
        <f t="shared" si="1"/>
        <v>4036081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2">
        <v>40118</v>
      </c>
      <c r="B52">
        <v>51</v>
      </c>
      <c r="C52" s="5">
        <v>2236</v>
      </c>
      <c r="D52">
        <f t="shared" si="0"/>
        <v>2009</v>
      </c>
      <c r="E52">
        <f t="shared" si="1"/>
        <v>4036081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2">
        <v>40148</v>
      </c>
      <c r="B53">
        <v>52</v>
      </c>
      <c r="C53" s="5">
        <v>5260</v>
      </c>
      <c r="D53">
        <f t="shared" si="0"/>
        <v>2009</v>
      </c>
      <c r="E53">
        <f t="shared" si="1"/>
        <v>4036081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2">
        <v>40179</v>
      </c>
      <c r="B54">
        <v>53</v>
      </c>
      <c r="C54" s="8">
        <v>1496</v>
      </c>
      <c r="D54">
        <f t="shared" si="0"/>
        <v>2010</v>
      </c>
      <c r="E54">
        <f t="shared" si="1"/>
        <v>4040100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2">
        <v>40210</v>
      </c>
      <c r="B55">
        <v>54</v>
      </c>
      <c r="C55" s="8">
        <v>2093</v>
      </c>
      <c r="D55">
        <f t="shared" si="0"/>
        <v>2010</v>
      </c>
      <c r="E55">
        <f t="shared" si="1"/>
        <v>4040100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2">
        <v>40238</v>
      </c>
      <c r="B56">
        <v>55</v>
      </c>
      <c r="C56" s="8">
        <v>1783</v>
      </c>
      <c r="D56">
        <f t="shared" si="0"/>
        <v>2010</v>
      </c>
      <c r="E56">
        <f t="shared" si="1"/>
        <v>4040100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2">
        <v>40269</v>
      </c>
      <c r="B57">
        <v>56</v>
      </c>
      <c r="C57" s="8">
        <v>1794</v>
      </c>
      <c r="D57">
        <f t="shared" si="0"/>
        <v>2010</v>
      </c>
      <c r="E57">
        <f t="shared" si="1"/>
        <v>4040100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s="12">
        <v>40299</v>
      </c>
      <c r="B58">
        <v>57</v>
      </c>
      <c r="C58" s="8">
        <v>2245</v>
      </c>
      <c r="D58">
        <f t="shared" si="0"/>
        <v>2010</v>
      </c>
      <c r="E58">
        <f t="shared" si="1"/>
        <v>4040100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</row>
    <row r="59" spans="1:16" x14ac:dyDescent="0.25">
      <c r="A59" s="12">
        <v>40330</v>
      </c>
      <c r="B59">
        <v>58</v>
      </c>
      <c r="C59" s="8">
        <v>1802</v>
      </c>
      <c r="D59">
        <f t="shared" si="0"/>
        <v>2010</v>
      </c>
      <c r="E59">
        <f t="shared" si="1"/>
        <v>4040100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 s="12">
        <v>40360</v>
      </c>
      <c r="B60">
        <v>59</v>
      </c>
      <c r="C60" s="8">
        <v>1816</v>
      </c>
      <c r="D60">
        <f t="shared" si="0"/>
        <v>2010</v>
      </c>
      <c r="E60">
        <f t="shared" si="1"/>
        <v>4040100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5">
      <c r="A61" s="12">
        <v>40391</v>
      </c>
      <c r="B61">
        <v>60</v>
      </c>
      <c r="C61" s="8">
        <v>1811</v>
      </c>
      <c r="D61">
        <f t="shared" si="0"/>
        <v>2010</v>
      </c>
      <c r="E61">
        <f t="shared" si="1"/>
        <v>4040100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2">
        <v>40422</v>
      </c>
      <c r="B62">
        <v>61</v>
      </c>
      <c r="C62" s="8">
        <v>1684</v>
      </c>
      <c r="D62">
        <f t="shared" si="0"/>
        <v>2010</v>
      </c>
      <c r="E62">
        <f t="shared" si="1"/>
        <v>4040100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2">
        <v>40452</v>
      </c>
      <c r="B63">
        <v>62</v>
      </c>
      <c r="C63" s="8">
        <v>1906</v>
      </c>
      <c r="D63">
        <f t="shared" si="0"/>
        <v>2010</v>
      </c>
      <c r="E63">
        <f t="shared" si="1"/>
        <v>4040100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2">
        <v>40483</v>
      </c>
      <c r="B64">
        <v>63</v>
      </c>
      <c r="C64" s="8">
        <v>2392</v>
      </c>
      <c r="D64">
        <f t="shared" si="0"/>
        <v>2010</v>
      </c>
      <c r="E64">
        <f t="shared" si="1"/>
        <v>4040100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2">
        <v>40513</v>
      </c>
      <c r="B65">
        <v>64</v>
      </c>
      <c r="C65" s="8">
        <v>5087</v>
      </c>
      <c r="D65">
        <f t="shared" si="0"/>
        <v>2010</v>
      </c>
      <c r="E65">
        <f t="shared" si="1"/>
        <v>4040100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2">
        <v>40544</v>
      </c>
      <c r="B66">
        <v>65</v>
      </c>
      <c r="C66" s="8">
        <v>1619</v>
      </c>
      <c r="D66">
        <f t="shared" si="0"/>
        <v>2011</v>
      </c>
      <c r="E66">
        <f t="shared" si="1"/>
        <v>4044121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2">
        <v>40575</v>
      </c>
      <c r="B67">
        <v>66</v>
      </c>
      <c r="C67" s="8">
        <v>2228</v>
      </c>
      <c r="D67">
        <f t="shared" ref="D67:D130" si="2">YEAR(A67)</f>
        <v>2011</v>
      </c>
      <c r="E67">
        <f t="shared" ref="E67:E130" si="3">D67*D67</f>
        <v>4044121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2">
        <v>40603</v>
      </c>
      <c r="B68">
        <v>67</v>
      </c>
      <c r="C68" s="8">
        <v>1976</v>
      </c>
      <c r="D68">
        <f t="shared" si="2"/>
        <v>2011</v>
      </c>
      <c r="E68">
        <f t="shared" si="3"/>
        <v>4044121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2">
        <v>40634</v>
      </c>
      <c r="B69">
        <v>68</v>
      </c>
      <c r="C69" s="8">
        <v>2194</v>
      </c>
      <c r="D69">
        <f t="shared" si="2"/>
        <v>2011</v>
      </c>
      <c r="E69">
        <f t="shared" si="3"/>
        <v>4044121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 s="12">
        <v>40664</v>
      </c>
      <c r="B70">
        <v>69</v>
      </c>
      <c r="C70" s="8">
        <v>2624</v>
      </c>
      <c r="D70">
        <f t="shared" si="2"/>
        <v>2011</v>
      </c>
      <c r="E70">
        <f t="shared" si="3"/>
        <v>4044121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</row>
    <row r="71" spans="1:16" x14ac:dyDescent="0.25">
      <c r="A71" s="12">
        <v>40695</v>
      </c>
      <c r="B71">
        <v>70</v>
      </c>
      <c r="C71" s="8">
        <v>2093</v>
      </c>
      <c r="D71">
        <f t="shared" si="2"/>
        <v>2011</v>
      </c>
      <c r="E71">
        <f t="shared" si="3"/>
        <v>4044121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2">
        <v>40725</v>
      </c>
      <c r="B72">
        <v>71</v>
      </c>
      <c r="C72" s="8">
        <v>1983</v>
      </c>
      <c r="D72">
        <f t="shared" si="2"/>
        <v>2011</v>
      </c>
      <c r="E72">
        <f t="shared" si="3"/>
        <v>4044121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25">
      <c r="A73" s="12">
        <v>40756</v>
      </c>
      <c r="B73">
        <v>72</v>
      </c>
      <c r="C73" s="8">
        <v>2179</v>
      </c>
      <c r="D73">
        <f t="shared" si="2"/>
        <v>2011</v>
      </c>
      <c r="E73">
        <f t="shared" si="3"/>
        <v>4044121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2">
        <v>40787</v>
      </c>
      <c r="B74">
        <v>73</v>
      </c>
      <c r="C74" s="8">
        <v>2081</v>
      </c>
      <c r="D74">
        <f t="shared" si="2"/>
        <v>2011</v>
      </c>
      <c r="E74">
        <f t="shared" si="3"/>
        <v>4044121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2">
        <v>40817</v>
      </c>
      <c r="B75">
        <v>74</v>
      </c>
      <c r="C75" s="8">
        <v>2003</v>
      </c>
      <c r="D75">
        <f t="shared" si="2"/>
        <v>2011</v>
      </c>
      <c r="E75">
        <f t="shared" si="3"/>
        <v>4044121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2">
        <v>40848</v>
      </c>
      <c r="B76">
        <v>75</v>
      </c>
      <c r="C76" s="8">
        <v>2454</v>
      </c>
      <c r="D76">
        <f t="shared" si="2"/>
        <v>2011</v>
      </c>
      <c r="E76">
        <f t="shared" si="3"/>
        <v>4044121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2">
        <v>40878</v>
      </c>
      <c r="B77">
        <v>76</v>
      </c>
      <c r="C77" s="8">
        <v>5616</v>
      </c>
      <c r="D77">
        <f t="shared" si="2"/>
        <v>2011</v>
      </c>
      <c r="E77">
        <f t="shared" si="3"/>
        <v>4044121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2">
        <v>40909</v>
      </c>
      <c r="B78">
        <v>77</v>
      </c>
      <c r="C78" s="8">
        <v>1674</v>
      </c>
      <c r="D78">
        <f t="shared" si="2"/>
        <v>2012</v>
      </c>
      <c r="E78">
        <f t="shared" si="3"/>
        <v>4048144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2">
        <v>40940</v>
      </c>
      <c r="B79">
        <v>78</v>
      </c>
      <c r="C79" s="8">
        <v>2607</v>
      </c>
      <c r="D79">
        <f t="shared" si="2"/>
        <v>2012</v>
      </c>
      <c r="E79">
        <f t="shared" si="3"/>
        <v>4048144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2">
        <v>40969</v>
      </c>
      <c r="B80">
        <v>79</v>
      </c>
      <c r="C80" s="8">
        <v>2056</v>
      </c>
      <c r="D80">
        <f t="shared" si="2"/>
        <v>2012</v>
      </c>
      <c r="E80">
        <f t="shared" si="3"/>
        <v>4048144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2">
        <v>41000</v>
      </c>
      <c r="B81">
        <v>80</v>
      </c>
      <c r="C81" s="8">
        <v>1953</v>
      </c>
      <c r="D81">
        <f t="shared" si="2"/>
        <v>2012</v>
      </c>
      <c r="E81">
        <f t="shared" si="3"/>
        <v>4048144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 s="12">
        <v>41030</v>
      </c>
      <c r="B82">
        <v>81</v>
      </c>
      <c r="C82" s="8">
        <v>2673</v>
      </c>
      <c r="D82">
        <f t="shared" si="2"/>
        <v>2012</v>
      </c>
      <c r="E82">
        <f t="shared" si="3"/>
        <v>4048144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25">
      <c r="A83" s="12">
        <v>41061</v>
      </c>
      <c r="B83">
        <v>82</v>
      </c>
      <c r="C83" s="8">
        <v>2146</v>
      </c>
      <c r="D83">
        <f t="shared" si="2"/>
        <v>2012</v>
      </c>
      <c r="E83">
        <f t="shared" si="3"/>
        <v>4048144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25">
      <c r="A84" s="12">
        <v>41091</v>
      </c>
      <c r="B84">
        <v>83</v>
      </c>
      <c r="C84" s="8">
        <v>1943</v>
      </c>
      <c r="D84">
        <f t="shared" si="2"/>
        <v>2012</v>
      </c>
      <c r="E84">
        <f t="shared" si="3"/>
        <v>4048144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</row>
    <row r="85" spans="1:16" x14ac:dyDescent="0.25">
      <c r="A85" s="12">
        <v>41122</v>
      </c>
      <c r="B85">
        <v>84</v>
      </c>
      <c r="C85" s="8">
        <v>2115</v>
      </c>
      <c r="D85">
        <f t="shared" si="2"/>
        <v>2012</v>
      </c>
      <c r="E85">
        <f t="shared" si="3"/>
        <v>4048144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2">
        <v>41153</v>
      </c>
      <c r="B86">
        <v>85</v>
      </c>
      <c r="C86" s="8">
        <v>2044</v>
      </c>
      <c r="D86">
        <f t="shared" si="2"/>
        <v>2012</v>
      </c>
      <c r="E86">
        <f t="shared" si="3"/>
        <v>4048144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2">
        <v>41183</v>
      </c>
      <c r="B87">
        <v>86</v>
      </c>
      <c r="C87" s="8">
        <v>2060</v>
      </c>
      <c r="D87">
        <f t="shared" si="2"/>
        <v>2012</v>
      </c>
      <c r="E87">
        <f t="shared" si="3"/>
        <v>4048144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2">
        <v>41214</v>
      </c>
      <c r="B88">
        <v>87</v>
      </c>
      <c r="C88" s="8">
        <v>2542</v>
      </c>
      <c r="D88">
        <f t="shared" si="2"/>
        <v>2012</v>
      </c>
      <c r="E88">
        <f t="shared" si="3"/>
        <v>4048144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2">
        <v>41244</v>
      </c>
      <c r="B89">
        <v>88</v>
      </c>
      <c r="C89" s="8">
        <v>6049</v>
      </c>
      <c r="D89">
        <f t="shared" si="2"/>
        <v>2012</v>
      </c>
      <c r="E89">
        <f t="shared" si="3"/>
        <v>4048144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2">
        <v>41275</v>
      </c>
      <c r="B90">
        <v>89</v>
      </c>
      <c r="C90" s="11">
        <v>1796</v>
      </c>
      <c r="D90">
        <f t="shared" si="2"/>
        <v>2013</v>
      </c>
      <c r="E90">
        <f t="shared" si="3"/>
        <v>4052169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2">
        <v>41306</v>
      </c>
      <c r="B91">
        <v>90</v>
      </c>
      <c r="C91" s="11">
        <v>2550</v>
      </c>
      <c r="D91">
        <f t="shared" si="2"/>
        <v>2013</v>
      </c>
      <c r="E91">
        <f t="shared" si="3"/>
        <v>4052169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2">
        <v>41334</v>
      </c>
      <c r="B92">
        <v>91</v>
      </c>
      <c r="C92" s="11">
        <v>2149</v>
      </c>
      <c r="D92">
        <f t="shared" si="2"/>
        <v>2013</v>
      </c>
      <c r="E92">
        <f t="shared" si="3"/>
        <v>4052169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2">
        <v>41365</v>
      </c>
      <c r="B93">
        <v>92</v>
      </c>
      <c r="C93" s="11">
        <v>2249</v>
      </c>
      <c r="D93">
        <f t="shared" si="2"/>
        <v>2013</v>
      </c>
      <c r="E93">
        <f t="shared" si="3"/>
        <v>4052169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 x14ac:dyDescent="0.25">
      <c r="A94" s="12">
        <v>41395</v>
      </c>
      <c r="B94">
        <v>93</v>
      </c>
      <c r="C94" s="11">
        <v>2724</v>
      </c>
      <c r="D94">
        <f t="shared" si="2"/>
        <v>2013</v>
      </c>
      <c r="E94">
        <f t="shared" si="3"/>
        <v>4052169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</row>
    <row r="95" spans="1:16" x14ac:dyDescent="0.25">
      <c r="A95" s="12">
        <v>41426</v>
      </c>
      <c r="B95">
        <v>94</v>
      </c>
      <c r="C95" s="11">
        <v>2141</v>
      </c>
      <c r="D95">
        <f t="shared" si="2"/>
        <v>2013</v>
      </c>
      <c r="E95">
        <f t="shared" si="3"/>
        <v>4052169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</row>
    <row r="96" spans="1:16" x14ac:dyDescent="0.25">
      <c r="A96" s="12">
        <v>41456</v>
      </c>
      <c r="B96">
        <v>95</v>
      </c>
      <c r="C96" s="11">
        <v>2020</v>
      </c>
      <c r="D96">
        <f t="shared" si="2"/>
        <v>2013</v>
      </c>
      <c r="E96">
        <f t="shared" si="3"/>
        <v>4052169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25">
      <c r="A97" s="12">
        <v>41487</v>
      </c>
      <c r="B97">
        <v>96</v>
      </c>
      <c r="C97" s="11">
        <v>2150</v>
      </c>
      <c r="D97">
        <f t="shared" si="2"/>
        <v>2013</v>
      </c>
      <c r="E97">
        <f t="shared" si="3"/>
        <v>4052169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2">
        <v>41518</v>
      </c>
      <c r="B98">
        <v>97</v>
      </c>
      <c r="C98" s="11">
        <v>2002</v>
      </c>
      <c r="D98">
        <f t="shared" si="2"/>
        <v>2013</v>
      </c>
      <c r="E98">
        <f t="shared" si="3"/>
        <v>4052169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2">
        <v>41548</v>
      </c>
      <c r="B99">
        <v>98</v>
      </c>
      <c r="C99" s="11">
        <v>2232</v>
      </c>
      <c r="D99">
        <f t="shared" si="2"/>
        <v>2013</v>
      </c>
      <c r="E99">
        <f t="shared" si="3"/>
        <v>4052169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2">
        <v>41579</v>
      </c>
      <c r="B100">
        <v>99</v>
      </c>
      <c r="C100" s="11">
        <v>2655</v>
      </c>
      <c r="D100">
        <f t="shared" si="2"/>
        <v>2013</v>
      </c>
      <c r="E100">
        <f t="shared" si="3"/>
        <v>4052169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2">
        <v>41609</v>
      </c>
      <c r="B101">
        <v>100</v>
      </c>
      <c r="C101" s="11">
        <v>5776</v>
      </c>
      <c r="D101">
        <f t="shared" si="2"/>
        <v>2013</v>
      </c>
      <c r="E101">
        <f t="shared" si="3"/>
        <v>4052169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2">
        <v>41640</v>
      </c>
      <c r="B102">
        <v>101</v>
      </c>
      <c r="C102" s="11">
        <v>1898</v>
      </c>
      <c r="D102">
        <f t="shared" si="2"/>
        <v>2014</v>
      </c>
      <c r="E102">
        <f t="shared" si="3"/>
        <v>4056196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2">
        <v>41671</v>
      </c>
      <c r="B103">
        <v>102</v>
      </c>
      <c r="C103" s="11">
        <v>2606</v>
      </c>
      <c r="D103">
        <f t="shared" si="2"/>
        <v>2014</v>
      </c>
      <c r="E103">
        <f t="shared" si="3"/>
        <v>4056196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2">
        <v>41699</v>
      </c>
      <c r="B104">
        <v>103</v>
      </c>
      <c r="C104" s="11">
        <v>2155</v>
      </c>
      <c r="D104">
        <f t="shared" si="2"/>
        <v>2014</v>
      </c>
      <c r="E104">
        <f t="shared" si="3"/>
        <v>4056196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2">
        <v>41730</v>
      </c>
      <c r="B105">
        <v>104</v>
      </c>
      <c r="C105" s="11">
        <v>2302</v>
      </c>
      <c r="D105">
        <f t="shared" si="2"/>
        <v>2014</v>
      </c>
      <c r="E105">
        <f t="shared" si="3"/>
        <v>4056196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s="12">
        <v>41760</v>
      </c>
      <c r="B106">
        <v>105</v>
      </c>
      <c r="C106" s="11">
        <v>2871</v>
      </c>
      <c r="D106">
        <f t="shared" si="2"/>
        <v>2014</v>
      </c>
      <c r="E106">
        <f t="shared" si="3"/>
        <v>4056196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2">
        <v>41791</v>
      </c>
      <c r="B107">
        <v>106</v>
      </c>
      <c r="C107" s="11">
        <v>2207</v>
      </c>
      <c r="D107">
        <f t="shared" si="2"/>
        <v>2014</v>
      </c>
      <c r="E107">
        <f t="shared" si="3"/>
        <v>4056196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s="12">
        <v>41821</v>
      </c>
      <c r="B108">
        <v>107</v>
      </c>
      <c r="C108" s="11">
        <v>2174</v>
      </c>
      <c r="D108">
        <f t="shared" si="2"/>
        <v>2014</v>
      </c>
      <c r="E108">
        <f t="shared" si="3"/>
        <v>4056196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</row>
    <row r="109" spans="1:16" x14ac:dyDescent="0.25">
      <c r="A109" s="12">
        <v>41852</v>
      </c>
      <c r="B109">
        <v>108</v>
      </c>
      <c r="C109" s="11">
        <v>2283</v>
      </c>
      <c r="D109">
        <f t="shared" si="2"/>
        <v>2014</v>
      </c>
      <c r="E109">
        <f t="shared" si="3"/>
        <v>4056196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2">
        <v>41883</v>
      </c>
      <c r="B110">
        <v>109</v>
      </c>
      <c r="C110" s="11">
        <v>2091</v>
      </c>
      <c r="D110">
        <f t="shared" si="2"/>
        <v>2014</v>
      </c>
      <c r="E110">
        <f t="shared" si="3"/>
        <v>4056196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2">
        <v>41913</v>
      </c>
      <c r="B111">
        <v>110</v>
      </c>
      <c r="C111" s="11">
        <v>2232</v>
      </c>
      <c r="D111">
        <f t="shared" si="2"/>
        <v>2014</v>
      </c>
      <c r="E111">
        <f t="shared" si="3"/>
        <v>4056196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2">
        <v>41944</v>
      </c>
      <c r="B112">
        <v>111</v>
      </c>
      <c r="C112" s="11">
        <v>2597</v>
      </c>
      <c r="D112">
        <f t="shared" si="2"/>
        <v>2014</v>
      </c>
      <c r="E112">
        <f t="shared" si="3"/>
        <v>4056196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2">
        <v>41974</v>
      </c>
      <c r="B113">
        <v>112</v>
      </c>
      <c r="C113" s="11">
        <v>5781</v>
      </c>
      <c r="D113">
        <f t="shared" si="2"/>
        <v>2014</v>
      </c>
      <c r="E113">
        <f t="shared" si="3"/>
        <v>4056196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2">
        <v>42005</v>
      </c>
      <c r="B114">
        <v>113</v>
      </c>
      <c r="C114" s="11">
        <v>1893</v>
      </c>
      <c r="D114">
        <f t="shared" si="2"/>
        <v>2015</v>
      </c>
      <c r="E114">
        <f t="shared" si="3"/>
        <v>4060225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2">
        <v>42036</v>
      </c>
      <c r="B115">
        <v>114</v>
      </c>
      <c r="C115" s="11">
        <v>2620</v>
      </c>
      <c r="D115">
        <f t="shared" si="2"/>
        <v>2015</v>
      </c>
      <c r="E115">
        <f t="shared" si="3"/>
        <v>4060225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2">
        <v>42064</v>
      </c>
      <c r="B116">
        <v>115</v>
      </c>
      <c r="C116" s="11">
        <v>2134</v>
      </c>
      <c r="D116">
        <f t="shared" si="2"/>
        <v>2015</v>
      </c>
      <c r="E116">
        <f t="shared" si="3"/>
        <v>4060225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2">
        <v>42095</v>
      </c>
      <c r="B117">
        <v>116</v>
      </c>
      <c r="C117" s="11">
        <v>2298</v>
      </c>
      <c r="D117">
        <f t="shared" si="2"/>
        <v>2015</v>
      </c>
      <c r="E117">
        <f t="shared" si="3"/>
        <v>4060225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 x14ac:dyDescent="0.25">
      <c r="A118" s="12">
        <v>42125</v>
      </c>
      <c r="B118">
        <v>117</v>
      </c>
      <c r="C118" s="11">
        <v>2851</v>
      </c>
      <c r="D118">
        <f t="shared" si="2"/>
        <v>2015</v>
      </c>
      <c r="E118">
        <f t="shared" si="3"/>
        <v>4060225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 s="12">
        <v>42156</v>
      </c>
      <c r="B119">
        <v>118</v>
      </c>
      <c r="C119" s="11">
        <v>2345</v>
      </c>
      <c r="D119">
        <f t="shared" si="2"/>
        <v>2015</v>
      </c>
      <c r="E119">
        <f t="shared" si="3"/>
        <v>4060225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 s="12">
        <v>42186</v>
      </c>
      <c r="B120">
        <v>119</v>
      </c>
      <c r="C120" s="11">
        <v>2224</v>
      </c>
      <c r="D120">
        <f t="shared" si="2"/>
        <v>2015</v>
      </c>
      <c r="E120">
        <f t="shared" si="3"/>
        <v>4060225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</row>
    <row r="121" spans="1:16" x14ac:dyDescent="0.25">
      <c r="A121" s="12">
        <v>42217</v>
      </c>
      <c r="B121">
        <v>120</v>
      </c>
      <c r="C121" s="11">
        <v>2252</v>
      </c>
      <c r="D121">
        <f t="shared" si="2"/>
        <v>2015</v>
      </c>
      <c r="E121">
        <f t="shared" si="3"/>
        <v>4060225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2">
        <v>42248</v>
      </c>
      <c r="B122">
        <v>121</v>
      </c>
      <c r="C122" s="11">
        <v>2035</v>
      </c>
      <c r="D122">
        <f t="shared" si="2"/>
        <v>2015</v>
      </c>
      <c r="E122">
        <f t="shared" si="3"/>
        <v>4060225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2">
        <v>42278</v>
      </c>
      <c r="B123">
        <v>122</v>
      </c>
      <c r="C123" s="11">
        <v>2163</v>
      </c>
      <c r="D123">
        <f t="shared" si="2"/>
        <v>2015</v>
      </c>
      <c r="E123">
        <f t="shared" si="3"/>
        <v>4060225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2">
        <v>42309</v>
      </c>
      <c r="B124">
        <v>123</v>
      </c>
      <c r="C124" s="11">
        <v>2579</v>
      </c>
      <c r="D124">
        <f t="shared" si="2"/>
        <v>2015</v>
      </c>
      <c r="E124">
        <f t="shared" si="3"/>
        <v>4060225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2">
        <v>42339</v>
      </c>
      <c r="B125">
        <v>124</v>
      </c>
      <c r="C125" s="11">
        <v>6044</v>
      </c>
      <c r="D125">
        <f t="shared" si="2"/>
        <v>2015</v>
      </c>
      <c r="E125">
        <f t="shared" si="3"/>
        <v>4060225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2">
        <v>42370</v>
      </c>
      <c r="B126">
        <v>125</v>
      </c>
      <c r="C126" s="11">
        <v>1771</v>
      </c>
      <c r="D126">
        <f t="shared" si="2"/>
        <v>2016</v>
      </c>
      <c r="E126">
        <f t="shared" si="3"/>
        <v>4064256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2">
        <v>42401</v>
      </c>
      <c r="B127">
        <v>126</v>
      </c>
      <c r="C127" s="11">
        <v>2640</v>
      </c>
      <c r="D127">
        <f t="shared" si="2"/>
        <v>2016</v>
      </c>
      <c r="E127">
        <f t="shared" si="3"/>
        <v>4064256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2">
        <v>42430</v>
      </c>
      <c r="B128">
        <v>127</v>
      </c>
      <c r="C128" s="11">
        <v>2131</v>
      </c>
      <c r="D128">
        <f t="shared" si="2"/>
        <v>2016</v>
      </c>
      <c r="E128">
        <f t="shared" si="3"/>
        <v>4064256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2">
        <v>42461</v>
      </c>
      <c r="B129">
        <v>128</v>
      </c>
      <c r="C129" s="11">
        <v>2277</v>
      </c>
      <c r="D129">
        <f t="shared" si="2"/>
        <v>2016</v>
      </c>
      <c r="E129">
        <f t="shared" si="3"/>
        <v>4064256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 x14ac:dyDescent="0.25">
      <c r="A130" s="12">
        <v>42491</v>
      </c>
      <c r="B130">
        <v>129</v>
      </c>
      <c r="C130" s="11">
        <v>2768</v>
      </c>
      <c r="D130">
        <f t="shared" si="2"/>
        <v>2016</v>
      </c>
      <c r="E130">
        <f t="shared" si="3"/>
        <v>4064256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s="12">
        <v>42522</v>
      </c>
      <c r="B131">
        <v>130</v>
      </c>
      <c r="C131" s="11">
        <v>2190</v>
      </c>
      <c r="D131">
        <f t="shared" ref="D131:D181" si="4">YEAR(A131)</f>
        <v>2016</v>
      </c>
      <c r="E131">
        <f t="shared" ref="E131:E181" si="5">D131*D131</f>
        <v>4064256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</row>
    <row r="132" spans="1:16" x14ac:dyDescent="0.25">
      <c r="A132" s="12">
        <v>42552</v>
      </c>
      <c r="B132">
        <v>131</v>
      </c>
      <c r="C132" s="11">
        <v>2087</v>
      </c>
      <c r="D132">
        <f t="shared" si="4"/>
        <v>2016</v>
      </c>
      <c r="E132">
        <f t="shared" si="5"/>
        <v>4064256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1:16" x14ac:dyDescent="0.25">
      <c r="A133" s="12">
        <v>42583</v>
      </c>
      <c r="B133">
        <v>132</v>
      </c>
      <c r="C133" s="11">
        <v>2179</v>
      </c>
      <c r="D133">
        <f t="shared" si="4"/>
        <v>2016</v>
      </c>
      <c r="E133">
        <f t="shared" si="5"/>
        <v>4064256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2">
        <v>42614</v>
      </c>
      <c r="B134">
        <v>133</v>
      </c>
      <c r="C134" s="11">
        <v>2039</v>
      </c>
      <c r="D134">
        <f t="shared" si="4"/>
        <v>2016</v>
      </c>
      <c r="E134">
        <f t="shared" si="5"/>
        <v>4064256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2">
        <v>42644</v>
      </c>
      <c r="B135">
        <v>134</v>
      </c>
      <c r="C135" s="11">
        <v>2119</v>
      </c>
      <c r="D135">
        <f t="shared" si="4"/>
        <v>2016</v>
      </c>
      <c r="E135">
        <f t="shared" si="5"/>
        <v>4064256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2">
        <v>42675</v>
      </c>
      <c r="B136">
        <v>135</v>
      </c>
      <c r="C136" s="11">
        <v>2700</v>
      </c>
      <c r="D136">
        <f t="shared" si="4"/>
        <v>2016</v>
      </c>
      <c r="E136">
        <f t="shared" si="5"/>
        <v>4064256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2">
        <v>42705</v>
      </c>
      <c r="B137">
        <v>136</v>
      </c>
      <c r="C137" s="11">
        <v>6036</v>
      </c>
      <c r="D137">
        <f t="shared" si="4"/>
        <v>2016</v>
      </c>
      <c r="E137">
        <f t="shared" si="5"/>
        <v>4064256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2">
        <v>42736</v>
      </c>
      <c r="B138">
        <v>137</v>
      </c>
      <c r="C138" s="11">
        <v>1744</v>
      </c>
      <c r="D138">
        <f t="shared" si="4"/>
        <v>2017</v>
      </c>
      <c r="E138">
        <f t="shared" si="5"/>
        <v>4068289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2">
        <v>42767</v>
      </c>
      <c r="B139">
        <v>138</v>
      </c>
      <c r="C139" s="11">
        <v>2436</v>
      </c>
      <c r="D139">
        <f t="shared" si="4"/>
        <v>2017</v>
      </c>
      <c r="E139">
        <f t="shared" si="5"/>
        <v>4068289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2">
        <v>42795</v>
      </c>
      <c r="B140">
        <v>139</v>
      </c>
      <c r="C140" s="11">
        <v>2104</v>
      </c>
      <c r="D140">
        <f t="shared" si="4"/>
        <v>2017</v>
      </c>
      <c r="E140">
        <f t="shared" si="5"/>
        <v>4068289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2">
        <v>42826</v>
      </c>
      <c r="B141">
        <v>140</v>
      </c>
      <c r="C141" s="11">
        <v>2174</v>
      </c>
      <c r="D141">
        <f t="shared" si="4"/>
        <v>2017</v>
      </c>
      <c r="E141">
        <f t="shared" si="5"/>
        <v>4068289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s="12">
        <v>42856</v>
      </c>
      <c r="B142">
        <v>141</v>
      </c>
      <c r="C142" s="11">
        <v>2748</v>
      </c>
      <c r="D142">
        <f t="shared" si="4"/>
        <v>2017</v>
      </c>
      <c r="E142">
        <f t="shared" si="5"/>
        <v>4068289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x14ac:dyDescent="0.25">
      <c r="A143" s="12">
        <v>42887</v>
      </c>
      <c r="B143">
        <v>142</v>
      </c>
      <c r="C143" s="11">
        <v>2238</v>
      </c>
      <c r="D143">
        <f t="shared" si="4"/>
        <v>2017</v>
      </c>
      <c r="E143">
        <f t="shared" si="5"/>
        <v>4068289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s="12">
        <v>42917</v>
      </c>
      <c r="B144">
        <v>143</v>
      </c>
      <c r="C144" s="11">
        <v>2204</v>
      </c>
      <c r="D144">
        <f t="shared" si="4"/>
        <v>2017</v>
      </c>
      <c r="E144">
        <f t="shared" si="5"/>
        <v>4068289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x14ac:dyDescent="0.25">
      <c r="A145" s="12">
        <v>42948</v>
      </c>
      <c r="B145">
        <v>144</v>
      </c>
      <c r="C145" s="11">
        <v>2263</v>
      </c>
      <c r="D145">
        <f t="shared" si="4"/>
        <v>2017</v>
      </c>
      <c r="E145">
        <f t="shared" si="5"/>
        <v>4068289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2">
        <v>42979</v>
      </c>
      <c r="B146">
        <v>145</v>
      </c>
      <c r="C146" s="11">
        <v>2214</v>
      </c>
      <c r="D146">
        <f t="shared" si="4"/>
        <v>2017</v>
      </c>
      <c r="E146">
        <f t="shared" si="5"/>
        <v>4068289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2">
        <v>43009</v>
      </c>
      <c r="B147">
        <v>146</v>
      </c>
      <c r="C147" s="11">
        <v>2230</v>
      </c>
      <c r="D147">
        <f t="shared" si="4"/>
        <v>2017</v>
      </c>
      <c r="E147">
        <f t="shared" si="5"/>
        <v>4068289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2">
        <v>43040</v>
      </c>
      <c r="B148">
        <v>147</v>
      </c>
      <c r="C148" s="11">
        <v>2807</v>
      </c>
      <c r="D148">
        <f t="shared" si="4"/>
        <v>2017</v>
      </c>
      <c r="E148">
        <f t="shared" si="5"/>
        <v>4068289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2">
        <v>43070</v>
      </c>
      <c r="B149">
        <v>148</v>
      </c>
      <c r="C149" s="11">
        <v>5826</v>
      </c>
      <c r="D149">
        <f t="shared" si="4"/>
        <v>2017</v>
      </c>
      <c r="E149">
        <f t="shared" si="5"/>
        <v>4068289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2">
        <v>43101</v>
      </c>
      <c r="B150">
        <v>149</v>
      </c>
      <c r="C150" s="11">
        <v>1845</v>
      </c>
      <c r="D150">
        <f t="shared" si="4"/>
        <v>2018</v>
      </c>
      <c r="E150">
        <f t="shared" si="5"/>
        <v>4072324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2">
        <v>43132</v>
      </c>
      <c r="B151">
        <v>150</v>
      </c>
      <c r="C151" s="11">
        <v>2562</v>
      </c>
      <c r="D151">
        <f t="shared" si="4"/>
        <v>2018</v>
      </c>
      <c r="E151">
        <f t="shared" si="5"/>
        <v>4072324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2">
        <v>43160</v>
      </c>
      <c r="B152">
        <v>151</v>
      </c>
      <c r="C152" s="11">
        <v>2288</v>
      </c>
      <c r="D152">
        <f t="shared" si="4"/>
        <v>2018</v>
      </c>
      <c r="E152">
        <f t="shared" si="5"/>
        <v>4072324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2">
        <v>43191</v>
      </c>
      <c r="B153">
        <v>152</v>
      </c>
      <c r="C153" s="11">
        <v>2341</v>
      </c>
      <c r="D153">
        <f t="shared" si="4"/>
        <v>2018</v>
      </c>
      <c r="E153">
        <f t="shared" si="5"/>
        <v>4072324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</row>
    <row r="154" spans="1:16" x14ac:dyDescent="0.25">
      <c r="A154" s="12">
        <v>43221</v>
      </c>
      <c r="B154">
        <v>153</v>
      </c>
      <c r="C154" s="11">
        <v>2968</v>
      </c>
      <c r="D154">
        <f t="shared" si="4"/>
        <v>2018</v>
      </c>
      <c r="E154">
        <f t="shared" si="5"/>
        <v>4072324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s="12">
        <v>43252</v>
      </c>
      <c r="B155">
        <v>154</v>
      </c>
      <c r="C155" s="11">
        <v>2465</v>
      </c>
      <c r="D155">
        <f t="shared" si="4"/>
        <v>2018</v>
      </c>
      <c r="E155">
        <f t="shared" si="5"/>
        <v>4072324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</row>
    <row r="156" spans="1:16" x14ac:dyDescent="0.25">
      <c r="A156" s="12">
        <v>43282</v>
      </c>
      <c r="B156">
        <v>155</v>
      </c>
      <c r="C156" s="11">
        <v>2283</v>
      </c>
      <c r="D156">
        <f t="shared" si="4"/>
        <v>2018</v>
      </c>
      <c r="E156">
        <f t="shared" si="5"/>
        <v>4072324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5">
      <c r="A157" s="12">
        <v>43313</v>
      </c>
      <c r="B157">
        <v>156</v>
      </c>
      <c r="C157" s="11">
        <v>2369</v>
      </c>
      <c r="D157">
        <f t="shared" si="4"/>
        <v>2018</v>
      </c>
      <c r="E157">
        <f t="shared" si="5"/>
        <v>4072324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2">
        <v>43344</v>
      </c>
      <c r="B158">
        <v>157</v>
      </c>
      <c r="C158" s="11">
        <v>2109</v>
      </c>
      <c r="D158">
        <f t="shared" si="4"/>
        <v>2018</v>
      </c>
      <c r="E158">
        <f t="shared" si="5"/>
        <v>4072324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2">
        <v>43374</v>
      </c>
      <c r="B159">
        <v>158</v>
      </c>
      <c r="C159" s="11">
        <v>2299</v>
      </c>
      <c r="D159">
        <f t="shared" si="4"/>
        <v>2018</v>
      </c>
      <c r="E159">
        <f t="shared" si="5"/>
        <v>4072324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2">
        <v>43405</v>
      </c>
      <c r="B160">
        <v>159</v>
      </c>
      <c r="C160" s="11">
        <v>2717</v>
      </c>
      <c r="D160">
        <f t="shared" si="4"/>
        <v>2018</v>
      </c>
      <c r="E160">
        <f t="shared" si="5"/>
        <v>4072324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2">
        <v>43435</v>
      </c>
      <c r="B161">
        <v>160</v>
      </c>
      <c r="C161" s="11">
        <v>5815</v>
      </c>
      <c r="D161">
        <f t="shared" si="4"/>
        <v>2018</v>
      </c>
      <c r="E161">
        <f t="shared" si="5"/>
        <v>4072324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2">
        <v>43466</v>
      </c>
      <c r="B162">
        <v>161</v>
      </c>
      <c r="C162" s="11">
        <v>1791</v>
      </c>
      <c r="D162">
        <f t="shared" si="4"/>
        <v>2019</v>
      </c>
      <c r="E162">
        <f t="shared" si="5"/>
        <v>4076361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2">
        <v>43497</v>
      </c>
      <c r="B163">
        <v>162</v>
      </c>
      <c r="C163" s="11">
        <v>2487</v>
      </c>
      <c r="D163">
        <f t="shared" si="4"/>
        <v>2019</v>
      </c>
      <c r="E163">
        <f t="shared" si="5"/>
        <v>4076361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2">
        <v>43525</v>
      </c>
      <c r="B164">
        <v>163</v>
      </c>
      <c r="C164" s="11">
        <v>2198</v>
      </c>
      <c r="D164">
        <f t="shared" si="4"/>
        <v>2019</v>
      </c>
      <c r="E164">
        <f t="shared" si="5"/>
        <v>4076361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2">
        <v>43556</v>
      </c>
      <c r="B165">
        <v>164</v>
      </c>
      <c r="C165" s="11">
        <v>2378</v>
      </c>
      <c r="D165">
        <f t="shared" si="4"/>
        <v>2019</v>
      </c>
      <c r="E165">
        <f t="shared" si="5"/>
        <v>4076361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 x14ac:dyDescent="0.25">
      <c r="A166" s="12">
        <v>43586</v>
      </c>
      <c r="B166">
        <v>165</v>
      </c>
      <c r="C166" s="11">
        <v>2896</v>
      </c>
      <c r="D166">
        <f t="shared" si="4"/>
        <v>2019</v>
      </c>
      <c r="E166">
        <f t="shared" si="5"/>
        <v>4076361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</row>
    <row r="167" spans="1:16" x14ac:dyDescent="0.25">
      <c r="A167" s="12">
        <v>43617</v>
      </c>
      <c r="B167">
        <v>166</v>
      </c>
      <c r="C167" s="11">
        <v>2284</v>
      </c>
      <c r="D167">
        <f t="shared" si="4"/>
        <v>2019</v>
      </c>
      <c r="E167">
        <f t="shared" si="5"/>
        <v>4076361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</row>
    <row r="168" spans="1:16" x14ac:dyDescent="0.25">
      <c r="A168" s="12">
        <v>43647</v>
      </c>
      <c r="B168">
        <v>167</v>
      </c>
      <c r="C168" s="11">
        <v>2394</v>
      </c>
      <c r="D168">
        <f t="shared" si="4"/>
        <v>2019</v>
      </c>
      <c r="E168">
        <f t="shared" si="5"/>
        <v>4076361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</row>
    <row r="169" spans="1:16" x14ac:dyDescent="0.25">
      <c r="A169" s="12">
        <v>43678</v>
      </c>
      <c r="B169">
        <v>168</v>
      </c>
      <c r="C169" s="11">
        <v>2505</v>
      </c>
      <c r="D169">
        <f t="shared" si="4"/>
        <v>2019</v>
      </c>
      <c r="E169">
        <f t="shared" si="5"/>
        <v>4076361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2">
        <v>43709</v>
      </c>
      <c r="B170">
        <v>169</v>
      </c>
      <c r="C170" s="11">
        <v>2311</v>
      </c>
      <c r="D170">
        <f t="shared" si="4"/>
        <v>2019</v>
      </c>
      <c r="E170">
        <f t="shared" si="5"/>
        <v>4076361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2">
        <v>43739</v>
      </c>
      <c r="B171">
        <v>170</v>
      </c>
      <c r="C171" s="11">
        <v>2327</v>
      </c>
      <c r="D171">
        <f t="shared" si="4"/>
        <v>2019</v>
      </c>
      <c r="E171">
        <f t="shared" si="5"/>
        <v>4076361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2">
        <v>43770</v>
      </c>
      <c r="B172">
        <v>171</v>
      </c>
      <c r="C172" s="11">
        <v>2772</v>
      </c>
      <c r="D172">
        <f t="shared" si="4"/>
        <v>2019</v>
      </c>
      <c r="E172">
        <f t="shared" si="5"/>
        <v>4076361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2">
        <v>43800</v>
      </c>
      <c r="B173">
        <v>172</v>
      </c>
      <c r="C173" s="11">
        <v>6109</v>
      </c>
      <c r="D173">
        <f t="shared" si="4"/>
        <v>2019</v>
      </c>
      <c r="E173">
        <f t="shared" si="5"/>
        <v>4076361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2">
        <v>43831</v>
      </c>
      <c r="B174">
        <v>173</v>
      </c>
      <c r="C174" s="11">
        <v>2054</v>
      </c>
      <c r="D174">
        <f t="shared" si="4"/>
        <v>2020</v>
      </c>
      <c r="E174">
        <f t="shared" si="5"/>
        <v>4080400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2">
        <v>43862</v>
      </c>
      <c r="B175">
        <v>174</v>
      </c>
      <c r="C175" s="11">
        <v>2635</v>
      </c>
      <c r="D175">
        <f t="shared" si="4"/>
        <v>2020</v>
      </c>
      <c r="E175">
        <f t="shared" si="5"/>
        <v>4080400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2">
        <v>43891</v>
      </c>
      <c r="B176">
        <v>175</v>
      </c>
      <c r="C176" s="11">
        <v>1427</v>
      </c>
      <c r="D176">
        <f t="shared" si="4"/>
        <v>2020</v>
      </c>
      <c r="E176">
        <f t="shared" si="5"/>
        <v>4080400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2">
        <v>43922</v>
      </c>
      <c r="B177">
        <v>176</v>
      </c>
      <c r="C177" s="11">
        <v>474</v>
      </c>
      <c r="D177">
        <f t="shared" si="4"/>
        <v>2020</v>
      </c>
      <c r="E177">
        <f t="shared" si="5"/>
        <v>4080400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</row>
    <row r="178" spans="1:16" x14ac:dyDescent="0.25">
      <c r="A178" s="12">
        <v>43952</v>
      </c>
      <c r="B178">
        <v>177</v>
      </c>
      <c r="C178" s="11">
        <v>1436</v>
      </c>
      <c r="D178">
        <f t="shared" si="4"/>
        <v>2020</v>
      </c>
      <c r="E178">
        <f t="shared" si="5"/>
        <v>4080400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s="12">
        <v>43983</v>
      </c>
      <c r="B179">
        <v>178</v>
      </c>
      <c r="C179" s="11">
        <v>2259</v>
      </c>
      <c r="D179">
        <f t="shared" si="4"/>
        <v>2020</v>
      </c>
      <c r="E179">
        <f t="shared" si="5"/>
        <v>4080400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</row>
    <row r="180" spans="1:16" x14ac:dyDescent="0.25">
      <c r="A180" s="12">
        <v>44013</v>
      </c>
      <c r="B180">
        <v>179</v>
      </c>
      <c r="C180" s="11">
        <v>2461</v>
      </c>
      <c r="D180">
        <f t="shared" si="4"/>
        <v>2020</v>
      </c>
      <c r="E180">
        <f t="shared" si="5"/>
        <v>4080400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</row>
    <row r="181" spans="1:16" x14ac:dyDescent="0.25">
      <c r="A181" s="12">
        <v>44044</v>
      </c>
      <c r="B181">
        <v>180</v>
      </c>
      <c r="C181" s="11">
        <v>2638</v>
      </c>
      <c r="D181">
        <f t="shared" si="4"/>
        <v>2020</v>
      </c>
      <c r="E181">
        <f t="shared" si="5"/>
        <v>4080400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D9F0-8726-48D0-B0C9-0575EAAB8333}">
  <dimension ref="A1:O5"/>
  <sheetViews>
    <sheetView workbookViewId="0">
      <selection activeCell="K5" sqref="K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153</v>
      </c>
      <c r="D4" s="9" t="s">
        <v>154</v>
      </c>
      <c r="E4" s="9" t="s">
        <v>155</v>
      </c>
      <c r="F4" s="9" t="s">
        <v>156</v>
      </c>
      <c r="G4" s="10" t="s">
        <v>157</v>
      </c>
      <c r="H4" s="9" t="s">
        <v>158</v>
      </c>
      <c r="I4" s="9" t="s">
        <v>159</v>
      </c>
      <c r="J4" s="9" t="s">
        <v>160</v>
      </c>
      <c r="K4" s="9" t="s">
        <v>161</v>
      </c>
      <c r="L4" s="9" t="s">
        <v>162</v>
      </c>
      <c r="M4" s="9" t="s">
        <v>163</v>
      </c>
      <c r="N4" s="9" t="s">
        <v>164</v>
      </c>
      <c r="O4" s="9" t="s">
        <v>102</v>
      </c>
    </row>
    <row r="5" spans="1:15" x14ac:dyDescent="0.25">
      <c r="B5" t="s">
        <v>185</v>
      </c>
      <c r="C5" s="11">
        <v>1845</v>
      </c>
      <c r="D5" s="11">
        <v>2562</v>
      </c>
      <c r="E5" s="11">
        <v>2288</v>
      </c>
      <c r="F5" s="11">
        <v>2341</v>
      </c>
      <c r="G5" s="11">
        <v>2968</v>
      </c>
      <c r="H5" s="11">
        <v>2465</v>
      </c>
      <c r="I5" s="11">
        <v>2283</v>
      </c>
      <c r="J5" s="11">
        <v>2369</v>
      </c>
      <c r="K5" s="11">
        <v>2109</v>
      </c>
      <c r="L5" s="11">
        <v>2299</v>
      </c>
      <c r="M5" s="11">
        <v>2717</v>
      </c>
      <c r="N5" s="11">
        <v>5815</v>
      </c>
      <c r="O5" s="5">
        <f>SUM(C5:N5)</f>
        <v>32061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D6E3-189E-46F7-A80D-EDF8477D73DE}">
  <dimension ref="A1:X216"/>
  <sheetViews>
    <sheetView topLeftCell="G30" workbookViewId="0">
      <selection activeCell="I38" sqref="I38:I49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0.970103235700575</v>
      </c>
    </row>
    <row r="5" spans="1:9" x14ac:dyDescent="0.25">
      <c r="A5" t="s">
        <v>208</v>
      </c>
      <c r="B5">
        <v>0.9411002879167254</v>
      </c>
    </row>
    <row r="6" spans="1:9" ht="23.25" x14ac:dyDescent="0.35">
      <c r="A6" t="s">
        <v>209</v>
      </c>
      <c r="B6" s="40">
        <v>0.93648765986201121</v>
      </c>
    </row>
    <row r="7" spans="1:9" x14ac:dyDescent="0.25">
      <c r="A7" t="s">
        <v>210</v>
      </c>
      <c r="B7">
        <v>275.82265739100632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13</v>
      </c>
      <c r="C12">
        <v>201785845.61495858</v>
      </c>
      <c r="D12">
        <v>15521988.124227583</v>
      </c>
      <c r="E12">
        <v>204.02691844075443</v>
      </c>
      <c r="F12">
        <v>9.1883359537600553E-95</v>
      </c>
    </row>
    <row r="13" spans="1:9" x14ac:dyDescent="0.25">
      <c r="A13" t="s">
        <v>214</v>
      </c>
      <c r="B13">
        <v>166</v>
      </c>
      <c r="C13">
        <v>12628970.96281925</v>
      </c>
      <c r="D13">
        <v>76078.138330236441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9" x14ac:dyDescent="0.25">
      <c r="A17" t="s">
        <v>216</v>
      </c>
      <c r="B17">
        <v>4368359.1916309074</v>
      </c>
      <c r="C17">
        <v>4876760.4866598286</v>
      </c>
      <c r="D17">
        <v>0.89575020212298073</v>
      </c>
      <c r="E17">
        <v>0.37168326953637565</v>
      </c>
      <c r="F17">
        <v>-5260110.7367066592</v>
      </c>
      <c r="G17">
        <v>13996829.119968474</v>
      </c>
      <c r="H17">
        <v>-5260110.7367066592</v>
      </c>
      <c r="I17">
        <v>13996829.119968474</v>
      </c>
    </row>
    <row r="18" spans="1:9" x14ac:dyDescent="0.25">
      <c r="A18" t="s">
        <v>204</v>
      </c>
      <c r="B18">
        <v>-4353.591239922258</v>
      </c>
      <c r="C18">
        <v>4846.0841702428006</v>
      </c>
      <c r="D18">
        <v>-0.89837301354675658</v>
      </c>
      <c r="E18">
        <v>0.37028792168050118</v>
      </c>
      <c r="F18">
        <v>-13921.495144781435</v>
      </c>
      <c r="G18">
        <v>5214.3126649369187</v>
      </c>
      <c r="H18">
        <v>-13921.495144781435</v>
      </c>
      <c r="I18">
        <v>5214.3126649369187</v>
      </c>
    </row>
    <row r="19" spans="1:9" x14ac:dyDescent="0.25">
      <c r="A19" t="s">
        <v>257</v>
      </c>
      <c r="B19">
        <v>1.0852469010359092</v>
      </c>
      <c r="C19">
        <v>1.2038957852181231</v>
      </c>
      <c r="D19">
        <v>0.9014458845698865</v>
      </c>
      <c r="E19">
        <v>0.36865732251830396</v>
      </c>
      <c r="F19">
        <v>-1.2916740891446774</v>
      </c>
      <c r="G19">
        <v>3.4621678912164957</v>
      </c>
      <c r="H19">
        <v>-1.2916740891446774</v>
      </c>
      <c r="I19">
        <v>3.4621678912164957</v>
      </c>
    </row>
    <row r="20" spans="1:9" x14ac:dyDescent="0.25">
      <c r="A20" t="s">
        <v>192</v>
      </c>
      <c r="B20">
        <v>-184.00579658605741</v>
      </c>
      <c r="C20">
        <v>100.82933660895389</v>
      </c>
      <c r="D20">
        <v>-1.8249232095980807</v>
      </c>
      <c r="E20">
        <v>6.9810204462049955E-2</v>
      </c>
      <c r="F20">
        <v>-383.07898012443479</v>
      </c>
      <c r="G20">
        <v>15.067386952319964</v>
      </c>
      <c r="H20">
        <v>-383.07898012443479</v>
      </c>
      <c r="I20">
        <v>15.067386952319964</v>
      </c>
    </row>
    <row r="21" spans="1:9" x14ac:dyDescent="0.25">
      <c r="A21" t="s">
        <v>193</v>
      </c>
      <c r="B21">
        <v>-92.605796586071335</v>
      </c>
      <c r="C21">
        <v>100.82933660895402</v>
      </c>
      <c r="D21">
        <v>-0.91844099842909799</v>
      </c>
      <c r="E21">
        <v>0.35972059609978113</v>
      </c>
      <c r="F21">
        <v>-291.67898012444897</v>
      </c>
      <c r="G21">
        <v>106.4673869523063</v>
      </c>
      <c r="H21">
        <v>-291.67898012444897</v>
      </c>
      <c r="I21">
        <v>106.4673869523063</v>
      </c>
    </row>
    <row r="22" spans="1:9" x14ac:dyDescent="0.25">
      <c r="A22" t="s">
        <v>194</v>
      </c>
      <c r="B22">
        <v>383.52753674727404</v>
      </c>
      <c r="C22">
        <v>100.82933660895397</v>
      </c>
      <c r="D22">
        <v>3.803729645020947</v>
      </c>
      <c r="E22">
        <v>2.0002966730100938E-4</v>
      </c>
      <c r="F22">
        <v>184.45435320889652</v>
      </c>
      <c r="G22">
        <v>582.60072028565151</v>
      </c>
      <c r="H22">
        <v>184.45435320889652</v>
      </c>
      <c r="I22">
        <v>582.60072028565151</v>
      </c>
    </row>
    <row r="23" spans="1:9" x14ac:dyDescent="0.25">
      <c r="A23" t="s">
        <v>195</v>
      </c>
      <c r="B23">
        <v>3708.9275367472756</v>
      </c>
      <c r="C23">
        <v>100.82933660895401</v>
      </c>
      <c r="D23">
        <v>36.784210443946421</v>
      </c>
      <c r="E23">
        <v>1.0324425253054968E-81</v>
      </c>
      <c r="F23">
        <v>3509.8543532088979</v>
      </c>
      <c r="G23">
        <v>3908.0007202856532</v>
      </c>
      <c r="H23">
        <v>3509.8543532088979</v>
      </c>
      <c r="I23">
        <v>3908.0007202856532</v>
      </c>
    </row>
    <row r="24" spans="1:9" x14ac:dyDescent="0.25">
      <c r="A24" t="s">
        <v>196</v>
      </c>
      <c r="B24">
        <v>-463.53333333333353</v>
      </c>
      <c r="C24">
        <v>100.7161942160489</v>
      </c>
      <c r="D24">
        <v>-4.6023714154547601</v>
      </c>
      <c r="E24">
        <v>8.2629970133769123E-6</v>
      </c>
      <c r="F24">
        <v>-662.38313330988012</v>
      </c>
      <c r="G24">
        <v>-264.68353335678694</v>
      </c>
      <c r="H24">
        <v>-662.38313330988012</v>
      </c>
      <c r="I24">
        <v>-264.68353335678694</v>
      </c>
    </row>
    <row r="25" spans="1:9" x14ac:dyDescent="0.25">
      <c r="A25" t="s">
        <v>197</v>
      </c>
      <c r="B25">
        <v>282.79999999999956</v>
      </c>
      <c r="C25">
        <v>100.71619421604868</v>
      </c>
      <c r="D25">
        <v>2.8078900538413776</v>
      </c>
      <c r="E25">
        <v>5.584661663630368E-3</v>
      </c>
      <c r="F25">
        <v>83.950200023453448</v>
      </c>
      <c r="G25">
        <v>481.64979997654564</v>
      </c>
      <c r="H25">
        <v>83.950200023453448</v>
      </c>
      <c r="I25">
        <v>481.64979997654564</v>
      </c>
    </row>
    <row r="26" spans="1:9" x14ac:dyDescent="0.25">
      <c r="A26" t="s">
        <v>198</v>
      </c>
      <c r="B26">
        <v>-199.93333333333391</v>
      </c>
      <c r="C26">
        <v>100.71619421604875</v>
      </c>
      <c r="D26">
        <v>-1.9851160470227069</v>
      </c>
      <c r="E26">
        <v>4.8778814691717437E-2</v>
      </c>
      <c r="F26">
        <v>-398.78313330988016</v>
      </c>
      <c r="G26">
        <v>-1.0835333567876546</v>
      </c>
      <c r="H26">
        <v>-398.78313330988016</v>
      </c>
      <c r="I26">
        <v>-1.0835333567876546</v>
      </c>
    </row>
    <row r="27" spans="1:9" x14ac:dyDescent="0.25">
      <c r="A27" t="s">
        <v>199</v>
      </c>
      <c r="B27">
        <v>-199.93333333333351</v>
      </c>
      <c r="C27">
        <v>100.71619421604878</v>
      </c>
      <c r="D27">
        <v>-1.9851160470227023</v>
      </c>
      <c r="E27">
        <v>4.8778814691717978E-2</v>
      </c>
      <c r="F27">
        <v>-398.78313330987982</v>
      </c>
      <c r="G27">
        <v>-1.0835333567871999</v>
      </c>
      <c r="H27">
        <v>-398.78313330987982</v>
      </c>
      <c r="I27">
        <v>-1.0835333567871999</v>
      </c>
    </row>
    <row r="28" spans="1:9" x14ac:dyDescent="0.25">
      <c r="A28" t="s">
        <v>200</v>
      </c>
      <c r="B28">
        <v>396.26666666666665</v>
      </c>
      <c r="C28">
        <v>100.71619421604888</v>
      </c>
      <c r="D28">
        <v>3.9344880905311506</v>
      </c>
      <c r="E28">
        <v>1.2234640934261895E-4</v>
      </c>
      <c r="F28">
        <v>197.41686669012014</v>
      </c>
      <c r="G28">
        <v>595.11646664321313</v>
      </c>
      <c r="H28">
        <v>197.41686669012014</v>
      </c>
      <c r="I28">
        <v>595.11646664321313</v>
      </c>
    </row>
    <row r="29" spans="1:9" x14ac:dyDescent="0.25">
      <c r="A29" t="s">
        <v>201</v>
      </c>
      <c r="B29">
        <v>-36.866666666666596</v>
      </c>
      <c r="C29">
        <v>100.71619421604862</v>
      </c>
      <c r="D29">
        <v>-0.36604507302552619</v>
      </c>
      <c r="E29">
        <v>0.71479751515127432</v>
      </c>
      <c r="F29">
        <v>-235.71646664321258</v>
      </c>
      <c r="G29">
        <v>161.98313330987941</v>
      </c>
      <c r="H29">
        <v>-235.71646664321258</v>
      </c>
      <c r="I29">
        <v>161.98313330987941</v>
      </c>
    </row>
    <row r="30" spans="1:9" ht="15.75" thickBot="1" x14ac:dyDescent="0.3">
      <c r="A30" s="15" t="s">
        <v>202</v>
      </c>
      <c r="B30" s="15">
        <v>-105.0666666666668</v>
      </c>
      <c r="C30" s="15">
        <v>100.71619421604879</v>
      </c>
      <c r="D30" s="15">
        <v>-1.0431953618232011</v>
      </c>
      <c r="E30" s="15">
        <v>0.29837465129129653</v>
      </c>
      <c r="F30" s="15">
        <v>-303.91646664321314</v>
      </c>
      <c r="G30" s="15">
        <v>93.783133309879531</v>
      </c>
      <c r="H30" s="15">
        <v>-303.91646664321314</v>
      </c>
      <c r="I30" s="15">
        <v>93.783133309879531</v>
      </c>
    </row>
    <row r="34" spans="1:24" x14ac:dyDescent="0.25">
      <c r="A34" t="s">
        <v>229</v>
      </c>
    </row>
    <row r="35" spans="1:24" ht="15.75" thickBot="1" x14ac:dyDescent="0.3"/>
    <row r="36" spans="1:24" ht="15.75" thickBot="1" x14ac:dyDescent="0.3">
      <c r="A36" s="16" t="s">
        <v>230</v>
      </c>
      <c r="B36" s="16" t="s">
        <v>231</v>
      </c>
      <c r="C36" s="16" t="s">
        <v>232</v>
      </c>
      <c r="D36" s="19" t="s">
        <v>233</v>
      </c>
      <c r="M36">
        <v>-184.00579658605741</v>
      </c>
      <c r="N36">
        <v>-92.605796586071335</v>
      </c>
      <c r="O36">
        <v>383.52753674727404</v>
      </c>
      <c r="P36">
        <v>3708.9275367472756</v>
      </c>
      <c r="Q36">
        <v>-463.53333333333353</v>
      </c>
      <c r="R36">
        <v>282.79999999999956</v>
      </c>
      <c r="S36">
        <v>-199.93333333333391</v>
      </c>
      <c r="T36">
        <v>-199.93333333333351</v>
      </c>
      <c r="U36">
        <v>396.26666666666665</v>
      </c>
      <c r="V36">
        <v>-36.866666666666596</v>
      </c>
      <c r="W36" s="15">
        <v>-105.0666666666668</v>
      </c>
    </row>
    <row r="37" spans="1:24" ht="15.75" thickBot="1" x14ac:dyDescent="0.3">
      <c r="A37">
        <v>1</v>
      </c>
      <c r="B37">
        <v>1944.4231270748319</v>
      </c>
      <c r="C37">
        <v>-188.42312707483188</v>
      </c>
      <c r="D37">
        <f>C37*C37</f>
        <v>35503.274816658246</v>
      </c>
      <c r="I37" t="s">
        <v>186</v>
      </c>
      <c r="J37" t="s">
        <v>204</v>
      </c>
      <c r="K37" t="s">
        <v>257</v>
      </c>
      <c r="L37" t="s">
        <v>191</v>
      </c>
      <c r="M37" s="14" t="s">
        <v>192</v>
      </c>
      <c r="N37" s="14" t="s">
        <v>193</v>
      </c>
      <c r="O37" s="14" t="s">
        <v>194</v>
      </c>
      <c r="P37" s="14" t="s">
        <v>195</v>
      </c>
      <c r="Q37" s="14" t="s">
        <v>196</v>
      </c>
      <c r="R37" s="14" t="s">
        <v>197</v>
      </c>
      <c r="S37" s="14" t="s">
        <v>198</v>
      </c>
      <c r="T37" s="14" t="s">
        <v>199</v>
      </c>
      <c r="U37" s="14" t="s">
        <v>200</v>
      </c>
      <c r="V37" s="14" t="s">
        <v>201</v>
      </c>
      <c r="W37" s="14" t="s">
        <v>202</v>
      </c>
      <c r="X37" s="14" t="s">
        <v>236</v>
      </c>
    </row>
    <row r="38" spans="1:24" x14ac:dyDescent="0.25">
      <c r="A38">
        <v>2</v>
      </c>
      <c r="B38">
        <v>2035.8231270748179</v>
      </c>
      <c r="C38">
        <v>-143.82312707481788</v>
      </c>
      <c r="D38">
        <f t="shared" ref="D38:D101" si="0">C38*C38</f>
        <v>20685.09188157921</v>
      </c>
      <c r="F38" s="29" t="s">
        <v>234</v>
      </c>
      <c r="G38" s="46">
        <f>AVERAGE(D37:D216)</f>
        <v>70160.949793460124</v>
      </c>
      <c r="I38" s="12">
        <v>44075</v>
      </c>
      <c r="J38">
        <f>YEAR(I38)</f>
        <v>2020</v>
      </c>
      <c r="K38">
        <f>J38*J38</f>
        <v>4080400</v>
      </c>
      <c r="L38">
        <v>181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5">
        <f>$B$17+J38*$B$18+K38*$B$19+SUMPRODUCT(M38:W38,$M$36:$W$36)</f>
        <v>2162.3361782842444</v>
      </c>
    </row>
    <row r="39" spans="1:24" ht="15.75" thickBot="1" x14ac:dyDescent="0.3">
      <c r="A39">
        <v>3</v>
      </c>
      <c r="B39">
        <v>2511.9564604081634</v>
      </c>
      <c r="C39">
        <v>-40.956460408163366</v>
      </c>
      <c r="D39">
        <f t="shared" si="0"/>
        <v>1677.4316491654533</v>
      </c>
      <c r="F39" s="31" t="s">
        <v>235</v>
      </c>
      <c r="G39" s="47">
        <f>SQRT(G38)</f>
        <v>264.87912298529704</v>
      </c>
      <c r="I39" s="12">
        <v>44105</v>
      </c>
      <c r="J39">
        <f t="shared" ref="J39:J49" si="1">YEAR(I39)</f>
        <v>2020</v>
      </c>
      <c r="K39">
        <f t="shared" ref="K39:K49" si="2">J39*J39</f>
        <v>4080400</v>
      </c>
      <c r="L39">
        <v>182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5">
        <f t="shared" ref="X39:X49" si="3">$B$17+J39*$B$18+K39*$B$19+SUMPRODUCT(M39:W39,$M$36:$W$36)</f>
        <v>2253.7361782842304</v>
      </c>
    </row>
    <row r="40" spans="1:24" x14ac:dyDescent="0.25">
      <c r="A40">
        <v>4</v>
      </c>
      <c r="B40">
        <v>5837.3564604081648</v>
      </c>
      <c r="C40">
        <v>923.64353959183518</v>
      </c>
      <c r="D40">
        <f t="shared" si="0"/>
        <v>853117.38822973403</v>
      </c>
      <c r="I40" s="12">
        <v>44136</v>
      </c>
      <c r="J40">
        <f t="shared" si="1"/>
        <v>2020</v>
      </c>
      <c r="K40">
        <f t="shared" si="2"/>
        <v>4080400</v>
      </c>
      <c r="L40">
        <v>183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5">
        <f t="shared" si="3"/>
        <v>2729.8695116175759</v>
      </c>
    </row>
    <row r="41" spans="1:24" x14ac:dyDescent="0.25">
      <c r="A41">
        <v>5</v>
      </c>
      <c r="B41">
        <v>1664.2296704592802</v>
      </c>
      <c r="C41">
        <v>-104.22967045928021</v>
      </c>
      <c r="D41">
        <f t="shared" si="0"/>
        <v>10863.82420405015</v>
      </c>
      <c r="I41" s="12">
        <v>44166</v>
      </c>
      <c r="J41">
        <f t="shared" si="1"/>
        <v>2020</v>
      </c>
      <c r="K41">
        <f t="shared" si="2"/>
        <v>4080400</v>
      </c>
      <c r="L41">
        <v>184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5">
        <f t="shared" si="3"/>
        <v>6055.2695116175773</v>
      </c>
    </row>
    <row r="42" spans="1:24" x14ac:dyDescent="0.25">
      <c r="A42">
        <v>6</v>
      </c>
      <c r="B42">
        <v>2410.5630037926135</v>
      </c>
      <c r="C42">
        <v>189.43699620738653</v>
      </c>
      <c r="D42">
        <f t="shared" si="0"/>
        <v>35886.375532077378</v>
      </c>
      <c r="I42" s="12">
        <v>44197</v>
      </c>
      <c r="J42">
        <f t="shared" si="1"/>
        <v>2021</v>
      </c>
      <c r="K42">
        <f t="shared" si="2"/>
        <v>4084441</v>
      </c>
      <c r="L42">
        <v>185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5">
        <f t="shared" si="3"/>
        <v>1914.7001286995285</v>
      </c>
    </row>
    <row r="43" spans="1:24" x14ac:dyDescent="0.25">
      <c r="A43">
        <v>7</v>
      </c>
      <c r="B43">
        <v>1927.8296704592799</v>
      </c>
      <c r="C43">
        <v>40.170329540720104</v>
      </c>
      <c r="D43">
        <f t="shared" si="0"/>
        <v>1613.6553754100503</v>
      </c>
      <c r="I43" s="12">
        <v>44228</v>
      </c>
      <c r="J43">
        <f t="shared" si="1"/>
        <v>2021</v>
      </c>
      <c r="K43">
        <f t="shared" si="2"/>
        <v>4084441</v>
      </c>
      <c r="L43">
        <v>186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 s="25">
        <f t="shared" si="3"/>
        <v>2661.0334620328617</v>
      </c>
    </row>
    <row r="44" spans="1:24" x14ac:dyDescent="0.25">
      <c r="A44">
        <v>8</v>
      </c>
      <c r="B44">
        <v>1927.8296704592804</v>
      </c>
      <c r="C44">
        <v>-51.829670459280351</v>
      </c>
      <c r="D44">
        <f t="shared" si="0"/>
        <v>2686.3147399175982</v>
      </c>
      <c r="I44" s="12">
        <v>44256</v>
      </c>
      <c r="J44">
        <f t="shared" si="1"/>
        <v>2021</v>
      </c>
      <c r="K44">
        <f t="shared" si="2"/>
        <v>4084441</v>
      </c>
      <c r="L44">
        <v>187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 s="25">
        <f t="shared" si="3"/>
        <v>2178.3001286995282</v>
      </c>
    </row>
    <row r="45" spans="1:24" x14ac:dyDescent="0.25">
      <c r="A45">
        <v>9</v>
      </c>
      <c r="B45">
        <v>2524.0296704592802</v>
      </c>
      <c r="C45">
        <v>43.970329540719831</v>
      </c>
      <c r="D45">
        <f t="shared" si="0"/>
        <v>1933.389879919499</v>
      </c>
      <c r="I45" s="12">
        <v>44287</v>
      </c>
      <c r="J45">
        <f t="shared" si="1"/>
        <v>2021</v>
      </c>
      <c r="K45">
        <f t="shared" si="2"/>
        <v>4084441</v>
      </c>
      <c r="L45">
        <v>188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 s="25">
        <f t="shared" si="3"/>
        <v>2178.3001286995286</v>
      </c>
    </row>
    <row r="46" spans="1:24" x14ac:dyDescent="0.25">
      <c r="A46">
        <v>10</v>
      </c>
      <c r="B46">
        <v>2090.896337125947</v>
      </c>
      <c r="C46">
        <v>31.103662874053043</v>
      </c>
      <c r="D46">
        <f t="shared" si="0"/>
        <v>967.43784418274561</v>
      </c>
      <c r="I46" s="12">
        <v>44317</v>
      </c>
      <c r="J46">
        <f t="shared" si="1"/>
        <v>2021</v>
      </c>
      <c r="K46">
        <f t="shared" si="2"/>
        <v>4084441</v>
      </c>
      <c r="L46">
        <v>189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 s="25">
        <f t="shared" si="3"/>
        <v>2774.5001286995284</v>
      </c>
    </row>
    <row r="47" spans="1:24" x14ac:dyDescent="0.25">
      <c r="A47">
        <v>11</v>
      </c>
      <c r="B47">
        <v>2022.6963371259469</v>
      </c>
      <c r="C47">
        <v>-94.696337125946911</v>
      </c>
      <c r="D47">
        <f t="shared" si="0"/>
        <v>8967.3962650709909</v>
      </c>
      <c r="I47" s="12">
        <v>44348</v>
      </c>
      <c r="J47">
        <f t="shared" si="1"/>
        <v>2021</v>
      </c>
      <c r="K47">
        <f t="shared" si="2"/>
        <v>4084441</v>
      </c>
      <c r="L47">
        <v>190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 s="25">
        <f t="shared" si="3"/>
        <v>2341.3667953661952</v>
      </c>
    </row>
    <row r="48" spans="1:24" x14ac:dyDescent="0.25">
      <c r="A48">
        <v>12</v>
      </c>
      <c r="B48">
        <v>2127.7630037926137</v>
      </c>
      <c r="C48">
        <v>-34.763003792613745</v>
      </c>
      <c r="D48">
        <f t="shared" si="0"/>
        <v>1208.4664326852776</v>
      </c>
      <c r="I48" s="12">
        <v>44378</v>
      </c>
      <c r="J48">
        <f t="shared" si="1"/>
        <v>2021</v>
      </c>
      <c r="K48">
        <f t="shared" si="2"/>
        <v>4084441</v>
      </c>
      <c r="L48">
        <v>191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 s="25">
        <f t="shared" si="3"/>
        <v>2273.1667953661954</v>
      </c>
    </row>
    <row r="49" spans="1:24" x14ac:dyDescent="0.25">
      <c r="A49">
        <v>13</v>
      </c>
      <c r="B49">
        <v>1943.7572072065564</v>
      </c>
      <c r="C49">
        <v>73.242792793443641</v>
      </c>
      <c r="D49">
        <f t="shared" si="0"/>
        <v>5364.5066961833199</v>
      </c>
      <c r="I49" s="12">
        <v>44409</v>
      </c>
      <c r="J49">
        <f t="shared" si="1"/>
        <v>2021</v>
      </c>
      <c r="K49">
        <f t="shared" si="2"/>
        <v>4084441</v>
      </c>
      <c r="L49">
        <v>192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5">
        <f t="shared" si="3"/>
        <v>2378.233462032862</v>
      </c>
    </row>
    <row r="50" spans="1:24" x14ac:dyDescent="0.25">
      <c r="A50">
        <v>14</v>
      </c>
      <c r="B50">
        <v>2035.1572072065424</v>
      </c>
      <c r="C50">
        <v>-42.157207206542353</v>
      </c>
      <c r="D50">
        <f t="shared" si="0"/>
        <v>1777.2301194553465</v>
      </c>
      <c r="W50" s="13" t="s">
        <v>215</v>
      </c>
      <c r="X50" s="26">
        <f>SUM(X38:X49)</f>
        <v>31900.812409399856</v>
      </c>
    </row>
    <row r="51" spans="1:24" x14ac:dyDescent="0.25">
      <c r="A51">
        <v>15</v>
      </c>
      <c r="B51">
        <v>2511.2905405398878</v>
      </c>
      <c r="C51">
        <v>118.70945946011216</v>
      </c>
      <c r="D51">
        <f t="shared" si="0"/>
        <v>14091.935765312011</v>
      </c>
    </row>
    <row r="52" spans="1:24" x14ac:dyDescent="0.25">
      <c r="A52">
        <v>16</v>
      </c>
      <c r="B52">
        <v>5836.6905405398893</v>
      </c>
      <c r="C52">
        <v>911.3094594601107</v>
      </c>
      <c r="D52">
        <f t="shared" si="0"/>
        <v>830484.93090147921</v>
      </c>
    </row>
    <row r="53" spans="1:24" x14ac:dyDescent="0.25">
      <c r="A53">
        <v>17</v>
      </c>
      <c r="B53">
        <v>1665.7342443949231</v>
      </c>
      <c r="C53">
        <v>33.265755605076947</v>
      </c>
      <c r="D53">
        <f t="shared" si="0"/>
        <v>1106.6104959767083</v>
      </c>
    </row>
    <row r="54" spans="1:24" x14ac:dyDescent="0.25">
      <c r="A54">
        <v>18</v>
      </c>
      <c r="B54">
        <v>2412.0675777282563</v>
      </c>
      <c r="C54">
        <v>108.93242227174369</v>
      </c>
      <c r="D54">
        <f t="shared" si="0"/>
        <v>11866.272621989481</v>
      </c>
    </row>
    <row r="55" spans="1:24" x14ac:dyDescent="0.25">
      <c r="A55">
        <v>19</v>
      </c>
      <c r="B55">
        <v>1929.3342443949227</v>
      </c>
      <c r="C55">
        <v>69.665755605077265</v>
      </c>
      <c r="D55">
        <f t="shared" si="0"/>
        <v>4853.3175040263541</v>
      </c>
    </row>
    <row r="56" spans="1:24" x14ac:dyDescent="0.25">
      <c r="A56">
        <v>20</v>
      </c>
      <c r="B56">
        <v>1929.3342443949232</v>
      </c>
      <c r="C56">
        <v>24.665755605076811</v>
      </c>
      <c r="D56">
        <f t="shared" si="0"/>
        <v>608.39949956937812</v>
      </c>
    </row>
    <row r="57" spans="1:24" x14ac:dyDescent="0.25">
      <c r="A57">
        <v>21</v>
      </c>
      <c r="B57">
        <v>2525.534244394923</v>
      </c>
      <c r="C57">
        <v>152.46575560507699</v>
      </c>
      <c r="D57">
        <f t="shared" si="0"/>
        <v>23245.806632227068</v>
      </c>
    </row>
    <row r="58" spans="1:24" x14ac:dyDescent="0.25">
      <c r="A58">
        <v>22</v>
      </c>
      <c r="B58">
        <v>2092.4009110615898</v>
      </c>
      <c r="C58">
        <v>133.5990889384102</v>
      </c>
      <c r="D58">
        <f t="shared" si="0"/>
        <v>17848.716565173239</v>
      </c>
    </row>
    <row r="59" spans="1:24" x14ac:dyDescent="0.25">
      <c r="A59">
        <v>23</v>
      </c>
      <c r="B59">
        <v>2024.2009110615897</v>
      </c>
      <c r="C59">
        <v>27.79908893841025</v>
      </c>
      <c r="D59">
        <f t="shared" si="0"/>
        <v>772.78934580564317</v>
      </c>
    </row>
    <row r="60" spans="1:24" x14ac:dyDescent="0.25">
      <c r="A60">
        <v>24</v>
      </c>
      <c r="B60">
        <v>2129.2675777282566</v>
      </c>
      <c r="C60">
        <v>48.732422271743417</v>
      </c>
      <c r="D60">
        <f t="shared" si="0"/>
        <v>2374.8489804715136</v>
      </c>
    </row>
    <row r="61" spans="1:24" x14ac:dyDescent="0.25">
      <c r="A61">
        <v>25</v>
      </c>
      <c r="B61">
        <v>1945.2617811421992</v>
      </c>
      <c r="C61">
        <v>79.738218857800803</v>
      </c>
      <c r="D61">
        <f t="shared" si="0"/>
        <v>6358.1835466145394</v>
      </c>
    </row>
    <row r="62" spans="1:24" x14ac:dyDescent="0.25">
      <c r="A62">
        <v>26</v>
      </c>
      <c r="B62">
        <v>2036.6617811421852</v>
      </c>
      <c r="C62">
        <v>138.33821885781481</v>
      </c>
      <c r="D62">
        <f t="shared" si="0"/>
        <v>19137.462796752669</v>
      </c>
    </row>
    <row r="63" spans="1:24" x14ac:dyDescent="0.25">
      <c r="A63">
        <v>27</v>
      </c>
      <c r="B63">
        <v>2512.7951144755307</v>
      </c>
      <c r="C63">
        <v>279.20488552446932</v>
      </c>
      <c r="D63">
        <f t="shared" si="0"/>
        <v>77955.368100732012</v>
      </c>
    </row>
    <row r="64" spans="1:24" x14ac:dyDescent="0.25">
      <c r="A64">
        <v>28</v>
      </c>
      <c r="B64">
        <v>5838.1951144755321</v>
      </c>
      <c r="C64">
        <v>682.80488552446786</v>
      </c>
      <c r="D64">
        <f t="shared" si="0"/>
        <v>466222.51169608167</v>
      </c>
    </row>
    <row r="65" spans="1:4" x14ac:dyDescent="0.25">
      <c r="A65">
        <v>29</v>
      </c>
      <c r="B65">
        <v>1669.4093121326216</v>
      </c>
      <c r="C65">
        <v>127.59068786737839</v>
      </c>
      <c r="D65">
        <f t="shared" si="0"/>
        <v>16279.38363047078</v>
      </c>
    </row>
    <row r="66" spans="1:4" x14ac:dyDescent="0.25">
      <c r="A66">
        <v>30</v>
      </c>
      <c r="B66">
        <v>2415.7426454659549</v>
      </c>
      <c r="C66">
        <v>193.25735453404513</v>
      </c>
      <c r="D66">
        <f t="shared" si="0"/>
        <v>37348.405081497614</v>
      </c>
    </row>
    <row r="67" spans="1:4" x14ac:dyDescent="0.25">
      <c r="A67">
        <v>31</v>
      </c>
      <c r="B67">
        <v>1933.0093121326213</v>
      </c>
      <c r="C67">
        <v>140.99068786737871</v>
      </c>
      <c r="D67">
        <f t="shared" si="0"/>
        <v>19878.37406531661</v>
      </c>
    </row>
    <row r="68" spans="1:4" x14ac:dyDescent="0.25">
      <c r="A68">
        <v>32</v>
      </c>
      <c r="B68">
        <v>1933.0093121326217</v>
      </c>
      <c r="C68">
        <v>110.99068786737826</v>
      </c>
      <c r="D68">
        <f t="shared" si="0"/>
        <v>12318.932793273787</v>
      </c>
    </row>
    <row r="69" spans="1:4" x14ac:dyDescent="0.25">
      <c r="A69">
        <v>33</v>
      </c>
      <c r="B69">
        <v>2529.2093121326216</v>
      </c>
      <c r="C69">
        <v>185.79068786737844</v>
      </c>
      <c r="D69">
        <f t="shared" si="0"/>
        <v>34518.179698233638</v>
      </c>
    </row>
    <row r="70" spans="1:4" x14ac:dyDescent="0.25">
      <c r="A70">
        <v>34</v>
      </c>
      <c r="B70">
        <v>2096.0759787992884</v>
      </c>
      <c r="C70">
        <v>62.92402120071165</v>
      </c>
      <c r="D70">
        <f t="shared" si="0"/>
        <v>3959.4324440676091</v>
      </c>
    </row>
    <row r="71" spans="1:4" x14ac:dyDescent="0.25">
      <c r="A71">
        <v>35</v>
      </c>
      <c r="B71">
        <v>2027.8759787992883</v>
      </c>
      <c r="C71">
        <v>135.1240212007117</v>
      </c>
      <c r="D71">
        <f t="shared" si="0"/>
        <v>18258.501105450385</v>
      </c>
    </row>
    <row r="72" spans="1:4" x14ac:dyDescent="0.25">
      <c r="A72">
        <v>36</v>
      </c>
      <c r="B72">
        <v>2132.9426454659551</v>
      </c>
      <c r="C72">
        <v>90.057354534044862</v>
      </c>
      <c r="D72">
        <f t="shared" si="0"/>
        <v>8110.3271056706508</v>
      </c>
    </row>
    <row r="73" spans="1:4" x14ac:dyDescent="0.25">
      <c r="A73">
        <v>37</v>
      </c>
      <c r="B73">
        <v>1948.9368488798978</v>
      </c>
      <c r="C73">
        <v>-38.936848879897752</v>
      </c>
      <c r="D73">
        <f t="shared" si="0"/>
        <v>1516.0782006959948</v>
      </c>
    </row>
    <row r="74" spans="1:4" x14ac:dyDescent="0.25">
      <c r="A74">
        <v>38</v>
      </c>
      <c r="B74">
        <v>2040.3368488798837</v>
      </c>
      <c r="C74">
        <v>-43.336848879883746</v>
      </c>
      <c r="D74">
        <f t="shared" si="0"/>
        <v>1878.0824708378811</v>
      </c>
    </row>
    <row r="75" spans="1:4" x14ac:dyDescent="0.25">
      <c r="A75">
        <v>39</v>
      </c>
      <c r="B75">
        <v>2516.4701822132292</v>
      </c>
      <c r="C75">
        <v>-263.47018221322924</v>
      </c>
      <c r="D75">
        <f t="shared" si="0"/>
        <v>69416.536915472214</v>
      </c>
    </row>
    <row r="76" spans="1:4" x14ac:dyDescent="0.25">
      <c r="A76">
        <v>40</v>
      </c>
      <c r="B76">
        <v>5841.8701822132307</v>
      </c>
      <c r="C76">
        <v>-792.87018221323069</v>
      </c>
      <c r="D76">
        <f t="shared" si="0"/>
        <v>628643.12584284169</v>
      </c>
    </row>
    <row r="77" spans="1:4" x14ac:dyDescent="0.25">
      <c r="A77">
        <v>41</v>
      </c>
      <c r="B77">
        <v>1675.2548736714446</v>
      </c>
      <c r="C77">
        <v>-203.25487367144456</v>
      </c>
      <c r="D77">
        <f t="shared" si="0"/>
        <v>41312.543671194886</v>
      </c>
    </row>
    <row r="78" spans="1:4" x14ac:dyDescent="0.25">
      <c r="A78">
        <v>42</v>
      </c>
      <c r="B78">
        <v>2421.5882070047778</v>
      </c>
      <c r="C78">
        <v>-311.58820700477781</v>
      </c>
      <c r="D78">
        <f t="shared" si="0"/>
        <v>97087.21074445227</v>
      </c>
    </row>
    <row r="79" spans="1:4" x14ac:dyDescent="0.25">
      <c r="A79">
        <v>43</v>
      </c>
      <c r="B79">
        <v>1938.8548736714442</v>
      </c>
      <c r="C79">
        <v>-317.85487367144424</v>
      </c>
      <c r="D79">
        <f t="shared" si="0"/>
        <v>101031.72071668977</v>
      </c>
    </row>
    <row r="80" spans="1:4" x14ac:dyDescent="0.25">
      <c r="A80">
        <v>44</v>
      </c>
      <c r="B80">
        <v>1938.8548736714447</v>
      </c>
      <c r="C80">
        <v>-183.85487367144469</v>
      </c>
      <c r="D80">
        <f t="shared" si="0"/>
        <v>33802.614572742888</v>
      </c>
    </row>
    <row r="81" spans="1:4" x14ac:dyDescent="0.25">
      <c r="A81">
        <v>45</v>
      </c>
      <c r="B81">
        <v>2535.0548736714445</v>
      </c>
      <c r="C81">
        <v>-294.05487367144451</v>
      </c>
      <c r="D81">
        <f t="shared" si="0"/>
        <v>86468.268729929187</v>
      </c>
    </row>
    <row r="82" spans="1:4" x14ac:dyDescent="0.25">
      <c r="A82">
        <v>46</v>
      </c>
      <c r="B82">
        <v>2101.9215403381113</v>
      </c>
      <c r="C82">
        <v>-269.9215403381113</v>
      </c>
      <c r="D82">
        <f t="shared" si="0"/>
        <v>72857.63793849865</v>
      </c>
    </row>
    <row r="83" spans="1:4" x14ac:dyDescent="0.25">
      <c r="A83">
        <v>47</v>
      </c>
      <c r="B83">
        <v>2033.7215403381113</v>
      </c>
      <c r="C83">
        <v>-279.72154033811125</v>
      </c>
      <c r="D83">
        <f t="shared" si="0"/>
        <v>78244.140129125604</v>
      </c>
    </row>
    <row r="84" spans="1:4" x14ac:dyDescent="0.25">
      <c r="A84">
        <v>48</v>
      </c>
      <c r="B84">
        <v>2138.7882070047781</v>
      </c>
      <c r="C84">
        <v>-314.78820700477809</v>
      </c>
      <c r="D84">
        <f t="shared" si="0"/>
        <v>99091.615269283022</v>
      </c>
    </row>
    <row r="85" spans="1:4" x14ac:dyDescent="0.25">
      <c r="A85">
        <v>49</v>
      </c>
      <c r="B85">
        <v>1954.7824104187207</v>
      </c>
      <c r="C85">
        <v>-188.7824104187207</v>
      </c>
      <c r="D85">
        <f t="shared" si="0"/>
        <v>35638.798483502309</v>
      </c>
    </row>
    <row r="86" spans="1:4" x14ac:dyDescent="0.25">
      <c r="A86">
        <v>50</v>
      </c>
      <c r="B86">
        <v>2046.1824104187067</v>
      </c>
      <c r="C86">
        <v>-219.1824104187067</v>
      </c>
      <c r="D86">
        <f t="shared" si="0"/>
        <v>48040.929036954389</v>
      </c>
    </row>
    <row r="87" spans="1:4" x14ac:dyDescent="0.25">
      <c r="A87">
        <v>51</v>
      </c>
      <c r="B87">
        <v>2522.3157437520522</v>
      </c>
      <c r="C87">
        <v>-286.31574375205219</v>
      </c>
      <c r="D87">
        <f t="shared" si="0"/>
        <v>81976.705120290804</v>
      </c>
    </row>
    <row r="88" spans="1:4" x14ac:dyDescent="0.25">
      <c r="A88">
        <v>52</v>
      </c>
      <c r="B88">
        <v>5847.7157437520536</v>
      </c>
      <c r="C88">
        <v>-587.71574375205364</v>
      </c>
      <c r="D88">
        <f t="shared" si="0"/>
        <v>345409.79545402958</v>
      </c>
    </row>
    <row r="89" spans="1:4" x14ac:dyDescent="0.25">
      <c r="A89">
        <v>53</v>
      </c>
      <c r="B89">
        <v>1683.2709290113919</v>
      </c>
      <c r="C89">
        <v>-187.2709290113919</v>
      </c>
      <c r="D89">
        <f t="shared" si="0"/>
        <v>35070.400852789782</v>
      </c>
    </row>
    <row r="90" spans="1:4" x14ac:dyDescent="0.25">
      <c r="A90">
        <v>54</v>
      </c>
      <c r="B90">
        <v>2429.6042623447252</v>
      </c>
      <c r="C90">
        <v>-336.60426234472516</v>
      </c>
      <c r="D90">
        <f t="shared" si="0"/>
        <v>113302.42942863656</v>
      </c>
    </row>
    <row r="91" spans="1:4" x14ac:dyDescent="0.25">
      <c r="A91">
        <v>55</v>
      </c>
      <c r="B91">
        <v>1946.8709290113916</v>
      </c>
      <c r="C91">
        <v>-163.87092901139158</v>
      </c>
      <c r="D91">
        <f t="shared" si="0"/>
        <v>26853.681375056538</v>
      </c>
    </row>
    <row r="92" spans="1:4" x14ac:dyDescent="0.25">
      <c r="A92">
        <v>56</v>
      </c>
      <c r="B92">
        <v>1946.870929011392</v>
      </c>
      <c r="C92">
        <v>-152.87092901139204</v>
      </c>
      <c r="D92">
        <f t="shared" si="0"/>
        <v>23369.520936806064</v>
      </c>
    </row>
    <row r="93" spans="1:4" x14ac:dyDescent="0.25">
      <c r="A93">
        <v>57</v>
      </c>
      <c r="B93">
        <v>2543.0709290113919</v>
      </c>
      <c r="C93">
        <v>-298.07092901139185</v>
      </c>
      <c r="D93">
        <f t="shared" si="0"/>
        <v>88846.278721714203</v>
      </c>
    </row>
    <row r="94" spans="1:4" x14ac:dyDescent="0.25">
      <c r="A94">
        <v>58</v>
      </c>
      <c r="B94">
        <v>2109.9375956780586</v>
      </c>
      <c r="C94">
        <v>-307.93759567805864</v>
      </c>
      <c r="D94">
        <f t="shared" si="0"/>
        <v>94825.562831983523</v>
      </c>
    </row>
    <row r="95" spans="1:4" x14ac:dyDescent="0.25">
      <c r="A95">
        <v>59</v>
      </c>
      <c r="B95">
        <v>2041.7375956780586</v>
      </c>
      <c r="C95">
        <v>-225.7375956780586</v>
      </c>
      <c r="D95">
        <f t="shared" si="0"/>
        <v>50957.462102510661</v>
      </c>
    </row>
    <row r="96" spans="1:4" x14ac:dyDescent="0.25">
      <c r="A96">
        <v>60</v>
      </c>
      <c r="B96">
        <v>2146.8042623447254</v>
      </c>
      <c r="C96">
        <v>-335.80426234472543</v>
      </c>
      <c r="D96">
        <f t="shared" si="0"/>
        <v>112764.50260888519</v>
      </c>
    </row>
    <row r="97" spans="1:4" x14ac:dyDescent="0.25">
      <c r="A97">
        <v>61</v>
      </c>
      <c r="B97">
        <v>1962.798465758668</v>
      </c>
      <c r="C97">
        <v>-278.79846575866804</v>
      </c>
      <c r="D97">
        <f t="shared" si="0"/>
        <v>77728.584509387205</v>
      </c>
    </row>
    <row r="98" spans="1:4" x14ac:dyDescent="0.25">
      <c r="A98">
        <v>62</v>
      </c>
      <c r="B98">
        <v>2054.198465758654</v>
      </c>
      <c r="C98">
        <v>-148.19846575865404</v>
      </c>
      <c r="D98">
        <f t="shared" si="0"/>
        <v>21962.785253218954</v>
      </c>
    </row>
    <row r="99" spans="1:4" x14ac:dyDescent="0.25">
      <c r="A99">
        <v>63</v>
      </c>
      <c r="B99">
        <v>2530.3317990919995</v>
      </c>
      <c r="C99">
        <v>-138.33179909199953</v>
      </c>
      <c r="D99">
        <f t="shared" si="0"/>
        <v>19135.686640029322</v>
      </c>
    </row>
    <row r="100" spans="1:4" x14ac:dyDescent="0.25">
      <c r="A100">
        <v>64</v>
      </c>
      <c r="B100">
        <v>5855.731799092001</v>
      </c>
      <c r="C100">
        <v>-768.73179909200098</v>
      </c>
      <c r="D100">
        <f t="shared" si="0"/>
        <v>590948.57893522456</v>
      </c>
    </row>
    <row r="101" spans="1:4" x14ac:dyDescent="0.25">
      <c r="A101">
        <v>65</v>
      </c>
      <c r="B101">
        <v>1693.4574781552576</v>
      </c>
      <c r="C101">
        <v>-74.457478155257604</v>
      </c>
      <c r="D101">
        <f t="shared" si="0"/>
        <v>5543.9160532406631</v>
      </c>
    </row>
    <row r="102" spans="1:4" x14ac:dyDescent="0.25">
      <c r="A102">
        <v>66</v>
      </c>
      <c r="B102">
        <v>2439.7908114885909</v>
      </c>
      <c r="C102">
        <v>-211.79081148859086</v>
      </c>
      <c r="D102">
        <f t="shared" ref="D102:D165" si="4">C102*C102</f>
        <v>44855.34783099583</v>
      </c>
    </row>
    <row r="103" spans="1:4" x14ac:dyDescent="0.25">
      <c r="A103">
        <v>67</v>
      </c>
      <c r="B103">
        <v>1957.0574781552573</v>
      </c>
      <c r="C103">
        <v>18.942521844742714</v>
      </c>
      <c r="D103">
        <f t="shared" si="4"/>
        <v>358.81913383855493</v>
      </c>
    </row>
    <row r="104" spans="1:4" x14ac:dyDescent="0.25">
      <c r="A104">
        <v>68</v>
      </c>
      <c r="B104">
        <v>1957.0574781552577</v>
      </c>
      <c r="C104">
        <v>236.94252184474226</v>
      </c>
      <c r="D104">
        <f t="shared" si="4"/>
        <v>56141.758658146166</v>
      </c>
    </row>
    <row r="105" spans="1:4" x14ac:dyDescent="0.25">
      <c r="A105">
        <v>69</v>
      </c>
      <c r="B105">
        <v>2553.2574781552576</v>
      </c>
      <c r="C105">
        <v>70.742521844742441</v>
      </c>
      <c r="D105">
        <f t="shared" si="4"/>
        <v>5004.5043969538619</v>
      </c>
    </row>
    <row r="106" spans="1:4" x14ac:dyDescent="0.25">
      <c r="A106">
        <v>70</v>
      </c>
      <c r="B106">
        <v>2120.1241448219243</v>
      </c>
      <c r="C106">
        <v>-27.124144821924347</v>
      </c>
      <c r="D106">
        <f t="shared" si="4"/>
        <v>735.71923232072538</v>
      </c>
    </row>
    <row r="107" spans="1:4" x14ac:dyDescent="0.25">
      <c r="A107">
        <v>71</v>
      </c>
      <c r="B107">
        <v>2051.9241448219245</v>
      </c>
      <c r="C107">
        <v>-68.924144821924529</v>
      </c>
      <c r="D107">
        <f t="shared" si="4"/>
        <v>4750.5377394336256</v>
      </c>
    </row>
    <row r="108" spans="1:4" x14ac:dyDescent="0.25">
      <c r="A108">
        <v>72</v>
      </c>
      <c r="B108">
        <v>2156.9908114885911</v>
      </c>
      <c r="C108">
        <v>22.009188511408865</v>
      </c>
      <c r="D108">
        <f t="shared" si="4"/>
        <v>484.40437893073198</v>
      </c>
    </row>
    <row r="109" spans="1:4" x14ac:dyDescent="0.25">
      <c r="A109">
        <v>73</v>
      </c>
      <c r="B109">
        <v>1972.9850149025337</v>
      </c>
      <c r="C109">
        <v>108.01498509746625</v>
      </c>
      <c r="D109">
        <f t="shared" si="4"/>
        <v>11667.237005605857</v>
      </c>
    </row>
    <row r="110" spans="1:4" x14ac:dyDescent="0.25">
      <c r="A110">
        <v>74</v>
      </c>
      <c r="B110">
        <v>2064.3850149025197</v>
      </c>
      <c r="C110">
        <v>-61.385014902519742</v>
      </c>
      <c r="D110">
        <f t="shared" si="4"/>
        <v>3768.1200545825709</v>
      </c>
    </row>
    <row r="111" spans="1:4" x14ac:dyDescent="0.25">
      <c r="A111">
        <v>75</v>
      </c>
      <c r="B111">
        <v>2540.5183482358652</v>
      </c>
      <c r="C111">
        <v>-86.518348235865233</v>
      </c>
      <c r="D111">
        <f t="shared" si="4"/>
        <v>7485.4245814624446</v>
      </c>
    </row>
    <row r="112" spans="1:4" x14ac:dyDescent="0.25">
      <c r="A112">
        <v>76</v>
      </c>
      <c r="B112">
        <v>5865.9183482358667</v>
      </c>
      <c r="C112">
        <v>-249.91834823586669</v>
      </c>
      <c r="D112">
        <f t="shared" si="4"/>
        <v>62459.180784943928</v>
      </c>
    </row>
    <row r="113" spans="1:4" x14ac:dyDescent="0.25">
      <c r="A113">
        <v>77</v>
      </c>
      <c r="B113">
        <v>1705.814521101179</v>
      </c>
      <c r="C113">
        <v>-31.814521101179025</v>
      </c>
      <c r="D113">
        <f t="shared" si="4"/>
        <v>1012.1637528973655</v>
      </c>
    </row>
    <row r="114" spans="1:4" x14ac:dyDescent="0.25">
      <c r="A114">
        <v>78</v>
      </c>
      <c r="B114">
        <v>2452.1478544345123</v>
      </c>
      <c r="C114">
        <v>154.85214556548772</v>
      </c>
      <c r="D114">
        <f t="shared" si="4"/>
        <v>23979.186986234996</v>
      </c>
    </row>
    <row r="115" spans="1:4" x14ac:dyDescent="0.25">
      <c r="A115">
        <v>79</v>
      </c>
      <c r="B115">
        <v>1969.4145211011787</v>
      </c>
      <c r="C115">
        <v>86.585478898821293</v>
      </c>
      <c r="D115">
        <f t="shared" si="4"/>
        <v>7497.045156138227</v>
      </c>
    </row>
    <row r="116" spans="1:4" x14ac:dyDescent="0.25">
      <c r="A116">
        <v>80</v>
      </c>
      <c r="B116">
        <v>1969.4145211011792</v>
      </c>
      <c r="C116">
        <v>-16.414521101179162</v>
      </c>
      <c r="D116">
        <f t="shared" si="4"/>
        <v>269.43650298105598</v>
      </c>
    </row>
    <row r="117" spans="1:4" x14ac:dyDescent="0.25">
      <c r="A117">
        <v>81</v>
      </c>
      <c r="B117">
        <v>2565.614521101179</v>
      </c>
      <c r="C117">
        <v>107.38547889882102</v>
      </c>
      <c r="D117">
        <f t="shared" si="4"/>
        <v>11531.641078329134</v>
      </c>
    </row>
    <row r="118" spans="1:4" x14ac:dyDescent="0.25">
      <c r="A118">
        <v>82</v>
      </c>
      <c r="B118">
        <v>2132.4811877678458</v>
      </c>
      <c r="C118">
        <v>13.518812232154232</v>
      </c>
      <c r="D118">
        <f t="shared" si="4"/>
        <v>182.75828416824291</v>
      </c>
    </row>
    <row r="119" spans="1:4" x14ac:dyDescent="0.25">
      <c r="A119">
        <v>83</v>
      </c>
      <c r="B119">
        <v>2064.2811877678459</v>
      </c>
      <c r="C119">
        <v>-121.28118776784595</v>
      </c>
      <c r="D119">
        <f t="shared" si="4"/>
        <v>14709.126506379505</v>
      </c>
    </row>
    <row r="120" spans="1:4" x14ac:dyDescent="0.25">
      <c r="A120">
        <v>84</v>
      </c>
      <c r="B120">
        <v>2169.3478544345126</v>
      </c>
      <c r="C120">
        <v>-54.347854434512556</v>
      </c>
      <c r="D120">
        <f t="shared" si="4"/>
        <v>2953.6892816349659</v>
      </c>
    </row>
    <row r="121" spans="1:4" x14ac:dyDescent="0.25">
      <c r="A121">
        <v>85</v>
      </c>
      <c r="B121">
        <v>1985.3420578484552</v>
      </c>
      <c r="C121">
        <v>58.65794215154483</v>
      </c>
      <c r="D121">
        <f t="shared" si="4"/>
        <v>3440.7541774539795</v>
      </c>
    </row>
    <row r="122" spans="1:4" x14ac:dyDescent="0.25">
      <c r="A122">
        <v>86</v>
      </c>
      <c r="B122">
        <v>2076.7420578484412</v>
      </c>
      <c r="C122">
        <v>-16.742057848441164</v>
      </c>
      <c r="D122">
        <f t="shared" si="4"/>
        <v>280.29650100055034</v>
      </c>
    </row>
    <row r="123" spans="1:4" x14ac:dyDescent="0.25">
      <c r="A123">
        <v>87</v>
      </c>
      <c r="B123">
        <v>2552.8753911817867</v>
      </c>
      <c r="C123">
        <v>-10.875391181786654</v>
      </c>
      <c r="D123">
        <f t="shared" si="4"/>
        <v>118.27413335688291</v>
      </c>
    </row>
    <row r="124" spans="1:4" x14ac:dyDescent="0.25">
      <c r="A124">
        <v>88</v>
      </c>
      <c r="B124">
        <v>5878.2753911817881</v>
      </c>
      <c r="C124">
        <v>170.72460881821189</v>
      </c>
      <c r="D124">
        <f t="shared" si="4"/>
        <v>29146.892056131474</v>
      </c>
    </row>
    <row r="125" spans="1:4" x14ac:dyDescent="0.25">
      <c r="A125">
        <v>89</v>
      </c>
      <c r="B125">
        <v>1720.3420578482248</v>
      </c>
      <c r="C125">
        <v>75.65794215177516</v>
      </c>
      <c r="D125">
        <f t="shared" si="4"/>
        <v>5724.1242106413565</v>
      </c>
    </row>
    <row r="126" spans="1:4" x14ac:dyDescent="0.25">
      <c r="A126">
        <v>90</v>
      </c>
      <c r="B126">
        <v>2466.6753911815581</v>
      </c>
      <c r="C126">
        <v>83.324608818441902</v>
      </c>
      <c r="D126">
        <f t="shared" si="4"/>
        <v>6942.9904347463662</v>
      </c>
    </row>
    <row r="127" spans="1:4" x14ac:dyDescent="0.25">
      <c r="A127">
        <v>91</v>
      </c>
      <c r="B127">
        <v>1983.9420578482245</v>
      </c>
      <c r="C127">
        <v>165.05794215177548</v>
      </c>
      <c r="D127">
        <f t="shared" si="4"/>
        <v>27244.124267378858</v>
      </c>
    </row>
    <row r="128" spans="1:4" x14ac:dyDescent="0.25">
      <c r="A128">
        <v>92</v>
      </c>
      <c r="B128">
        <v>1983.942057848225</v>
      </c>
      <c r="C128">
        <v>265.05794215177502</v>
      </c>
      <c r="D128">
        <f t="shared" si="4"/>
        <v>70255.712697733718</v>
      </c>
    </row>
    <row r="129" spans="1:4" x14ac:dyDescent="0.25">
      <c r="A129">
        <v>93</v>
      </c>
      <c r="B129">
        <v>2580.1420578482248</v>
      </c>
      <c r="C129">
        <v>143.85794215177521</v>
      </c>
      <c r="D129">
        <f t="shared" si="4"/>
        <v>20695.107520143501</v>
      </c>
    </row>
    <row r="130" spans="1:4" x14ac:dyDescent="0.25">
      <c r="A130">
        <v>94</v>
      </c>
      <c r="B130">
        <v>2147.0087245148916</v>
      </c>
      <c r="C130">
        <v>-6.0087245148915827</v>
      </c>
      <c r="D130">
        <f t="shared" si="4"/>
        <v>36.104770295859083</v>
      </c>
    </row>
    <row r="131" spans="1:4" x14ac:dyDescent="0.25">
      <c r="A131">
        <v>95</v>
      </c>
      <c r="B131">
        <v>2078.8087245148918</v>
      </c>
      <c r="C131">
        <v>-58.808724514891765</v>
      </c>
      <c r="D131">
        <f t="shared" si="4"/>
        <v>3458.4660790684316</v>
      </c>
    </row>
    <row r="132" spans="1:4" x14ac:dyDescent="0.25">
      <c r="A132">
        <v>96</v>
      </c>
      <c r="B132">
        <v>2183.8753911815584</v>
      </c>
      <c r="C132">
        <v>-33.875391181558371</v>
      </c>
      <c r="D132">
        <f t="shared" si="4"/>
        <v>1147.5421277036025</v>
      </c>
    </row>
    <row r="133" spans="1:4" x14ac:dyDescent="0.25">
      <c r="A133">
        <v>97</v>
      </c>
      <c r="B133">
        <v>1999.869594595501</v>
      </c>
      <c r="C133">
        <v>2.1304054044990153</v>
      </c>
      <c r="D133">
        <f t="shared" si="4"/>
        <v>4.538627187518613</v>
      </c>
    </row>
    <row r="134" spans="1:4" x14ac:dyDescent="0.25">
      <c r="A134">
        <v>98</v>
      </c>
      <c r="B134">
        <v>2091.269594595487</v>
      </c>
      <c r="C134">
        <v>140.73040540451302</v>
      </c>
      <c r="D134">
        <f t="shared" si="4"/>
        <v>19805.047005318589</v>
      </c>
    </row>
    <row r="135" spans="1:4" x14ac:dyDescent="0.25">
      <c r="A135">
        <v>99</v>
      </c>
      <c r="B135">
        <v>2567.4029279288325</v>
      </c>
      <c r="C135">
        <v>87.597072071167531</v>
      </c>
      <c r="D135">
        <f t="shared" si="4"/>
        <v>7673.247035441319</v>
      </c>
    </row>
    <row r="136" spans="1:4" x14ac:dyDescent="0.25">
      <c r="A136">
        <v>100</v>
      </c>
      <c r="B136">
        <v>5892.8029279288339</v>
      </c>
      <c r="C136">
        <v>-116.80292792883392</v>
      </c>
      <c r="D136">
        <f t="shared" si="4"/>
        <v>13642.923972748373</v>
      </c>
    </row>
    <row r="137" spans="1:4" x14ac:dyDescent="0.25">
      <c r="A137">
        <v>101</v>
      </c>
      <c r="B137">
        <v>1737.040088396395</v>
      </c>
      <c r="C137">
        <v>160.95991160360495</v>
      </c>
      <c r="D137">
        <f t="shared" si="4"/>
        <v>25908.093143440321</v>
      </c>
    </row>
    <row r="138" spans="1:4" x14ac:dyDescent="0.25">
      <c r="A138">
        <v>102</v>
      </c>
      <c r="B138">
        <v>2483.3734217297283</v>
      </c>
      <c r="C138">
        <v>122.62657827027169</v>
      </c>
      <c r="D138">
        <f t="shared" si="4"/>
        <v>15037.277698275069</v>
      </c>
    </row>
    <row r="139" spans="1:4" x14ac:dyDescent="0.25">
      <c r="A139">
        <v>103</v>
      </c>
      <c r="B139">
        <v>2000.6400883963947</v>
      </c>
      <c r="C139">
        <v>154.35991160360527</v>
      </c>
      <c r="D139">
        <f t="shared" si="4"/>
        <v>23826.982310272833</v>
      </c>
    </row>
    <row r="140" spans="1:4" x14ac:dyDescent="0.25">
      <c r="A140">
        <v>104</v>
      </c>
      <c r="B140">
        <v>2000.6400883963952</v>
      </c>
      <c r="C140">
        <v>301.35991160360481</v>
      </c>
      <c r="D140">
        <f t="shared" si="4"/>
        <v>90817.796321732501</v>
      </c>
    </row>
    <row r="141" spans="1:4" x14ac:dyDescent="0.25">
      <c r="A141">
        <v>105</v>
      </c>
      <c r="B141">
        <v>2596.840088396395</v>
      </c>
      <c r="C141">
        <v>274.159911603605</v>
      </c>
      <c r="D141">
        <f t="shared" si="4"/>
        <v>75163.657130496504</v>
      </c>
    </row>
    <row r="142" spans="1:4" x14ac:dyDescent="0.25">
      <c r="A142">
        <v>106</v>
      </c>
      <c r="B142">
        <v>2163.7067550630618</v>
      </c>
      <c r="C142">
        <v>43.293244936938208</v>
      </c>
      <c r="D142">
        <f t="shared" si="4"/>
        <v>1874.3050571697258</v>
      </c>
    </row>
    <row r="143" spans="1:4" x14ac:dyDescent="0.25">
      <c r="A143">
        <v>107</v>
      </c>
      <c r="B143">
        <v>2095.506755063062</v>
      </c>
      <c r="C143">
        <v>78.493244936938027</v>
      </c>
      <c r="D143">
        <f t="shared" si="4"/>
        <v>6161.1895007301473</v>
      </c>
    </row>
    <row r="144" spans="1:4" x14ac:dyDescent="0.25">
      <c r="A144">
        <v>108</v>
      </c>
      <c r="B144">
        <v>2200.5734217297286</v>
      </c>
      <c r="C144">
        <v>82.42657827027142</v>
      </c>
      <c r="D144">
        <f t="shared" si="4"/>
        <v>6794.1408053451805</v>
      </c>
    </row>
    <row r="145" spans="1:4" x14ac:dyDescent="0.25">
      <c r="A145">
        <v>109</v>
      </c>
      <c r="B145">
        <v>2016.5676251436712</v>
      </c>
      <c r="C145">
        <v>74.432374856328806</v>
      </c>
      <c r="D145">
        <f t="shared" si="4"/>
        <v>5540.1784267530484</v>
      </c>
    </row>
    <row r="146" spans="1:4" x14ac:dyDescent="0.25">
      <c r="A146">
        <v>110</v>
      </c>
      <c r="B146">
        <v>2107.9676251436572</v>
      </c>
      <c r="C146">
        <v>124.03237485634281</v>
      </c>
      <c r="D146">
        <f t="shared" si="4"/>
        <v>15384.030012504341</v>
      </c>
    </row>
    <row r="147" spans="1:4" x14ac:dyDescent="0.25">
      <c r="A147">
        <v>111</v>
      </c>
      <c r="B147">
        <v>2584.1009584770027</v>
      </c>
      <c r="C147">
        <v>12.899041522997322</v>
      </c>
      <c r="D147">
        <f t="shared" si="4"/>
        <v>166.38527221200908</v>
      </c>
    </row>
    <row r="148" spans="1:4" x14ac:dyDescent="0.25">
      <c r="A148">
        <v>112</v>
      </c>
      <c r="B148">
        <v>5909.5009584770041</v>
      </c>
      <c r="C148">
        <v>-128.50095847700413</v>
      </c>
      <c r="D148">
        <f t="shared" si="4"/>
        <v>16512.49632950874</v>
      </c>
    </row>
    <row r="149" spans="1:4" x14ac:dyDescent="0.25">
      <c r="A149">
        <v>113</v>
      </c>
      <c r="B149">
        <v>1755.9086127484836</v>
      </c>
      <c r="C149">
        <v>137.09138725151638</v>
      </c>
      <c r="D149">
        <f t="shared" si="4"/>
        <v>18794.048458545229</v>
      </c>
    </row>
    <row r="150" spans="1:4" x14ac:dyDescent="0.25">
      <c r="A150">
        <v>114</v>
      </c>
      <c r="B150">
        <v>2502.2419460818169</v>
      </c>
      <c r="C150">
        <v>117.75805391818312</v>
      </c>
      <c r="D150">
        <f t="shared" si="4"/>
        <v>13866.959262597724</v>
      </c>
    </row>
    <row r="151" spans="1:4" x14ac:dyDescent="0.25">
      <c r="A151">
        <v>115</v>
      </c>
      <c r="B151">
        <v>2019.5086127484833</v>
      </c>
      <c r="C151">
        <v>114.4913872515167</v>
      </c>
      <c r="D151">
        <f t="shared" si="4"/>
        <v>13108.27775477676</v>
      </c>
    </row>
    <row r="152" spans="1:4" x14ac:dyDescent="0.25">
      <c r="A152">
        <v>116</v>
      </c>
      <c r="B152">
        <v>2019.5086127484838</v>
      </c>
      <c r="C152">
        <v>278.49138725151624</v>
      </c>
      <c r="D152">
        <f t="shared" si="4"/>
        <v>77557.452773273981</v>
      </c>
    </row>
    <row r="153" spans="1:4" x14ac:dyDescent="0.25">
      <c r="A153">
        <v>117</v>
      </c>
      <c r="B153">
        <v>2615.7086127484836</v>
      </c>
      <c r="C153">
        <v>235.29138725151643</v>
      </c>
      <c r="D153">
        <f t="shared" si="4"/>
        <v>55362.036914743068</v>
      </c>
    </row>
    <row r="154" spans="1:4" x14ac:dyDescent="0.25">
      <c r="A154">
        <v>118</v>
      </c>
      <c r="B154">
        <v>2182.5752794151504</v>
      </c>
      <c r="C154">
        <v>162.42472058484964</v>
      </c>
      <c r="D154">
        <f t="shared" si="4"/>
        <v>26381.789857066477</v>
      </c>
    </row>
    <row r="155" spans="1:4" x14ac:dyDescent="0.25">
      <c r="A155">
        <v>119</v>
      </c>
      <c r="B155">
        <v>2114.3752794151505</v>
      </c>
      <c r="C155">
        <v>109.62472058484946</v>
      </c>
      <c r="D155">
        <f t="shared" si="4"/>
        <v>12017.579363306317</v>
      </c>
    </row>
    <row r="156" spans="1:4" x14ac:dyDescent="0.25">
      <c r="A156">
        <v>120</v>
      </c>
      <c r="B156">
        <v>2219.4419460818172</v>
      </c>
      <c r="C156">
        <v>32.55805391818285</v>
      </c>
      <c r="D156">
        <f t="shared" si="4"/>
        <v>1060.0268749393017</v>
      </c>
    </row>
    <row r="157" spans="1:4" x14ac:dyDescent="0.25">
      <c r="A157">
        <v>121</v>
      </c>
      <c r="B157">
        <v>2035.4361494957598</v>
      </c>
      <c r="C157">
        <v>-0.43614949575976425</v>
      </c>
      <c r="D157">
        <f t="shared" si="4"/>
        <v>0.19022638265149661</v>
      </c>
    </row>
    <row r="158" spans="1:4" x14ac:dyDescent="0.25">
      <c r="A158">
        <v>122</v>
      </c>
      <c r="B158">
        <v>2126.8361494957458</v>
      </c>
      <c r="C158">
        <v>36.163850504254242</v>
      </c>
      <c r="D158">
        <f t="shared" si="4"/>
        <v>1307.8240832940498</v>
      </c>
    </row>
    <row r="159" spans="1:4" x14ac:dyDescent="0.25">
      <c r="A159">
        <v>123</v>
      </c>
      <c r="B159">
        <v>2602.9694828290912</v>
      </c>
      <c r="C159">
        <v>-23.969482829091248</v>
      </c>
      <c r="D159">
        <f t="shared" si="4"/>
        <v>574.5361070941002</v>
      </c>
    </row>
    <row r="160" spans="1:4" x14ac:dyDescent="0.25">
      <c r="A160">
        <v>124</v>
      </c>
      <c r="B160">
        <v>5928.3694828290927</v>
      </c>
      <c r="C160">
        <v>115.6305171709073</v>
      </c>
      <c r="D160">
        <f t="shared" si="4"/>
        <v>13370.416501211486</v>
      </c>
    </row>
    <row r="161" spans="1:4" x14ac:dyDescent="0.25">
      <c r="A161">
        <v>125</v>
      </c>
      <c r="B161">
        <v>1776.9476309026279</v>
      </c>
      <c r="C161">
        <v>-5.9476309026279068</v>
      </c>
      <c r="D161">
        <f t="shared" si="4"/>
        <v>35.374313353894451</v>
      </c>
    </row>
    <row r="162" spans="1:4" x14ac:dyDescent="0.25">
      <c r="A162">
        <v>126</v>
      </c>
      <c r="B162">
        <v>2523.2809642359612</v>
      </c>
      <c r="C162">
        <v>116.71903576403884</v>
      </c>
      <c r="D162">
        <f t="shared" si="4"/>
        <v>13623.333309686977</v>
      </c>
    </row>
    <row r="163" spans="1:4" x14ac:dyDescent="0.25">
      <c r="A163">
        <v>127</v>
      </c>
      <c r="B163">
        <v>2040.5476309026276</v>
      </c>
      <c r="C163">
        <v>90.452369097372411</v>
      </c>
      <c r="D163">
        <f t="shared" si="4"/>
        <v>8181.6310753272919</v>
      </c>
    </row>
    <row r="164" spans="1:4" x14ac:dyDescent="0.25">
      <c r="A164">
        <v>128</v>
      </c>
      <c r="B164">
        <v>2040.547630902628</v>
      </c>
      <c r="C164">
        <v>236.45236909737196</v>
      </c>
      <c r="D164">
        <f t="shared" si="4"/>
        <v>55909.72285175982</v>
      </c>
    </row>
    <row r="165" spans="1:4" x14ac:dyDescent="0.25">
      <c r="A165">
        <v>129</v>
      </c>
      <c r="B165">
        <v>2636.7476309026279</v>
      </c>
      <c r="C165">
        <v>131.25236909737214</v>
      </c>
      <c r="D165">
        <f t="shared" si="4"/>
        <v>17227.184393672807</v>
      </c>
    </row>
    <row r="166" spans="1:4" x14ac:dyDescent="0.25">
      <c r="A166">
        <v>130</v>
      </c>
      <c r="B166">
        <v>2203.6142975692946</v>
      </c>
      <c r="C166">
        <v>-13.614297569294649</v>
      </c>
      <c r="D166">
        <f t="shared" ref="D166:D216" si="5">C166*C166</f>
        <v>185.34909830530219</v>
      </c>
    </row>
    <row r="167" spans="1:4" x14ac:dyDescent="0.25">
      <c r="A167">
        <v>131</v>
      </c>
      <c r="B167">
        <v>2135.4142975692948</v>
      </c>
      <c r="C167">
        <v>-48.414297569294831</v>
      </c>
      <c r="D167">
        <f t="shared" si="5"/>
        <v>2343.9442091282276</v>
      </c>
    </row>
    <row r="168" spans="1:4" x14ac:dyDescent="0.25">
      <c r="A168">
        <v>132</v>
      </c>
      <c r="B168">
        <v>2240.4809642359614</v>
      </c>
      <c r="C168">
        <v>-61.480964235961437</v>
      </c>
      <c r="D168">
        <f t="shared" si="5"/>
        <v>3779.9089633835692</v>
      </c>
    </row>
    <row r="169" spans="1:4" x14ac:dyDescent="0.25">
      <c r="A169">
        <v>133</v>
      </c>
      <c r="B169">
        <v>2056.4751676499041</v>
      </c>
      <c r="C169">
        <v>-17.475167649904051</v>
      </c>
      <c r="D169">
        <f t="shared" si="5"/>
        <v>305.38148439225307</v>
      </c>
    </row>
    <row r="170" spans="1:4" x14ac:dyDescent="0.25">
      <c r="A170">
        <v>134</v>
      </c>
      <c r="B170">
        <v>2147.87516764989</v>
      </c>
      <c r="C170">
        <v>-28.875167649890045</v>
      </c>
      <c r="D170">
        <f t="shared" si="5"/>
        <v>833.77530680925656</v>
      </c>
    </row>
    <row r="171" spans="1:4" x14ac:dyDescent="0.25">
      <c r="A171">
        <v>135</v>
      </c>
      <c r="B171">
        <v>2624.0085009832355</v>
      </c>
      <c r="C171">
        <v>75.991499016764465</v>
      </c>
      <c r="D171">
        <f t="shared" si="5"/>
        <v>5774.707922814915</v>
      </c>
    </row>
    <row r="172" spans="1:4" x14ac:dyDescent="0.25">
      <c r="A172">
        <v>136</v>
      </c>
      <c r="B172">
        <v>5949.408500983237</v>
      </c>
      <c r="C172">
        <v>86.591499016763009</v>
      </c>
      <c r="D172">
        <f t="shared" si="5"/>
        <v>7498.0877019700692</v>
      </c>
    </row>
    <row r="173" spans="1:4" x14ac:dyDescent="0.25">
      <c r="A173">
        <v>137</v>
      </c>
      <c r="B173">
        <v>1800.1571428569653</v>
      </c>
      <c r="C173">
        <v>-56.157142856965265</v>
      </c>
      <c r="D173">
        <f t="shared" si="5"/>
        <v>3153.6246938576051</v>
      </c>
    </row>
    <row r="174" spans="1:4" x14ac:dyDescent="0.25">
      <c r="A174">
        <v>138</v>
      </c>
      <c r="B174">
        <v>2546.4904761902985</v>
      </c>
      <c r="C174">
        <v>-110.49047619029852</v>
      </c>
      <c r="D174">
        <f t="shared" si="5"/>
        <v>12208.145328758925</v>
      </c>
    </row>
    <row r="175" spans="1:4" x14ac:dyDescent="0.25">
      <c r="A175">
        <v>139</v>
      </c>
      <c r="B175">
        <v>2063.7571428569649</v>
      </c>
      <c r="C175">
        <v>40.242857143035053</v>
      </c>
      <c r="D175">
        <f t="shared" si="5"/>
        <v>1619.4875510347274</v>
      </c>
    </row>
    <row r="176" spans="1:4" x14ac:dyDescent="0.25">
      <c r="A176">
        <v>140</v>
      </c>
      <c r="B176">
        <v>2063.7571428569654</v>
      </c>
      <c r="C176">
        <v>110.2428571430346</v>
      </c>
      <c r="D176">
        <f t="shared" si="5"/>
        <v>12153.487551059534</v>
      </c>
    </row>
    <row r="177" spans="1:4" x14ac:dyDescent="0.25">
      <c r="A177">
        <v>141</v>
      </c>
      <c r="B177">
        <v>2659.9571428569652</v>
      </c>
      <c r="C177">
        <v>88.04285714303478</v>
      </c>
      <c r="D177">
        <f t="shared" si="5"/>
        <v>7751.5446939088306</v>
      </c>
    </row>
    <row r="178" spans="1:4" x14ac:dyDescent="0.25">
      <c r="A178">
        <v>142</v>
      </c>
      <c r="B178">
        <v>2226.823809523632</v>
      </c>
      <c r="C178">
        <v>11.176190476367992</v>
      </c>
      <c r="D178">
        <f t="shared" si="5"/>
        <v>124.90723356405861</v>
      </c>
    </row>
    <row r="179" spans="1:4" x14ac:dyDescent="0.25">
      <c r="A179">
        <v>143</v>
      </c>
      <c r="B179">
        <v>2158.6238095236322</v>
      </c>
      <c r="C179">
        <v>45.37619047636781</v>
      </c>
      <c r="D179">
        <f t="shared" si="5"/>
        <v>2058.9986621476128</v>
      </c>
    </row>
    <row r="180" spans="1:4" x14ac:dyDescent="0.25">
      <c r="A180">
        <v>144</v>
      </c>
      <c r="B180">
        <v>2263.6904761902988</v>
      </c>
      <c r="C180">
        <v>-0.6904761902987957</v>
      </c>
      <c r="D180">
        <f t="shared" si="5"/>
        <v>0.47675736936953872</v>
      </c>
    </row>
    <row r="181" spans="1:4" x14ac:dyDescent="0.25">
      <c r="A181">
        <v>145</v>
      </c>
      <c r="B181">
        <v>2079.6846796042414</v>
      </c>
      <c r="C181">
        <v>134.31532039575859</v>
      </c>
      <c r="D181">
        <f t="shared" si="5"/>
        <v>18040.605293015284</v>
      </c>
    </row>
    <row r="182" spans="1:4" x14ac:dyDescent="0.25">
      <c r="A182">
        <v>146</v>
      </c>
      <c r="B182">
        <v>2171.0846796042274</v>
      </c>
      <c r="C182">
        <v>58.915320395772596</v>
      </c>
      <c r="D182">
        <f t="shared" si="5"/>
        <v>3471.0149773365383</v>
      </c>
    </row>
    <row r="183" spans="1:4" x14ac:dyDescent="0.25">
      <c r="A183">
        <v>147</v>
      </c>
      <c r="B183">
        <v>2647.2180129375729</v>
      </c>
      <c r="C183">
        <v>159.78198706242711</v>
      </c>
      <c r="D183">
        <f t="shared" si="5"/>
        <v>25530.283389617623</v>
      </c>
    </row>
    <row r="184" spans="1:4" x14ac:dyDescent="0.25">
      <c r="A184">
        <v>148</v>
      </c>
      <c r="B184">
        <v>5972.6180129375743</v>
      </c>
      <c r="C184">
        <v>-146.61801293757435</v>
      </c>
      <c r="D184">
        <f t="shared" si="5"/>
        <v>21496.84171776272</v>
      </c>
    </row>
    <row r="185" spans="1:4" x14ac:dyDescent="0.25">
      <c r="A185">
        <v>149</v>
      </c>
      <c r="B185">
        <v>1825.537148615221</v>
      </c>
      <c r="C185">
        <v>19.462851384779015</v>
      </c>
      <c r="D185">
        <f t="shared" si="5"/>
        <v>378.80258402599441</v>
      </c>
    </row>
    <row r="186" spans="1:4" x14ac:dyDescent="0.25">
      <c r="A186">
        <v>150</v>
      </c>
      <c r="B186">
        <v>2571.8704819485542</v>
      </c>
      <c r="C186">
        <v>-9.870481948554243</v>
      </c>
      <c r="D186">
        <f t="shared" si="5"/>
        <v>97.42641389673517</v>
      </c>
    </row>
    <row r="187" spans="1:4" x14ac:dyDescent="0.25">
      <c r="A187">
        <v>151</v>
      </c>
      <c r="B187">
        <v>2089.1371486152207</v>
      </c>
      <c r="C187">
        <v>198.86285138477933</v>
      </c>
      <c r="D187">
        <f t="shared" si="5"/>
        <v>39546.433660884832</v>
      </c>
    </row>
    <row r="188" spans="1:4" x14ac:dyDescent="0.25">
      <c r="A188">
        <v>152</v>
      </c>
      <c r="B188">
        <v>2089.1371486152211</v>
      </c>
      <c r="C188">
        <v>251.86285138477888</v>
      </c>
      <c r="D188">
        <f t="shared" si="5"/>
        <v>63434.895907671213</v>
      </c>
    </row>
    <row r="189" spans="1:4" x14ac:dyDescent="0.25">
      <c r="A189">
        <v>153</v>
      </c>
      <c r="B189">
        <v>2685.3371486152209</v>
      </c>
      <c r="C189">
        <v>282.66285138477906</v>
      </c>
      <c r="D189">
        <f t="shared" si="5"/>
        <v>79898.287552973692</v>
      </c>
    </row>
    <row r="190" spans="1:4" x14ac:dyDescent="0.25">
      <c r="A190">
        <v>154</v>
      </c>
      <c r="B190">
        <v>2252.2038152818877</v>
      </c>
      <c r="C190">
        <v>212.79618471811227</v>
      </c>
      <c r="D190">
        <f t="shared" si="5"/>
        <v>45282.216230584956</v>
      </c>
    </row>
    <row r="191" spans="1:4" x14ac:dyDescent="0.25">
      <c r="A191">
        <v>155</v>
      </c>
      <c r="B191">
        <v>2184.0038152818879</v>
      </c>
      <c r="C191">
        <v>98.99618471811209</v>
      </c>
      <c r="D191">
        <f t="shared" si="5"/>
        <v>9800.2445887425692</v>
      </c>
    </row>
    <row r="192" spans="1:4" x14ac:dyDescent="0.25">
      <c r="A192">
        <v>156</v>
      </c>
      <c r="B192">
        <v>2289.0704819485545</v>
      </c>
      <c r="C192">
        <v>79.929518051445484</v>
      </c>
      <c r="D192">
        <f t="shared" si="5"/>
        <v>6388.7278559363494</v>
      </c>
    </row>
    <row r="193" spans="1:4" x14ac:dyDescent="0.25">
      <c r="A193">
        <v>157</v>
      </c>
      <c r="B193">
        <v>2105.0646853624971</v>
      </c>
      <c r="C193">
        <v>3.93531463750287</v>
      </c>
      <c r="D193">
        <f t="shared" si="5"/>
        <v>15.486701296144345</v>
      </c>
    </row>
    <row r="194" spans="1:4" x14ac:dyDescent="0.25">
      <c r="A194">
        <v>158</v>
      </c>
      <c r="B194">
        <v>2196.4646853624831</v>
      </c>
      <c r="C194">
        <v>102.53531463751688</v>
      </c>
      <c r="D194">
        <f t="shared" si="5"/>
        <v>10513.490747814583</v>
      </c>
    </row>
    <row r="195" spans="1:4" x14ac:dyDescent="0.25">
      <c r="A195">
        <v>159</v>
      </c>
      <c r="B195">
        <v>2672.5980186958286</v>
      </c>
      <c r="C195">
        <v>44.401981304171386</v>
      </c>
      <c r="D195">
        <f t="shared" si="5"/>
        <v>1971.5359437359853</v>
      </c>
    </row>
    <row r="196" spans="1:4" x14ac:dyDescent="0.25">
      <c r="A196">
        <v>160</v>
      </c>
      <c r="B196">
        <v>5997.9980186958301</v>
      </c>
      <c r="C196">
        <v>-182.99801869583007</v>
      </c>
      <c r="D196">
        <f t="shared" si="5"/>
        <v>33488.274846599372</v>
      </c>
    </row>
    <row r="197" spans="1:4" x14ac:dyDescent="0.25">
      <c r="A197">
        <v>161</v>
      </c>
      <c r="B197">
        <v>1853.0876481746011</v>
      </c>
      <c r="C197">
        <v>-62.0876481746011</v>
      </c>
      <c r="D197">
        <f t="shared" si="5"/>
        <v>3854.8760558530471</v>
      </c>
    </row>
    <row r="198" spans="1:4" x14ac:dyDescent="0.25">
      <c r="A198">
        <v>162</v>
      </c>
      <c r="B198">
        <v>2599.4209815079344</v>
      </c>
      <c r="C198">
        <v>-112.42098150793436</v>
      </c>
      <c r="D198">
        <f t="shared" si="5"/>
        <v>12638.477083207319</v>
      </c>
    </row>
    <row r="199" spans="1:4" x14ac:dyDescent="0.25">
      <c r="A199">
        <v>163</v>
      </c>
      <c r="B199">
        <v>2116.6876481746008</v>
      </c>
      <c r="C199">
        <v>81.312351825399219</v>
      </c>
      <c r="D199">
        <f t="shared" si="5"/>
        <v>6611.6985593775034</v>
      </c>
    </row>
    <row r="200" spans="1:4" x14ac:dyDescent="0.25">
      <c r="A200">
        <v>164</v>
      </c>
      <c r="B200">
        <v>2116.6876481746012</v>
      </c>
      <c r="C200">
        <v>261.31235182539876</v>
      </c>
      <c r="D200">
        <f t="shared" si="5"/>
        <v>68284.145216520978</v>
      </c>
    </row>
    <row r="201" spans="1:4" x14ac:dyDescent="0.25">
      <c r="A201">
        <v>165</v>
      </c>
      <c r="B201">
        <v>2712.8876481746011</v>
      </c>
      <c r="C201">
        <v>183.11235182539895</v>
      </c>
      <c r="D201">
        <f t="shared" si="5"/>
        <v>33530.133391028685</v>
      </c>
    </row>
    <row r="202" spans="1:4" x14ac:dyDescent="0.25">
      <c r="A202">
        <v>166</v>
      </c>
      <c r="B202">
        <v>2279.7543148412678</v>
      </c>
      <c r="C202">
        <v>4.245685158732158</v>
      </c>
      <c r="D202">
        <f t="shared" si="5"/>
        <v>18.025842467078508</v>
      </c>
    </row>
    <row r="203" spans="1:4" x14ac:dyDescent="0.25">
      <c r="A203">
        <v>167</v>
      </c>
      <c r="B203">
        <v>2211.554314841268</v>
      </c>
      <c r="C203">
        <v>182.44568515873198</v>
      </c>
      <c r="D203">
        <f t="shared" si="5"/>
        <v>33286.428033039156</v>
      </c>
    </row>
    <row r="204" spans="1:4" x14ac:dyDescent="0.25">
      <c r="A204">
        <v>168</v>
      </c>
      <c r="B204">
        <v>2316.6209815079346</v>
      </c>
      <c r="C204">
        <v>188.37901849206537</v>
      </c>
      <c r="D204">
        <f t="shared" si="5"/>
        <v>35486.654608033903</v>
      </c>
    </row>
    <row r="205" spans="1:4" x14ac:dyDescent="0.25">
      <c r="A205">
        <v>169</v>
      </c>
      <c r="B205">
        <v>2132.6151849218772</v>
      </c>
      <c r="C205">
        <v>178.38481507812276</v>
      </c>
      <c r="D205">
        <f t="shared" si="5"/>
        <v>31821.142250456051</v>
      </c>
    </row>
    <row r="206" spans="1:4" x14ac:dyDescent="0.25">
      <c r="A206">
        <v>170</v>
      </c>
      <c r="B206">
        <v>2224.0151849218632</v>
      </c>
      <c r="C206">
        <v>102.98481507813676</v>
      </c>
      <c r="D206">
        <f t="shared" si="5"/>
        <v>10605.872136678025</v>
      </c>
    </row>
    <row r="207" spans="1:4" x14ac:dyDescent="0.25">
      <c r="A207">
        <v>171</v>
      </c>
      <c r="B207">
        <v>2700.1485182552087</v>
      </c>
      <c r="C207">
        <v>71.851481744791272</v>
      </c>
      <c r="D207">
        <f t="shared" si="5"/>
        <v>5162.6354289220735</v>
      </c>
    </row>
    <row r="208" spans="1:4" x14ac:dyDescent="0.25">
      <c r="A208">
        <v>172</v>
      </c>
      <c r="B208">
        <v>6025.5485182552102</v>
      </c>
      <c r="C208">
        <v>83.451481744789817</v>
      </c>
      <c r="D208">
        <f t="shared" si="5"/>
        <v>6964.149805400988</v>
      </c>
    </row>
    <row r="209" spans="1:4" x14ac:dyDescent="0.25">
      <c r="A209">
        <v>173</v>
      </c>
      <c r="B209">
        <v>1882.8086415369683</v>
      </c>
      <c r="C209">
        <v>171.19135846303175</v>
      </c>
      <c r="D209">
        <f t="shared" si="5"/>
        <v>29306.481212418232</v>
      </c>
    </row>
    <row r="210" spans="1:4" x14ac:dyDescent="0.25">
      <c r="A210">
        <v>174</v>
      </c>
      <c r="B210">
        <v>2629.1419748703015</v>
      </c>
      <c r="C210">
        <v>5.8580251296984898</v>
      </c>
      <c r="D210">
        <f t="shared" si="5"/>
        <v>34.316458420179011</v>
      </c>
    </row>
    <row r="211" spans="1:4" x14ac:dyDescent="0.25">
      <c r="A211">
        <v>175</v>
      </c>
      <c r="B211">
        <v>2146.4086415369679</v>
      </c>
      <c r="C211">
        <v>-719.40864153696793</v>
      </c>
      <c r="D211">
        <f t="shared" si="5"/>
        <v>517548.79351806565</v>
      </c>
    </row>
    <row r="212" spans="1:4" x14ac:dyDescent="0.25">
      <c r="A212">
        <v>176</v>
      </c>
      <c r="B212">
        <v>2146.4086415369684</v>
      </c>
      <c r="C212">
        <v>-1672.4086415369684</v>
      </c>
      <c r="D212">
        <f t="shared" si="5"/>
        <v>2796950.664287528</v>
      </c>
    </row>
    <row r="213" spans="1:4" x14ac:dyDescent="0.25">
      <c r="A213">
        <v>177</v>
      </c>
      <c r="B213">
        <v>2742.6086415369682</v>
      </c>
      <c r="C213">
        <v>-1306.6086415369682</v>
      </c>
      <c r="D213">
        <f t="shared" si="5"/>
        <v>1707226.1421390814</v>
      </c>
    </row>
    <row r="214" spans="1:4" x14ac:dyDescent="0.25">
      <c r="A214">
        <v>178</v>
      </c>
      <c r="B214">
        <v>2309.475308203635</v>
      </c>
      <c r="C214">
        <v>-50.475308203634995</v>
      </c>
      <c r="D214">
        <f t="shared" si="5"/>
        <v>2547.7567382519424</v>
      </c>
    </row>
    <row r="215" spans="1:4" x14ac:dyDescent="0.25">
      <c r="A215">
        <v>179</v>
      </c>
      <c r="B215">
        <v>2241.2753082036352</v>
      </c>
      <c r="C215">
        <v>219.72469179636482</v>
      </c>
      <c r="D215">
        <f t="shared" si="5"/>
        <v>48278.940185007508</v>
      </c>
    </row>
    <row r="216" spans="1:4" ht="15.75" thickBot="1" x14ac:dyDescent="0.3">
      <c r="A216" s="15">
        <v>180</v>
      </c>
      <c r="B216" s="15">
        <v>2346.3419748703018</v>
      </c>
      <c r="C216" s="15">
        <v>291.65802512969822</v>
      </c>
      <c r="D216">
        <f t="shared" si="5"/>
        <v>85064.403622555677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B769-83D2-43FE-B0F1-24817A684025}">
  <dimension ref="A1:H181"/>
  <sheetViews>
    <sheetView tabSelected="1" topLeftCell="A143" workbookViewId="0">
      <selection activeCell="I21" sqref="I21"/>
    </sheetView>
  </sheetViews>
  <sheetFormatPr defaultRowHeight="15" x14ac:dyDescent="0.25"/>
  <cols>
    <col min="3" max="3" width="33" bestFit="1" customWidth="1"/>
  </cols>
  <sheetData>
    <row r="1" spans="1:7" x14ac:dyDescent="0.25">
      <c r="A1" s="14" t="s">
        <v>186</v>
      </c>
      <c r="B1" s="14" t="s">
        <v>191</v>
      </c>
      <c r="C1" s="14" t="s">
        <v>185</v>
      </c>
      <c r="D1" s="14" t="s">
        <v>244</v>
      </c>
      <c r="E1" s="14" t="s">
        <v>245</v>
      </c>
    </row>
    <row r="2" spans="1:7" x14ac:dyDescent="0.25">
      <c r="A2" s="12">
        <v>38596</v>
      </c>
      <c r="B2">
        <v>1</v>
      </c>
      <c r="C2" s="5">
        <v>1756</v>
      </c>
    </row>
    <row r="3" spans="1:7" x14ac:dyDescent="0.25">
      <c r="A3" s="12">
        <v>38626</v>
      </c>
      <c r="B3">
        <v>2</v>
      </c>
      <c r="C3" s="5">
        <v>1892</v>
      </c>
    </row>
    <row r="4" spans="1:7" x14ac:dyDescent="0.25">
      <c r="A4" s="12">
        <v>38657</v>
      </c>
      <c r="B4">
        <v>3</v>
      </c>
      <c r="C4" s="5">
        <v>2471</v>
      </c>
    </row>
    <row r="5" spans="1:7" x14ac:dyDescent="0.25">
      <c r="A5" s="12">
        <v>38687</v>
      </c>
      <c r="B5">
        <v>4</v>
      </c>
      <c r="C5" s="5">
        <v>6761</v>
      </c>
    </row>
    <row r="6" spans="1:7" x14ac:dyDescent="0.25">
      <c r="A6" s="12">
        <v>38718</v>
      </c>
      <c r="B6">
        <v>5</v>
      </c>
      <c r="C6" s="5">
        <v>1560</v>
      </c>
    </row>
    <row r="7" spans="1:7" x14ac:dyDescent="0.25">
      <c r="A7" s="12">
        <v>38749</v>
      </c>
      <c r="B7">
        <v>6</v>
      </c>
      <c r="C7" s="5">
        <v>2600</v>
      </c>
    </row>
    <row r="8" spans="1:7" x14ac:dyDescent="0.25">
      <c r="A8" s="12">
        <v>38777</v>
      </c>
      <c r="B8">
        <v>7</v>
      </c>
      <c r="C8" s="5">
        <v>1968</v>
      </c>
    </row>
    <row r="9" spans="1:7" x14ac:dyDescent="0.25">
      <c r="A9" s="12">
        <v>38808</v>
      </c>
      <c r="B9">
        <v>8</v>
      </c>
      <c r="C9" s="5">
        <v>1876</v>
      </c>
    </row>
    <row r="10" spans="1:7" x14ac:dyDescent="0.25">
      <c r="A10" s="12">
        <v>38838</v>
      </c>
      <c r="B10">
        <v>9</v>
      </c>
      <c r="C10" s="5">
        <v>2568</v>
      </c>
    </row>
    <row r="11" spans="1:7" x14ac:dyDescent="0.25">
      <c r="A11" s="12">
        <v>38869</v>
      </c>
      <c r="B11">
        <v>10</v>
      </c>
      <c r="C11" s="5">
        <v>2122</v>
      </c>
    </row>
    <row r="12" spans="1:7" x14ac:dyDescent="0.25">
      <c r="A12" s="12">
        <v>38899</v>
      </c>
      <c r="B12">
        <v>11</v>
      </c>
      <c r="C12" s="5">
        <v>1928</v>
      </c>
    </row>
    <row r="13" spans="1:7" x14ac:dyDescent="0.25">
      <c r="A13" s="12">
        <v>38930</v>
      </c>
      <c r="B13">
        <v>12</v>
      </c>
      <c r="C13" s="5">
        <v>2093</v>
      </c>
      <c r="D13" s="28">
        <f>AVERAGE(C2:C13)</f>
        <v>2466.25</v>
      </c>
      <c r="E13" s="34">
        <f>C13/D13</f>
        <v>0.84865686771414095</v>
      </c>
      <c r="F13" s="33" t="s">
        <v>203</v>
      </c>
      <c r="G13" s="35">
        <f>AVERAGE(E13,E25,E37,E49,E61,E73,E85,E97,E109,E121,E133,E145,E157,E169,E181)</f>
        <v>0.88518192063869505</v>
      </c>
    </row>
    <row r="14" spans="1:7" x14ac:dyDescent="0.25">
      <c r="A14" s="12">
        <v>38961</v>
      </c>
      <c r="B14">
        <v>13</v>
      </c>
      <c r="C14" s="5">
        <v>2017</v>
      </c>
      <c r="D14" s="28">
        <f t="shared" ref="D14:D77" si="0">AVERAGE(C3:C14)</f>
        <v>2488</v>
      </c>
      <c r="E14" s="34">
        <f t="shared" ref="E14:E77" si="1">C14/D14</f>
        <v>0.81069131832797425</v>
      </c>
      <c r="F14" s="33" t="s">
        <v>192</v>
      </c>
      <c r="G14" s="35">
        <f t="shared" ref="G14:G24" si="2">AVERAGE(E14,E26,E38,E50,E62,E74,E86,E98,E110,E122,E134,E146,E158,E170,E182)</f>
        <v>0.80996113300379247</v>
      </c>
    </row>
    <row r="15" spans="1:7" x14ac:dyDescent="0.25">
      <c r="A15" s="12">
        <v>38991</v>
      </c>
      <c r="B15">
        <v>14</v>
      </c>
      <c r="C15" s="5">
        <v>1993</v>
      </c>
      <c r="D15" s="28">
        <f t="shared" si="0"/>
        <v>2496.4166666666665</v>
      </c>
      <c r="E15" s="34">
        <f t="shared" si="1"/>
        <v>0.79834429348733194</v>
      </c>
      <c r="F15" s="33" t="s">
        <v>193</v>
      </c>
      <c r="G15" s="35">
        <f t="shared" si="2"/>
        <v>0.84449263253752316</v>
      </c>
    </row>
    <row r="16" spans="1:7" x14ac:dyDescent="0.25">
      <c r="A16" s="12">
        <v>39022</v>
      </c>
      <c r="B16">
        <v>15</v>
      </c>
      <c r="C16" s="5">
        <v>2630</v>
      </c>
      <c r="D16" s="28">
        <f t="shared" si="0"/>
        <v>2509.6666666666665</v>
      </c>
      <c r="E16" s="34">
        <f t="shared" si="1"/>
        <v>1.0479479346526763</v>
      </c>
      <c r="F16" s="33" t="s">
        <v>194</v>
      </c>
      <c r="G16" s="35">
        <f t="shared" si="2"/>
        <v>1.0316841481473371</v>
      </c>
    </row>
    <row r="17" spans="1:8" x14ac:dyDescent="0.25">
      <c r="A17" s="12">
        <v>39052</v>
      </c>
      <c r="B17">
        <v>16</v>
      </c>
      <c r="C17" s="5">
        <v>6748</v>
      </c>
      <c r="D17" s="28">
        <f t="shared" si="0"/>
        <v>2508.5833333333335</v>
      </c>
      <c r="E17" s="34">
        <f t="shared" si="1"/>
        <v>2.6899644553698967</v>
      </c>
      <c r="F17" s="33" t="s">
        <v>195</v>
      </c>
      <c r="G17" s="35">
        <f t="shared" si="2"/>
        <v>2.3372773704879548</v>
      </c>
      <c r="H17" t="s">
        <v>246</v>
      </c>
    </row>
    <row r="18" spans="1:8" x14ac:dyDescent="0.25">
      <c r="A18" s="12">
        <v>39083</v>
      </c>
      <c r="B18">
        <v>17</v>
      </c>
      <c r="C18" s="5">
        <v>1699</v>
      </c>
      <c r="D18" s="28">
        <f t="shared" si="0"/>
        <v>2520.1666666666665</v>
      </c>
      <c r="E18" s="34">
        <f t="shared" si="1"/>
        <v>0.67416176178824161</v>
      </c>
      <c r="F18" s="33" t="s">
        <v>196</v>
      </c>
      <c r="G18" s="35">
        <f t="shared" si="2"/>
        <v>0.7005440364005987</v>
      </c>
      <c r="H18" t="s">
        <v>247</v>
      </c>
    </row>
    <row r="19" spans="1:8" x14ac:dyDescent="0.25">
      <c r="A19" s="12">
        <v>39114</v>
      </c>
      <c r="B19">
        <v>18</v>
      </c>
      <c r="C19" s="5">
        <v>2521</v>
      </c>
      <c r="D19" s="28">
        <f t="shared" si="0"/>
        <v>2513.5833333333335</v>
      </c>
      <c r="E19" s="34">
        <f t="shared" si="1"/>
        <v>1.002950634883798</v>
      </c>
      <c r="F19" s="33" t="s">
        <v>197</v>
      </c>
      <c r="G19" s="35">
        <f t="shared" si="2"/>
        <v>0.99057039399568036</v>
      </c>
    </row>
    <row r="20" spans="1:8" x14ac:dyDescent="0.25">
      <c r="A20" s="12">
        <v>39142</v>
      </c>
      <c r="B20">
        <v>19</v>
      </c>
      <c r="C20" s="5">
        <v>1999</v>
      </c>
      <c r="D20" s="28">
        <f t="shared" si="0"/>
        <v>2516.1666666666665</v>
      </c>
      <c r="E20" s="34">
        <f t="shared" si="1"/>
        <v>0.79446247598860709</v>
      </c>
      <c r="F20" s="33" t="s">
        <v>198</v>
      </c>
      <c r="G20" s="35">
        <f t="shared" si="2"/>
        <v>0.80420008102377183</v>
      </c>
    </row>
    <row r="21" spans="1:8" x14ac:dyDescent="0.25">
      <c r="A21" s="12">
        <v>39173</v>
      </c>
      <c r="B21">
        <v>20</v>
      </c>
      <c r="C21" s="5">
        <v>1954</v>
      </c>
      <c r="D21" s="28">
        <f t="shared" si="0"/>
        <v>2522.6666666666665</v>
      </c>
      <c r="E21" s="34">
        <f t="shared" si="1"/>
        <v>0.77457716701902757</v>
      </c>
      <c r="F21" s="33" t="s">
        <v>199</v>
      </c>
      <c r="G21" s="35">
        <f t="shared" si="2"/>
        <v>0.80845188861710338</v>
      </c>
      <c r="H21">
        <v>0.18841923943288724</v>
      </c>
    </row>
    <row r="22" spans="1:8" x14ac:dyDescent="0.25">
      <c r="A22" s="12">
        <v>39203</v>
      </c>
      <c r="B22">
        <v>21</v>
      </c>
      <c r="C22" s="5">
        <v>2678</v>
      </c>
      <c r="D22" s="28">
        <f t="shared" si="0"/>
        <v>2531.8333333333335</v>
      </c>
      <c r="E22" s="34">
        <f t="shared" si="1"/>
        <v>1.0577315515765913</v>
      </c>
      <c r="F22" s="33" t="s">
        <v>200</v>
      </c>
      <c r="G22" s="35">
        <f t="shared" si="2"/>
        <v>1.0457042110073003</v>
      </c>
    </row>
    <row r="23" spans="1:8" x14ac:dyDescent="0.25">
      <c r="A23" s="12">
        <v>39234</v>
      </c>
      <c r="B23">
        <v>22</v>
      </c>
      <c r="C23" s="5">
        <v>2226</v>
      </c>
      <c r="D23" s="28">
        <f t="shared" si="0"/>
        <v>2540.5</v>
      </c>
      <c r="E23" s="34">
        <f t="shared" si="1"/>
        <v>0.8762054713639047</v>
      </c>
      <c r="F23" s="33" t="s">
        <v>201</v>
      </c>
      <c r="G23" s="35">
        <f t="shared" si="2"/>
        <v>0.87296918410564739</v>
      </c>
    </row>
    <row r="24" spans="1:8" x14ac:dyDescent="0.25">
      <c r="A24" s="12">
        <v>39264</v>
      </c>
      <c r="B24">
        <v>23</v>
      </c>
      <c r="C24" s="5">
        <v>2052</v>
      </c>
      <c r="D24" s="28">
        <f t="shared" si="0"/>
        <v>2550.8333333333335</v>
      </c>
      <c r="E24" s="34">
        <f t="shared" si="1"/>
        <v>0.80444299248611562</v>
      </c>
      <c r="F24" s="33" t="s">
        <v>202</v>
      </c>
      <c r="G24" s="35">
        <f t="shared" si="2"/>
        <v>0.84841483217909097</v>
      </c>
    </row>
    <row r="25" spans="1:8" x14ac:dyDescent="0.25">
      <c r="A25" s="12">
        <v>39295</v>
      </c>
      <c r="B25">
        <v>24</v>
      </c>
      <c r="C25" s="5">
        <v>2178</v>
      </c>
      <c r="D25" s="28">
        <f t="shared" si="0"/>
        <v>2557.9166666666665</v>
      </c>
      <c r="E25" s="34">
        <f t="shared" si="1"/>
        <v>0.85147418146277898</v>
      </c>
    </row>
    <row r="26" spans="1:8" x14ac:dyDescent="0.25">
      <c r="A26" s="12">
        <v>39326</v>
      </c>
      <c r="B26">
        <v>25</v>
      </c>
      <c r="C26" s="5">
        <v>2025</v>
      </c>
      <c r="D26" s="28">
        <f t="shared" si="0"/>
        <v>2558.5833333333335</v>
      </c>
      <c r="E26" s="34">
        <f t="shared" si="1"/>
        <v>0.79145360388235675</v>
      </c>
    </row>
    <row r="27" spans="1:8" x14ac:dyDescent="0.25">
      <c r="A27" s="12">
        <v>39356</v>
      </c>
      <c r="B27">
        <v>26</v>
      </c>
      <c r="C27" s="5">
        <v>2175</v>
      </c>
      <c r="D27" s="28">
        <f t="shared" si="0"/>
        <v>2573.75</v>
      </c>
      <c r="E27" s="34">
        <f t="shared" si="1"/>
        <v>0.84507042253521125</v>
      </c>
    </row>
    <row r="28" spans="1:8" x14ac:dyDescent="0.25">
      <c r="A28" s="12">
        <v>39387</v>
      </c>
      <c r="B28">
        <v>27</v>
      </c>
      <c r="C28" s="5">
        <v>2792</v>
      </c>
      <c r="D28" s="28">
        <f t="shared" si="0"/>
        <v>2587.25</v>
      </c>
      <c r="E28" s="34">
        <f t="shared" si="1"/>
        <v>1.0791380809740072</v>
      </c>
    </row>
    <row r="29" spans="1:8" x14ac:dyDescent="0.25">
      <c r="A29" s="12">
        <v>39417</v>
      </c>
      <c r="B29">
        <v>28</v>
      </c>
      <c r="C29" s="5">
        <v>6521</v>
      </c>
      <c r="D29" s="28">
        <f t="shared" si="0"/>
        <v>2568.3333333333335</v>
      </c>
      <c r="E29" s="34">
        <f t="shared" si="1"/>
        <v>2.5390006489292665</v>
      </c>
    </row>
    <row r="30" spans="1:8" x14ac:dyDescent="0.25">
      <c r="A30" s="12">
        <v>39448</v>
      </c>
      <c r="B30">
        <v>29</v>
      </c>
      <c r="C30" s="5">
        <v>1797</v>
      </c>
      <c r="D30" s="28">
        <f t="shared" si="0"/>
        <v>2576.5</v>
      </c>
      <c r="E30" s="34">
        <f t="shared" si="1"/>
        <v>0.6974577915777217</v>
      </c>
    </row>
    <row r="31" spans="1:8" x14ac:dyDescent="0.25">
      <c r="A31" s="12">
        <v>39479</v>
      </c>
      <c r="B31">
        <v>30</v>
      </c>
      <c r="C31" s="5">
        <v>2609</v>
      </c>
      <c r="D31" s="28">
        <f t="shared" si="0"/>
        <v>2583.8333333333335</v>
      </c>
      <c r="E31" s="34">
        <f t="shared" si="1"/>
        <v>1.0097400503128426</v>
      </c>
    </row>
    <row r="32" spans="1:8" x14ac:dyDescent="0.25">
      <c r="A32" s="12">
        <v>39508</v>
      </c>
      <c r="B32">
        <v>31</v>
      </c>
      <c r="C32" s="5">
        <v>2074</v>
      </c>
      <c r="D32" s="28">
        <f t="shared" si="0"/>
        <v>2590.0833333333335</v>
      </c>
      <c r="E32" s="34">
        <f t="shared" si="1"/>
        <v>0.80074643672983492</v>
      </c>
    </row>
    <row r="33" spans="1:5" x14ac:dyDescent="0.25">
      <c r="A33" s="12">
        <v>39539</v>
      </c>
      <c r="B33">
        <v>32</v>
      </c>
      <c r="C33" s="5">
        <v>2044</v>
      </c>
      <c r="D33" s="28">
        <f t="shared" si="0"/>
        <v>2597.5833333333335</v>
      </c>
      <c r="E33" s="34">
        <f t="shared" si="1"/>
        <v>0.78688524590163933</v>
      </c>
    </row>
    <row r="34" spans="1:5" x14ac:dyDescent="0.25">
      <c r="A34" s="12">
        <v>39569</v>
      </c>
      <c r="B34">
        <v>33</v>
      </c>
      <c r="C34" s="5">
        <v>2715</v>
      </c>
      <c r="D34" s="28">
        <f t="shared" si="0"/>
        <v>2600.6666666666665</v>
      </c>
      <c r="E34" s="34">
        <f t="shared" si="1"/>
        <v>1.0439630863881058</v>
      </c>
    </row>
    <row r="35" spans="1:5" x14ac:dyDescent="0.25">
      <c r="A35" s="12">
        <v>39600</v>
      </c>
      <c r="B35">
        <v>34</v>
      </c>
      <c r="C35" s="5">
        <v>2159</v>
      </c>
      <c r="D35" s="28">
        <f t="shared" si="0"/>
        <v>2595.0833333333335</v>
      </c>
      <c r="E35" s="34">
        <f t="shared" si="1"/>
        <v>0.83195786904723668</v>
      </c>
    </row>
    <row r="36" spans="1:5" x14ac:dyDescent="0.25">
      <c r="A36" s="12">
        <v>39630</v>
      </c>
      <c r="B36">
        <v>35</v>
      </c>
      <c r="C36" s="5">
        <v>2163</v>
      </c>
      <c r="D36" s="28">
        <f t="shared" si="0"/>
        <v>2604.3333333333335</v>
      </c>
      <c r="E36" s="34">
        <f t="shared" si="1"/>
        <v>0.83053884551388701</v>
      </c>
    </row>
    <row r="37" spans="1:5" x14ac:dyDescent="0.25">
      <c r="A37" s="12">
        <v>39661</v>
      </c>
      <c r="B37">
        <v>36</v>
      </c>
      <c r="C37" s="5">
        <v>2223</v>
      </c>
      <c r="D37" s="28">
        <f t="shared" si="0"/>
        <v>2608.0833333333335</v>
      </c>
      <c r="E37" s="34">
        <f t="shared" si="1"/>
        <v>0.85235006550148573</v>
      </c>
    </row>
    <row r="38" spans="1:5" x14ac:dyDescent="0.25">
      <c r="A38" s="12">
        <v>39692</v>
      </c>
      <c r="B38">
        <v>37</v>
      </c>
      <c r="C38" s="5">
        <v>1910</v>
      </c>
      <c r="D38" s="28">
        <f t="shared" si="0"/>
        <v>2598.5</v>
      </c>
      <c r="E38" s="34">
        <f t="shared" si="1"/>
        <v>0.73503944583413505</v>
      </c>
    </row>
    <row r="39" spans="1:5" x14ac:dyDescent="0.25">
      <c r="A39" s="12">
        <v>39722</v>
      </c>
      <c r="B39">
        <v>38</v>
      </c>
      <c r="C39" s="5">
        <v>1997</v>
      </c>
      <c r="D39" s="28">
        <f t="shared" si="0"/>
        <v>2583.6666666666665</v>
      </c>
      <c r="E39" s="34">
        <f t="shared" si="1"/>
        <v>0.77293252483550512</v>
      </c>
    </row>
    <row r="40" spans="1:5" x14ac:dyDescent="0.25">
      <c r="A40" s="12">
        <v>39753</v>
      </c>
      <c r="B40">
        <v>39</v>
      </c>
      <c r="C40" s="5">
        <v>2253</v>
      </c>
      <c r="D40" s="28">
        <f t="shared" si="0"/>
        <v>2538.75</v>
      </c>
      <c r="E40" s="34">
        <f t="shared" si="1"/>
        <v>0.8874446085672083</v>
      </c>
    </row>
    <row r="41" spans="1:5" x14ac:dyDescent="0.25">
      <c r="A41" s="12">
        <v>39783</v>
      </c>
      <c r="B41">
        <v>40</v>
      </c>
      <c r="C41" s="5">
        <v>5049</v>
      </c>
      <c r="D41" s="28">
        <f t="shared" si="0"/>
        <v>2416.0833333333335</v>
      </c>
      <c r="E41" s="34">
        <f t="shared" si="1"/>
        <v>2.0897458007105163</v>
      </c>
    </row>
    <row r="42" spans="1:5" x14ac:dyDescent="0.25">
      <c r="A42" s="12">
        <v>39814</v>
      </c>
      <c r="B42">
        <v>41</v>
      </c>
      <c r="C42" s="5">
        <v>1472</v>
      </c>
      <c r="D42" s="28">
        <f t="shared" si="0"/>
        <v>2389</v>
      </c>
      <c r="E42" s="34">
        <f t="shared" si="1"/>
        <v>0.61615738802846376</v>
      </c>
    </row>
    <row r="43" spans="1:5" x14ac:dyDescent="0.25">
      <c r="A43" s="12">
        <v>39845</v>
      </c>
      <c r="B43">
        <v>42</v>
      </c>
      <c r="C43" s="5">
        <v>2110</v>
      </c>
      <c r="D43" s="28">
        <f t="shared" si="0"/>
        <v>2347.4166666666665</v>
      </c>
      <c r="E43" s="34">
        <f t="shared" si="1"/>
        <v>0.89886044943022481</v>
      </c>
    </row>
    <row r="44" spans="1:5" x14ac:dyDescent="0.25">
      <c r="A44" s="12">
        <v>39873</v>
      </c>
      <c r="B44">
        <v>43</v>
      </c>
      <c r="C44" s="5">
        <v>1621</v>
      </c>
      <c r="D44" s="28">
        <f t="shared" si="0"/>
        <v>2309.6666666666665</v>
      </c>
      <c r="E44" s="34">
        <f t="shared" si="1"/>
        <v>0.70183287631692892</v>
      </c>
    </row>
    <row r="45" spans="1:5" x14ac:dyDescent="0.25">
      <c r="A45" s="12">
        <v>39904</v>
      </c>
      <c r="B45">
        <v>44</v>
      </c>
      <c r="C45" s="5">
        <v>1755</v>
      </c>
      <c r="D45" s="28">
        <f t="shared" si="0"/>
        <v>2285.5833333333335</v>
      </c>
      <c r="E45" s="34">
        <f t="shared" si="1"/>
        <v>0.76785649177817472</v>
      </c>
    </row>
    <row r="46" spans="1:5" x14ac:dyDescent="0.25">
      <c r="A46" s="12">
        <v>39934</v>
      </c>
      <c r="B46">
        <v>45</v>
      </c>
      <c r="C46" s="5">
        <v>2241</v>
      </c>
      <c r="D46" s="28">
        <f t="shared" si="0"/>
        <v>2246.0833333333335</v>
      </c>
      <c r="E46" s="34">
        <f t="shared" si="1"/>
        <v>0.99773680109820795</v>
      </c>
    </row>
    <row r="47" spans="1:5" x14ac:dyDescent="0.25">
      <c r="A47" s="12">
        <v>39965</v>
      </c>
      <c r="B47">
        <v>46</v>
      </c>
      <c r="C47" s="5">
        <v>1832</v>
      </c>
      <c r="D47" s="28">
        <f t="shared" si="0"/>
        <v>2218.8333333333335</v>
      </c>
      <c r="E47" s="34">
        <f t="shared" si="1"/>
        <v>0.82565913017351455</v>
      </c>
    </row>
    <row r="48" spans="1:5" x14ac:dyDescent="0.25">
      <c r="A48" s="12">
        <v>39995</v>
      </c>
      <c r="B48">
        <v>47</v>
      </c>
      <c r="C48" s="5">
        <v>1754</v>
      </c>
      <c r="D48" s="28">
        <f t="shared" si="0"/>
        <v>2184.75</v>
      </c>
      <c r="E48" s="34">
        <f t="shared" si="1"/>
        <v>0.80283785330129309</v>
      </c>
    </row>
    <row r="49" spans="1:5" x14ac:dyDescent="0.25">
      <c r="A49" s="12">
        <v>40026</v>
      </c>
      <c r="B49">
        <v>48</v>
      </c>
      <c r="C49" s="5">
        <v>1824</v>
      </c>
      <c r="D49" s="28">
        <f t="shared" si="0"/>
        <v>2151.5</v>
      </c>
      <c r="E49" s="34">
        <f t="shared" si="1"/>
        <v>0.84778061817336747</v>
      </c>
    </row>
    <row r="50" spans="1:5" x14ac:dyDescent="0.25">
      <c r="A50" s="12">
        <v>40057</v>
      </c>
      <c r="B50">
        <v>49</v>
      </c>
      <c r="C50" s="5">
        <v>1766</v>
      </c>
      <c r="D50" s="28">
        <f t="shared" si="0"/>
        <v>2139.5</v>
      </c>
      <c r="E50" s="34">
        <f t="shared" si="1"/>
        <v>0.82542650151904651</v>
      </c>
    </row>
    <row r="51" spans="1:5" x14ac:dyDescent="0.25">
      <c r="A51" s="12">
        <v>40087</v>
      </c>
      <c r="B51">
        <v>50</v>
      </c>
      <c r="C51" s="5">
        <v>1827</v>
      </c>
      <c r="D51" s="28">
        <f t="shared" si="0"/>
        <v>2125.3333333333335</v>
      </c>
      <c r="E51" s="34">
        <f t="shared" si="1"/>
        <v>0.85962986198243407</v>
      </c>
    </row>
    <row r="52" spans="1:5" x14ac:dyDescent="0.25">
      <c r="A52" s="12">
        <v>40118</v>
      </c>
      <c r="B52">
        <v>51</v>
      </c>
      <c r="C52" s="5">
        <v>2236</v>
      </c>
      <c r="D52" s="28">
        <f t="shared" si="0"/>
        <v>2123.9166666666665</v>
      </c>
      <c r="E52" s="34">
        <f t="shared" si="1"/>
        <v>1.0527720014124848</v>
      </c>
    </row>
    <row r="53" spans="1:5" x14ac:dyDescent="0.25">
      <c r="A53" s="12">
        <v>40148</v>
      </c>
      <c r="B53">
        <v>52</v>
      </c>
      <c r="C53" s="5">
        <v>5260</v>
      </c>
      <c r="D53" s="28">
        <f t="shared" si="0"/>
        <v>2141.5</v>
      </c>
      <c r="E53" s="34">
        <f t="shared" si="1"/>
        <v>2.4562222741069344</v>
      </c>
    </row>
    <row r="54" spans="1:5" x14ac:dyDescent="0.25">
      <c r="A54" s="12">
        <v>40179</v>
      </c>
      <c r="B54">
        <v>53</v>
      </c>
      <c r="C54" s="8">
        <v>1496</v>
      </c>
      <c r="D54" s="28">
        <f t="shared" si="0"/>
        <v>2143.5</v>
      </c>
      <c r="E54" s="34">
        <f t="shared" si="1"/>
        <v>0.69792395614648939</v>
      </c>
    </row>
    <row r="55" spans="1:5" x14ac:dyDescent="0.25">
      <c r="A55" s="12">
        <v>40210</v>
      </c>
      <c r="B55">
        <v>54</v>
      </c>
      <c r="C55" s="8">
        <v>2093</v>
      </c>
      <c r="D55" s="28">
        <f t="shared" si="0"/>
        <v>2142.0833333333335</v>
      </c>
      <c r="E55" s="34">
        <f t="shared" si="1"/>
        <v>0.97708617000583542</v>
      </c>
    </row>
    <row r="56" spans="1:5" x14ac:dyDescent="0.25">
      <c r="A56" s="12">
        <v>40238</v>
      </c>
      <c r="B56">
        <v>55</v>
      </c>
      <c r="C56" s="8">
        <v>1783</v>
      </c>
      <c r="D56" s="28">
        <f t="shared" si="0"/>
        <v>2155.5833333333335</v>
      </c>
      <c r="E56" s="34">
        <f t="shared" si="1"/>
        <v>0.82715428924884982</v>
      </c>
    </row>
    <row r="57" spans="1:5" x14ac:dyDescent="0.25">
      <c r="A57" s="12">
        <v>40269</v>
      </c>
      <c r="B57">
        <v>56</v>
      </c>
      <c r="C57" s="8">
        <v>1794</v>
      </c>
      <c r="D57" s="28">
        <f t="shared" si="0"/>
        <v>2158.8333333333335</v>
      </c>
      <c r="E57" s="34">
        <f t="shared" si="1"/>
        <v>0.83100440052497482</v>
      </c>
    </row>
    <row r="58" spans="1:5" x14ac:dyDescent="0.25">
      <c r="A58" s="12">
        <v>40299</v>
      </c>
      <c r="B58">
        <v>57</v>
      </c>
      <c r="C58" s="8">
        <v>2245</v>
      </c>
      <c r="D58" s="28">
        <f t="shared" si="0"/>
        <v>2159.1666666666665</v>
      </c>
      <c r="E58" s="34">
        <f t="shared" si="1"/>
        <v>1.0397529911231185</v>
      </c>
    </row>
    <row r="59" spans="1:5" x14ac:dyDescent="0.25">
      <c r="A59" s="12">
        <v>40330</v>
      </c>
      <c r="B59">
        <v>58</v>
      </c>
      <c r="C59" s="8">
        <v>1802</v>
      </c>
      <c r="D59" s="28">
        <f t="shared" si="0"/>
        <v>2156.6666666666665</v>
      </c>
      <c r="E59" s="34">
        <f t="shared" si="1"/>
        <v>0.83554868624420409</v>
      </c>
    </row>
    <row r="60" spans="1:5" x14ac:dyDescent="0.25">
      <c r="A60" s="12">
        <v>40360</v>
      </c>
      <c r="B60">
        <v>59</v>
      </c>
      <c r="C60" s="8">
        <v>1816</v>
      </c>
      <c r="D60" s="28">
        <f t="shared" si="0"/>
        <v>2161.8333333333335</v>
      </c>
      <c r="E60" s="34">
        <f t="shared" si="1"/>
        <v>0.84002775422095433</v>
      </c>
    </row>
    <row r="61" spans="1:5" x14ac:dyDescent="0.25">
      <c r="A61" s="12">
        <v>40391</v>
      </c>
      <c r="B61">
        <v>60</v>
      </c>
      <c r="C61" s="8">
        <v>1811</v>
      </c>
      <c r="D61" s="28">
        <f t="shared" si="0"/>
        <v>2160.75</v>
      </c>
      <c r="E61" s="34">
        <f t="shared" si="1"/>
        <v>0.83813490686104364</v>
      </c>
    </row>
    <row r="62" spans="1:5" x14ac:dyDescent="0.25">
      <c r="A62" s="12">
        <v>40422</v>
      </c>
      <c r="B62">
        <v>61</v>
      </c>
      <c r="C62" s="8">
        <v>1684</v>
      </c>
      <c r="D62" s="28">
        <f t="shared" si="0"/>
        <v>2153.9166666666665</v>
      </c>
      <c r="E62" s="34">
        <f t="shared" si="1"/>
        <v>0.78183154718149117</v>
      </c>
    </row>
    <row r="63" spans="1:5" x14ac:dyDescent="0.25">
      <c r="A63" s="12">
        <v>40452</v>
      </c>
      <c r="B63">
        <v>62</v>
      </c>
      <c r="C63" s="8">
        <v>1906</v>
      </c>
      <c r="D63" s="28">
        <f t="shared" si="0"/>
        <v>2160.5</v>
      </c>
      <c r="E63" s="34">
        <f t="shared" si="1"/>
        <v>0.88220319370516087</v>
      </c>
    </row>
    <row r="64" spans="1:5" x14ac:dyDescent="0.25">
      <c r="A64" s="12">
        <v>40483</v>
      </c>
      <c r="B64">
        <v>63</v>
      </c>
      <c r="C64" s="8">
        <v>2392</v>
      </c>
      <c r="D64" s="28">
        <f t="shared" si="0"/>
        <v>2173.5</v>
      </c>
      <c r="E64" s="34">
        <f t="shared" si="1"/>
        <v>1.1005291005291005</v>
      </c>
    </row>
    <row r="65" spans="1:5" x14ac:dyDescent="0.25">
      <c r="A65" s="12">
        <v>40513</v>
      </c>
      <c r="B65">
        <v>64</v>
      </c>
      <c r="C65" s="8">
        <v>5087</v>
      </c>
      <c r="D65" s="28">
        <f t="shared" si="0"/>
        <v>2159.0833333333335</v>
      </c>
      <c r="E65" s="34">
        <f t="shared" si="1"/>
        <v>2.356092477517465</v>
      </c>
    </row>
    <row r="66" spans="1:5" x14ac:dyDescent="0.25">
      <c r="A66" s="12">
        <v>40544</v>
      </c>
      <c r="B66">
        <v>65</v>
      </c>
      <c r="C66" s="8">
        <v>1619</v>
      </c>
      <c r="D66" s="28">
        <f t="shared" si="0"/>
        <v>2169.3333333333335</v>
      </c>
      <c r="E66" s="34">
        <f t="shared" si="1"/>
        <v>0.7463122311001843</v>
      </c>
    </row>
    <row r="67" spans="1:5" x14ac:dyDescent="0.25">
      <c r="A67" s="12">
        <v>40575</v>
      </c>
      <c r="B67">
        <v>66</v>
      </c>
      <c r="C67" s="8">
        <v>2228</v>
      </c>
      <c r="D67" s="28">
        <f t="shared" si="0"/>
        <v>2180.5833333333335</v>
      </c>
      <c r="E67" s="34">
        <f t="shared" si="1"/>
        <v>1.0217449459242556</v>
      </c>
    </row>
    <row r="68" spans="1:5" x14ac:dyDescent="0.25">
      <c r="A68" s="12">
        <v>40603</v>
      </c>
      <c r="B68">
        <v>67</v>
      </c>
      <c r="C68" s="8">
        <v>1976</v>
      </c>
      <c r="D68" s="28">
        <f t="shared" si="0"/>
        <v>2196.6666666666665</v>
      </c>
      <c r="E68" s="34">
        <f t="shared" si="1"/>
        <v>0.89954476479514422</v>
      </c>
    </row>
    <row r="69" spans="1:5" x14ac:dyDescent="0.25">
      <c r="A69" s="12">
        <v>40634</v>
      </c>
      <c r="B69">
        <v>68</v>
      </c>
      <c r="C69" s="8">
        <v>2194</v>
      </c>
      <c r="D69" s="28">
        <f t="shared" si="0"/>
        <v>2230</v>
      </c>
      <c r="E69" s="34">
        <f t="shared" si="1"/>
        <v>0.98385650224215249</v>
      </c>
    </row>
    <row r="70" spans="1:5" x14ac:dyDescent="0.25">
      <c r="A70" s="12">
        <v>40664</v>
      </c>
      <c r="B70">
        <v>69</v>
      </c>
      <c r="C70" s="8">
        <v>2624</v>
      </c>
      <c r="D70" s="28">
        <f t="shared" si="0"/>
        <v>2261.5833333333335</v>
      </c>
      <c r="E70" s="34">
        <f t="shared" si="1"/>
        <v>1.1602490880282987</v>
      </c>
    </row>
    <row r="71" spans="1:5" x14ac:dyDescent="0.25">
      <c r="A71" s="12">
        <v>40695</v>
      </c>
      <c r="B71">
        <v>70</v>
      </c>
      <c r="C71" s="8">
        <v>2093</v>
      </c>
      <c r="D71" s="28">
        <f t="shared" si="0"/>
        <v>2285.8333333333335</v>
      </c>
      <c r="E71" s="34">
        <f t="shared" si="1"/>
        <v>0.91563981042654019</v>
      </c>
    </row>
    <row r="72" spans="1:5" x14ac:dyDescent="0.25">
      <c r="A72" s="12">
        <v>40725</v>
      </c>
      <c r="B72">
        <v>71</v>
      </c>
      <c r="C72" s="8">
        <v>1983</v>
      </c>
      <c r="D72" s="28">
        <f t="shared" si="0"/>
        <v>2299.75</v>
      </c>
      <c r="E72" s="34">
        <f t="shared" si="1"/>
        <v>0.862267637786716</v>
      </c>
    </row>
    <row r="73" spans="1:5" x14ac:dyDescent="0.25">
      <c r="A73" s="12">
        <v>40756</v>
      </c>
      <c r="B73">
        <v>72</v>
      </c>
      <c r="C73" s="8">
        <v>2179</v>
      </c>
      <c r="D73" s="28">
        <f t="shared" si="0"/>
        <v>2330.4166666666665</v>
      </c>
      <c r="E73" s="34">
        <f t="shared" si="1"/>
        <v>0.93502592526372252</v>
      </c>
    </row>
    <row r="74" spans="1:5" x14ac:dyDescent="0.25">
      <c r="A74" s="12">
        <v>40787</v>
      </c>
      <c r="B74">
        <v>73</v>
      </c>
      <c r="C74" s="8">
        <v>2081</v>
      </c>
      <c r="D74" s="28">
        <f t="shared" si="0"/>
        <v>2363.5</v>
      </c>
      <c r="E74" s="34">
        <f t="shared" si="1"/>
        <v>0.88047387349270145</v>
      </c>
    </row>
    <row r="75" spans="1:5" x14ac:dyDescent="0.25">
      <c r="A75" s="12">
        <v>40817</v>
      </c>
      <c r="B75">
        <v>74</v>
      </c>
      <c r="C75" s="8">
        <v>2003</v>
      </c>
      <c r="D75" s="28">
        <f t="shared" si="0"/>
        <v>2371.5833333333335</v>
      </c>
      <c r="E75" s="34">
        <f t="shared" si="1"/>
        <v>0.84458343581995143</v>
      </c>
    </row>
    <row r="76" spans="1:5" x14ac:dyDescent="0.25">
      <c r="A76" s="12">
        <v>40848</v>
      </c>
      <c r="B76">
        <v>75</v>
      </c>
      <c r="C76" s="8">
        <v>2454</v>
      </c>
      <c r="D76" s="28">
        <f t="shared" si="0"/>
        <v>2376.75</v>
      </c>
      <c r="E76" s="34">
        <f t="shared" si="1"/>
        <v>1.0325023666771853</v>
      </c>
    </row>
    <row r="77" spans="1:5" x14ac:dyDescent="0.25">
      <c r="A77" s="12">
        <v>40878</v>
      </c>
      <c r="B77">
        <v>76</v>
      </c>
      <c r="C77" s="8">
        <v>5616</v>
      </c>
      <c r="D77" s="28">
        <f t="shared" si="0"/>
        <v>2420.8333333333335</v>
      </c>
      <c r="E77" s="34">
        <f t="shared" si="1"/>
        <v>2.3198623063683304</v>
      </c>
    </row>
    <row r="78" spans="1:5" x14ac:dyDescent="0.25">
      <c r="A78" s="12">
        <v>40909</v>
      </c>
      <c r="B78">
        <v>77</v>
      </c>
      <c r="C78" s="8">
        <v>1674</v>
      </c>
      <c r="D78" s="28">
        <f t="shared" ref="D78:D141" si="3">AVERAGE(C67:C78)</f>
        <v>2425.4166666666665</v>
      </c>
      <c r="E78" s="34">
        <f t="shared" ref="E78:E141" si="4">C78/D78</f>
        <v>0.69019068888507129</v>
      </c>
    </row>
    <row r="79" spans="1:5" x14ac:dyDescent="0.25">
      <c r="A79" s="12">
        <v>40940</v>
      </c>
      <c r="B79">
        <v>78</v>
      </c>
      <c r="C79" s="8">
        <v>2607</v>
      </c>
      <c r="D79" s="28">
        <f t="shared" si="3"/>
        <v>2457</v>
      </c>
      <c r="E79" s="34">
        <f t="shared" si="4"/>
        <v>1.0610500610500611</v>
      </c>
    </row>
    <row r="80" spans="1:5" x14ac:dyDescent="0.25">
      <c r="A80" s="12">
        <v>40969</v>
      </c>
      <c r="B80">
        <v>79</v>
      </c>
      <c r="C80" s="8">
        <v>2056</v>
      </c>
      <c r="D80" s="28">
        <f t="shared" si="3"/>
        <v>2463.6666666666665</v>
      </c>
      <c r="E80" s="34">
        <f t="shared" si="4"/>
        <v>0.83452848058449469</v>
      </c>
    </row>
    <row r="81" spans="1:5" x14ac:dyDescent="0.25">
      <c r="A81" s="12">
        <v>41000</v>
      </c>
      <c r="B81">
        <v>80</v>
      </c>
      <c r="C81" s="8">
        <v>1953</v>
      </c>
      <c r="D81" s="28">
        <f t="shared" si="3"/>
        <v>2443.5833333333335</v>
      </c>
      <c r="E81" s="34">
        <f t="shared" si="4"/>
        <v>0.79923609453330147</v>
      </c>
    </row>
    <row r="82" spans="1:5" x14ac:dyDescent="0.25">
      <c r="A82" s="12">
        <v>41030</v>
      </c>
      <c r="B82">
        <v>81</v>
      </c>
      <c r="C82" s="8">
        <v>2673</v>
      </c>
      <c r="D82" s="28">
        <f t="shared" si="3"/>
        <v>2447.6666666666665</v>
      </c>
      <c r="E82" s="34">
        <f t="shared" si="4"/>
        <v>1.0920604657496937</v>
      </c>
    </row>
    <row r="83" spans="1:5" x14ac:dyDescent="0.25">
      <c r="A83" s="12">
        <v>41061</v>
      </c>
      <c r="B83">
        <v>82</v>
      </c>
      <c r="C83" s="8">
        <v>2146</v>
      </c>
      <c r="D83" s="28">
        <f t="shared" si="3"/>
        <v>2452.0833333333335</v>
      </c>
      <c r="E83" s="34">
        <f t="shared" si="4"/>
        <v>0.87517417162276967</v>
      </c>
    </row>
    <row r="84" spans="1:5" x14ac:dyDescent="0.25">
      <c r="A84" s="12">
        <v>41091</v>
      </c>
      <c r="B84">
        <v>83</v>
      </c>
      <c r="C84" s="8">
        <v>1943</v>
      </c>
      <c r="D84" s="28">
        <f t="shared" si="3"/>
        <v>2448.75</v>
      </c>
      <c r="E84" s="34">
        <f t="shared" si="4"/>
        <v>0.79346605410923943</v>
      </c>
    </row>
    <row r="85" spans="1:5" x14ac:dyDescent="0.25">
      <c r="A85" s="12">
        <v>41122</v>
      </c>
      <c r="B85">
        <v>84</v>
      </c>
      <c r="C85" s="8">
        <v>2115</v>
      </c>
      <c r="D85" s="28">
        <f t="shared" si="3"/>
        <v>2443.4166666666665</v>
      </c>
      <c r="E85" s="34">
        <f t="shared" si="4"/>
        <v>0.86559121448790977</v>
      </c>
    </row>
    <row r="86" spans="1:5" x14ac:dyDescent="0.25">
      <c r="A86" s="12">
        <v>41153</v>
      </c>
      <c r="B86">
        <v>85</v>
      </c>
      <c r="C86" s="8">
        <v>2044</v>
      </c>
      <c r="D86" s="28">
        <f t="shared" si="3"/>
        <v>2440.3333333333335</v>
      </c>
      <c r="E86" s="34">
        <f t="shared" si="4"/>
        <v>0.83759049310203515</v>
      </c>
    </row>
    <row r="87" spans="1:5" x14ac:dyDescent="0.25">
      <c r="A87" s="12">
        <v>41183</v>
      </c>
      <c r="B87">
        <v>86</v>
      </c>
      <c r="C87" s="8">
        <v>2060</v>
      </c>
      <c r="D87" s="28">
        <f t="shared" si="3"/>
        <v>2445.0833333333335</v>
      </c>
      <c r="E87" s="34">
        <f t="shared" si="4"/>
        <v>0.84250707201526864</v>
      </c>
    </row>
    <row r="88" spans="1:5" x14ac:dyDescent="0.25">
      <c r="A88" s="12">
        <v>41214</v>
      </c>
      <c r="B88">
        <v>87</v>
      </c>
      <c r="C88" s="8">
        <v>2542</v>
      </c>
      <c r="D88" s="28">
        <f t="shared" si="3"/>
        <v>2452.4166666666665</v>
      </c>
      <c r="E88" s="34">
        <f t="shared" si="4"/>
        <v>1.0365285942437732</v>
      </c>
    </row>
    <row r="89" spans="1:5" x14ac:dyDescent="0.25">
      <c r="A89" s="12">
        <v>41244</v>
      </c>
      <c r="B89">
        <v>88</v>
      </c>
      <c r="C89" s="8">
        <v>6049</v>
      </c>
      <c r="D89" s="28">
        <f t="shared" si="3"/>
        <v>2488.5</v>
      </c>
      <c r="E89" s="34">
        <f t="shared" si="4"/>
        <v>2.4307815953385572</v>
      </c>
    </row>
    <row r="90" spans="1:5" x14ac:dyDescent="0.25">
      <c r="A90" s="12">
        <v>41275</v>
      </c>
      <c r="B90">
        <v>89</v>
      </c>
      <c r="C90" s="11">
        <v>1796</v>
      </c>
      <c r="D90" s="28">
        <f t="shared" si="3"/>
        <v>2498.6666666666665</v>
      </c>
      <c r="E90" s="34">
        <f t="shared" si="4"/>
        <v>0.71878335112059766</v>
      </c>
    </row>
    <row r="91" spans="1:5" x14ac:dyDescent="0.25">
      <c r="A91" s="12">
        <v>41306</v>
      </c>
      <c r="B91">
        <v>90</v>
      </c>
      <c r="C91" s="11">
        <v>2550</v>
      </c>
      <c r="D91" s="28">
        <f t="shared" si="3"/>
        <v>2493.9166666666665</v>
      </c>
      <c r="E91" s="34">
        <f t="shared" si="4"/>
        <v>1.0224880542653791</v>
      </c>
    </row>
    <row r="92" spans="1:5" x14ac:dyDescent="0.25">
      <c r="A92" s="12">
        <v>41334</v>
      </c>
      <c r="B92">
        <v>91</v>
      </c>
      <c r="C92" s="11">
        <v>2149</v>
      </c>
      <c r="D92" s="28">
        <f t="shared" si="3"/>
        <v>2501.6666666666665</v>
      </c>
      <c r="E92" s="34">
        <f t="shared" si="4"/>
        <v>0.85902731512325126</v>
      </c>
    </row>
    <row r="93" spans="1:5" x14ac:dyDescent="0.25">
      <c r="A93" s="12">
        <v>41365</v>
      </c>
      <c r="B93">
        <v>92</v>
      </c>
      <c r="C93" s="11">
        <v>2249</v>
      </c>
      <c r="D93" s="28">
        <f t="shared" si="3"/>
        <v>2526.3333333333335</v>
      </c>
      <c r="E93" s="34">
        <f t="shared" si="4"/>
        <v>0.89022298456260718</v>
      </c>
    </row>
    <row r="94" spans="1:5" x14ac:dyDescent="0.25">
      <c r="A94" s="12">
        <v>41395</v>
      </c>
      <c r="B94">
        <v>93</v>
      </c>
      <c r="C94" s="11">
        <v>2724</v>
      </c>
      <c r="D94" s="28">
        <f t="shared" si="3"/>
        <v>2530.5833333333335</v>
      </c>
      <c r="E94" s="34">
        <f t="shared" si="4"/>
        <v>1.0764316527809792</v>
      </c>
    </row>
    <row r="95" spans="1:5" x14ac:dyDescent="0.25">
      <c r="A95" s="12">
        <v>41426</v>
      </c>
      <c r="B95">
        <v>94</v>
      </c>
      <c r="C95" s="11">
        <v>2141</v>
      </c>
      <c r="D95" s="28">
        <f t="shared" si="3"/>
        <v>2530.1666666666665</v>
      </c>
      <c r="E95" s="34">
        <f t="shared" si="4"/>
        <v>0.84618931559185828</v>
      </c>
    </row>
    <row r="96" spans="1:5" x14ac:dyDescent="0.25">
      <c r="A96" s="12">
        <v>41456</v>
      </c>
      <c r="B96">
        <v>95</v>
      </c>
      <c r="C96" s="11">
        <v>2020</v>
      </c>
      <c r="D96" s="28">
        <f t="shared" si="3"/>
        <v>2536.5833333333335</v>
      </c>
      <c r="E96" s="34">
        <f t="shared" si="4"/>
        <v>0.79634679194454483</v>
      </c>
    </row>
    <row r="97" spans="1:5" x14ac:dyDescent="0.25">
      <c r="A97" s="12">
        <v>41487</v>
      </c>
      <c r="B97">
        <v>96</v>
      </c>
      <c r="C97" s="11">
        <v>2150</v>
      </c>
      <c r="D97" s="28">
        <f t="shared" si="3"/>
        <v>2539.5</v>
      </c>
      <c r="E97" s="34">
        <f t="shared" si="4"/>
        <v>0.84662335105335695</v>
      </c>
    </row>
    <row r="98" spans="1:5" x14ac:dyDescent="0.25">
      <c r="A98" s="12">
        <v>41518</v>
      </c>
      <c r="B98">
        <v>97</v>
      </c>
      <c r="C98" s="11">
        <v>2002</v>
      </c>
      <c r="D98" s="28">
        <f t="shared" si="3"/>
        <v>2536</v>
      </c>
      <c r="E98" s="34">
        <f t="shared" si="4"/>
        <v>0.7894321766561514</v>
      </c>
    </row>
    <row r="99" spans="1:5" x14ac:dyDescent="0.25">
      <c r="A99" s="12">
        <v>41548</v>
      </c>
      <c r="B99">
        <v>98</v>
      </c>
      <c r="C99" s="11">
        <v>2232</v>
      </c>
      <c r="D99" s="28">
        <f t="shared" si="3"/>
        <v>2550.3333333333335</v>
      </c>
      <c r="E99" s="34">
        <f t="shared" si="4"/>
        <v>0.87517971506992542</v>
      </c>
    </row>
    <row r="100" spans="1:5" x14ac:dyDescent="0.25">
      <c r="A100" s="12">
        <v>41579</v>
      </c>
      <c r="B100">
        <v>99</v>
      </c>
      <c r="C100" s="11">
        <v>2655</v>
      </c>
      <c r="D100" s="28">
        <f t="shared" si="3"/>
        <v>2559.75</v>
      </c>
      <c r="E100" s="34">
        <f t="shared" si="4"/>
        <v>1.0372106651040141</v>
      </c>
    </row>
    <row r="101" spans="1:5" x14ac:dyDescent="0.25">
      <c r="A101" s="12">
        <v>41609</v>
      </c>
      <c r="B101">
        <v>100</v>
      </c>
      <c r="C101" s="11">
        <v>5776</v>
      </c>
      <c r="D101" s="28">
        <f t="shared" si="3"/>
        <v>2537</v>
      </c>
      <c r="E101" s="34">
        <f t="shared" si="4"/>
        <v>2.2767047694126923</v>
      </c>
    </row>
    <row r="102" spans="1:5" x14ac:dyDescent="0.25">
      <c r="A102" s="12">
        <v>41640</v>
      </c>
      <c r="B102">
        <v>101</v>
      </c>
      <c r="C102" s="11">
        <v>1898</v>
      </c>
      <c r="D102" s="28">
        <f t="shared" si="3"/>
        <v>2545.5</v>
      </c>
      <c r="E102" s="34">
        <f t="shared" si="4"/>
        <v>0.74562954232960121</v>
      </c>
    </row>
    <row r="103" spans="1:5" x14ac:dyDescent="0.25">
      <c r="A103" s="12">
        <v>41671</v>
      </c>
      <c r="B103">
        <v>102</v>
      </c>
      <c r="C103" s="11">
        <v>2606</v>
      </c>
      <c r="D103" s="28">
        <f t="shared" si="3"/>
        <v>2550.1666666666665</v>
      </c>
      <c r="E103" s="34">
        <f t="shared" si="4"/>
        <v>1.0218939938566107</v>
      </c>
    </row>
    <row r="104" spans="1:5" x14ac:dyDescent="0.25">
      <c r="A104" s="12">
        <v>41699</v>
      </c>
      <c r="B104">
        <v>103</v>
      </c>
      <c r="C104" s="11">
        <v>2155</v>
      </c>
      <c r="D104" s="28">
        <f t="shared" si="3"/>
        <v>2550.6666666666665</v>
      </c>
      <c r="E104" s="34">
        <f t="shared" si="4"/>
        <v>0.84487715629900684</v>
      </c>
    </row>
    <row r="105" spans="1:5" x14ac:dyDescent="0.25">
      <c r="A105" s="12">
        <v>41730</v>
      </c>
      <c r="B105">
        <v>104</v>
      </c>
      <c r="C105" s="11">
        <v>2302</v>
      </c>
      <c r="D105" s="28">
        <f t="shared" si="3"/>
        <v>2555.0833333333335</v>
      </c>
      <c r="E105" s="34">
        <f t="shared" si="4"/>
        <v>0.90094908841851207</v>
      </c>
    </row>
    <row r="106" spans="1:5" x14ac:dyDescent="0.25">
      <c r="A106" s="12">
        <v>41760</v>
      </c>
      <c r="B106">
        <v>105</v>
      </c>
      <c r="C106" s="11">
        <v>2871</v>
      </c>
      <c r="D106" s="28">
        <f t="shared" si="3"/>
        <v>2567.3333333333335</v>
      </c>
      <c r="E106" s="34">
        <f t="shared" si="4"/>
        <v>1.1182809659828614</v>
      </c>
    </row>
    <row r="107" spans="1:5" x14ac:dyDescent="0.25">
      <c r="A107" s="12">
        <v>41791</v>
      </c>
      <c r="B107">
        <v>106</v>
      </c>
      <c r="C107" s="11">
        <v>2207</v>
      </c>
      <c r="D107" s="28">
        <f t="shared" si="3"/>
        <v>2572.8333333333335</v>
      </c>
      <c r="E107" s="34">
        <f t="shared" si="4"/>
        <v>0.85780915981084405</v>
      </c>
    </row>
    <row r="108" spans="1:5" x14ac:dyDescent="0.25">
      <c r="A108" s="12">
        <v>41821</v>
      </c>
      <c r="B108">
        <v>107</v>
      </c>
      <c r="C108" s="11">
        <v>2174</v>
      </c>
      <c r="D108" s="28">
        <f t="shared" si="3"/>
        <v>2585.6666666666665</v>
      </c>
      <c r="E108" s="34">
        <f t="shared" si="4"/>
        <v>0.84078896480598175</v>
      </c>
    </row>
    <row r="109" spans="1:5" x14ac:dyDescent="0.25">
      <c r="A109" s="12">
        <v>41852</v>
      </c>
      <c r="B109">
        <v>108</v>
      </c>
      <c r="C109" s="11">
        <v>2283</v>
      </c>
      <c r="D109" s="28">
        <f t="shared" si="3"/>
        <v>2596.75</v>
      </c>
      <c r="E109" s="34">
        <f t="shared" si="4"/>
        <v>0.87917589294310194</v>
      </c>
    </row>
    <row r="110" spans="1:5" x14ac:dyDescent="0.25">
      <c r="A110" s="12">
        <v>41883</v>
      </c>
      <c r="B110">
        <v>109</v>
      </c>
      <c r="C110" s="11">
        <v>2091</v>
      </c>
      <c r="D110" s="28">
        <f t="shared" si="3"/>
        <v>2604.1666666666665</v>
      </c>
      <c r="E110" s="34">
        <f t="shared" si="4"/>
        <v>0.8029440000000001</v>
      </c>
    </row>
    <row r="111" spans="1:5" x14ac:dyDescent="0.25">
      <c r="A111" s="12">
        <v>41913</v>
      </c>
      <c r="B111">
        <v>110</v>
      </c>
      <c r="C111" s="11">
        <v>2232</v>
      </c>
      <c r="D111" s="28">
        <f t="shared" si="3"/>
        <v>2604.1666666666665</v>
      </c>
      <c r="E111" s="34">
        <f t="shared" si="4"/>
        <v>0.85708800000000007</v>
      </c>
    </row>
    <row r="112" spans="1:5" x14ac:dyDescent="0.25">
      <c r="A112" s="12">
        <v>41944</v>
      </c>
      <c r="B112">
        <v>111</v>
      </c>
      <c r="C112" s="11">
        <v>2597</v>
      </c>
      <c r="D112" s="28">
        <f t="shared" si="3"/>
        <v>2599.3333333333335</v>
      </c>
      <c r="E112" s="34">
        <f t="shared" si="4"/>
        <v>0.99910233393177728</v>
      </c>
    </row>
    <row r="113" spans="1:5" x14ac:dyDescent="0.25">
      <c r="A113" s="12">
        <v>41974</v>
      </c>
      <c r="B113">
        <v>112</v>
      </c>
      <c r="C113" s="11">
        <v>5781</v>
      </c>
      <c r="D113" s="28">
        <f t="shared" si="3"/>
        <v>2599.75</v>
      </c>
      <c r="E113" s="34">
        <f t="shared" si="4"/>
        <v>2.2236753533993654</v>
      </c>
    </row>
    <row r="114" spans="1:5" x14ac:dyDescent="0.25">
      <c r="A114" s="12">
        <v>42005</v>
      </c>
      <c r="B114">
        <v>113</v>
      </c>
      <c r="C114" s="11">
        <v>1893</v>
      </c>
      <c r="D114" s="28">
        <f t="shared" si="3"/>
        <v>2599.3333333333335</v>
      </c>
      <c r="E114" s="34">
        <f t="shared" si="4"/>
        <v>0.72826365734803788</v>
      </c>
    </row>
    <row r="115" spans="1:5" x14ac:dyDescent="0.25">
      <c r="A115" s="12">
        <v>42036</v>
      </c>
      <c r="B115">
        <v>114</v>
      </c>
      <c r="C115" s="11">
        <v>2620</v>
      </c>
      <c r="D115" s="28">
        <f t="shared" si="3"/>
        <v>2600.5</v>
      </c>
      <c r="E115" s="34">
        <f t="shared" si="4"/>
        <v>1.0074985579696212</v>
      </c>
    </row>
    <row r="116" spans="1:5" x14ac:dyDescent="0.25">
      <c r="A116" s="12">
        <v>42064</v>
      </c>
      <c r="B116">
        <v>115</v>
      </c>
      <c r="C116" s="11">
        <v>2134</v>
      </c>
      <c r="D116" s="28">
        <f t="shared" si="3"/>
        <v>2598.75</v>
      </c>
      <c r="E116" s="34">
        <f t="shared" si="4"/>
        <v>0.82116402116402121</v>
      </c>
    </row>
    <row r="117" spans="1:5" x14ac:dyDescent="0.25">
      <c r="A117" s="12">
        <v>42095</v>
      </c>
      <c r="B117">
        <v>116</v>
      </c>
      <c r="C117" s="11">
        <v>2298</v>
      </c>
      <c r="D117" s="28">
        <f t="shared" si="3"/>
        <v>2598.4166666666665</v>
      </c>
      <c r="E117" s="34">
        <f t="shared" si="4"/>
        <v>0.88438472146499481</v>
      </c>
    </row>
    <row r="118" spans="1:5" x14ac:dyDescent="0.25">
      <c r="A118" s="12">
        <v>42125</v>
      </c>
      <c r="B118">
        <v>117</v>
      </c>
      <c r="C118" s="11">
        <v>2851</v>
      </c>
      <c r="D118" s="28">
        <f t="shared" si="3"/>
        <v>2596.75</v>
      </c>
      <c r="E118" s="34">
        <f t="shared" si="4"/>
        <v>1.0979108501010879</v>
      </c>
    </row>
    <row r="119" spans="1:5" x14ac:dyDescent="0.25">
      <c r="A119" s="12">
        <v>42156</v>
      </c>
      <c r="B119">
        <v>118</v>
      </c>
      <c r="C119" s="11">
        <v>2345</v>
      </c>
      <c r="D119" s="28">
        <f t="shared" si="3"/>
        <v>2608.25</v>
      </c>
      <c r="E119" s="34">
        <f t="shared" si="4"/>
        <v>0.89907025783571359</v>
      </c>
    </row>
    <row r="120" spans="1:5" x14ac:dyDescent="0.25">
      <c r="A120" s="12">
        <v>42186</v>
      </c>
      <c r="B120">
        <v>119</v>
      </c>
      <c r="C120" s="11">
        <v>2224</v>
      </c>
      <c r="D120" s="28">
        <f t="shared" si="3"/>
        <v>2612.4166666666665</v>
      </c>
      <c r="E120" s="34">
        <f t="shared" si="4"/>
        <v>0.85131902134039372</v>
      </c>
    </row>
    <row r="121" spans="1:5" x14ac:dyDescent="0.25">
      <c r="A121" s="12">
        <v>42217</v>
      </c>
      <c r="B121">
        <v>120</v>
      </c>
      <c r="C121" s="11">
        <v>2252</v>
      </c>
      <c r="D121" s="28">
        <f t="shared" si="3"/>
        <v>2609.8333333333335</v>
      </c>
      <c r="E121" s="34">
        <f t="shared" si="4"/>
        <v>0.86289035059710062</v>
      </c>
    </row>
    <row r="122" spans="1:5" x14ac:dyDescent="0.25">
      <c r="A122" s="12">
        <v>42248</v>
      </c>
      <c r="B122">
        <v>121</v>
      </c>
      <c r="C122" s="11">
        <v>2035</v>
      </c>
      <c r="D122" s="28">
        <f t="shared" si="3"/>
        <v>2605.1666666666665</v>
      </c>
      <c r="E122" s="34">
        <f t="shared" si="4"/>
        <v>0.78114004222378608</v>
      </c>
    </row>
    <row r="123" spans="1:5" x14ac:dyDescent="0.25">
      <c r="A123" s="12">
        <v>42278</v>
      </c>
      <c r="B123">
        <v>122</v>
      </c>
      <c r="C123" s="11">
        <v>2163</v>
      </c>
      <c r="D123" s="28">
        <f t="shared" si="3"/>
        <v>2599.4166666666665</v>
      </c>
      <c r="E123" s="34">
        <f t="shared" si="4"/>
        <v>0.83210976821722826</v>
      </c>
    </row>
    <row r="124" spans="1:5" x14ac:dyDescent="0.25">
      <c r="A124" s="12">
        <v>42309</v>
      </c>
      <c r="B124">
        <v>123</v>
      </c>
      <c r="C124" s="11">
        <v>2579</v>
      </c>
      <c r="D124" s="28">
        <f t="shared" si="3"/>
        <v>2597.9166666666665</v>
      </c>
      <c r="E124" s="34">
        <f t="shared" si="4"/>
        <v>0.9927185244587009</v>
      </c>
    </row>
    <row r="125" spans="1:5" x14ac:dyDescent="0.25">
      <c r="A125" s="12">
        <v>42339</v>
      </c>
      <c r="B125">
        <v>124</v>
      </c>
      <c r="C125" s="11">
        <v>6044</v>
      </c>
      <c r="D125" s="28">
        <f t="shared" si="3"/>
        <v>2619.8333333333335</v>
      </c>
      <c r="E125" s="34">
        <f t="shared" si="4"/>
        <v>2.3070169858133469</v>
      </c>
    </row>
    <row r="126" spans="1:5" x14ac:dyDescent="0.25">
      <c r="A126" s="12">
        <v>42370</v>
      </c>
      <c r="B126">
        <v>125</v>
      </c>
      <c r="C126" s="11">
        <v>1771</v>
      </c>
      <c r="D126" s="28">
        <f t="shared" si="3"/>
        <v>2609.6666666666665</v>
      </c>
      <c r="E126" s="34">
        <f t="shared" si="4"/>
        <v>0.67863073189423939</v>
      </c>
    </row>
    <row r="127" spans="1:5" x14ac:dyDescent="0.25">
      <c r="A127" s="12">
        <v>42401</v>
      </c>
      <c r="B127">
        <v>126</v>
      </c>
      <c r="C127" s="11">
        <v>2640</v>
      </c>
      <c r="D127" s="28">
        <f t="shared" si="3"/>
        <v>2611.3333333333335</v>
      </c>
      <c r="E127" s="34">
        <f t="shared" si="4"/>
        <v>1.0109777891243299</v>
      </c>
    </row>
    <row r="128" spans="1:5" x14ac:dyDescent="0.25">
      <c r="A128" s="12">
        <v>42430</v>
      </c>
      <c r="B128">
        <v>127</v>
      </c>
      <c r="C128" s="11">
        <v>2131</v>
      </c>
      <c r="D128" s="28">
        <f t="shared" si="3"/>
        <v>2611.0833333333335</v>
      </c>
      <c r="E128" s="34">
        <f t="shared" si="4"/>
        <v>0.81613634187597739</v>
      </c>
    </row>
    <row r="129" spans="1:5" x14ac:dyDescent="0.25">
      <c r="A129" s="12">
        <v>42461</v>
      </c>
      <c r="B129">
        <v>128</v>
      </c>
      <c r="C129" s="11">
        <v>2277</v>
      </c>
      <c r="D129" s="28">
        <f t="shared" si="3"/>
        <v>2609.3333333333335</v>
      </c>
      <c r="E129" s="34">
        <f t="shared" si="4"/>
        <v>0.87263668880940215</v>
      </c>
    </row>
    <row r="130" spans="1:5" x14ac:dyDescent="0.25">
      <c r="A130" s="12">
        <v>42491</v>
      </c>
      <c r="B130">
        <v>129</v>
      </c>
      <c r="C130" s="11">
        <v>2768</v>
      </c>
      <c r="D130" s="28">
        <f t="shared" si="3"/>
        <v>2602.4166666666665</v>
      </c>
      <c r="E130" s="34">
        <f t="shared" si="4"/>
        <v>1.0636267571808256</v>
      </c>
    </row>
    <row r="131" spans="1:5" x14ac:dyDescent="0.25">
      <c r="A131" s="12">
        <v>42522</v>
      </c>
      <c r="B131">
        <v>130</v>
      </c>
      <c r="C131" s="11">
        <v>2190</v>
      </c>
      <c r="D131" s="28">
        <f t="shared" si="3"/>
        <v>2589.5</v>
      </c>
      <c r="E131" s="34">
        <f t="shared" si="4"/>
        <v>0.84572311256999422</v>
      </c>
    </row>
    <row r="132" spans="1:5" x14ac:dyDescent="0.25">
      <c r="A132" s="12">
        <v>42552</v>
      </c>
      <c r="B132">
        <v>131</v>
      </c>
      <c r="C132" s="11">
        <v>2087</v>
      </c>
      <c r="D132" s="28">
        <f t="shared" si="3"/>
        <v>2578.0833333333335</v>
      </c>
      <c r="E132" s="34">
        <f t="shared" si="4"/>
        <v>0.80951611339173157</v>
      </c>
    </row>
    <row r="133" spans="1:5" x14ac:dyDescent="0.25">
      <c r="A133" s="12">
        <v>42583</v>
      </c>
      <c r="B133">
        <v>132</v>
      </c>
      <c r="C133" s="11">
        <v>2179</v>
      </c>
      <c r="D133" s="28">
        <f t="shared" si="3"/>
        <v>2572</v>
      </c>
      <c r="E133" s="34">
        <f t="shared" si="4"/>
        <v>0.84720062208398139</v>
      </c>
    </row>
    <row r="134" spans="1:5" x14ac:dyDescent="0.25">
      <c r="A134" s="12">
        <v>42614</v>
      </c>
      <c r="B134">
        <v>133</v>
      </c>
      <c r="C134" s="11">
        <v>2039</v>
      </c>
      <c r="D134" s="28">
        <f t="shared" si="3"/>
        <v>2572.3333333333335</v>
      </c>
      <c r="E134" s="34">
        <f t="shared" si="4"/>
        <v>0.79266554360502783</v>
      </c>
    </row>
    <row r="135" spans="1:5" x14ac:dyDescent="0.25">
      <c r="A135" s="12">
        <v>42644</v>
      </c>
      <c r="B135">
        <v>134</v>
      </c>
      <c r="C135" s="11">
        <v>2119</v>
      </c>
      <c r="D135" s="28">
        <f t="shared" si="3"/>
        <v>2568.6666666666665</v>
      </c>
      <c r="E135" s="34">
        <f t="shared" si="4"/>
        <v>0.82494160394497795</v>
      </c>
    </row>
    <row r="136" spans="1:5" x14ac:dyDescent="0.25">
      <c r="A136" s="12">
        <v>42675</v>
      </c>
      <c r="B136">
        <v>135</v>
      </c>
      <c r="C136" s="11">
        <v>2700</v>
      </c>
      <c r="D136" s="28">
        <f t="shared" si="3"/>
        <v>2578.75</v>
      </c>
      <c r="E136" s="34">
        <f t="shared" si="4"/>
        <v>1.0470189045079981</v>
      </c>
    </row>
    <row r="137" spans="1:5" x14ac:dyDescent="0.25">
      <c r="A137" s="12">
        <v>42705</v>
      </c>
      <c r="B137">
        <v>136</v>
      </c>
      <c r="C137" s="11">
        <v>6036</v>
      </c>
      <c r="D137" s="28">
        <f t="shared" si="3"/>
        <v>2578.0833333333335</v>
      </c>
      <c r="E137" s="34">
        <f t="shared" si="4"/>
        <v>2.341274202411352</v>
      </c>
    </row>
    <row r="138" spans="1:5" x14ac:dyDescent="0.25">
      <c r="A138" s="12">
        <v>42736</v>
      </c>
      <c r="B138">
        <v>137</v>
      </c>
      <c r="C138" s="11">
        <v>1744</v>
      </c>
      <c r="D138" s="28">
        <f t="shared" si="3"/>
        <v>2575.8333333333335</v>
      </c>
      <c r="E138" s="34">
        <f t="shared" si="4"/>
        <v>0.67706243934001942</v>
      </c>
    </row>
    <row r="139" spans="1:5" x14ac:dyDescent="0.25">
      <c r="A139" s="12">
        <v>42767</v>
      </c>
      <c r="B139">
        <v>138</v>
      </c>
      <c r="C139" s="11">
        <v>2436</v>
      </c>
      <c r="D139" s="28">
        <f t="shared" si="3"/>
        <v>2558.8333333333335</v>
      </c>
      <c r="E139" s="34">
        <f t="shared" si="4"/>
        <v>0.95199635250439651</v>
      </c>
    </row>
    <row r="140" spans="1:5" x14ac:dyDescent="0.25">
      <c r="A140" s="12">
        <v>42795</v>
      </c>
      <c r="B140">
        <v>139</v>
      </c>
      <c r="C140" s="11">
        <v>2104</v>
      </c>
      <c r="D140" s="28">
        <f t="shared" si="3"/>
        <v>2556.5833333333335</v>
      </c>
      <c r="E140" s="34">
        <f t="shared" si="4"/>
        <v>0.82297336940578236</v>
      </c>
    </row>
    <row r="141" spans="1:5" x14ac:dyDescent="0.25">
      <c r="A141" s="12">
        <v>42826</v>
      </c>
      <c r="B141">
        <v>140</v>
      </c>
      <c r="C141" s="11">
        <v>2174</v>
      </c>
      <c r="D141" s="28">
        <f t="shared" si="3"/>
        <v>2548</v>
      </c>
      <c r="E141" s="34">
        <f t="shared" si="4"/>
        <v>0.85321821036106749</v>
      </c>
    </row>
    <row r="142" spans="1:5" x14ac:dyDescent="0.25">
      <c r="A142" s="12">
        <v>42856</v>
      </c>
      <c r="B142">
        <v>141</v>
      </c>
      <c r="C142" s="11">
        <v>2748</v>
      </c>
      <c r="D142" s="28">
        <f t="shared" ref="D142:D181" si="5">AVERAGE(C131:C142)</f>
        <v>2546.3333333333335</v>
      </c>
      <c r="E142" s="34">
        <f t="shared" ref="E142:E181" si="6">C142/D142</f>
        <v>1.079198848016756</v>
      </c>
    </row>
    <row r="143" spans="1:5" x14ac:dyDescent="0.25">
      <c r="A143" s="12">
        <v>42887</v>
      </c>
      <c r="B143">
        <v>142</v>
      </c>
      <c r="C143" s="11">
        <v>2238</v>
      </c>
      <c r="D143" s="28">
        <f t="shared" si="5"/>
        <v>2550.3333333333335</v>
      </c>
      <c r="E143" s="34">
        <f t="shared" si="6"/>
        <v>0.87753234871258656</v>
      </c>
    </row>
    <row r="144" spans="1:5" x14ac:dyDescent="0.25">
      <c r="A144" s="12">
        <v>42917</v>
      </c>
      <c r="B144">
        <v>143</v>
      </c>
      <c r="C144" s="11">
        <v>2204</v>
      </c>
      <c r="D144" s="28">
        <f t="shared" si="5"/>
        <v>2560.0833333333335</v>
      </c>
      <c r="E144" s="34">
        <f t="shared" si="6"/>
        <v>0.86090947560300768</v>
      </c>
    </row>
    <row r="145" spans="1:5" x14ac:dyDescent="0.25">
      <c r="A145" s="12">
        <v>42948</v>
      </c>
      <c r="B145">
        <v>144</v>
      </c>
      <c r="C145" s="11">
        <v>2263</v>
      </c>
      <c r="D145" s="28">
        <f t="shared" si="5"/>
        <v>2567.0833333333335</v>
      </c>
      <c r="E145" s="34">
        <f t="shared" si="6"/>
        <v>0.88154520370069789</v>
      </c>
    </row>
    <row r="146" spans="1:5" x14ac:dyDescent="0.25">
      <c r="A146" s="12">
        <v>42979</v>
      </c>
      <c r="B146">
        <v>145</v>
      </c>
      <c r="C146" s="11">
        <v>2214</v>
      </c>
      <c r="D146" s="28">
        <f t="shared" si="5"/>
        <v>2581.6666666666665</v>
      </c>
      <c r="E146" s="34">
        <f t="shared" si="6"/>
        <v>0.85758553905745649</v>
      </c>
    </row>
    <row r="147" spans="1:5" x14ac:dyDescent="0.25">
      <c r="A147" s="12">
        <v>43009</v>
      </c>
      <c r="B147">
        <v>146</v>
      </c>
      <c r="C147" s="11">
        <v>2230</v>
      </c>
      <c r="D147" s="28">
        <f t="shared" si="5"/>
        <v>2590.9166666666665</v>
      </c>
      <c r="E147" s="34">
        <f t="shared" si="6"/>
        <v>0.86069923772152723</v>
      </c>
    </row>
    <row r="148" spans="1:5" x14ac:dyDescent="0.25">
      <c r="A148" s="12">
        <v>43040</v>
      </c>
      <c r="B148">
        <v>147</v>
      </c>
      <c r="C148" s="11">
        <v>2807</v>
      </c>
      <c r="D148" s="28">
        <f t="shared" si="5"/>
        <v>2599.8333333333335</v>
      </c>
      <c r="E148" s="34">
        <f t="shared" si="6"/>
        <v>1.0796845951663567</v>
      </c>
    </row>
    <row r="149" spans="1:5" x14ac:dyDescent="0.25">
      <c r="A149" s="12">
        <v>43070</v>
      </c>
      <c r="B149">
        <v>148</v>
      </c>
      <c r="C149" s="11">
        <v>5826</v>
      </c>
      <c r="D149" s="28">
        <f t="shared" si="5"/>
        <v>2582.3333333333335</v>
      </c>
      <c r="E149" s="34">
        <f t="shared" si="6"/>
        <v>2.25609913514909</v>
      </c>
    </row>
    <row r="150" spans="1:5" x14ac:dyDescent="0.25">
      <c r="A150" s="12">
        <v>43101</v>
      </c>
      <c r="B150">
        <v>149</v>
      </c>
      <c r="C150" s="11">
        <v>1845</v>
      </c>
      <c r="D150" s="28">
        <f t="shared" si="5"/>
        <v>2590.75</v>
      </c>
      <c r="E150" s="34">
        <f t="shared" si="6"/>
        <v>0.71214899160474765</v>
      </c>
    </row>
    <row r="151" spans="1:5" x14ac:dyDescent="0.25">
      <c r="A151" s="12">
        <v>43132</v>
      </c>
      <c r="B151">
        <v>150</v>
      </c>
      <c r="C151" s="11">
        <v>2562</v>
      </c>
      <c r="D151" s="28">
        <f t="shared" si="5"/>
        <v>2601.25</v>
      </c>
      <c r="E151" s="34">
        <f t="shared" si="6"/>
        <v>0.98491110043248442</v>
      </c>
    </row>
    <row r="152" spans="1:5" x14ac:dyDescent="0.25">
      <c r="A152" s="12">
        <v>43160</v>
      </c>
      <c r="B152">
        <v>151</v>
      </c>
      <c r="C152" s="11">
        <v>2288</v>
      </c>
      <c r="D152" s="28">
        <f t="shared" si="5"/>
        <v>2616.5833333333335</v>
      </c>
      <c r="E152" s="34">
        <f t="shared" si="6"/>
        <v>0.87442275231695277</v>
      </c>
    </row>
    <row r="153" spans="1:5" x14ac:dyDescent="0.25">
      <c r="A153" s="12">
        <v>43191</v>
      </c>
      <c r="B153">
        <v>152</v>
      </c>
      <c r="C153" s="11">
        <v>2341</v>
      </c>
      <c r="D153" s="28">
        <f t="shared" si="5"/>
        <v>2630.5</v>
      </c>
      <c r="E153" s="34">
        <f t="shared" si="6"/>
        <v>0.88994487739973394</v>
      </c>
    </row>
    <row r="154" spans="1:5" x14ac:dyDescent="0.25">
      <c r="A154" s="12">
        <v>43221</v>
      </c>
      <c r="B154">
        <v>153</v>
      </c>
      <c r="C154" s="11">
        <v>2968</v>
      </c>
      <c r="D154" s="28">
        <f t="shared" si="5"/>
        <v>2648.8333333333335</v>
      </c>
      <c r="E154" s="34">
        <f t="shared" si="6"/>
        <v>1.1204932989366387</v>
      </c>
    </row>
    <row r="155" spans="1:5" x14ac:dyDescent="0.25">
      <c r="A155" s="12">
        <v>43252</v>
      </c>
      <c r="B155">
        <v>154</v>
      </c>
      <c r="C155" s="11">
        <v>2465</v>
      </c>
      <c r="D155" s="28">
        <f t="shared" si="5"/>
        <v>2667.75</v>
      </c>
      <c r="E155" s="34">
        <f t="shared" si="6"/>
        <v>0.92399962515228184</v>
      </c>
    </row>
    <row r="156" spans="1:5" x14ac:dyDescent="0.25">
      <c r="A156" s="12">
        <v>43282</v>
      </c>
      <c r="B156">
        <v>155</v>
      </c>
      <c r="C156" s="11">
        <v>2283</v>
      </c>
      <c r="D156" s="28">
        <f t="shared" si="5"/>
        <v>2674.3333333333335</v>
      </c>
      <c r="E156" s="34">
        <f t="shared" si="6"/>
        <v>0.8536706967468527</v>
      </c>
    </row>
    <row r="157" spans="1:5" x14ac:dyDescent="0.25">
      <c r="A157" s="12">
        <v>43313</v>
      </c>
      <c r="B157">
        <v>156</v>
      </c>
      <c r="C157" s="11">
        <v>2369</v>
      </c>
      <c r="D157" s="28">
        <f t="shared" si="5"/>
        <v>2683.1666666666665</v>
      </c>
      <c r="E157" s="34">
        <f t="shared" si="6"/>
        <v>0.88291198211069011</v>
      </c>
    </row>
    <row r="158" spans="1:5" x14ac:dyDescent="0.25">
      <c r="A158" s="12">
        <v>43344</v>
      </c>
      <c r="B158">
        <v>157</v>
      </c>
      <c r="C158" s="11">
        <v>2109</v>
      </c>
      <c r="D158" s="28">
        <f t="shared" si="5"/>
        <v>2674.4166666666665</v>
      </c>
      <c r="E158" s="34">
        <f t="shared" si="6"/>
        <v>0.78858318013273931</v>
      </c>
    </row>
    <row r="159" spans="1:5" x14ac:dyDescent="0.25">
      <c r="A159" s="12">
        <v>43374</v>
      </c>
      <c r="B159">
        <v>158</v>
      </c>
      <c r="C159" s="11">
        <v>2299</v>
      </c>
      <c r="D159" s="28">
        <f t="shared" si="5"/>
        <v>2680.1666666666665</v>
      </c>
      <c r="E159" s="34">
        <f t="shared" si="6"/>
        <v>0.85778247621416581</v>
      </c>
    </row>
    <row r="160" spans="1:5" x14ac:dyDescent="0.25">
      <c r="A160" s="12">
        <v>43405</v>
      </c>
      <c r="B160">
        <v>159</v>
      </c>
      <c r="C160" s="11">
        <v>2717</v>
      </c>
      <c r="D160" s="28">
        <f t="shared" si="5"/>
        <v>2672.6666666666665</v>
      </c>
      <c r="E160" s="34">
        <f t="shared" si="6"/>
        <v>1.0165876777251186</v>
      </c>
    </row>
    <row r="161" spans="1:5" x14ac:dyDescent="0.25">
      <c r="A161" s="12">
        <v>43435</v>
      </c>
      <c r="B161">
        <v>160</v>
      </c>
      <c r="C161" s="11">
        <v>5815</v>
      </c>
      <c r="D161" s="28">
        <f t="shared" si="5"/>
        <v>2671.75</v>
      </c>
      <c r="E161" s="34">
        <f t="shared" si="6"/>
        <v>2.1764760924487696</v>
      </c>
    </row>
    <row r="162" spans="1:5" x14ac:dyDescent="0.25">
      <c r="A162" s="12">
        <v>43466</v>
      </c>
      <c r="B162">
        <v>161</v>
      </c>
      <c r="C162" s="11">
        <v>1791</v>
      </c>
      <c r="D162" s="28">
        <f t="shared" si="5"/>
        <v>2667.25</v>
      </c>
      <c r="E162" s="34">
        <f t="shared" si="6"/>
        <v>0.6714781141625269</v>
      </c>
    </row>
    <row r="163" spans="1:5" x14ac:dyDescent="0.25">
      <c r="A163" s="12">
        <v>43497</v>
      </c>
      <c r="B163">
        <v>162</v>
      </c>
      <c r="C163" s="11">
        <v>2487</v>
      </c>
      <c r="D163" s="28">
        <f t="shared" si="5"/>
        <v>2661</v>
      </c>
      <c r="E163" s="34">
        <f t="shared" si="6"/>
        <v>0.93461104847801579</v>
      </c>
    </row>
    <row r="164" spans="1:5" x14ac:dyDescent="0.25">
      <c r="A164" s="12">
        <v>43525</v>
      </c>
      <c r="B164">
        <v>163</v>
      </c>
      <c r="C164" s="11">
        <v>2198</v>
      </c>
      <c r="D164" s="28">
        <f t="shared" si="5"/>
        <v>2653.5</v>
      </c>
      <c r="E164" s="34">
        <f t="shared" si="6"/>
        <v>0.82833992839645754</v>
      </c>
    </row>
    <row r="165" spans="1:5" x14ac:dyDescent="0.25">
      <c r="A165" s="12">
        <v>43556</v>
      </c>
      <c r="B165">
        <v>164</v>
      </c>
      <c r="C165" s="11">
        <v>2378</v>
      </c>
      <c r="D165" s="28">
        <f t="shared" si="5"/>
        <v>2656.5833333333335</v>
      </c>
      <c r="E165" s="34">
        <f t="shared" si="6"/>
        <v>0.89513472819097206</v>
      </c>
    </row>
    <row r="166" spans="1:5" x14ac:dyDescent="0.25">
      <c r="A166" s="12">
        <v>43586</v>
      </c>
      <c r="B166">
        <v>165</v>
      </c>
      <c r="C166" s="11">
        <v>2896</v>
      </c>
      <c r="D166" s="28">
        <f t="shared" si="5"/>
        <v>2650.5833333333335</v>
      </c>
      <c r="E166" s="34">
        <f t="shared" si="6"/>
        <v>1.0925896815166471</v>
      </c>
    </row>
    <row r="167" spans="1:5" x14ac:dyDescent="0.25">
      <c r="A167" s="12">
        <v>43617</v>
      </c>
      <c r="B167">
        <v>166</v>
      </c>
      <c r="C167" s="11">
        <v>2284</v>
      </c>
      <c r="D167" s="28">
        <f t="shared" si="5"/>
        <v>2635.5</v>
      </c>
      <c r="E167" s="34">
        <f t="shared" si="6"/>
        <v>0.86662872320242834</v>
      </c>
    </row>
    <row r="168" spans="1:5" x14ac:dyDescent="0.25">
      <c r="A168" s="12">
        <v>43647</v>
      </c>
      <c r="B168">
        <v>167</v>
      </c>
      <c r="C168" s="11">
        <v>2394</v>
      </c>
      <c r="D168" s="28">
        <f t="shared" si="5"/>
        <v>2644.75</v>
      </c>
      <c r="E168" s="34">
        <f t="shared" si="6"/>
        <v>0.90518952642026651</v>
      </c>
    </row>
    <row r="169" spans="1:5" x14ac:dyDescent="0.25">
      <c r="A169" s="12">
        <v>43678</v>
      </c>
      <c r="B169">
        <v>168</v>
      </c>
      <c r="C169" s="11">
        <v>2505</v>
      </c>
      <c r="D169" s="28">
        <f t="shared" si="5"/>
        <v>2656.0833333333335</v>
      </c>
      <c r="E169" s="34">
        <f t="shared" si="6"/>
        <v>0.9431179995607567</v>
      </c>
    </row>
    <row r="170" spans="1:5" x14ac:dyDescent="0.25">
      <c r="A170" s="12">
        <v>43709</v>
      </c>
      <c r="B170">
        <v>169</v>
      </c>
      <c r="C170" s="11">
        <v>2311</v>
      </c>
      <c r="D170" s="28">
        <f t="shared" si="5"/>
        <v>2672.9166666666665</v>
      </c>
      <c r="E170" s="34">
        <f t="shared" si="6"/>
        <v>0.86459859703819175</v>
      </c>
    </row>
    <row r="171" spans="1:5" x14ac:dyDescent="0.25">
      <c r="A171" s="12">
        <v>43739</v>
      </c>
      <c r="B171">
        <v>170</v>
      </c>
      <c r="C171" s="11">
        <v>2327</v>
      </c>
      <c r="D171" s="28">
        <f t="shared" si="5"/>
        <v>2675.25</v>
      </c>
      <c r="E171" s="34">
        <f t="shared" si="6"/>
        <v>0.86982524997663768</v>
      </c>
    </row>
    <row r="172" spans="1:5" x14ac:dyDescent="0.25">
      <c r="A172" s="12">
        <v>43770</v>
      </c>
      <c r="B172">
        <v>171</v>
      </c>
      <c r="C172" s="11">
        <v>2772</v>
      </c>
      <c r="D172" s="28">
        <f t="shared" si="5"/>
        <v>2679.8333333333335</v>
      </c>
      <c r="E172" s="34">
        <f t="shared" si="6"/>
        <v>1.0343926861123203</v>
      </c>
    </row>
    <row r="173" spans="1:5" x14ac:dyDescent="0.25">
      <c r="A173" s="12">
        <v>43800</v>
      </c>
      <c r="B173">
        <v>172</v>
      </c>
      <c r="C173" s="11">
        <v>6109</v>
      </c>
      <c r="D173" s="28">
        <f t="shared" si="5"/>
        <v>2704.3333333333335</v>
      </c>
      <c r="E173" s="34">
        <f t="shared" si="6"/>
        <v>2.258967089855787</v>
      </c>
    </row>
    <row r="174" spans="1:5" x14ac:dyDescent="0.25">
      <c r="A174" s="12">
        <v>43831</v>
      </c>
      <c r="B174">
        <v>173</v>
      </c>
      <c r="C174" s="11">
        <v>2054</v>
      </c>
      <c r="D174" s="28">
        <f t="shared" si="5"/>
        <v>2726.25</v>
      </c>
      <c r="E174" s="34">
        <f t="shared" si="6"/>
        <v>0.75341586428243923</v>
      </c>
    </row>
    <row r="175" spans="1:5" x14ac:dyDescent="0.25">
      <c r="A175" s="12">
        <v>43862</v>
      </c>
      <c r="B175">
        <v>174</v>
      </c>
      <c r="C175" s="11">
        <v>2635</v>
      </c>
      <c r="D175" s="28">
        <f t="shared" si="5"/>
        <v>2738.5833333333335</v>
      </c>
      <c r="E175" s="34">
        <f t="shared" si="6"/>
        <v>0.96217630770167051</v>
      </c>
    </row>
    <row r="176" spans="1:5" x14ac:dyDescent="0.25">
      <c r="A176" s="12">
        <v>43891</v>
      </c>
      <c r="B176">
        <v>175</v>
      </c>
      <c r="C176" s="11">
        <v>1427</v>
      </c>
      <c r="D176" s="28">
        <f t="shared" si="5"/>
        <v>2674.3333333333335</v>
      </c>
      <c r="E176" s="34">
        <f t="shared" si="6"/>
        <v>0.53359092608749836</v>
      </c>
    </row>
    <row r="177" spans="1:5" x14ac:dyDescent="0.25">
      <c r="A177" s="12">
        <v>43922</v>
      </c>
      <c r="B177">
        <v>176</v>
      </c>
      <c r="C177" s="11">
        <v>474</v>
      </c>
      <c r="D177" s="28">
        <f t="shared" si="5"/>
        <v>2515.6666666666665</v>
      </c>
      <c r="E177" s="34">
        <f t="shared" si="6"/>
        <v>0.18841923943288724</v>
      </c>
    </row>
    <row r="178" spans="1:5" x14ac:dyDescent="0.25">
      <c r="A178" s="12">
        <v>43952</v>
      </c>
      <c r="B178">
        <v>177</v>
      </c>
      <c r="C178" s="11">
        <v>1436</v>
      </c>
      <c r="D178" s="28">
        <f t="shared" si="5"/>
        <v>2394</v>
      </c>
      <c r="E178" s="34">
        <f t="shared" si="6"/>
        <v>0.59983291562238927</v>
      </c>
    </row>
    <row r="179" spans="1:5" x14ac:dyDescent="0.25">
      <c r="A179" s="12">
        <v>43983</v>
      </c>
      <c r="B179">
        <v>178</v>
      </c>
      <c r="C179" s="11">
        <v>2259</v>
      </c>
      <c r="D179" s="28">
        <f t="shared" si="5"/>
        <v>2391.9166666666665</v>
      </c>
      <c r="E179" s="34">
        <f t="shared" si="6"/>
        <v>0.94443089572518557</v>
      </c>
    </row>
    <row r="180" spans="1:5" x14ac:dyDescent="0.25">
      <c r="A180" s="12">
        <v>44013</v>
      </c>
      <c r="B180">
        <v>179</v>
      </c>
      <c r="C180" s="11">
        <v>2461</v>
      </c>
      <c r="D180" s="28">
        <f t="shared" si="5"/>
        <v>2397.5</v>
      </c>
      <c r="E180" s="34">
        <f t="shared" si="6"/>
        <v>1.0264859228362877</v>
      </c>
    </row>
    <row r="181" spans="1:5" x14ac:dyDescent="0.25">
      <c r="A181" s="12">
        <v>44044</v>
      </c>
      <c r="B181">
        <v>180</v>
      </c>
      <c r="C181" s="11">
        <v>2638</v>
      </c>
      <c r="D181" s="28">
        <f t="shared" si="5"/>
        <v>2408.5833333333335</v>
      </c>
      <c r="E181" s="34">
        <f t="shared" si="6"/>
        <v>1.0952496280662907</v>
      </c>
    </row>
  </sheetData>
  <phoneticPr fontId="7" type="noConversion"/>
  <conditionalFormatting sqref="G13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C03D-DD67-4D7C-8B24-53AAB657068A}">
  <dimension ref="A1:E181"/>
  <sheetViews>
    <sheetView workbookViewId="0">
      <selection activeCell="D2" sqref="D2:D13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15.7109375" bestFit="1" customWidth="1"/>
    <col min="5" max="5" width="20.140625" bestFit="1" customWidth="1"/>
  </cols>
  <sheetData>
    <row r="1" spans="1:5" x14ac:dyDescent="0.25">
      <c r="A1" s="14" t="s">
        <v>186</v>
      </c>
      <c r="B1" s="14" t="s">
        <v>191</v>
      </c>
      <c r="C1" s="14" t="s">
        <v>185</v>
      </c>
      <c r="D1" s="14" t="s">
        <v>248</v>
      </c>
      <c r="E1" s="14" t="s">
        <v>249</v>
      </c>
    </row>
    <row r="2" spans="1:5" x14ac:dyDescent="0.25">
      <c r="A2" s="12">
        <v>38596</v>
      </c>
      <c r="B2">
        <v>1</v>
      </c>
      <c r="C2" s="5">
        <v>1756</v>
      </c>
      <c r="D2">
        <v>0.80996113300379247</v>
      </c>
      <c r="E2" s="25">
        <f>C2/D2</f>
        <v>2168.0052640152771</v>
      </c>
    </row>
    <row r="3" spans="1:5" x14ac:dyDescent="0.25">
      <c r="A3" s="12">
        <v>38626</v>
      </c>
      <c r="B3">
        <v>2</v>
      </c>
      <c r="C3" s="5">
        <v>1892</v>
      </c>
      <c r="D3">
        <v>0.84449263253752316</v>
      </c>
      <c r="E3" s="25">
        <f t="shared" ref="E3:E66" si="0">C3/D3</f>
        <v>2240.39846779354</v>
      </c>
    </row>
    <row r="4" spans="1:5" x14ac:dyDescent="0.25">
      <c r="A4" s="12">
        <v>38657</v>
      </c>
      <c r="B4">
        <v>3</v>
      </c>
      <c r="C4" s="5">
        <v>2471</v>
      </c>
      <c r="D4">
        <v>1.0316841481473371</v>
      </c>
      <c r="E4" s="25">
        <f t="shared" si="0"/>
        <v>2395.1128884138975</v>
      </c>
    </row>
    <row r="5" spans="1:5" x14ac:dyDescent="0.25">
      <c r="A5" s="12">
        <v>38687</v>
      </c>
      <c r="B5">
        <v>4</v>
      </c>
      <c r="C5" s="5">
        <v>6761</v>
      </c>
      <c r="D5">
        <v>2.3372773704879548</v>
      </c>
      <c r="E5" s="25">
        <f t="shared" si="0"/>
        <v>2892.6819235786729</v>
      </c>
    </row>
    <row r="6" spans="1:5" x14ac:dyDescent="0.25">
      <c r="A6" s="12">
        <v>38718</v>
      </c>
      <c r="B6">
        <v>5</v>
      </c>
      <c r="C6" s="5">
        <v>1560</v>
      </c>
      <c r="D6">
        <v>0.7005440364005987</v>
      </c>
      <c r="E6" s="25">
        <f t="shared" si="0"/>
        <v>2226.8407393991865</v>
      </c>
    </row>
    <row r="7" spans="1:5" x14ac:dyDescent="0.25">
      <c r="A7" s="12">
        <v>38749</v>
      </c>
      <c r="B7">
        <v>6</v>
      </c>
      <c r="C7" s="5">
        <v>2600</v>
      </c>
      <c r="D7">
        <v>0.99057039399568036</v>
      </c>
      <c r="E7" s="25">
        <f t="shared" si="0"/>
        <v>2624.7503617711977</v>
      </c>
    </row>
    <row r="8" spans="1:5" x14ac:dyDescent="0.25">
      <c r="A8" s="12">
        <v>38777</v>
      </c>
      <c r="B8">
        <v>7</v>
      </c>
      <c r="C8" s="5">
        <v>1968</v>
      </c>
      <c r="D8">
        <v>0.80420008102377183</v>
      </c>
      <c r="E8" s="25">
        <f t="shared" si="0"/>
        <v>2447.1522030869164</v>
      </c>
    </row>
    <row r="9" spans="1:5" x14ac:dyDescent="0.25">
      <c r="A9" s="12">
        <v>38808</v>
      </c>
      <c r="B9">
        <v>8</v>
      </c>
      <c r="C9" s="5">
        <v>1876</v>
      </c>
      <c r="D9">
        <v>0.80845188861710338</v>
      </c>
      <c r="E9" s="25">
        <f t="shared" si="0"/>
        <v>2320.4844053354741</v>
      </c>
    </row>
    <row r="10" spans="1:5" x14ac:dyDescent="0.25">
      <c r="A10" s="12">
        <v>38838</v>
      </c>
      <c r="B10">
        <v>9</v>
      </c>
      <c r="C10" s="5">
        <v>2568</v>
      </c>
      <c r="D10">
        <v>1.0457042110073003</v>
      </c>
      <c r="E10" s="25">
        <f t="shared" si="0"/>
        <v>2455.7613644171051</v>
      </c>
    </row>
    <row r="11" spans="1:5" x14ac:dyDescent="0.25">
      <c r="A11" s="12">
        <v>38869</v>
      </c>
      <c r="B11">
        <v>10</v>
      </c>
      <c r="C11" s="5">
        <v>2122</v>
      </c>
      <c r="D11">
        <v>0.87296918410564739</v>
      </c>
      <c r="E11" s="25">
        <f t="shared" si="0"/>
        <v>2430.7845438713607</v>
      </c>
    </row>
    <row r="12" spans="1:5" x14ac:dyDescent="0.25">
      <c r="A12" s="12">
        <v>38899</v>
      </c>
      <c r="B12">
        <v>11</v>
      </c>
      <c r="C12" s="5">
        <v>1928</v>
      </c>
      <c r="D12">
        <v>0.84841483217909097</v>
      </c>
      <c r="E12" s="25">
        <f t="shared" si="0"/>
        <v>2272.4732369990211</v>
      </c>
    </row>
    <row r="13" spans="1:5" x14ac:dyDescent="0.25">
      <c r="A13" s="12">
        <v>38930</v>
      </c>
      <c r="B13">
        <v>12</v>
      </c>
      <c r="C13" s="5">
        <v>2093</v>
      </c>
      <c r="D13">
        <v>0.88518192063869505</v>
      </c>
      <c r="E13" s="25">
        <f t="shared" si="0"/>
        <v>2364.4857076269868</v>
      </c>
    </row>
    <row r="14" spans="1:5" x14ac:dyDescent="0.25">
      <c r="A14" s="12">
        <v>38961</v>
      </c>
      <c r="B14">
        <v>13</v>
      </c>
      <c r="C14" s="5">
        <v>2017</v>
      </c>
      <c r="D14">
        <v>0.80996113300379247</v>
      </c>
      <c r="E14" s="25">
        <f t="shared" si="0"/>
        <v>2490.2429484731288</v>
      </c>
    </row>
    <row r="15" spans="1:5" x14ac:dyDescent="0.25">
      <c r="A15" s="12">
        <v>38991</v>
      </c>
      <c r="B15">
        <v>14</v>
      </c>
      <c r="C15" s="5">
        <v>1993</v>
      </c>
      <c r="D15">
        <v>0.84449263253752316</v>
      </c>
      <c r="E15" s="25">
        <f t="shared" si="0"/>
        <v>2359.9969060848443</v>
      </c>
    </row>
    <row r="16" spans="1:5" x14ac:dyDescent="0.25">
      <c r="A16" s="12">
        <v>39022</v>
      </c>
      <c r="B16">
        <v>15</v>
      </c>
      <c r="C16" s="5">
        <v>2630</v>
      </c>
      <c r="D16">
        <v>1.0316841481473371</v>
      </c>
      <c r="E16" s="25">
        <f t="shared" si="0"/>
        <v>2549.2298245765078</v>
      </c>
    </row>
    <row r="17" spans="1:5" x14ac:dyDescent="0.25">
      <c r="A17" s="12">
        <v>39052</v>
      </c>
      <c r="B17">
        <v>16</v>
      </c>
      <c r="C17" s="5">
        <v>6748</v>
      </c>
      <c r="D17">
        <v>2.3372773704879548</v>
      </c>
      <c r="E17" s="25">
        <f t="shared" si="0"/>
        <v>2887.1198965107064</v>
      </c>
    </row>
    <row r="18" spans="1:5" x14ac:dyDescent="0.25">
      <c r="A18" s="12">
        <v>39083</v>
      </c>
      <c r="B18">
        <v>17</v>
      </c>
      <c r="C18" s="5">
        <v>1699</v>
      </c>
      <c r="D18">
        <v>0.7005440364005987</v>
      </c>
      <c r="E18" s="25">
        <f t="shared" si="0"/>
        <v>2425.257959127704</v>
      </c>
    </row>
    <row r="19" spans="1:5" x14ac:dyDescent="0.25">
      <c r="A19" s="12">
        <v>39114</v>
      </c>
      <c r="B19">
        <v>18</v>
      </c>
      <c r="C19" s="5">
        <v>2521</v>
      </c>
      <c r="D19">
        <v>0.99057039399568036</v>
      </c>
      <c r="E19" s="25">
        <f t="shared" si="0"/>
        <v>2544.99833154815</v>
      </c>
    </row>
    <row r="20" spans="1:5" x14ac:dyDescent="0.25">
      <c r="A20" s="12">
        <v>39142</v>
      </c>
      <c r="B20">
        <v>19</v>
      </c>
      <c r="C20" s="5">
        <v>1999</v>
      </c>
      <c r="D20">
        <v>0.80420008102377183</v>
      </c>
      <c r="E20" s="25">
        <f t="shared" si="0"/>
        <v>2485.6998241721271</v>
      </c>
    </row>
    <row r="21" spans="1:5" x14ac:dyDescent="0.25">
      <c r="A21" s="12">
        <v>39173</v>
      </c>
      <c r="B21">
        <v>20</v>
      </c>
      <c r="C21" s="5">
        <v>1954</v>
      </c>
      <c r="D21">
        <v>0.80845188861710338</v>
      </c>
      <c r="E21" s="25">
        <f t="shared" si="0"/>
        <v>2416.9651002268211</v>
      </c>
    </row>
    <row r="22" spans="1:5" x14ac:dyDescent="0.25">
      <c r="A22" s="12">
        <v>39203</v>
      </c>
      <c r="B22">
        <v>21</v>
      </c>
      <c r="C22" s="5">
        <v>2678</v>
      </c>
      <c r="D22">
        <v>1.0457042110073003</v>
      </c>
      <c r="E22" s="25">
        <f t="shared" si="0"/>
        <v>2560.9536346997693</v>
      </c>
    </row>
    <row r="23" spans="1:5" x14ac:dyDescent="0.25">
      <c r="A23" s="12">
        <v>39234</v>
      </c>
      <c r="B23">
        <v>22</v>
      </c>
      <c r="C23" s="5">
        <v>2226</v>
      </c>
      <c r="D23">
        <v>0.87296918410564739</v>
      </c>
      <c r="E23" s="25">
        <f t="shared" si="0"/>
        <v>2549.918187868826</v>
      </c>
    </row>
    <row r="24" spans="1:5" x14ac:dyDescent="0.25">
      <c r="A24" s="12">
        <v>39264</v>
      </c>
      <c r="B24">
        <v>23</v>
      </c>
      <c r="C24" s="5">
        <v>2052</v>
      </c>
      <c r="D24">
        <v>0.84841483217909097</v>
      </c>
      <c r="E24" s="25">
        <f t="shared" si="0"/>
        <v>2418.6281547313233</v>
      </c>
    </row>
    <row r="25" spans="1:5" x14ac:dyDescent="0.25">
      <c r="A25" s="12">
        <v>39295</v>
      </c>
      <c r="B25">
        <v>24</v>
      </c>
      <c r="C25" s="5">
        <v>2178</v>
      </c>
      <c r="D25">
        <v>0.88518192063869505</v>
      </c>
      <c r="E25" s="25">
        <f t="shared" si="0"/>
        <v>2460.5111663696021</v>
      </c>
    </row>
    <row r="26" spans="1:5" x14ac:dyDescent="0.25">
      <c r="A26" s="12">
        <v>39326</v>
      </c>
      <c r="B26">
        <v>25</v>
      </c>
      <c r="C26" s="5">
        <v>2025</v>
      </c>
      <c r="D26">
        <v>0.80996113300379247</v>
      </c>
      <c r="E26" s="25">
        <f t="shared" si="0"/>
        <v>2500.1199656212621</v>
      </c>
    </row>
    <row r="27" spans="1:5" x14ac:dyDescent="0.25">
      <c r="A27" s="12">
        <v>39356</v>
      </c>
      <c r="B27">
        <v>26</v>
      </c>
      <c r="C27" s="5">
        <v>2175</v>
      </c>
      <c r="D27">
        <v>0.84449263253752316</v>
      </c>
      <c r="E27" s="25">
        <f t="shared" si="0"/>
        <v>2575.510923599868</v>
      </c>
    </row>
    <row r="28" spans="1:5" x14ac:dyDescent="0.25">
      <c r="A28" s="12">
        <v>39387</v>
      </c>
      <c r="B28">
        <v>27</v>
      </c>
      <c r="C28" s="5">
        <v>2792</v>
      </c>
      <c r="D28">
        <v>1.0316841481473371</v>
      </c>
      <c r="E28" s="25">
        <f t="shared" si="0"/>
        <v>2706.2546274591673</v>
      </c>
    </row>
    <row r="29" spans="1:5" x14ac:dyDescent="0.25">
      <c r="A29" s="12">
        <v>39417</v>
      </c>
      <c r="B29">
        <v>28</v>
      </c>
      <c r="C29" s="5">
        <v>6521</v>
      </c>
      <c r="D29">
        <v>2.3372773704879548</v>
      </c>
      <c r="E29" s="25">
        <f t="shared" si="0"/>
        <v>2789.9983469392882</v>
      </c>
    </row>
    <row r="30" spans="1:5" x14ac:dyDescent="0.25">
      <c r="A30" s="12">
        <v>39448</v>
      </c>
      <c r="B30">
        <v>29</v>
      </c>
      <c r="C30" s="5">
        <v>1797</v>
      </c>
      <c r="D30">
        <v>0.7005440364005987</v>
      </c>
      <c r="E30" s="25">
        <f t="shared" si="0"/>
        <v>2565.1492363463708</v>
      </c>
    </row>
    <row r="31" spans="1:5" x14ac:dyDescent="0.25">
      <c r="A31" s="12">
        <v>39479</v>
      </c>
      <c r="B31">
        <v>30</v>
      </c>
      <c r="C31" s="5">
        <v>2609</v>
      </c>
      <c r="D31">
        <v>0.99057039399568036</v>
      </c>
      <c r="E31" s="25">
        <f t="shared" si="0"/>
        <v>2633.8360361004056</v>
      </c>
    </row>
    <row r="32" spans="1:5" x14ac:dyDescent="0.25">
      <c r="A32" s="12">
        <v>39508</v>
      </c>
      <c r="B32">
        <v>31</v>
      </c>
      <c r="C32" s="5">
        <v>2074</v>
      </c>
      <c r="D32">
        <v>0.80420008102377183</v>
      </c>
      <c r="E32" s="25">
        <f t="shared" si="0"/>
        <v>2578.9601977653783</v>
      </c>
    </row>
    <row r="33" spans="1:5" x14ac:dyDescent="0.25">
      <c r="A33" s="12">
        <v>39539</v>
      </c>
      <c r="B33">
        <v>32</v>
      </c>
      <c r="C33" s="5">
        <v>2044</v>
      </c>
      <c r="D33">
        <v>0.80845188861710338</v>
      </c>
      <c r="E33" s="25">
        <f t="shared" si="0"/>
        <v>2528.2889789476062</v>
      </c>
    </row>
    <row r="34" spans="1:5" x14ac:dyDescent="0.25">
      <c r="A34" s="12">
        <v>39569</v>
      </c>
      <c r="B34">
        <v>33</v>
      </c>
      <c r="C34" s="5">
        <v>2715</v>
      </c>
      <c r="D34">
        <v>1.0457042110073003</v>
      </c>
      <c r="E34" s="25">
        <f t="shared" si="0"/>
        <v>2596.3364892493928</v>
      </c>
    </row>
    <row r="35" spans="1:5" x14ac:dyDescent="0.25">
      <c r="A35" s="12">
        <v>39600</v>
      </c>
      <c r="B35">
        <v>34</v>
      </c>
      <c r="C35" s="5">
        <v>2159</v>
      </c>
      <c r="D35">
        <v>0.87296918410564739</v>
      </c>
      <c r="E35" s="25">
        <f t="shared" si="0"/>
        <v>2473.1686287550742</v>
      </c>
    </row>
    <row r="36" spans="1:5" x14ac:dyDescent="0.25">
      <c r="A36" s="12">
        <v>39630</v>
      </c>
      <c r="B36">
        <v>35</v>
      </c>
      <c r="C36" s="5">
        <v>2163</v>
      </c>
      <c r="D36">
        <v>0.84841483217909097</v>
      </c>
      <c r="E36" s="25">
        <f t="shared" si="0"/>
        <v>2549.4603794755612</v>
      </c>
    </row>
    <row r="37" spans="1:5" x14ac:dyDescent="0.25">
      <c r="A37" s="12">
        <v>39661</v>
      </c>
      <c r="B37">
        <v>36</v>
      </c>
      <c r="C37" s="5">
        <v>2223</v>
      </c>
      <c r="D37">
        <v>0.88518192063869505</v>
      </c>
      <c r="E37" s="25">
        <f t="shared" si="0"/>
        <v>2511.3481739392219</v>
      </c>
    </row>
    <row r="38" spans="1:5" x14ac:dyDescent="0.25">
      <c r="A38" s="12">
        <v>39692</v>
      </c>
      <c r="B38">
        <v>37</v>
      </c>
      <c r="C38" s="5">
        <v>1910</v>
      </c>
      <c r="D38">
        <v>0.80996113300379247</v>
      </c>
      <c r="E38" s="25">
        <f t="shared" si="0"/>
        <v>2358.1378441168445</v>
      </c>
    </row>
    <row r="39" spans="1:5" x14ac:dyDescent="0.25">
      <c r="A39" s="12">
        <v>39722</v>
      </c>
      <c r="B39">
        <v>38</v>
      </c>
      <c r="C39" s="5">
        <v>1997</v>
      </c>
      <c r="D39">
        <v>0.84449263253752316</v>
      </c>
      <c r="E39" s="25">
        <f t="shared" si="0"/>
        <v>2364.7334778983613</v>
      </c>
    </row>
    <row r="40" spans="1:5" x14ac:dyDescent="0.25">
      <c r="A40" s="12">
        <v>39753</v>
      </c>
      <c r="B40">
        <v>39</v>
      </c>
      <c r="C40" s="5">
        <v>2253</v>
      </c>
      <c r="D40">
        <v>1.0316841481473371</v>
      </c>
      <c r="E40" s="25">
        <f t="shared" si="0"/>
        <v>2183.8079067569856</v>
      </c>
    </row>
    <row r="41" spans="1:5" x14ac:dyDescent="0.25">
      <c r="A41" s="12">
        <v>39783</v>
      </c>
      <c r="B41">
        <v>40</v>
      </c>
      <c r="C41" s="5">
        <v>5049</v>
      </c>
      <c r="D41">
        <v>2.3372773704879548</v>
      </c>
      <c r="E41" s="25">
        <f t="shared" si="0"/>
        <v>2160.2057435510606</v>
      </c>
    </row>
    <row r="42" spans="1:5" x14ac:dyDescent="0.25">
      <c r="A42" s="12">
        <v>39814</v>
      </c>
      <c r="B42">
        <v>41</v>
      </c>
      <c r="C42" s="5">
        <v>1472</v>
      </c>
      <c r="D42">
        <v>0.7005440364005987</v>
      </c>
      <c r="E42" s="25">
        <f t="shared" si="0"/>
        <v>2101.2240823048737</v>
      </c>
    </row>
    <row r="43" spans="1:5" x14ac:dyDescent="0.25">
      <c r="A43" s="12">
        <v>39845</v>
      </c>
      <c r="B43">
        <v>42</v>
      </c>
      <c r="C43" s="5">
        <v>2110</v>
      </c>
      <c r="D43">
        <v>0.99057039399568036</v>
      </c>
      <c r="E43" s="25">
        <f t="shared" si="0"/>
        <v>2130.0858705143182</v>
      </c>
    </row>
    <row r="44" spans="1:5" x14ac:dyDescent="0.25">
      <c r="A44" s="12">
        <v>39873</v>
      </c>
      <c r="B44">
        <v>43</v>
      </c>
      <c r="C44" s="5">
        <v>1621</v>
      </c>
      <c r="D44">
        <v>0.80420008102377183</v>
      </c>
      <c r="E44" s="25">
        <f t="shared" si="0"/>
        <v>2015.66754126214</v>
      </c>
    </row>
    <row r="45" spans="1:5" x14ac:dyDescent="0.25">
      <c r="A45" s="12">
        <v>39904</v>
      </c>
      <c r="B45">
        <v>44</v>
      </c>
      <c r="C45" s="5">
        <v>1755</v>
      </c>
      <c r="D45">
        <v>0.80845188861710338</v>
      </c>
      <c r="E45" s="25">
        <f t="shared" si="0"/>
        <v>2170.8156350553077</v>
      </c>
    </row>
    <row r="46" spans="1:5" x14ac:dyDescent="0.25">
      <c r="A46" s="12">
        <v>39934</v>
      </c>
      <c r="B46">
        <v>45</v>
      </c>
      <c r="C46" s="5">
        <v>2241</v>
      </c>
      <c r="D46">
        <v>1.0457042110073003</v>
      </c>
      <c r="E46" s="25">
        <f t="shared" si="0"/>
        <v>2143.0534336677306</v>
      </c>
    </row>
    <row r="47" spans="1:5" x14ac:dyDescent="0.25">
      <c r="A47" s="12">
        <v>39965</v>
      </c>
      <c r="B47">
        <v>46</v>
      </c>
      <c r="C47" s="5">
        <v>1832</v>
      </c>
      <c r="D47">
        <v>0.87296918410564739</v>
      </c>
      <c r="E47" s="25">
        <f t="shared" si="0"/>
        <v>2098.5849596476592</v>
      </c>
    </row>
    <row r="48" spans="1:5" x14ac:dyDescent="0.25">
      <c r="A48" s="12">
        <v>39995</v>
      </c>
      <c r="B48">
        <v>47</v>
      </c>
      <c r="C48" s="5">
        <v>1754</v>
      </c>
      <c r="D48">
        <v>0.84841483217909097</v>
      </c>
      <c r="E48" s="25">
        <f t="shared" si="0"/>
        <v>2067.3848846972419</v>
      </c>
    </row>
    <row r="49" spans="1:5" x14ac:dyDescent="0.25">
      <c r="A49" s="12">
        <v>40026</v>
      </c>
      <c r="B49">
        <v>48</v>
      </c>
      <c r="C49" s="5">
        <v>1824</v>
      </c>
      <c r="D49">
        <v>0.88518192063869505</v>
      </c>
      <c r="E49" s="25">
        <f t="shared" si="0"/>
        <v>2060.5933734885921</v>
      </c>
    </row>
    <row r="50" spans="1:5" x14ac:dyDescent="0.25">
      <c r="A50" s="12">
        <v>40057</v>
      </c>
      <c r="B50">
        <v>49</v>
      </c>
      <c r="C50" s="5">
        <v>1766</v>
      </c>
      <c r="D50">
        <v>0.80996113300379247</v>
      </c>
      <c r="E50" s="25">
        <f t="shared" si="0"/>
        <v>2180.3515354504439</v>
      </c>
    </row>
    <row r="51" spans="1:5" x14ac:dyDescent="0.25">
      <c r="A51" s="12">
        <v>40087</v>
      </c>
      <c r="B51">
        <v>50</v>
      </c>
      <c r="C51" s="5">
        <v>1827</v>
      </c>
      <c r="D51">
        <v>0.84449263253752316</v>
      </c>
      <c r="E51" s="25">
        <f t="shared" si="0"/>
        <v>2163.4291758238887</v>
      </c>
    </row>
    <row r="52" spans="1:5" x14ac:dyDescent="0.25">
      <c r="A52" s="12">
        <v>40118</v>
      </c>
      <c r="B52">
        <v>51</v>
      </c>
      <c r="C52" s="5">
        <v>2236</v>
      </c>
      <c r="D52">
        <v>1.0316841481473371</v>
      </c>
      <c r="E52" s="25">
        <f t="shared" si="0"/>
        <v>2167.329995343373</v>
      </c>
    </row>
    <row r="53" spans="1:5" x14ac:dyDescent="0.25">
      <c r="A53" s="12">
        <v>40148</v>
      </c>
      <c r="B53">
        <v>52</v>
      </c>
      <c r="C53" s="5">
        <v>5260</v>
      </c>
      <c r="D53">
        <v>2.3372773704879548</v>
      </c>
      <c r="E53" s="25">
        <f t="shared" si="0"/>
        <v>2250.4817213465199</v>
      </c>
    </row>
    <row r="54" spans="1:5" x14ac:dyDescent="0.25">
      <c r="A54" s="12">
        <v>40179</v>
      </c>
      <c r="B54">
        <v>53</v>
      </c>
      <c r="C54" s="8">
        <v>1496</v>
      </c>
      <c r="D54">
        <v>0.7005440364005987</v>
      </c>
      <c r="E54" s="25">
        <f t="shared" si="0"/>
        <v>2135.4831706033228</v>
      </c>
    </row>
    <row r="55" spans="1:5" x14ac:dyDescent="0.25">
      <c r="A55" s="12">
        <v>40210</v>
      </c>
      <c r="B55">
        <v>54</v>
      </c>
      <c r="C55" s="8">
        <v>2093</v>
      </c>
      <c r="D55">
        <v>0.99057039399568036</v>
      </c>
      <c r="E55" s="25">
        <f t="shared" si="0"/>
        <v>2112.9240412258141</v>
      </c>
    </row>
    <row r="56" spans="1:5" x14ac:dyDescent="0.25">
      <c r="A56" s="12">
        <v>40238</v>
      </c>
      <c r="B56">
        <v>55</v>
      </c>
      <c r="C56" s="8">
        <v>1783</v>
      </c>
      <c r="D56">
        <v>0.80420008102377183</v>
      </c>
      <c r="E56" s="25">
        <f t="shared" si="0"/>
        <v>2217.1099482235632</v>
      </c>
    </row>
    <row r="57" spans="1:5" x14ac:dyDescent="0.25">
      <c r="A57" s="12">
        <v>40269</v>
      </c>
      <c r="B57">
        <v>56</v>
      </c>
      <c r="C57" s="8">
        <v>1794</v>
      </c>
      <c r="D57">
        <v>0.80845188861710338</v>
      </c>
      <c r="E57" s="25">
        <f t="shared" si="0"/>
        <v>2219.0559825009809</v>
      </c>
    </row>
    <row r="58" spans="1:5" x14ac:dyDescent="0.25">
      <c r="A58" s="12">
        <v>40299</v>
      </c>
      <c r="B58">
        <v>57</v>
      </c>
      <c r="C58" s="8">
        <v>2245</v>
      </c>
      <c r="D58">
        <v>1.0457042110073003</v>
      </c>
      <c r="E58" s="25">
        <f t="shared" si="0"/>
        <v>2146.8786071325549</v>
      </c>
    </row>
    <row r="59" spans="1:5" x14ac:dyDescent="0.25">
      <c r="A59" s="12">
        <v>40330</v>
      </c>
      <c r="B59">
        <v>58</v>
      </c>
      <c r="C59" s="8">
        <v>1802</v>
      </c>
      <c r="D59">
        <v>0.87296918410564739</v>
      </c>
      <c r="E59" s="25">
        <f t="shared" si="0"/>
        <v>2064.2194854176209</v>
      </c>
    </row>
    <row r="60" spans="1:5" x14ac:dyDescent="0.25">
      <c r="A60" s="12">
        <v>40360</v>
      </c>
      <c r="B60">
        <v>59</v>
      </c>
      <c r="C60" s="8">
        <v>1816</v>
      </c>
      <c r="D60">
        <v>0.84841483217909097</v>
      </c>
      <c r="E60" s="25">
        <f t="shared" si="0"/>
        <v>2140.462343563393</v>
      </c>
    </row>
    <row r="61" spans="1:5" x14ac:dyDescent="0.25">
      <c r="A61" s="12">
        <v>40391</v>
      </c>
      <c r="B61">
        <v>60</v>
      </c>
      <c r="C61" s="8">
        <v>1811</v>
      </c>
      <c r="D61">
        <v>0.88518192063869505</v>
      </c>
      <c r="E61" s="25">
        <f t="shared" si="0"/>
        <v>2045.9071268573687</v>
      </c>
    </row>
    <row r="62" spans="1:5" x14ac:dyDescent="0.25">
      <c r="A62" s="12">
        <v>40422</v>
      </c>
      <c r="B62">
        <v>61</v>
      </c>
      <c r="C62" s="8">
        <v>1684</v>
      </c>
      <c r="D62">
        <v>0.80996113300379247</v>
      </c>
      <c r="E62" s="25">
        <f t="shared" si="0"/>
        <v>2079.1121096820766</v>
      </c>
    </row>
    <row r="63" spans="1:5" x14ac:dyDescent="0.25">
      <c r="A63" s="12">
        <v>40452</v>
      </c>
      <c r="B63">
        <v>62</v>
      </c>
      <c r="C63" s="8">
        <v>1906</v>
      </c>
      <c r="D63">
        <v>0.84449263253752316</v>
      </c>
      <c r="E63" s="25">
        <f t="shared" si="0"/>
        <v>2256.9764691408495</v>
      </c>
    </row>
    <row r="64" spans="1:5" x14ac:dyDescent="0.25">
      <c r="A64" s="12">
        <v>40483</v>
      </c>
      <c r="B64">
        <v>63</v>
      </c>
      <c r="C64" s="8">
        <v>2392</v>
      </c>
      <c r="D64">
        <v>1.0316841481473371</v>
      </c>
      <c r="E64" s="25">
        <f t="shared" si="0"/>
        <v>2318.539064785934</v>
      </c>
    </row>
    <row r="65" spans="1:5" x14ac:dyDescent="0.25">
      <c r="A65" s="12">
        <v>40513</v>
      </c>
      <c r="B65">
        <v>64</v>
      </c>
      <c r="C65" s="8">
        <v>5087</v>
      </c>
      <c r="D65">
        <v>2.3372773704879548</v>
      </c>
      <c r="E65" s="25">
        <f t="shared" si="0"/>
        <v>2176.4639765189631</v>
      </c>
    </row>
    <row r="66" spans="1:5" x14ac:dyDescent="0.25">
      <c r="A66" s="12">
        <v>40544</v>
      </c>
      <c r="B66">
        <v>65</v>
      </c>
      <c r="C66" s="8">
        <v>1619</v>
      </c>
      <c r="D66">
        <v>0.7005440364005987</v>
      </c>
      <c r="E66" s="25">
        <f t="shared" si="0"/>
        <v>2311.0609981328739</v>
      </c>
    </row>
    <row r="67" spans="1:5" x14ac:dyDescent="0.25">
      <c r="A67" s="12">
        <v>40575</v>
      </c>
      <c r="B67">
        <v>66</v>
      </c>
      <c r="C67" s="8">
        <v>2228</v>
      </c>
      <c r="D67">
        <v>0.99057039399568036</v>
      </c>
      <c r="E67" s="25">
        <f t="shared" ref="E67:E130" si="1">C67/D67</f>
        <v>2249.209156163934</v>
      </c>
    </row>
    <row r="68" spans="1:5" x14ac:dyDescent="0.25">
      <c r="A68" s="12">
        <v>40603</v>
      </c>
      <c r="B68">
        <v>67</v>
      </c>
      <c r="C68" s="8">
        <v>1976</v>
      </c>
      <c r="D68">
        <v>0.80420008102377183</v>
      </c>
      <c r="E68" s="25">
        <f t="shared" si="1"/>
        <v>2457.0999762701967</v>
      </c>
    </row>
    <row r="69" spans="1:5" x14ac:dyDescent="0.25">
      <c r="A69" s="12">
        <v>40634</v>
      </c>
      <c r="B69">
        <v>68</v>
      </c>
      <c r="C69" s="8">
        <v>2194</v>
      </c>
      <c r="D69">
        <v>0.80845188861710338</v>
      </c>
      <c r="E69" s="25">
        <f t="shared" si="1"/>
        <v>2713.828776815581</v>
      </c>
    </row>
    <row r="70" spans="1:5" x14ac:dyDescent="0.25">
      <c r="A70" s="12">
        <v>40664</v>
      </c>
      <c r="B70">
        <v>69</v>
      </c>
      <c r="C70" s="8">
        <v>2624</v>
      </c>
      <c r="D70">
        <v>1.0457042110073003</v>
      </c>
      <c r="E70" s="25">
        <f t="shared" si="1"/>
        <v>2509.3137929246432</v>
      </c>
    </row>
    <row r="71" spans="1:5" x14ac:dyDescent="0.25">
      <c r="A71" s="12">
        <v>40695</v>
      </c>
      <c r="B71">
        <v>70</v>
      </c>
      <c r="C71" s="8">
        <v>2093</v>
      </c>
      <c r="D71">
        <v>0.87296918410564739</v>
      </c>
      <c r="E71" s="25">
        <f t="shared" si="1"/>
        <v>2397.5645854489908</v>
      </c>
    </row>
    <row r="72" spans="1:5" x14ac:dyDescent="0.25">
      <c r="A72" s="12">
        <v>40725</v>
      </c>
      <c r="B72">
        <v>71</v>
      </c>
      <c r="C72" s="8">
        <v>1983</v>
      </c>
      <c r="D72">
        <v>0.84841483217909097</v>
      </c>
      <c r="E72" s="25">
        <f t="shared" si="1"/>
        <v>2337.3000150254452</v>
      </c>
    </row>
    <row r="73" spans="1:5" x14ac:dyDescent="0.25">
      <c r="A73" s="12">
        <v>40756</v>
      </c>
      <c r="B73">
        <v>72</v>
      </c>
      <c r="C73" s="8">
        <v>2179</v>
      </c>
      <c r="D73">
        <v>0.88518192063869505</v>
      </c>
      <c r="E73" s="25">
        <f t="shared" si="1"/>
        <v>2461.640877648927</v>
      </c>
    </row>
    <row r="74" spans="1:5" x14ac:dyDescent="0.25">
      <c r="A74" s="12">
        <v>40787</v>
      </c>
      <c r="B74">
        <v>73</v>
      </c>
      <c r="C74" s="8">
        <v>2081</v>
      </c>
      <c r="D74">
        <v>0.80996113300379247</v>
      </c>
      <c r="E74" s="25">
        <f t="shared" si="1"/>
        <v>2569.2590856581955</v>
      </c>
    </row>
    <row r="75" spans="1:5" x14ac:dyDescent="0.25">
      <c r="A75" s="12">
        <v>40817</v>
      </c>
      <c r="B75">
        <v>74</v>
      </c>
      <c r="C75" s="8">
        <v>2003</v>
      </c>
      <c r="D75">
        <v>0.84449263253752316</v>
      </c>
      <c r="E75" s="25">
        <f t="shared" si="1"/>
        <v>2371.8383356186368</v>
      </c>
    </row>
    <row r="76" spans="1:5" x14ac:dyDescent="0.25">
      <c r="A76" s="12">
        <v>40848</v>
      </c>
      <c r="B76">
        <v>75</v>
      </c>
      <c r="C76" s="8">
        <v>2454</v>
      </c>
      <c r="D76">
        <v>1.0316841481473371</v>
      </c>
      <c r="E76" s="25">
        <f t="shared" si="1"/>
        <v>2378.6349770002853</v>
      </c>
    </row>
    <row r="77" spans="1:5" x14ac:dyDescent="0.25">
      <c r="A77" s="12">
        <v>40878</v>
      </c>
      <c r="B77">
        <v>76</v>
      </c>
      <c r="C77" s="8">
        <v>5616</v>
      </c>
      <c r="D77">
        <v>2.3372773704879548</v>
      </c>
      <c r="E77" s="25">
        <f t="shared" si="1"/>
        <v>2402.7956933616074</v>
      </c>
    </row>
    <row r="78" spans="1:5" x14ac:dyDescent="0.25">
      <c r="A78" s="12">
        <v>40909</v>
      </c>
      <c r="B78">
        <v>77</v>
      </c>
      <c r="C78" s="8">
        <v>1674</v>
      </c>
      <c r="D78">
        <v>0.7005440364005987</v>
      </c>
      <c r="E78" s="25">
        <f t="shared" si="1"/>
        <v>2389.5714088168197</v>
      </c>
    </row>
    <row r="79" spans="1:5" x14ac:dyDescent="0.25">
      <c r="A79" s="12">
        <v>40940</v>
      </c>
      <c r="B79">
        <v>78</v>
      </c>
      <c r="C79" s="8">
        <v>2607</v>
      </c>
      <c r="D79">
        <v>0.99057039399568036</v>
      </c>
      <c r="E79" s="25">
        <f t="shared" si="1"/>
        <v>2631.8169973605818</v>
      </c>
    </row>
    <row r="80" spans="1:5" x14ac:dyDescent="0.25">
      <c r="A80" s="12">
        <v>40969</v>
      </c>
      <c r="B80">
        <v>79</v>
      </c>
      <c r="C80" s="8">
        <v>2056</v>
      </c>
      <c r="D80">
        <v>0.80420008102377183</v>
      </c>
      <c r="E80" s="25">
        <f t="shared" si="1"/>
        <v>2556.5777081029983</v>
      </c>
    </row>
    <row r="81" spans="1:5" x14ac:dyDescent="0.25">
      <c r="A81" s="12">
        <v>41000</v>
      </c>
      <c r="B81">
        <v>80</v>
      </c>
      <c r="C81" s="8">
        <v>1953</v>
      </c>
      <c r="D81">
        <v>0.80845188861710338</v>
      </c>
      <c r="E81" s="25">
        <f t="shared" si="1"/>
        <v>2415.7281682410344</v>
      </c>
    </row>
    <row r="82" spans="1:5" x14ac:dyDescent="0.25">
      <c r="A82" s="12">
        <v>41030</v>
      </c>
      <c r="B82">
        <v>81</v>
      </c>
      <c r="C82" s="8">
        <v>2673</v>
      </c>
      <c r="D82">
        <v>1.0457042110073003</v>
      </c>
      <c r="E82" s="25">
        <f t="shared" si="1"/>
        <v>2556.1721678687391</v>
      </c>
    </row>
    <row r="83" spans="1:5" x14ac:dyDescent="0.25">
      <c r="A83" s="12">
        <v>41061</v>
      </c>
      <c r="B83">
        <v>82</v>
      </c>
      <c r="C83" s="8">
        <v>2146</v>
      </c>
      <c r="D83">
        <v>0.87296918410564739</v>
      </c>
      <c r="E83" s="25">
        <f t="shared" si="1"/>
        <v>2458.276923255391</v>
      </c>
    </row>
    <row r="84" spans="1:5" x14ac:dyDescent="0.25">
      <c r="A84" s="12">
        <v>41091</v>
      </c>
      <c r="B84">
        <v>83</v>
      </c>
      <c r="C84" s="8">
        <v>1943</v>
      </c>
      <c r="D84">
        <v>0.84841483217909097</v>
      </c>
      <c r="E84" s="25">
        <f t="shared" si="1"/>
        <v>2290.1532673698639</v>
      </c>
    </row>
    <row r="85" spans="1:5" x14ac:dyDescent="0.25">
      <c r="A85" s="12">
        <v>41122</v>
      </c>
      <c r="B85">
        <v>84</v>
      </c>
      <c r="C85" s="8">
        <v>2115</v>
      </c>
      <c r="D85">
        <v>0.88518192063869505</v>
      </c>
      <c r="E85" s="25">
        <f t="shared" si="1"/>
        <v>2389.3393557721342</v>
      </c>
    </row>
    <row r="86" spans="1:5" x14ac:dyDescent="0.25">
      <c r="A86" s="12">
        <v>41153</v>
      </c>
      <c r="B86">
        <v>85</v>
      </c>
      <c r="C86" s="8">
        <v>2044</v>
      </c>
      <c r="D86">
        <v>0.80996113300379247</v>
      </c>
      <c r="E86" s="25">
        <f t="shared" si="1"/>
        <v>2523.5778813480788</v>
      </c>
    </row>
    <row r="87" spans="1:5" x14ac:dyDescent="0.25">
      <c r="A87" s="12">
        <v>41183</v>
      </c>
      <c r="B87">
        <v>86</v>
      </c>
      <c r="C87" s="8">
        <v>2060</v>
      </c>
      <c r="D87">
        <v>0.84449263253752316</v>
      </c>
      <c r="E87" s="25">
        <f t="shared" si="1"/>
        <v>2439.3344839612541</v>
      </c>
    </row>
    <row r="88" spans="1:5" x14ac:dyDescent="0.25">
      <c r="A88" s="12">
        <v>41214</v>
      </c>
      <c r="B88">
        <v>87</v>
      </c>
      <c r="C88" s="8">
        <v>2542</v>
      </c>
      <c r="D88">
        <v>1.0316841481473371</v>
      </c>
      <c r="E88" s="25">
        <f t="shared" si="1"/>
        <v>2463.9324007883965</v>
      </c>
    </row>
    <row r="89" spans="1:5" x14ac:dyDescent="0.25">
      <c r="A89" s="12">
        <v>41244</v>
      </c>
      <c r="B89">
        <v>88</v>
      </c>
      <c r="C89" s="8">
        <v>6049</v>
      </c>
      <c r="D89">
        <v>2.3372773704879548</v>
      </c>
      <c r="E89" s="25">
        <f t="shared" si="1"/>
        <v>2588.0539795484979</v>
      </c>
    </row>
    <row r="90" spans="1:5" x14ac:dyDescent="0.25">
      <c r="A90" s="12">
        <v>41275</v>
      </c>
      <c r="B90">
        <v>89</v>
      </c>
      <c r="C90" s="11">
        <v>1796</v>
      </c>
      <c r="D90">
        <v>0.7005440364005987</v>
      </c>
      <c r="E90" s="25">
        <f t="shared" si="1"/>
        <v>2563.7217743339356</v>
      </c>
    </row>
    <row r="91" spans="1:5" x14ac:dyDescent="0.25">
      <c r="A91" s="12">
        <v>41306</v>
      </c>
      <c r="B91">
        <v>90</v>
      </c>
      <c r="C91" s="11">
        <v>2550</v>
      </c>
      <c r="D91">
        <v>0.99057039399568036</v>
      </c>
      <c r="E91" s="25">
        <f t="shared" si="1"/>
        <v>2574.274393275598</v>
      </c>
    </row>
    <row r="92" spans="1:5" x14ac:dyDescent="0.25">
      <c r="A92" s="12">
        <v>41334</v>
      </c>
      <c r="B92">
        <v>91</v>
      </c>
      <c r="C92" s="11">
        <v>2149</v>
      </c>
      <c r="D92">
        <v>0.80420008102377183</v>
      </c>
      <c r="E92" s="25">
        <f t="shared" si="1"/>
        <v>2672.22057135863</v>
      </c>
    </row>
    <row r="93" spans="1:5" x14ac:dyDescent="0.25">
      <c r="A93" s="12">
        <v>41365</v>
      </c>
      <c r="B93">
        <v>92</v>
      </c>
      <c r="C93" s="11">
        <v>2249</v>
      </c>
      <c r="D93">
        <v>0.80845188861710338</v>
      </c>
      <c r="E93" s="25">
        <f t="shared" si="1"/>
        <v>2781.8600360338387</v>
      </c>
    </row>
    <row r="94" spans="1:5" x14ac:dyDescent="0.25">
      <c r="A94" s="12">
        <v>41395</v>
      </c>
      <c r="B94">
        <v>93</v>
      </c>
      <c r="C94" s="11">
        <v>2724</v>
      </c>
      <c r="D94">
        <v>1.0457042110073003</v>
      </c>
      <c r="E94" s="25">
        <f t="shared" si="1"/>
        <v>2604.9431295452468</v>
      </c>
    </row>
    <row r="95" spans="1:5" x14ac:dyDescent="0.25">
      <c r="A95" s="12">
        <v>41426</v>
      </c>
      <c r="B95">
        <v>94</v>
      </c>
      <c r="C95" s="11">
        <v>2141</v>
      </c>
      <c r="D95">
        <v>0.87296918410564739</v>
      </c>
      <c r="E95" s="25">
        <f t="shared" si="1"/>
        <v>2452.5493442170514</v>
      </c>
    </row>
    <row r="96" spans="1:5" x14ac:dyDescent="0.25">
      <c r="A96" s="12">
        <v>41456</v>
      </c>
      <c r="B96">
        <v>95</v>
      </c>
      <c r="C96" s="11">
        <v>2020</v>
      </c>
      <c r="D96">
        <v>0.84841483217909097</v>
      </c>
      <c r="E96" s="25">
        <f t="shared" si="1"/>
        <v>2380.9107566068583</v>
      </c>
    </row>
    <row r="97" spans="1:5" x14ac:dyDescent="0.25">
      <c r="A97" s="12">
        <v>41487</v>
      </c>
      <c r="B97">
        <v>96</v>
      </c>
      <c r="C97" s="11">
        <v>2150</v>
      </c>
      <c r="D97">
        <v>0.88518192063869505</v>
      </c>
      <c r="E97" s="25">
        <f t="shared" si="1"/>
        <v>2428.8792505485053</v>
      </c>
    </row>
    <row r="98" spans="1:5" x14ac:dyDescent="0.25">
      <c r="A98" s="12">
        <v>41518</v>
      </c>
      <c r="B98">
        <v>97</v>
      </c>
      <c r="C98" s="11">
        <v>2002</v>
      </c>
      <c r="D98">
        <v>0.80996113300379247</v>
      </c>
      <c r="E98" s="25">
        <f t="shared" si="1"/>
        <v>2471.7235413203784</v>
      </c>
    </row>
    <row r="99" spans="1:5" x14ac:dyDescent="0.25">
      <c r="A99" s="12">
        <v>41548</v>
      </c>
      <c r="B99">
        <v>98</v>
      </c>
      <c r="C99" s="11">
        <v>2232</v>
      </c>
      <c r="D99">
        <v>0.84449263253752316</v>
      </c>
      <c r="E99" s="25">
        <f t="shared" si="1"/>
        <v>2643.0070719424848</v>
      </c>
    </row>
    <row r="100" spans="1:5" x14ac:dyDescent="0.25">
      <c r="A100" s="12">
        <v>41579</v>
      </c>
      <c r="B100">
        <v>99</v>
      </c>
      <c r="C100" s="11">
        <v>2655</v>
      </c>
      <c r="D100">
        <v>1.0316841481473371</v>
      </c>
      <c r="E100" s="25">
        <f t="shared" si="1"/>
        <v>2573.4620472435849</v>
      </c>
    </row>
    <row r="101" spans="1:5" x14ac:dyDescent="0.25">
      <c r="A101" s="12">
        <v>41609</v>
      </c>
      <c r="B101">
        <v>100</v>
      </c>
      <c r="C101" s="11">
        <v>5776</v>
      </c>
      <c r="D101">
        <v>2.3372773704879548</v>
      </c>
      <c r="E101" s="25">
        <f t="shared" si="1"/>
        <v>2471.2514111211972</v>
      </c>
    </row>
    <row r="102" spans="1:5" x14ac:dyDescent="0.25">
      <c r="A102" s="12">
        <v>41640</v>
      </c>
      <c r="B102">
        <v>101</v>
      </c>
      <c r="C102" s="11">
        <v>1898</v>
      </c>
      <c r="D102">
        <v>0.7005440364005987</v>
      </c>
      <c r="E102" s="25">
        <f t="shared" si="1"/>
        <v>2709.322899602344</v>
      </c>
    </row>
    <row r="103" spans="1:5" x14ac:dyDescent="0.25">
      <c r="A103" s="12">
        <v>41671</v>
      </c>
      <c r="B103">
        <v>102</v>
      </c>
      <c r="C103" s="11">
        <v>2606</v>
      </c>
      <c r="D103">
        <v>0.99057039399568036</v>
      </c>
      <c r="E103" s="25">
        <f t="shared" si="1"/>
        <v>2630.8074779906697</v>
      </c>
    </row>
    <row r="104" spans="1:5" x14ac:dyDescent="0.25">
      <c r="A104" s="12">
        <v>41699</v>
      </c>
      <c r="B104">
        <v>103</v>
      </c>
      <c r="C104" s="11">
        <v>2155</v>
      </c>
      <c r="D104">
        <v>0.80420008102377183</v>
      </c>
      <c r="E104" s="25">
        <f t="shared" si="1"/>
        <v>2679.68140124609</v>
      </c>
    </row>
    <row r="105" spans="1:5" x14ac:dyDescent="0.25">
      <c r="A105" s="12">
        <v>41730</v>
      </c>
      <c r="B105">
        <v>104</v>
      </c>
      <c r="C105" s="11">
        <v>2302</v>
      </c>
      <c r="D105">
        <v>0.80845188861710338</v>
      </c>
      <c r="E105" s="25">
        <f t="shared" si="1"/>
        <v>2847.417431280523</v>
      </c>
    </row>
    <row r="106" spans="1:5" x14ac:dyDescent="0.25">
      <c r="A106" s="12">
        <v>41760</v>
      </c>
      <c r="B106">
        <v>105</v>
      </c>
      <c r="C106" s="11">
        <v>2871</v>
      </c>
      <c r="D106">
        <v>1.0457042110073003</v>
      </c>
      <c r="E106" s="25">
        <f t="shared" si="1"/>
        <v>2745.5182543775345</v>
      </c>
    </row>
    <row r="107" spans="1:5" x14ac:dyDescent="0.25">
      <c r="A107" s="12">
        <v>41791</v>
      </c>
      <c r="B107">
        <v>106</v>
      </c>
      <c r="C107" s="11">
        <v>2207</v>
      </c>
      <c r="D107">
        <v>0.87296918410564739</v>
      </c>
      <c r="E107" s="25">
        <f t="shared" si="1"/>
        <v>2528.1533875231353</v>
      </c>
    </row>
    <row r="108" spans="1:5" x14ac:dyDescent="0.25">
      <c r="A108" s="12">
        <v>41821</v>
      </c>
      <c r="B108">
        <v>107</v>
      </c>
      <c r="C108" s="11">
        <v>2174</v>
      </c>
      <c r="D108">
        <v>0.84841483217909097</v>
      </c>
      <c r="E108" s="25">
        <f t="shared" si="1"/>
        <v>2562.4257350808462</v>
      </c>
    </row>
    <row r="109" spans="1:5" x14ac:dyDescent="0.25">
      <c r="A109" s="12">
        <v>41852</v>
      </c>
      <c r="B109">
        <v>108</v>
      </c>
      <c r="C109" s="11">
        <v>2283</v>
      </c>
      <c r="D109">
        <v>0.88518192063869505</v>
      </c>
      <c r="E109" s="25">
        <f t="shared" si="1"/>
        <v>2579.1308506987152</v>
      </c>
    </row>
    <row r="110" spans="1:5" x14ac:dyDescent="0.25">
      <c r="A110" s="12">
        <v>41883</v>
      </c>
      <c r="B110">
        <v>109</v>
      </c>
      <c r="C110" s="11">
        <v>2091</v>
      </c>
      <c r="D110">
        <v>0.80996113300379247</v>
      </c>
      <c r="E110" s="25">
        <f t="shared" si="1"/>
        <v>2581.6053570933623</v>
      </c>
    </row>
    <row r="111" spans="1:5" x14ac:dyDescent="0.25">
      <c r="A111" s="12">
        <v>41913</v>
      </c>
      <c r="B111">
        <v>110</v>
      </c>
      <c r="C111" s="11">
        <v>2232</v>
      </c>
      <c r="D111">
        <v>0.84449263253752316</v>
      </c>
      <c r="E111" s="25">
        <f t="shared" si="1"/>
        <v>2643.0070719424848</v>
      </c>
    </row>
    <row r="112" spans="1:5" x14ac:dyDescent="0.25">
      <c r="A112" s="12">
        <v>41944</v>
      </c>
      <c r="B112">
        <v>111</v>
      </c>
      <c r="C112" s="11">
        <v>2597</v>
      </c>
      <c r="D112">
        <v>1.0316841481473371</v>
      </c>
      <c r="E112" s="25">
        <f t="shared" si="1"/>
        <v>2517.2432906559661</v>
      </c>
    </row>
    <row r="113" spans="1:5" x14ac:dyDescent="0.25">
      <c r="A113" s="12">
        <v>41974</v>
      </c>
      <c r="B113">
        <v>112</v>
      </c>
      <c r="C113" s="11">
        <v>5781</v>
      </c>
      <c r="D113">
        <v>2.3372773704879548</v>
      </c>
      <c r="E113" s="25">
        <f t="shared" si="1"/>
        <v>2473.3906523011847</v>
      </c>
    </row>
    <row r="114" spans="1:5" x14ac:dyDescent="0.25">
      <c r="A114" s="12">
        <v>42005</v>
      </c>
      <c r="B114">
        <v>113</v>
      </c>
      <c r="C114" s="11">
        <v>1893</v>
      </c>
      <c r="D114">
        <v>0.7005440364005987</v>
      </c>
      <c r="E114" s="25">
        <f t="shared" si="1"/>
        <v>2702.1855895401668</v>
      </c>
    </row>
    <row r="115" spans="1:5" x14ac:dyDescent="0.25">
      <c r="A115" s="12">
        <v>42036</v>
      </c>
      <c r="B115">
        <v>114</v>
      </c>
      <c r="C115" s="11">
        <v>2620</v>
      </c>
      <c r="D115">
        <v>0.99057039399568036</v>
      </c>
      <c r="E115" s="25">
        <f t="shared" si="1"/>
        <v>2644.9407491694378</v>
      </c>
    </row>
    <row r="116" spans="1:5" x14ac:dyDescent="0.25">
      <c r="A116" s="12">
        <v>42064</v>
      </c>
      <c r="B116">
        <v>115</v>
      </c>
      <c r="C116" s="11">
        <v>2134</v>
      </c>
      <c r="D116">
        <v>0.80420008102377183</v>
      </c>
      <c r="E116" s="25">
        <f t="shared" si="1"/>
        <v>2653.5684966399795</v>
      </c>
    </row>
    <row r="117" spans="1:5" x14ac:dyDescent="0.25">
      <c r="A117" s="12">
        <v>42095</v>
      </c>
      <c r="B117">
        <v>116</v>
      </c>
      <c r="C117" s="11">
        <v>2298</v>
      </c>
      <c r="D117">
        <v>0.80845188861710338</v>
      </c>
      <c r="E117" s="25">
        <f t="shared" si="1"/>
        <v>2842.4697033373768</v>
      </c>
    </row>
    <row r="118" spans="1:5" x14ac:dyDescent="0.25">
      <c r="A118" s="12">
        <v>42125</v>
      </c>
      <c r="B118">
        <v>117</v>
      </c>
      <c r="C118" s="11">
        <v>2851</v>
      </c>
      <c r="D118">
        <v>1.0457042110073003</v>
      </c>
      <c r="E118" s="25">
        <f t="shared" si="1"/>
        <v>2726.3923870534136</v>
      </c>
    </row>
    <row r="119" spans="1:5" x14ac:dyDescent="0.25">
      <c r="A119" s="12">
        <v>42156</v>
      </c>
      <c r="B119">
        <v>118</v>
      </c>
      <c r="C119" s="11">
        <v>2345</v>
      </c>
      <c r="D119">
        <v>0.87296918410564739</v>
      </c>
      <c r="E119" s="25">
        <f t="shared" si="1"/>
        <v>2686.2345689813105</v>
      </c>
    </row>
    <row r="120" spans="1:5" x14ac:dyDescent="0.25">
      <c r="A120" s="12">
        <v>42186</v>
      </c>
      <c r="B120">
        <v>119</v>
      </c>
      <c r="C120" s="11">
        <v>2224</v>
      </c>
      <c r="D120">
        <v>0.84841483217909097</v>
      </c>
      <c r="E120" s="25">
        <f t="shared" si="1"/>
        <v>2621.3591696503231</v>
      </c>
    </row>
    <row r="121" spans="1:5" x14ac:dyDescent="0.25">
      <c r="A121" s="12">
        <v>42217</v>
      </c>
      <c r="B121">
        <v>120</v>
      </c>
      <c r="C121" s="11">
        <v>2252</v>
      </c>
      <c r="D121">
        <v>0.88518192063869505</v>
      </c>
      <c r="E121" s="25">
        <f t="shared" si="1"/>
        <v>2544.1098010396436</v>
      </c>
    </row>
    <row r="122" spans="1:5" x14ac:dyDescent="0.25">
      <c r="A122" s="12">
        <v>42248</v>
      </c>
      <c r="B122">
        <v>121</v>
      </c>
      <c r="C122" s="11">
        <v>2035</v>
      </c>
      <c r="D122">
        <v>0.80996113300379247</v>
      </c>
      <c r="E122" s="25">
        <f t="shared" si="1"/>
        <v>2512.4662370564288</v>
      </c>
    </row>
    <row r="123" spans="1:5" x14ac:dyDescent="0.25">
      <c r="A123" s="12">
        <v>42278</v>
      </c>
      <c r="B123">
        <v>122</v>
      </c>
      <c r="C123" s="11">
        <v>2163</v>
      </c>
      <c r="D123">
        <v>0.84449263253752316</v>
      </c>
      <c r="E123" s="25">
        <f t="shared" si="1"/>
        <v>2561.301208159317</v>
      </c>
    </row>
    <row r="124" spans="1:5" x14ac:dyDescent="0.25">
      <c r="A124" s="12">
        <v>42309</v>
      </c>
      <c r="B124">
        <v>123</v>
      </c>
      <c r="C124" s="11">
        <v>2579</v>
      </c>
      <c r="D124">
        <v>1.0316841481473371</v>
      </c>
      <c r="E124" s="25">
        <f t="shared" si="1"/>
        <v>2499.7960903356707</v>
      </c>
    </row>
    <row r="125" spans="1:5" x14ac:dyDescent="0.25">
      <c r="A125" s="12">
        <v>42339</v>
      </c>
      <c r="B125">
        <v>124</v>
      </c>
      <c r="C125" s="11">
        <v>6044</v>
      </c>
      <c r="D125">
        <v>2.3372773704879548</v>
      </c>
      <c r="E125" s="25">
        <f t="shared" si="1"/>
        <v>2585.9147383685104</v>
      </c>
    </row>
    <row r="126" spans="1:5" x14ac:dyDescent="0.25">
      <c r="A126" s="12">
        <v>42370</v>
      </c>
      <c r="B126">
        <v>125</v>
      </c>
      <c r="C126" s="11">
        <v>1771</v>
      </c>
      <c r="D126">
        <v>0.7005440364005987</v>
      </c>
      <c r="E126" s="25">
        <f t="shared" si="1"/>
        <v>2528.0352240230509</v>
      </c>
    </row>
    <row r="127" spans="1:5" x14ac:dyDescent="0.25">
      <c r="A127" s="12">
        <v>42401</v>
      </c>
      <c r="B127">
        <v>126</v>
      </c>
      <c r="C127" s="11">
        <v>2640</v>
      </c>
      <c r="D127">
        <v>0.99057039399568036</v>
      </c>
      <c r="E127" s="25">
        <f t="shared" si="1"/>
        <v>2665.1311365676779</v>
      </c>
    </row>
    <row r="128" spans="1:5" x14ac:dyDescent="0.25">
      <c r="A128" s="12">
        <v>42430</v>
      </c>
      <c r="B128">
        <v>127</v>
      </c>
      <c r="C128" s="11">
        <v>2131</v>
      </c>
      <c r="D128">
        <v>0.80420008102377183</v>
      </c>
      <c r="E128" s="25">
        <f t="shared" si="1"/>
        <v>2649.8380816962494</v>
      </c>
    </row>
    <row r="129" spans="1:5" x14ac:dyDescent="0.25">
      <c r="A129" s="12">
        <v>42461</v>
      </c>
      <c r="B129">
        <v>128</v>
      </c>
      <c r="C129" s="11">
        <v>2277</v>
      </c>
      <c r="D129">
        <v>0.80845188861710338</v>
      </c>
      <c r="E129" s="25">
        <f t="shared" si="1"/>
        <v>2816.4941316358604</v>
      </c>
    </row>
    <row r="130" spans="1:5" x14ac:dyDescent="0.25">
      <c r="A130" s="12">
        <v>42491</v>
      </c>
      <c r="B130">
        <v>129</v>
      </c>
      <c r="C130" s="11">
        <v>2768</v>
      </c>
      <c r="D130">
        <v>1.0457042110073003</v>
      </c>
      <c r="E130" s="25">
        <f t="shared" si="1"/>
        <v>2647.0200376583125</v>
      </c>
    </row>
    <row r="131" spans="1:5" x14ac:dyDescent="0.25">
      <c r="A131" s="12">
        <v>42522</v>
      </c>
      <c r="B131">
        <v>130</v>
      </c>
      <c r="C131" s="11">
        <v>2190</v>
      </c>
      <c r="D131">
        <v>0.87296918410564739</v>
      </c>
      <c r="E131" s="25">
        <f t="shared" ref="E131:E181" si="2">C131/D131</f>
        <v>2508.6796187927803</v>
      </c>
    </row>
    <row r="132" spans="1:5" x14ac:dyDescent="0.25">
      <c r="A132" s="12">
        <v>42552</v>
      </c>
      <c r="B132">
        <v>131</v>
      </c>
      <c r="C132" s="11">
        <v>2087</v>
      </c>
      <c r="D132">
        <v>0.84841483217909097</v>
      </c>
      <c r="E132" s="25">
        <f t="shared" si="2"/>
        <v>2459.881558929957</v>
      </c>
    </row>
    <row r="133" spans="1:5" x14ac:dyDescent="0.25">
      <c r="A133" s="12">
        <v>42583</v>
      </c>
      <c r="B133">
        <v>132</v>
      </c>
      <c r="C133" s="11">
        <v>2179</v>
      </c>
      <c r="D133">
        <v>0.88518192063869505</v>
      </c>
      <c r="E133" s="25">
        <f t="shared" si="2"/>
        <v>2461.640877648927</v>
      </c>
    </row>
    <row r="134" spans="1:5" x14ac:dyDescent="0.25">
      <c r="A134" s="12">
        <v>42614</v>
      </c>
      <c r="B134">
        <v>133</v>
      </c>
      <c r="C134" s="11">
        <v>2039</v>
      </c>
      <c r="D134">
        <v>0.80996113300379247</v>
      </c>
      <c r="E134" s="25">
        <f t="shared" si="2"/>
        <v>2517.4047456304952</v>
      </c>
    </row>
    <row r="135" spans="1:5" x14ac:dyDescent="0.25">
      <c r="A135" s="12">
        <v>42644</v>
      </c>
      <c r="B135">
        <v>134</v>
      </c>
      <c r="C135" s="11">
        <v>2119</v>
      </c>
      <c r="D135">
        <v>0.84449263253752316</v>
      </c>
      <c r="E135" s="25">
        <f t="shared" si="2"/>
        <v>2509.1989182106299</v>
      </c>
    </row>
    <row r="136" spans="1:5" x14ac:dyDescent="0.25">
      <c r="A136" s="12">
        <v>42675</v>
      </c>
      <c r="B136">
        <v>135</v>
      </c>
      <c r="C136" s="11">
        <v>2700</v>
      </c>
      <c r="D136">
        <v>1.0316841481473371</v>
      </c>
      <c r="E136" s="25">
        <f t="shared" si="2"/>
        <v>2617.0800480443236</v>
      </c>
    </row>
    <row r="137" spans="1:5" x14ac:dyDescent="0.25">
      <c r="A137" s="12">
        <v>42705</v>
      </c>
      <c r="B137">
        <v>136</v>
      </c>
      <c r="C137" s="11">
        <v>6036</v>
      </c>
      <c r="D137">
        <v>2.3372773704879548</v>
      </c>
      <c r="E137" s="25">
        <f t="shared" si="2"/>
        <v>2582.4919524805309</v>
      </c>
    </row>
    <row r="138" spans="1:5" x14ac:dyDescent="0.25">
      <c r="A138" s="12">
        <v>42736</v>
      </c>
      <c r="B138">
        <v>137</v>
      </c>
      <c r="C138" s="11">
        <v>1744</v>
      </c>
      <c r="D138">
        <v>0.7005440364005987</v>
      </c>
      <c r="E138" s="25">
        <f t="shared" si="2"/>
        <v>2489.4937496872958</v>
      </c>
    </row>
    <row r="139" spans="1:5" x14ac:dyDescent="0.25">
      <c r="A139" s="12">
        <v>42767</v>
      </c>
      <c r="B139">
        <v>138</v>
      </c>
      <c r="C139" s="11">
        <v>2436</v>
      </c>
      <c r="D139">
        <v>0.99057039399568036</v>
      </c>
      <c r="E139" s="25">
        <f t="shared" si="2"/>
        <v>2459.1891851056298</v>
      </c>
    </row>
    <row r="140" spans="1:5" x14ac:dyDescent="0.25">
      <c r="A140" s="12">
        <v>42795</v>
      </c>
      <c r="B140">
        <v>139</v>
      </c>
      <c r="C140" s="11">
        <v>2104</v>
      </c>
      <c r="D140">
        <v>0.80420008102377183</v>
      </c>
      <c r="E140" s="25">
        <f t="shared" si="2"/>
        <v>2616.2643472026789</v>
      </c>
    </row>
    <row r="141" spans="1:5" x14ac:dyDescent="0.25">
      <c r="A141" s="12">
        <v>42826</v>
      </c>
      <c r="B141">
        <v>140</v>
      </c>
      <c r="C141" s="11">
        <v>2174</v>
      </c>
      <c r="D141">
        <v>0.80845188861710338</v>
      </c>
      <c r="E141" s="25">
        <f t="shared" si="2"/>
        <v>2689.0901370998508</v>
      </c>
    </row>
    <row r="142" spans="1:5" x14ac:dyDescent="0.25">
      <c r="A142" s="12">
        <v>42856</v>
      </c>
      <c r="B142">
        <v>141</v>
      </c>
      <c r="C142" s="11">
        <v>2748</v>
      </c>
      <c r="D142">
        <v>1.0457042110073003</v>
      </c>
      <c r="E142" s="25">
        <f t="shared" si="2"/>
        <v>2627.894170334192</v>
      </c>
    </row>
    <row r="143" spans="1:5" x14ac:dyDescent="0.25">
      <c r="A143" s="12">
        <v>42887</v>
      </c>
      <c r="B143">
        <v>142</v>
      </c>
      <c r="C143" s="11">
        <v>2238</v>
      </c>
      <c r="D143">
        <v>0.87296918410564739</v>
      </c>
      <c r="E143" s="25">
        <f t="shared" si="2"/>
        <v>2563.6643775608413</v>
      </c>
    </row>
    <row r="144" spans="1:5" x14ac:dyDescent="0.25">
      <c r="A144" s="12">
        <v>42917</v>
      </c>
      <c r="B144">
        <v>143</v>
      </c>
      <c r="C144" s="11">
        <v>2204</v>
      </c>
      <c r="D144">
        <v>0.84841483217909097</v>
      </c>
      <c r="E144" s="25">
        <f t="shared" si="2"/>
        <v>2597.7857958225322</v>
      </c>
    </row>
    <row r="145" spans="1:5" x14ac:dyDescent="0.25">
      <c r="A145" s="12">
        <v>42948</v>
      </c>
      <c r="B145">
        <v>144</v>
      </c>
      <c r="C145" s="11">
        <v>2263</v>
      </c>
      <c r="D145">
        <v>0.88518192063869505</v>
      </c>
      <c r="E145" s="25">
        <f t="shared" si="2"/>
        <v>2556.5366251122173</v>
      </c>
    </row>
    <row r="146" spans="1:5" x14ac:dyDescent="0.25">
      <c r="A146" s="12">
        <v>42979</v>
      </c>
      <c r="B146">
        <v>145</v>
      </c>
      <c r="C146" s="11">
        <v>2214</v>
      </c>
      <c r="D146">
        <v>0.80996113300379247</v>
      </c>
      <c r="E146" s="25">
        <f t="shared" si="2"/>
        <v>2733.4644957459132</v>
      </c>
    </row>
    <row r="147" spans="1:5" x14ac:dyDescent="0.25">
      <c r="A147" s="12">
        <v>43009</v>
      </c>
      <c r="B147">
        <v>146</v>
      </c>
      <c r="C147" s="11">
        <v>2230</v>
      </c>
      <c r="D147">
        <v>0.84449263253752316</v>
      </c>
      <c r="E147" s="25">
        <f t="shared" si="2"/>
        <v>2640.6387860357263</v>
      </c>
    </row>
    <row r="148" spans="1:5" x14ac:dyDescent="0.25">
      <c r="A148" s="12">
        <v>43040</v>
      </c>
      <c r="B148">
        <v>147</v>
      </c>
      <c r="C148" s="11">
        <v>2807</v>
      </c>
      <c r="D148">
        <v>1.0316841481473371</v>
      </c>
      <c r="E148" s="25">
        <f t="shared" si="2"/>
        <v>2720.7939610594135</v>
      </c>
    </row>
    <row r="149" spans="1:5" x14ac:dyDescent="0.25">
      <c r="A149" s="12">
        <v>43070</v>
      </c>
      <c r="B149">
        <v>148</v>
      </c>
      <c r="C149" s="11">
        <v>5826</v>
      </c>
      <c r="D149">
        <v>2.3372773704879548</v>
      </c>
      <c r="E149" s="25">
        <f t="shared" si="2"/>
        <v>2492.6438229210694</v>
      </c>
    </row>
    <row r="150" spans="1:5" x14ac:dyDescent="0.25">
      <c r="A150" s="12">
        <v>43101</v>
      </c>
      <c r="B150">
        <v>149</v>
      </c>
      <c r="C150" s="11">
        <v>1845</v>
      </c>
      <c r="D150">
        <v>0.7005440364005987</v>
      </c>
      <c r="E150" s="25">
        <f t="shared" si="2"/>
        <v>2633.667412943269</v>
      </c>
    </row>
    <row r="151" spans="1:5" x14ac:dyDescent="0.25">
      <c r="A151" s="12">
        <v>43132</v>
      </c>
      <c r="B151">
        <v>150</v>
      </c>
      <c r="C151" s="11">
        <v>2562</v>
      </c>
      <c r="D151">
        <v>0.99057039399568036</v>
      </c>
      <c r="E151" s="25">
        <f t="shared" si="2"/>
        <v>2586.3886257145418</v>
      </c>
    </row>
    <row r="152" spans="1:5" x14ac:dyDescent="0.25">
      <c r="A152" s="12">
        <v>43160</v>
      </c>
      <c r="B152">
        <v>151</v>
      </c>
      <c r="C152" s="11">
        <v>2288</v>
      </c>
      <c r="D152">
        <v>0.80420008102377183</v>
      </c>
      <c r="E152" s="25">
        <f t="shared" si="2"/>
        <v>2845.0631304181225</v>
      </c>
    </row>
    <row r="153" spans="1:5" x14ac:dyDescent="0.25">
      <c r="A153" s="12">
        <v>43191</v>
      </c>
      <c r="B153">
        <v>152</v>
      </c>
      <c r="C153" s="11">
        <v>2341</v>
      </c>
      <c r="D153">
        <v>0.80845188861710338</v>
      </c>
      <c r="E153" s="25">
        <f t="shared" si="2"/>
        <v>2895.6577787261967</v>
      </c>
    </row>
    <row r="154" spans="1:5" x14ac:dyDescent="0.25">
      <c r="A154" s="12">
        <v>43221</v>
      </c>
      <c r="B154">
        <v>153</v>
      </c>
      <c r="C154" s="11">
        <v>2968</v>
      </c>
      <c r="D154">
        <v>1.0457042110073003</v>
      </c>
      <c r="E154" s="25">
        <f t="shared" si="2"/>
        <v>2838.2787108995203</v>
      </c>
    </row>
    <row r="155" spans="1:5" x14ac:dyDescent="0.25">
      <c r="A155" s="12">
        <v>43252</v>
      </c>
      <c r="B155">
        <v>154</v>
      </c>
      <c r="C155" s="11">
        <v>2465</v>
      </c>
      <c r="D155">
        <v>0.87296918410564739</v>
      </c>
      <c r="E155" s="25">
        <f t="shared" si="2"/>
        <v>2823.6964659014629</v>
      </c>
    </row>
    <row r="156" spans="1:5" x14ac:dyDescent="0.25">
      <c r="A156" s="12">
        <v>43282</v>
      </c>
      <c r="B156">
        <v>155</v>
      </c>
      <c r="C156" s="11">
        <v>2283</v>
      </c>
      <c r="D156">
        <v>0.84841483217909097</v>
      </c>
      <c r="E156" s="25">
        <f t="shared" si="2"/>
        <v>2690.9006224423056</v>
      </c>
    </row>
    <row r="157" spans="1:5" x14ac:dyDescent="0.25">
      <c r="A157" s="12">
        <v>43313</v>
      </c>
      <c r="B157">
        <v>156</v>
      </c>
      <c r="C157" s="11">
        <v>2369</v>
      </c>
      <c r="D157">
        <v>0.88518192063869505</v>
      </c>
      <c r="E157" s="25">
        <f t="shared" si="2"/>
        <v>2676.2860207206554</v>
      </c>
    </row>
    <row r="158" spans="1:5" x14ac:dyDescent="0.25">
      <c r="A158" s="12">
        <v>43344</v>
      </c>
      <c r="B158">
        <v>157</v>
      </c>
      <c r="C158" s="11">
        <v>2109</v>
      </c>
      <c r="D158">
        <v>0.80996113300379247</v>
      </c>
      <c r="E158" s="25">
        <f t="shared" si="2"/>
        <v>2603.8286456766623</v>
      </c>
    </row>
    <row r="159" spans="1:5" x14ac:dyDescent="0.25">
      <c r="A159" s="12">
        <v>43374</v>
      </c>
      <c r="B159">
        <v>158</v>
      </c>
      <c r="C159" s="11">
        <v>2299</v>
      </c>
      <c r="D159">
        <v>0.84449263253752316</v>
      </c>
      <c r="E159" s="25">
        <f t="shared" si="2"/>
        <v>2722.3446498188946</v>
      </c>
    </row>
    <row r="160" spans="1:5" x14ac:dyDescent="0.25">
      <c r="A160" s="12">
        <v>43405</v>
      </c>
      <c r="B160">
        <v>159</v>
      </c>
      <c r="C160" s="11">
        <v>2717</v>
      </c>
      <c r="D160">
        <v>1.0316841481473371</v>
      </c>
      <c r="E160" s="25">
        <f t="shared" si="2"/>
        <v>2633.5579594579358</v>
      </c>
    </row>
    <row r="161" spans="1:5" x14ac:dyDescent="0.25">
      <c r="A161" s="12">
        <v>43435</v>
      </c>
      <c r="B161">
        <v>160</v>
      </c>
      <c r="C161" s="11">
        <v>5815</v>
      </c>
      <c r="D161">
        <v>2.3372773704879548</v>
      </c>
      <c r="E161" s="25">
        <f t="shared" si="2"/>
        <v>2487.9374923250975</v>
      </c>
    </row>
    <row r="162" spans="1:5" x14ac:dyDescent="0.25">
      <c r="A162" s="12">
        <v>43466</v>
      </c>
      <c r="B162">
        <v>161</v>
      </c>
      <c r="C162" s="11">
        <v>1791</v>
      </c>
      <c r="D162">
        <v>0.7005440364005987</v>
      </c>
      <c r="E162" s="25">
        <f t="shared" si="2"/>
        <v>2556.5844642717584</v>
      </c>
    </row>
    <row r="163" spans="1:5" x14ac:dyDescent="0.25">
      <c r="A163" s="12">
        <v>43497</v>
      </c>
      <c r="B163">
        <v>162</v>
      </c>
      <c r="C163" s="11">
        <v>2487</v>
      </c>
      <c r="D163">
        <v>0.99057039399568036</v>
      </c>
      <c r="E163" s="25">
        <f t="shared" si="2"/>
        <v>2510.6746729711417</v>
      </c>
    </row>
    <row r="164" spans="1:5" x14ac:dyDescent="0.25">
      <c r="A164" s="12">
        <v>43525</v>
      </c>
      <c r="B164">
        <v>163</v>
      </c>
      <c r="C164" s="11">
        <v>2198</v>
      </c>
      <c r="D164">
        <v>0.80420008102377183</v>
      </c>
      <c r="E164" s="25">
        <f t="shared" si="2"/>
        <v>2733.1506821062208</v>
      </c>
    </row>
    <row r="165" spans="1:5" x14ac:dyDescent="0.25">
      <c r="A165" s="12">
        <v>43556</v>
      </c>
      <c r="B165">
        <v>164</v>
      </c>
      <c r="C165" s="11">
        <v>2378</v>
      </c>
      <c r="D165">
        <v>0.80845188861710338</v>
      </c>
      <c r="E165" s="25">
        <f t="shared" si="2"/>
        <v>2941.4242622002971</v>
      </c>
    </row>
    <row r="166" spans="1:5" x14ac:dyDescent="0.25">
      <c r="A166" s="12">
        <v>43586</v>
      </c>
      <c r="B166">
        <v>165</v>
      </c>
      <c r="C166" s="11">
        <v>2896</v>
      </c>
      <c r="D166">
        <v>1.0457042110073003</v>
      </c>
      <c r="E166" s="25">
        <f t="shared" si="2"/>
        <v>2769.4255885326852</v>
      </c>
    </row>
    <row r="167" spans="1:5" x14ac:dyDescent="0.25">
      <c r="A167" s="12">
        <v>43617</v>
      </c>
      <c r="B167">
        <v>166</v>
      </c>
      <c r="C167" s="11">
        <v>2284</v>
      </c>
      <c r="D167">
        <v>0.87296918410564739</v>
      </c>
      <c r="E167" s="25">
        <f t="shared" si="2"/>
        <v>2616.3581047135663</v>
      </c>
    </row>
    <row r="168" spans="1:5" x14ac:dyDescent="0.25">
      <c r="A168" s="12">
        <v>43647</v>
      </c>
      <c r="B168">
        <v>167</v>
      </c>
      <c r="C168" s="11">
        <v>2394</v>
      </c>
      <c r="D168">
        <v>0.84841483217909097</v>
      </c>
      <c r="E168" s="25">
        <f t="shared" si="2"/>
        <v>2821.7328471865435</v>
      </c>
    </row>
    <row r="169" spans="1:5" x14ac:dyDescent="0.25">
      <c r="A169" s="12">
        <v>43678</v>
      </c>
      <c r="B169">
        <v>168</v>
      </c>
      <c r="C169" s="11">
        <v>2505</v>
      </c>
      <c r="D169">
        <v>0.88518192063869505</v>
      </c>
      <c r="E169" s="25">
        <f t="shared" si="2"/>
        <v>2829.9267547088398</v>
      </c>
    </row>
    <row r="170" spans="1:5" x14ac:dyDescent="0.25">
      <c r="A170" s="12">
        <v>43709</v>
      </c>
      <c r="B170">
        <v>169</v>
      </c>
      <c r="C170" s="11">
        <v>2311</v>
      </c>
      <c r="D170">
        <v>0.80996113300379247</v>
      </c>
      <c r="E170" s="25">
        <f t="shared" si="2"/>
        <v>2853.2233286670303</v>
      </c>
    </row>
    <row r="171" spans="1:5" x14ac:dyDescent="0.25">
      <c r="A171" s="12">
        <v>43739</v>
      </c>
      <c r="B171">
        <v>170</v>
      </c>
      <c r="C171" s="11">
        <v>2327</v>
      </c>
      <c r="D171">
        <v>0.84449263253752316</v>
      </c>
      <c r="E171" s="25">
        <f t="shared" si="2"/>
        <v>2755.5006525135136</v>
      </c>
    </row>
    <row r="172" spans="1:5" x14ac:dyDescent="0.25">
      <c r="A172" s="12">
        <v>43770</v>
      </c>
      <c r="B172">
        <v>171</v>
      </c>
      <c r="C172" s="11">
        <v>2772</v>
      </c>
      <c r="D172">
        <v>1.0316841481473371</v>
      </c>
      <c r="E172" s="25">
        <f t="shared" si="2"/>
        <v>2686.8688493255054</v>
      </c>
    </row>
    <row r="173" spans="1:5" x14ac:dyDescent="0.25">
      <c r="A173" s="12">
        <v>43800</v>
      </c>
      <c r="B173">
        <v>172</v>
      </c>
      <c r="C173" s="11">
        <v>6109</v>
      </c>
      <c r="D173">
        <v>2.3372773704879548</v>
      </c>
      <c r="E173" s="25">
        <f t="shared" si="2"/>
        <v>2613.7248737083441</v>
      </c>
    </row>
    <row r="174" spans="1:5" x14ac:dyDescent="0.25">
      <c r="A174" s="12">
        <v>43831</v>
      </c>
      <c r="B174">
        <v>173</v>
      </c>
      <c r="C174" s="11">
        <v>2054</v>
      </c>
      <c r="D174">
        <v>0.7005440364005987</v>
      </c>
      <c r="E174" s="25">
        <f t="shared" si="2"/>
        <v>2932.0069735422626</v>
      </c>
    </row>
    <row r="175" spans="1:5" x14ac:dyDescent="0.25">
      <c r="A175" s="12">
        <v>43862</v>
      </c>
      <c r="B175">
        <v>174</v>
      </c>
      <c r="C175" s="11">
        <v>2635</v>
      </c>
      <c r="D175">
        <v>0.99057039399568036</v>
      </c>
      <c r="E175" s="25">
        <f t="shared" si="2"/>
        <v>2660.0835397181177</v>
      </c>
    </row>
    <row r="176" spans="1:5" x14ac:dyDescent="0.25">
      <c r="A176" s="12">
        <v>43891</v>
      </c>
      <c r="B176">
        <v>175</v>
      </c>
      <c r="C176" s="11">
        <v>1427</v>
      </c>
      <c r="D176">
        <v>0.80420008102377183</v>
      </c>
      <c r="E176" s="25">
        <f t="shared" si="2"/>
        <v>1774.4340415675965</v>
      </c>
    </row>
    <row r="177" spans="1:5" x14ac:dyDescent="0.25">
      <c r="A177" s="12">
        <v>43922</v>
      </c>
      <c r="B177">
        <v>176</v>
      </c>
      <c r="C177" s="11">
        <v>474</v>
      </c>
      <c r="D177">
        <v>0.80845188861710338</v>
      </c>
      <c r="E177" s="25">
        <f t="shared" si="2"/>
        <v>586.30576126280096</v>
      </c>
    </row>
    <row r="178" spans="1:5" x14ac:dyDescent="0.25">
      <c r="A178" s="12">
        <v>43952</v>
      </c>
      <c r="B178">
        <v>177</v>
      </c>
      <c r="C178" s="11">
        <v>1436</v>
      </c>
      <c r="D178">
        <v>1.0457042110073003</v>
      </c>
      <c r="E178" s="25">
        <f t="shared" si="2"/>
        <v>1373.2372738718702</v>
      </c>
    </row>
    <row r="179" spans="1:5" x14ac:dyDescent="0.25">
      <c r="A179" s="12">
        <v>43983</v>
      </c>
      <c r="B179">
        <v>178</v>
      </c>
      <c r="C179" s="11">
        <v>2259</v>
      </c>
      <c r="D179">
        <v>0.87296918410564739</v>
      </c>
      <c r="E179" s="25">
        <f t="shared" si="2"/>
        <v>2587.7202095218681</v>
      </c>
    </row>
    <row r="180" spans="1:5" x14ac:dyDescent="0.25">
      <c r="A180" s="12">
        <v>44013</v>
      </c>
      <c r="B180">
        <v>179</v>
      </c>
      <c r="C180" s="11">
        <v>2461</v>
      </c>
      <c r="D180">
        <v>0.84841483217909097</v>
      </c>
      <c r="E180" s="25">
        <f t="shared" si="2"/>
        <v>2900.7036495096422</v>
      </c>
    </row>
    <row r="181" spans="1:5" x14ac:dyDescent="0.25">
      <c r="A181" s="12">
        <v>44044</v>
      </c>
      <c r="B181">
        <v>180</v>
      </c>
      <c r="C181" s="11">
        <v>2638</v>
      </c>
      <c r="D181">
        <v>0.88518192063869505</v>
      </c>
      <c r="E181" s="25">
        <f t="shared" si="2"/>
        <v>2980.1783548590497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2BC-6940-4486-9D38-29EE27925231}">
  <dimension ref="A1:Q204"/>
  <sheetViews>
    <sheetView topLeftCell="D18" workbookViewId="0">
      <selection activeCell="D24" sqref="D24:H204"/>
    </sheetView>
  </sheetViews>
  <sheetFormatPr defaultRowHeight="15" x14ac:dyDescent="0.25"/>
  <cols>
    <col min="1" max="1" width="18" bestFit="1" customWidth="1"/>
    <col min="2" max="2" width="29" bestFit="1" customWidth="1"/>
    <col min="3" max="3" width="14.5703125" bestFit="1" customWidth="1"/>
    <col min="4" max="4" width="16.42578125" bestFit="1" customWidth="1"/>
    <col min="5" max="5" width="21" bestFit="1" customWidth="1"/>
    <col min="6" max="6" width="13.42578125" bestFit="1" customWidth="1"/>
    <col min="7" max="7" width="14.7109375" bestFit="1" customWidth="1"/>
    <col min="8" max="8" width="12.42578125" bestFit="1" customWidth="1"/>
    <col min="9" max="9" width="12.5703125" bestFit="1" customWidth="1"/>
    <col min="11" max="11" width="11.140625" bestFit="1" customWidth="1"/>
    <col min="12" max="12" width="14.140625" bestFit="1" customWidth="1"/>
    <col min="15" max="15" width="11.140625" bestFit="1" customWidth="1"/>
    <col min="16" max="16" width="14.14062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0.29644576230308795</v>
      </c>
    </row>
    <row r="5" spans="1:9" x14ac:dyDescent="0.25">
      <c r="A5" t="s">
        <v>208</v>
      </c>
      <c r="B5">
        <v>8.7880089987458929E-2</v>
      </c>
    </row>
    <row r="6" spans="1:9" ht="21" x14ac:dyDescent="0.35">
      <c r="A6" t="s">
        <v>209</v>
      </c>
      <c r="B6" s="37">
        <v>8.2755820830085106E-2</v>
      </c>
    </row>
    <row r="7" spans="1:9" x14ac:dyDescent="0.25">
      <c r="A7" t="s">
        <v>210</v>
      </c>
      <c r="B7">
        <v>262.01464060649471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</v>
      </c>
      <c r="C12">
        <v>1177361.0867005382</v>
      </c>
      <c r="D12">
        <v>1177361.0867005382</v>
      </c>
      <c r="E12">
        <v>17.149780249345302</v>
      </c>
      <c r="F12">
        <v>5.3283786590139314E-5</v>
      </c>
    </row>
    <row r="13" spans="1:9" x14ac:dyDescent="0.25">
      <c r="A13" t="s">
        <v>214</v>
      </c>
      <c r="B13">
        <v>178</v>
      </c>
      <c r="C13">
        <v>12219997.596802806</v>
      </c>
      <c r="D13">
        <v>68651.671892150596</v>
      </c>
    </row>
    <row r="14" spans="1:9" ht="15.75" thickBot="1" x14ac:dyDescent="0.3">
      <c r="A14" s="15" t="s">
        <v>215</v>
      </c>
      <c r="B14" s="15">
        <v>179</v>
      </c>
      <c r="C14" s="15">
        <v>13397358.683503345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7" x14ac:dyDescent="0.25">
      <c r="A17" t="s">
        <v>216</v>
      </c>
      <c r="B17">
        <v>2348.8967137360059</v>
      </c>
      <c r="C17">
        <v>39.222149420400193</v>
      </c>
      <c r="D17">
        <v>59.886996211235164</v>
      </c>
      <c r="E17">
        <v>6.8618115440224883E-120</v>
      </c>
      <c r="F17">
        <v>2271.4964736619822</v>
      </c>
      <c r="G17">
        <v>2426.2969538100297</v>
      </c>
      <c r="H17">
        <v>2271.4964736619822</v>
      </c>
      <c r="I17">
        <v>2426.2969538100297</v>
      </c>
    </row>
    <row r="18" spans="1:17" ht="15.75" thickBot="1" x14ac:dyDescent="0.3">
      <c r="A18" s="15" t="s">
        <v>191</v>
      </c>
      <c r="B18" s="15">
        <v>1.5564795047868543</v>
      </c>
      <c r="C18" s="15">
        <v>0.37584962964946278</v>
      </c>
      <c r="D18" s="15">
        <v>4.1412293161988991</v>
      </c>
      <c r="E18" s="15">
        <v>5.3283786590141124E-5</v>
      </c>
      <c r="F18" s="15">
        <v>0.81478502866845259</v>
      </c>
      <c r="G18" s="15">
        <v>2.2981739809052559</v>
      </c>
      <c r="H18" s="15">
        <v>0.81478502866845259</v>
      </c>
      <c r="I18" s="15">
        <v>2.2981739809052559</v>
      </c>
    </row>
    <row r="22" spans="1:17" x14ac:dyDescent="0.25">
      <c r="A22" t="s">
        <v>229</v>
      </c>
    </row>
    <row r="23" spans="1:17" ht="15.75" thickBot="1" x14ac:dyDescent="0.3"/>
    <row r="24" spans="1:17" ht="15.75" thickBot="1" x14ac:dyDescent="0.3">
      <c r="A24" s="16" t="s">
        <v>230</v>
      </c>
      <c r="B24" s="16" t="s">
        <v>258</v>
      </c>
      <c r="C24" s="16" t="s">
        <v>232</v>
      </c>
      <c r="D24" s="19" t="s">
        <v>248</v>
      </c>
      <c r="E24" s="19" t="s">
        <v>278</v>
      </c>
      <c r="F24" s="19" t="s">
        <v>242</v>
      </c>
      <c r="G24" s="19" t="s">
        <v>243</v>
      </c>
      <c r="H24" s="19" t="s">
        <v>233</v>
      </c>
    </row>
    <row r="25" spans="1:17" x14ac:dyDescent="0.25">
      <c r="A25">
        <v>1</v>
      </c>
      <c r="B25">
        <v>2350.4531932407926</v>
      </c>
      <c r="C25">
        <v>-182.44792922551551</v>
      </c>
      <c r="D25">
        <v>0.80996113300379247</v>
      </c>
      <c r="E25">
        <f>D25*B25</f>
        <v>1903.7757314696944</v>
      </c>
      <c r="F25" s="5">
        <v>1756</v>
      </c>
      <c r="G25" s="28">
        <f>F25-E25</f>
        <v>-147.77573146969439</v>
      </c>
      <c r="H25" s="28">
        <f>G25*G25</f>
        <v>21837.666811403225</v>
      </c>
      <c r="J25" s="20" t="s">
        <v>234</v>
      </c>
      <c r="K25" s="49">
        <f>AVERAGE(H25:H204)</f>
        <v>75873.78362102127</v>
      </c>
      <c r="M25" t="s">
        <v>186</v>
      </c>
      <c r="N25" t="s">
        <v>191</v>
      </c>
      <c r="O25" t="s">
        <v>276</v>
      </c>
      <c r="P25" t="s">
        <v>277</v>
      </c>
      <c r="Q25" t="s">
        <v>279</v>
      </c>
    </row>
    <row r="26" spans="1:17" ht="15.75" thickBot="1" x14ac:dyDescent="0.3">
      <c r="A26">
        <v>2</v>
      </c>
      <c r="B26">
        <v>2352.0096727455798</v>
      </c>
      <c r="C26">
        <v>-111.61120495203977</v>
      </c>
      <c r="D26">
        <v>0.84449263253752316</v>
      </c>
      <c r="E26">
        <f t="shared" ref="E26:E89" si="0">D26*B26</f>
        <v>1986.254840290633</v>
      </c>
      <c r="F26" s="5">
        <v>1892</v>
      </c>
      <c r="G26" s="28">
        <f t="shared" ref="G26:G89" si="1">F26-E26</f>
        <v>-94.254840290632956</v>
      </c>
      <c r="H26" s="28">
        <f t="shared" ref="H26:H89" si="2">G26*G26</f>
        <v>8883.9749182127252</v>
      </c>
      <c r="J26" s="21" t="s">
        <v>235</v>
      </c>
      <c r="K26" s="50">
        <f>SQRT(K25)</f>
        <v>275.45196245628978</v>
      </c>
      <c r="M26" s="12">
        <v>44440</v>
      </c>
      <c r="N26">
        <v>181</v>
      </c>
      <c r="O26">
        <f>$B$17+N26*$B$18</f>
        <v>2630.6195041024266</v>
      </c>
      <c r="P26">
        <v>0.80996113300379247</v>
      </c>
      <c r="Q26" s="25">
        <f>O26*P26</f>
        <v>2130.699554044676</v>
      </c>
    </row>
    <row r="27" spans="1:17" x14ac:dyDescent="0.25">
      <c r="A27">
        <v>3</v>
      </c>
      <c r="B27">
        <v>2353.5661522503665</v>
      </c>
      <c r="C27">
        <v>41.546736163531023</v>
      </c>
      <c r="D27">
        <v>1.0316841481473371</v>
      </c>
      <c r="E27">
        <f t="shared" si="0"/>
        <v>2428.1368908928252</v>
      </c>
      <c r="F27" s="5">
        <v>2471</v>
      </c>
      <c r="G27" s="28">
        <f t="shared" si="1"/>
        <v>42.863109107174751</v>
      </c>
      <c r="H27" s="28">
        <f t="shared" si="2"/>
        <v>1837.246122333567</v>
      </c>
      <c r="M27" s="12">
        <v>44470</v>
      </c>
      <c r="N27">
        <v>182</v>
      </c>
      <c r="O27">
        <f t="shared" ref="O27:O37" si="3">$B$17+N27*$B$18</f>
        <v>2632.1759836072133</v>
      </c>
      <c r="P27">
        <v>0.84449263253752316</v>
      </c>
      <c r="Q27" s="25">
        <f t="shared" ref="Q27:Q37" si="4">O27*P27</f>
        <v>2222.8532256985</v>
      </c>
    </row>
    <row r="28" spans="1:17" x14ac:dyDescent="0.25">
      <c r="A28">
        <v>4</v>
      </c>
      <c r="B28">
        <v>2355.1226317551532</v>
      </c>
      <c r="C28">
        <v>537.55929182351974</v>
      </c>
      <c r="D28">
        <v>2.3372773704879548</v>
      </c>
      <c r="E28">
        <f t="shared" si="0"/>
        <v>5504.5748319253562</v>
      </c>
      <c r="F28" s="5">
        <v>6761</v>
      </c>
      <c r="G28" s="28">
        <f t="shared" si="1"/>
        <v>1256.4251680746438</v>
      </c>
      <c r="H28" s="28">
        <f t="shared" si="2"/>
        <v>1578604.202971397</v>
      </c>
      <c r="M28" s="12">
        <v>44501</v>
      </c>
      <c r="N28">
        <v>183</v>
      </c>
      <c r="O28">
        <f t="shared" si="3"/>
        <v>2633.7324631120005</v>
      </c>
      <c r="P28">
        <v>1.0316841481473371</v>
      </c>
      <c r="Q28" s="25">
        <f t="shared" si="4"/>
        <v>2717.1800326536923</v>
      </c>
    </row>
    <row r="29" spans="1:17" x14ac:dyDescent="0.25">
      <c r="A29">
        <v>5</v>
      </c>
      <c r="B29">
        <v>2356.6791112599403</v>
      </c>
      <c r="C29">
        <v>-129.8383718607538</v>
      </c>
      <c r="D29">
        <v>0.7005440364005987</v>
      </c>
      <c r="E29">
        <f t="shared" si="0"/>
        <v>1650.9574971030142</v>
      </c>
      <c r="F29" s="5">
        <v>1560</v>
      </c>
      <c r="G29" s="28">
        <f t="shared" si="1"/>
        <v>-90.957497103014248</v>
      </c>
      <c r="H29" s="28">
        <f t="shared" si="2"/>
        <v>8273.2662792448446</v>
      </c>
      <c r="M29" s="12">
        <v>44531</v>
      </c>
      <c r="N29">
        <v>184</v>
      </c>
      <c r="O29">
        <f t="shared" si="3"/>
        <v>2635.2889426167872</v>
      </c>
      <c r="P29">
        <v>2.3372773704879548</v>
      </c>
      <c r="Q29" s="25">
        <f t="shared" si="4"/>
        <v>6159.4012102753468</v>
      </c>
    </row>
    <row r="30" spans="1:17" x14ac:dyDescent="0.25">
      <c r="A30">
        <v>6</v>
      </c>
      <c r="B30">
        <v>2358.235590764727</v>
      </c>
      <c r="C30">
        <v>266.51477100647071</v>
      </c>
      <c r="D30">
        <v>0.99057039399568036</v>
      </c>
      <c r="E30">
        <f t="shared" si="0"/>
        <v>2335.9983582784516</v>
      </c>
      <c r="F30" s="5">
        <v>2600</v>
      </c>
      <c r="G30" s="28">
        <f t="shared" si="1"/>
        <v>264.00164172154837</v>
      </c>
      <c r="H30" s="28">
        <f t="shared" si="2"/>
        <v>69696.866831672785</v>
      </c>
      <c r="M30" s="12">
        <v>44562</v>
      </c>
      <c r="N30">
        <v>185</v>
      </c>
      <c r="O30">
        <f t="shared" si="3"/>
        <v>2636.8454221215738</v>
      </c>
      <c r="P30">
        <v>0.7005440364005987</v>
      </c>
      <c r="Q30" s="25">
        <f t="shared" si="4"/>
        <v>1847.2263353774879</v>
      </c>
    </row>
    <row r="31" spans="1:17" x14ac:dyDescent="0.25">
      <c r="A31">
        <v>7</v>
      </c>
      <c r="B31">
        <v>2359.7920702695137</v>
      </c>
      <c r="C31">
        <v>87.3601328174027</v>
      </c>
      <c r="D31">
        <v>0.80420008102377183</v>
      </c>
      <c r="E31">
        <f t="shared" si="0"/>
        <v>1897.7449741099972</v>
      </c>
      <c r="F31" s="5">
        <v>1968</v>
      </c>
      <c r="G31" s="28">
        <f t="shared" si="1"/>
        <v>70.255025890002798</v>
      </c>
      <c r="H31" s="28">
        <f t="shared" si="2"/>
        <v>4935.7686628049632</v>
      </c>
      <c r="M31" s="12">
        <v>44593</v>
      </c>
      <c r="N31">
        <v>186</v>
      </c>
      <c r="O31">
        <f t="shared" si="3"/>
        <v>2638.401901626361</v>
      </c>
      <c r="P31">
        <v>0.99057039399568036</v>
      </c>
      <c r="Q31" s="25">
        <f t="shared" si="4"/>
        <v>2613.5228112129766</v>
      </c>
    </row>
    <row r="32" spans="1:17" x14ac:dyDescent="0.25">
      <c r="A32">
        <v>8</v>
      </c>
      <c r="B32">
        <v>2361.3485497743009</v>
      </c>
      <c r="C32">
        <v>-40.86414443882677</v>
      </c>
      <c r="D32">
        <v>0.80845188861710338</v>
      </c>
      <c r="E32">
        <f t="shared" si="0"/>
        <v>1909.0366947482917</v>
      </c>
      <c r="F32" s="5">
        <v>1876</v>
      </c>
      <c r="G32" s="28">
        <f t="shared" si="1"/>
        <v>-33.036694748291666</v>
      </c>
      <c r="H32" s="28">
        <f t="shared" si="2"/>
        <v>1091.4231998918021</v>
      </c>
      <c r="M32" s="12">
        <v>44621</v>
      </c>
      <c r="N32">
        <v>187</v>
      </c>
      <c r="O32">
        <f t="shared" si="3"/>
        <v>2639.9583811311477</v>
      </c>
      <c r="P32">
        <v>0.80420008102377183</v>
      </c>
      <c r="Q32" s="25">
        <f t="shared" si="4"/>
        <v>2123.0547440050545</v>
      </c>
    </row>
    <row r="33" spans="1:17" x14ac:dyDescent="0.25">
      <c r="A33">
        <v>9</v>
      </c>
      <c r="B33">
        <v>2362.9050292790876</v>
      </c>
      <c r="C33">
        <v>92.856335138017585</v>
      </c>
      <c r="D33">
        <v>1.0457042110073003</v>
      </c>
      <c r="E33">
        <f t="shared" si="0"/>
        <v>2470.8997393274699</v>
      </c>
      <c r="F33" s="5">
        <v>2568</v>
      </c>
      <c r="G33" s="28">
        <f t="shared" si="1"/>
        <v>97.100260672530112</v>
      </c>
      <c r="H33" s="28">
        <f t="shared" si="2"/>
        <v>9428.4606226732976</v>
      </c>
      <c r="M33" s="12">
        <v>44652</v>
      </c>
      <c r="N33">
        <v>188</v>
      </c>
      <c r="O33">
        <f t="shared" si="3"/>
        <v>2641.5148606359344</v>
      </c>
      <c r="P33">
        <v>0.80845188861710338</v>
      </c>
      <c r="Q33" s="25">
        <f t="shared" si="4"/>
        <v>2135.537677891266</v>
      </c>
    </row>
    <row r="34" spans="1:17" x14ac:dyDescent="0.25">
      <c r="A34">
        <v>10</v>
      </c>
      <c r="B34">
        <v>2364.4615087838747</v>
      </c>
      <c r="C34">
        <v>66.323035087486005</v>
      </c>
      <c r="D34">
        <v>0.87296918410564739</v>
      </c>
      <c r="E34">
        <f t="shared" si="0"/>
        <v>2064.1020341722669</v>
      </c>
      <c r="F34" s="5">
        <v>2122</v>
      </c>
      <c r="G34" s="28">
        <f t="shared" si="1"/>
        <v>57.89796582773306</v>
      </c>
      <c r="H34" s="28">
        <f t="shared" si="2"/>
        <v>3352.1744469893451</v>
      </c>
      <c r="M34" s="12">
        <v>44682</v>
      </c>
      <c r="N34">
        <v>189</v>
      </c>
      <c r="O34">
        <f t="shared" si="3"/>
        <v>2643.0713401407215</v>
      </c>
      <c r="P34">
        <v>1.0457042110073003</v>
      </c>
      <c r="Q34" s="25">
        <f t="shared" si="4"/>
        <v>2763.8708303778608</v>
      </c>
    </row>
    <row r="35" spans="1:17" x14ac:dyDescent="0.25">
      <c r="A35">
        <v>11</v>
      </c>
      <c r="B35">
        <v>2366.0179882886614</v>
      </c>
      <c r="C35">
        <v>-93.544751289640317</v>
      </c>
      <c r="D35">
        <v>0.84841483217909097</v>
      </c>
      <c r="E35">
        <f t="shared" si="0"/>
        <v>2007.3647544666351</v>
      </c>
      <c r="F35" s="5">
        <v>1928</v>
      </c>
      <c r="G35" s="28">
        <f t="shared" si="1"/>
        <v>-79.364754466635077</v>
      </c>
      <c r="H35" s="28">
        <f t="shared" si="2"/>
        <v>6298.7642515492726</v>
      </c>
      <c r="M35" s="12">
        <v>44713</v>
      </c>
      <c r="N35">
        <v>190</v>
      </c>
      <c r="O35">
        <f t="shared" si="3"/>
        <v>2644.6278196455082</v>
      </c>
      <c r="P35">
        <v>0.87296918410564739</v>
      </c>
      <c r="Q35" s="25">
        <f t="shared" si="4"/>
        <v>2308.6785899790366</v>
      </c>
    </row>
    <row r="36" spans="1:17" x14ac:dyDescent="0.25">
      <c r="A36">
        <v>12</v>
      </c>
      <c r="B36">
        <v>2367.5744677934481</v>
      </c>
      <c r="C36">
        <v>-3.0887601664612703</v>
      </c>
      <c r="D36">
        <v>0.88518192063869505</v>
      </c>
      <c r="E36">
        <f t="shared" si="0"/>
        <v>2095.7341146565404</v>
      </c>
      <c r="F36" s="5">
        <v>2093</v>
      </c>
      <c r="G36" s="28">
        <f t="shared" si="1"/>
        <v>-2.7341146565404415</v>
      </c>
      <c r="H36" s="28">
        <f t="shared" si="2"/>
        <v>7.4753829551092563</v>
      </c>
      <c r="M36" s="12">
        <v>44743</v>
      </c>
      <c r="N36">
        <v>191</v>
      </c>
      <c r="O36">
        <f t="shared" si="3"/>
        <v>2646.1842991502949</v>
      </c>
      <c r="P36">
        <v>0.84841483217909097</v>
      </c>
      <c r="Q36" s="25">
        <f t="shared" si="4"/>
        <v>2245.0620080785429</v>
      </c>
    </row>
    <row r="37" spans="1:17" x14ac:dyDescent="0.25">
      <c r="A37">
        <v>13</v>
      </c>
      <c r="B37">
        <v>2369.1309472982352</v>
      </c>
      <c r="C37">
        <v>121.11200117489352</v>
      </c>
      <c r="D37">
        <v>0.80996113300379247</v>
      </c>
      <c r="E37">
        <f t="shared" si="0"/>
        <v>1918.9039863080268</v>
      </c>
      <c r="F37" s="5">
        <v>2017</v>
      </c>
      <c r="G37" s="28">
        <f t="shared" si="1"/>
        <v>98.096013691973212</v>
      </c>
      <c r="H37" s="28">
        <f t="shared" si="2"/>
        <v>9622.8279022557963</v>
      </c>
      <c r="M37" s="12">
        <v>44774</v>
      </c>
      <c r="N37">
        <v>192</v>
      </c>
      <c r="O37">
        <f t="shared" si="3"/>
        <v>2647.7407786550821</v>
      </c>
      <c r="P37">
        <v>0.88518192063869505</v>
      </c>
      <c r="Q37" s="25">
        <f t="shared" si="4"/>
        <v>2343.7322678032997</v>
      </c>
    </row>
    <row r="38" spans="1:17" x14ac:dyDescent="0.25">
      <c r="A38">
        <v>14</v>
      </c>
      <c r="B38">
        <v>2370.6874268030219</v>
      </c>
      <c r="C38">
        <v>-10.690520718177595</v>
      </c>
      <c r="D38">
        <v>0.84449263253752316</v>
      </c>
      <c r="E38">
        <f t="shared" si="0"/>
        <v>2002.0280659844907</v>
      </c>
      <c r="F38" s="5">
        <v>1993</v>
      </c>
      <c r="G38" s="28">
        <f t="shared" si="1"/>
        <v>-9.028065984490695</v>
      </c>
      <c r="H38" s="28">
        <f t="shared" si="2"/>
        <v>81.505975420317938</v>
      </c>
      <c r="P38" s="13" t="s">
        <v>215</v>
      </c>
      <c r="Q38" s="26">
        <f>SUM(Q26:Q37)</f>
        <v>31610.819287397746</v>
      </c>
    </row>
    <row r="39" spans="1:17" x14ac:dyDescent="0.25">
      <c r="A39">
        <v>15</v>
      </c>
      <c r="B39">
        <v>2372.2439063078086</v>
      </c>
      <c r="C39">
        <v>176.98591826869915</v>
      </c>
      <c r="D39">
        <v>1.0316841481473371</v>
      </c>
      <c r="E39">
        <f t="shared" si="0"/>
        <v>2447.4064336768829</v>
      </c>
      <c r="F39" s="5">
        <v>2630</v>
      </c>
      <c r="G39" s="28">
        <f t="shared" si="1"/>
        <v>182.5935663231171</v>
      </c>
      <c r="H39" s="28">
        <f t="shared" si="2"/>
        <v>33340.410462594562</v>
      </c>
    </row>
    <row r="40" spans="1:17" x14ac:dyDescent="0.25">
      <c r="A40">
        <v>16</v>
      </c>
      <c r="B40">
        <v>2373.8003858125958</v>
      </c>
      <c r="C40">
        <v>513.31951069811066</v>
      </c>
      <c r="D40">
        <v>2.3372773704879548</v>
      </c>
      <c r="E40">
        <f t="shared" si="0"/>
        <v>5548.2299238153564</v>
      </c>
      <c r="F40" s="5">
        <v>6748</v>
      </c>
      <c r="G40" s="28">
        <f t="shared" si="1"/>
        <v>1199.7700761846436</v>
      </c>
      <c r="H40" s="28">
        <f t="shared" si="2"/>
        <v>1439448.2357081054</v>
      </c>
    </row>
    <row r="41" spans="1:17" x14ac:dyDescent="0.25">
      <c r="A41">
        <v>17</v>
      </c>
      <c r="B41">
        <v>2375.3568653173825</v>
      </c>
      <c r="C41">
        <v>49.901093810321527</v>
      </c>
      <c r="D41">
        <v>0.7005440364005987</v>
      </c>
      <c r="E41">
        <f t="shared" si="0"/>
        <v>1664.0420863213124</v>
      </c>
      <c r="F41" s="5">
        <v>1699</v>
      </c>
      <c r="G41" s="28">
        <f t="shared" si="1"/>
        <v>34.957913678687646</v>
      </c>
      <c r="H41" s="28">
        <f t="shared" si="2"/>
        <v>1222.0557287665767</v>
      </c>
    </row>
    <row r="42" spans="1:17" x14ac:dyDescent="0.25">
      <c r="A42">
        <v>18</v>
      </c>
      <c r="B42">
        <v>2376.9133448221692</v>
      </c>
      <c r="C42">
        <v>168.0849867259808</v>
      </c>
      <c r="D42">
        <v>0.99057039399568036</v>
      </c>
      <c r="E42">
        <f t="shared" si="0"/>
        <v>2354.4999884740864</v>
      </c>
      <c r="F42" s="5">
        <v>2521</v>
      </c>
      <c r="G42" s="28">
        <f t="shared" si="1"/>
        <v>166.50001152591358</v>
      </c>
      <c r="H42" s="28">
        <f t="shared" si="2"/>
        <v>27722.253838129356</v>
      </c>
    </row>
    <row r="43" spans="1:17" x14ac:dyDescent="0.25">
      <c r="A43">
        <v>19</v>
      </c>
      <c r="B43">
        <v>2378.4698243269563</v>
      </c>
      <c r="C43">
        <v>107.22999984517082</v>
      </c>
      <c r="D43">
        <v>0.80420008102377183</v>
      </c>
      <c r="E43">
        <f t="shared" si="0"/>
        <v>1912.7656254363346</v>
      </c>
      <c r="F43" s="5">
        <v>1999</v>
      </c>
      <c r="G43" s="28">
        <f t="shared" si="1"/>
        <v>86.234374563665369</v>
      </c>
      <c r="H43" s="28">
        <f t="shared" si="2"/>
        <v>7436.3673563865368</v>
      </c>
    </row>
    <row r="44" spans="1:17" x14ac:dyDescent="0.25">
      <c r="A44">
        <v>20</v>
      </c>
      <c r="B44">
        <v>2380.026303831743</v>
      </c>
      <c r="C44">
        <v>36.938796395078043</v>
      </c>
      <c r="D44">
        <v>0.80845188861710338</v>
      </c>
      <c r="E44">
        <f t="shared" si="0"/>
        <v>1924.1367602911566</v>
      </c>
      <c r="F44" s="5">
        <v>1954</v>
      </c>
      <c r="G44" s="28">
        <f t="shared" si="1"/>
        <v>29.863239708843366</v>
      </c>
      <c r="H44" s="28">
        <f t="shared" si="2"/>
        <v>891.81308590783919</v>
      </c>
    </row>
    <row r="45" spans="1:17" x14ac:dyDescent="0.25">
      <c r="A45">
        <v>21</v>
      </c>
      <c r="B45">
        <v>2381.5827833365297</v>
      </c>
      <c r="C45">
        <v>179.37085136323958</v>
      </c>
      <c r="D45">
        <v>1.0457042110073003</v>
      </c>
      <c r="E45">
        <f t="shared" si="0"/>
        <v>2490.431145397496</v>
      </c>
      <c r="F45" s="5">
        <v>2678</v>
      </c>
      <c r="G45" s="28">
        <f t="shared" si="1"/>
        <v>187.56885460250396</v>
      </c>
      <c r="H45" s="28">
        <f t="shared" si="2"/>
        <v>35182.075216895275</v>
      </c>
    </row>
    <row r="46" spans="1:17" x14ac:dyDescent="0.25">
      <c r="A46">
        <v>22</v>
      </c>
      <c r="B46">
        <v>2383.1392628413168</v>
      </c>
      <c r="C46">
        <v>166.7789250275091</v>
      </c>
      <c r="D46">
        <v>0.87296918410564739</v>
      </c>
      <c r="E46">
        <f t="shared" si="0"/>
        <v>2080.4071378927183</v>
      </c>
      <c r="F46" s="5">
        <v>2226</v>
      </c>
      <c r="G46" s="28">
        <f t="shared" si="1"/>
        <v>145.59286210728169</v>
      </c>
      <c r="H46" s="28">
        <f t="shared" si="2"/>
        <v>21197.281496589942</v>
      </c>
    </row>
    <row r="47" spans="1:17" x14ac:dyDescent="0.25">
      <c r="A47">
        <v>23</v>
      </c>
      <c r="B47">
        <v>2384.6957423461035</v>
      </c>
      <c r="C47">
        <v>33.932412385219777</v>
      </c>
      <c r="D47">
        <v>0.84841483217909097</v>
      </c>
      <c r="E47">
        <f t="shared" si="0"/>
        <v>2023.2112380407623</v>
      </c>
      <c r="F47" s="5">
        <v>2052</v>
      </c>
      <c r="G47" s="28">
        <f t="shared" si="1"/>
        <v>28.788761959237718</v>
      </c>
      <c r="H47" s="28">
        <f t="shared" si="2"/>
        <v>828.79281514565275</v>
      </c>
    </row>
    <row r="48" spans="1:17" x14ac:dyDescent="0.25">
      <c r="A48">
        <v>24</v>
      </c>
      <c r="B48">
        <v>2386.2522218508902</v>
      </c>
      <c r="C48">
        <v>74.258944518711814</v>
      </c>
      <c r="D48">
        <v>0.88518192063869505</v>
      </c>
      <c r="E48">
        <f t="shared" si="0"/>
        <v>2112.2673248663245</v>
      </c>
      <c r="F48" s="5">
        <v>2178</v>
      </c>
      <c r="G48" s="28">
        <f t="shared" si="1"/>
        <v>65.732675133675457</v>
      </c>
      <c r="H48" s="28">
        <f t="shared" si="2"/>
        <v>4320.7845802293159</v>
      </c>
    </row>
    <row r="49" spans="1:8" x14ac:dyDescent="0.25">
      <c r="A49">
        <v>25</v>
      </c>
      <c r="B49">
        <v>2387.8087013556774</v>
      </c>
      <c r="C49">
        <v>112.31126426558467</v>
      </c>
      <c r="D49">
        <v>0.80996113300379247</v>
      </c>
      <c r="E49">
        <f t="shared" si="0"/>
        <v>1934.0322411463587</v>
      </c>
      <c r="F49" s="5">
        <v>2025</v>
      </c>
      <c r="G49" s="28">
        <f t="shared" si="1"/>
        <v>90.967758853641271</v>
      </c>
      <c r="H49" s="28">
        <f t="shared" si="2"/>
        <v>8275.1331508542298</v>
      </c>
    </row>
    <row r="50" spans="1:8" x14ac:dyDescent="0.25">
      <c r="A50">
        <v>26</v>
      </c>
      <c r="B50">
        <v>2389.3651808604641</v>
      </c>
      <c r="C50">
        <v>186.14574273940389</v>
      </c>
      <c r="D50">
        <v>0.84449263253752316</v>
      </c>
      <c r="E50">
        <f t="shared" si="0"/>
        <v>2017.8012916783484</v>
      </c>
      <c r="F50" s="5">
        <v>2175</v>
      </c>
      <c r="G50" s="28">
        <f t="shared" si="1"/>
        <v>157.19870832165157</v>
      </c>
      <c r="H50" s="28">
        <f t="shared" si="2"/>
        <v>24711.433897995685</v>
      </c>
    </row>
    <row r="51" spans="1:8" x14ac:dyDescent="0.25">
      <c r="A51">
        <v>27</v>
      </c>
      <c r="B51">
        <v>2390.9216603652512</v>
      </c>
      <c r="C51">
        <v>315.33296709391607</v>
      </c>
      <c r="D51">
        <v>1.0316841481473371</v>
      </c>
      <c r="E51">
        <f t="shared" si="0"/>
        <v>2466.675976460941</v>
      </c>
      <c r="F51" s="5">
        <v>2792</v>
      </c>
      <c r="G51" s="28">
        <f t="shared" si="1"/>
        <v>325.324023539059</v>
      </c>
      <c r="H51" s="28">
        <f t="shared" si="2"/>
        <v>105835.72029164221</v>
      </c>
    </row>
    <row r="52" spans="1:8" x14ac:dyDescent="0.25">
      <c r="A52">
        <v>28</v>
      </c>
      <c r="B52">
        <v>2392.4781398700379</v>
      </c>
      <c r="C52">
        <v>397.52020706925032</v>
      </c>
      <c r="D52">
        <v>2.3372773704879548</v>
      </c>
      <c r="E52">
        <f t="shared" si="0"/>
        <v>5591.8850157053557</v>
      </c>
      <c r="F52" s="5">
        <v>6521</v>
      </c>
      <c r="G52" s="28">
        <f t="shared" si="1"/>
        <v>929.11498429464427</v>
      </c>
      <c r="H52" s="28">
        <f t="shared" si="2"/>
        <v>863254.65404083708</v>
      </c>
    </row>
    <row r="53" spans="1:8" x14ac:dyDescent="0.25">
      <c r="A53">
        <v>29</v>
      </c>
      <c r="B53">
        <v>2394.0346193748246</v>
      </c>
      <c r="C53">
        <v>171.11461697154618</v>
      </c>
      <c r="D53">
        <v>0.7005440364005987</v>
      </c>
      <c r="E53">
        <f t="shared" si="0"/>
        <v>1677.1266755396107</v>
      </c>
      <c r="F53" s="5">
        <v>1797</v>
      </c>
      <c r="G53" s="28">
        <f t="shared" si="1"/>
        <v>119.87332446038931</v>
      </c>
      <c r="H53" s="28">
        <f t="shared" si="2"/>
        <v>14369.61391718577</v>
      </c>
    </row>
    <row r="54" spans="1:8" x14ac:dyDescent="0.25">
      <c r="A54">
        <v>30</v>
      </c>
      <c r="B54">
        <v>2395.5910988796118</v>
      </c>
      <c r="C54">
        <v>238.24493722079387</v>
      </c>
      <c r="D54">
        <v>0.99057039399568036</v>
      </c>
      <c r="E54">
        <f t="shared" si="0"/>
        <v>2373.0016186697221</v>
      </c>
      <c r="F54" s="5">
        <v>2609</v>
      </c>
      <c r="G54" s="28">
        <f t="shared" si="1"/>
        <v>235.99838133027788</v>
      </c>
      <c r="H54" s="28">
        <f t="shared" si="2"/>
        <v>55695.235990511253</v>
      </c>
    </row>
    <row r="55" spans="1:8" x14ac:dyDescent="0.25">
      <c r="A55">
        <v>31</v>
      </c>
      <c r="B55">
        <v>2397.1475783843985</v>
      </c>
      <c r="C55">
        <v>181.81261938097987</v>
      </c>
      <c r="D55">
        <v>0.80420008102377183</v>
      </c>
      <c r="E55">
        <f t="shared" si="0"/>
        <v>1927.7862767626716</v>
      </c>
      <c r="F55" s="5">
        <v>2074</v>
      </c>
      <c r="G55" s="28">
        <f t="shared" si="1"/>
        <v>146.2137232373284</v>
      </c>
      <c r="H55" s="28">
        <f t="shared" si="2"/>
        <v>21378.452862922066</v>
      </c>
    </row>
    <row r="56" spans="1:8" x14ac:dyDescent="0.25">
      <c r="A56">
        <v>32</v>
      </c>
      <c r="B56">
        <v>2398.7040578891852</v>
      </c>
      <c r="C56">
        <v>129.58492105842106</v>
      </c>
      <c r="D56">
        <v>0.80845188861710338</v>
      </c>
      <c r="E56">
        <f t="shared" si="0"/>
        <v>1939.2368258340214</v>
      </c>
      <c r="F56" s="5">
        <v>2044</v>
      </c>
      <c r="G56" s="28">
        <f t="shared" si="1"/>
        <v>104.76317416597863</v>
      </c>
      <c r="H56" s="28">
        <f t="shared" si="2"/>
        <v>10975.322661331171</v>
      </c>
    </row>
    <row r="57" spans="1:8" x14ac:dyDescent="0.25">
      <c r="A57">
        <v>33</v>
      </c>
      <c r="B57">
        <v>2400.2605373939723</v>
      </c>
      <c r="C57">
        <v>196.0759518554205</v>
      </c>
      <c r="D57">
        <v>1.0457042110073003</v>
      </c>
      <c r="E57">
        <f t="shared" si="0"/>
        <v>2509.9625514675222</v>
      </c>
      <c r="F57" s="5">
        <v>2715</v>
      </c>
      <c r="G57" s="28">
        <f t="shared" si="1"/>
        <v>205.03744853247781</v>
      </c>
      <c r="H57" s="28">
        <f t="shared" si="2"/>
        <v>42040.355300708485</v>
      </c>
    </row>
    <row r="58" spans="1:8" x14ac:dyDescent="0.25">
      <c r="A58">
        <v>34</v>
      </c>
      <c r="B58">
        <v>2401.817016898759</v>
      </c>
      <c r="C58">
        <v>71.35161185631523</v>
      </c>
      <c r="D58">
        <v>0.87296918410564739</v>
      </c>
      <c r="E58">
        <f t="shared" si="0"/>
        <v>2096.7122416131697</v>
      </c>
      <c r="F58" s="5">
        <v>2159</v>
      </c>
      <c r="G58" s="28">
        <f t="shared" si="1"/>
        <v>62.287758386830319</v>
      </c>
      <c r="H58" s="28">
        <f t="shared" si="2"/>
        <v>3879.7648448561508</v>
      </c>
    </row>
    <row r="59" spans="1:8" x14ac:dyDescent="0.25">
      <c r="A59">
        <v>35</v>
      </c>
      <c r="B59">
        <v>2403.3734964035457</v>
      </c>
      <c r="C59">
        <v>146.08688307201555</v>
      </c>
      <c r="D59">
        <v>0.84841483217909097</v>
      </c>
      <c r="E59">
        <f t="shared" si="0"/>
        <v>2039.0577216148893</v>
      </c>
      <c r="F59" s="5">
        <v>2163</v>
      </c>
      <c r="G59" s="28">
        <f t="shared" si="1"/>
        <v>123.94227838511074</v>
      </c>
      <c r="H59" s="28">
        <f t="shared" si="2"/>
        <v>15361.688371292288</v>
      </c>
    </row>
    <row r="60" spans="1:8" x14ac:dyDescent="0.25">
      <c r="A60">
        <v>36</v>
      </c>
      <c r="B60">
        <v>2404.9299759083328</v>
      </c>
      <c r="C60">
        <v>106.41819803088902</v>
      </c>
      <c r="D60">
        <v>0.88518192063869505</v>
      </c>
      <c r="E60">
        <f t="shared" si="0"/>
        <v>2128.8005350761086</v>
      </c>
      <c r="F60" s="5">
        <v>2223</v>
      </c>
      <c r="G60" s="28">
        <f t="shared" si="1"/>
        <v>94.199464923891355</v>
      </c>
      <c r="H60" s="28">
        <f t="shared" si="2"/>
        <v>8873.5391919474387</v>
      </c>
    </row>
    <row r="61" spans="1:8" x14ac:dyDescent="0.25">
      <c r="A61">
        <v>37</v>
      </c>
      <c r="B61">
        <v>2406.4864554131195</v>
      </c>
      <c r="C61">
        <v>-48.348611296275067</v>
      </c>
      <c r="D61">
        <v>0.80996113300379247</v>
      </c>
      <c r="E61">
        <f t="shared" si="0"/>
        <v>1949.1604959846909</v>
      </c>
      <c r="F61" s="5">
        <v>1910</v>
      </c>
      <c r="G61" s="28">
        <f t="shared" si="1"/>
        <v>-39.160495984690897</v>
      </c>
      <c r="H61" s="28">
        <f t="shared" si="2"/>
        <v>1533.5444457669919</v>
      </c>
    </row>
    <row r="62" spans="1:8" x14ac:dyDescent="0.25">
      <c r="A62">
        <v>38</v>
      </c>
      <c r="B62">
        <v>2408.0429349179062</v>
      </c>
      <c r="C62">
        <v>-43.30945701954488</v>
      </c>
      <c r="D62">
        <v>0.84449263253752316</v>
      </c>
      <c r="E62">
        <f t="shared" si="0"/>
        <v>2033.5745173722062</v>
      </c>
      <c r="F62" s="5">
        <v>1997</v>
      </c>
      <c r="G62" s="28">
        <f t="shared" si="1"/>
        <v>-36.574517372206174</v>
      </c>
      <c r="H62" s="28">
        <f t="shared" si="2"/>
        <v>1337.6953210098111</v>
      </c>
    </row>
    <row r="63" spans="1:8" x14ac:dyDescent="0.25">
      <c r="A63">
        <v>39</v>
      </c>
      <c r="B63">
        <v>2409.5994144226934</v>
      </c>
      <c r="C63">
        <v>-225.79150766570774</v>
      </c>
      <c r="D63">
        <v>1.0316841481473371</v>
      </c>
      <c r="E63">
        <f t="shared" si="0"/>
        <v>2485.9455192449986</v>
      </c>
      <c r="F63" s="5">
        <v>2253</v>
      </c>
      <c r="G63" s="28">
        <f t="shared" si="1"/>
        <v>-232.94551924499865</v>
      </c>
      <c r="H63" s="28">
        <f t="shared" si="2"/>
        <v>54263.614936322039</v>
      </c>
    </row>
    <row r="64" spans="1:8" x14ac:dyDescent="0.25">
      <c r="A64">
        <v>40</v>
      </c>
      <c r="B64">
        <v>2411.1558939274801</v>
      </c>
      <c r="C64">
        <v>-250.95015037641951</v>
      </c>
      <c r="D64">
        <v>2.3372773704879548</v>
      </c>
      <c r="E64">
        <f t="shared" si="0"/>
        <v>5635.540107595355</v>
      </c>
      <c r="F64" s="5">
        <v>5049</v>
      </c>
      <c r="G64" s="28">
        <f t="shared" si="1"/>
        <v>-586.54010759535504</v>
      </c>
      <c r="H64" s="28">
        <f t="shared" si="2"/>
        <v>344029.29781797068</v>
      </c>
    </row>
    <row r="65" spans="1:8" x14ac:dyDescent="0.25">
      <c r="A65">
        <v>41</v>
      </c>
      <c r="B65">
        <v>2412.7123734322668</v>
      </c>
      <c r="C65">
        <v>-311.48829112739304</v>
      </c>
      <c r="D65">
        <v>0.7005440364005987</v>
      </c>
      <c r="E65">
        <f t="shared" si="0"/>
        <v>1690.2112647579088</v>
      </c>
      <c r="F65" s="5">
        <v>1472</v>
      </c>
      <c r="G65" s="28">
        <f t="shared" si="1"/>
        <v>-218.21126475790879</v>
      </c>
      <c r="H65" s="28">
        <f t="shared" si="2"/>
        <v>47616.156067246171</v>
      </c>
    </row>
    <row r="66" spans="1:8" x14ac:dyDescent="0.25">
      <c r="A66">
        <v>42</v>
      </c>
      <c r="B66">
        <v>2414.2688529370539</v>
      </c>
      <c r="C66">
        <v>-284.18298242273568</v>
      </c>
      <c r="D66">
        <v>0.99057039399568036</v>
      </c>
      <c r="E66">
        <f t="shared" si="0"/>
        <v>2391.5032488653569</v>
      </c>
      <c r="F66" s="5">
        <v>2110</v>
      </c>
      <c r="G66" s="28">
        <f t="shared" si="1"/>
        <v>-281.50324886535691</v>
      </c>
      <c r="H66" s="28">
        <f t="shared" si="2"/>
        <v>79244.07912175107</v>
      </c>
    </row>
    <row r="67" spans="1:8" x14ac:dyDescent="0.25">
      <c r="A67">
        <v>43</v>
      </c>
      <c r="B67">
        <v>2415.8253324418406</v>
      </c>
      <c r="C67">
        <v>-400.15779117970055</v>
      </c>
      <c r="D67">
        <v>0.80420008102377183</v>
      </c>
      <c r="E67">
        <f t="shared" si="0"/>
        <v>1942.8069280890088</v>
      </c>
      <c r="F67" s="5">
        <v>1621</v>
      </c>
      <c r="G67" s="28">
        <f t="shared" si="1"/>
        <v>-321.80692808900881</v>
      </c>
      <c r="H67" s="28">
        <f t="shared" si="2"/>
        <v>103559.69896608448</v>
      </c>
    </row>
    <row r="68" spans="1:8" x14ac:dyDescent="0.25">
      <c r="A68">
        <v>44</v>
      </c>
      <c r="B68">
        <v>2417.3818119466277</v>
      </c>
      <c r="C68">
        <v>-246.56617689132008</v>
      </c>
      <c r="D68">
        <v>0.80845188861710338</v>
      </c>
      <c r="E68">
        <f t="shared" si="0"/>
        <v>1954.3368913768866</v>
      </c>
      <c r="F68" s="5">
        <v>1755</v>
      </c>
      <c r="G68" s="28">
        <f t="shared" si="1"/>
        <v>-199.33689137688657</v>
      </c>
      <c r="H68" s="28">
        <f t="shared" si="2"/>
        <v>39735.196263800673</v>
      </c>
    </row>
    <row r="69" spans="1:8" x14ac:dyDescent="0.25">
      <c r="A69">
        <v>45</v>
      </c>
      <c r="B69">
        <v>2418.9382914514144</v>
      </c>
      <c r="C69">
        <v>-275.88485778368386</v>
      </c>
      <c r="D69">
        <v>1.0457042110073003</v>
      </c>
      <c r="E69">
        <f t="shared" si="0"/>
        <v>2529.4939575375483</v>
      </c>
      <c r="F69" s="5">
        <v>2241</v>
      </c>
      <c r="G69" s="28">
        <f t="shared" si="1"/>
        <v>-288.49395753754834</v>
      </c>
      <c r="H69" s="28">
        <f t="shared" si="2"/>
        <v>83228.763535676742</v>
      </c>
    </row>
    <row r="70" spans="1:8" x14ac:dyDescent="0.25">
      <c r="A70">
        <v>46</v>
      </c>
      <c r="B70">
        <v>2420.4947709562011</v>
      </c>
      <c r="C70">
        <v>-321.90981130854198</v>
      </c>
      <c r="D70">
        <v>0.87296918410564739</v>
      </c>
      <c r="E70">
        <f t="shared" si="0"/>
        <v>2113.0173453336206</v>
      </c>
      <c r="F70" s="5">
        <v>1832</v>
      </c>
      <c r="G70" s="28">
        <f t="shared" si="1"/>
        <v>-281.0173453336206</v>
      </c>
      <c r="H70" s="28">
        <f t="shared" si="2"/>
        <v>78970.748378355376</v>
      </c>
    </row>
    <row r="71" spans="1:8" x14ac:dyDescent="0.25">
      <c r="A71">
        <v>47</v>
      </c>
      <c r="B71">
        <v>2422.0512504609883</v>
      </c>
      <c r="C71">
        <v>-354.6663657637464</v>
      </c>
      <c r="D71">
        <v>0.84841483217909097</v>
      </c>
      <c r="E71">
        <f t="shared" si="0"/>
        <v>2054.9042051890169</v>
      </c>
      <c r="F71" s="5">
        <v>1754</v>
      </c>
      <c r="G71" s="28">
        <f t="shared" si="1"/>
        <v>-300.90420518901692</v>
      </c>
      <c r="H71" s="28">
        <f t="shared" si="2"/>
        <v>90543.340700433997</v>
      </c>
    </row>
    <row r="72" spans="1:8" x14ac:dyDescent="0.25">
      <c r="A72">
        <v>48</v>
      </c>
      <c r="B72">
        <v>2423.607729965775</v>
      </c>
      <c r="C72">
        <v>-363.0143564771829</v>
      </c>
      <c r="D72">
        <v>0.88518192063869505</v>
      </c>
      <c r="E72">
        <f t="shared" si="0"/>
        <v>2145.3337452858923</v>
      </c>
      <c r="F72" s="5">
        <v>1824</v>
      </c>
      <c r="G72" s="28">
        <f t="shared" si="1"/>
        <v>-321.33374528589229</v>
      </c>
      <c r="H72" s="28">
        <f t="shared" si="2"/>
        <v>103255.37585945871</v>
      </c>
    </row>
    <row r="73" spans="1:8" x14ac:dyDescent="0.25">
      <c r="A73">
        <v>49</v>
      </c>
      <c r="B73">
        <v>2425.1642094705617</v>
      </c>
      <c r="C73">
        <v>-244.81267402011781</v>
      </c>
      <c r="D73">
        <v>0.80996113300379247</v>
      </c>
      <c r="E73">
        <f t="shared" si="0"/>
        <v>1964.2887508230228</v>
      </c>
      <c r="F73" s="5">
        <v>1766</v>
      </c>
      <c r="G73" s="28">
        <f t="shared" si="1"/>
        <v>-198.28875082302284</v>
      </c>
      <c r="H73" s="28">
        <f t="shared" si="2"/>
        <v>39318.428702954843</v>
      </c>
    </row>
    <row r="74" spans="1:8" x14ac:dyDescent="0.25">
      <c r="A74">
        <v>50</v>
      </c>
      <c r="B74">
        <v>2426.7206889753488</v>
      </c>
      <c r="C74">
        <v>-263.29151315146009</v>
      </c>
      <c r="D74">
        <v>0.84449263253752316</v>
      </c>
      <c r="E74">
        <f t="shared" si="0"/>
        <v>2049.3477430660641</v>
      </c>
      <c r="F74" s="5">
        <v>1827</v>
      </c>
      <c r="G74" s="28">
        <f t="shared" si="1"/>
        <v>-222.34774306606414</v>
      </c>
      <c r="H74" s="28">
        <f t="shared" si="2"/>
        <v>49438.518846572471</v>
      </c>
    </row>
    <row r="75" spans="1:8" x14ac:dyDescent="0.25">
      <c r="A75">
        <v>51</v>
      </c>
      <c r="B75">
        <v>2428.2771684801355</v>
      </c>
      <c r="C75">
        <v>-260.94717313676256</v>
      </c>
      <c r="D75">
        <v>1.0316841481473371</v>
      </c>
      <c r="E75">
        <f t="shared" si="0"/>
        <v>2505.2150620290563</v>
      </c>
      <c r="F75" s="5">
        <v>2236</v>
      </c>
      <c r="G75" s="28">
        <f t="shared" si="1"/>
        <v>-269.2150620290563</v>
      </c>
      <c r="H75" s="28">
        <f t="shared" si="2"/>
        <v>72476.749623308628</v>
      </c>
    </row>
    <row r="76" spans="1:8" x14ac:dyDescent="0.25">
      <c r="A76">
        <v>52</v>
      </c>
      <c r="B76">
        <v>2429.8336479849222</v>
      </c>
      <c r="C76">
        <v>-179.35192663840235</v>
      </c>
      <c r="D76">
        <v>2.3372773704879548</v>
      </c>
      <c r="E76">
        <f t="shared" si="0"/>
        <v>5679.1951994853534</v>
      </c>
      <c r="F76" s="5">
        <v>5260</v>
      </c>
      <c r="G76" s="28">
        <f t="shared" si="1"/>
        <v>-419.19519948535344</v>
      </c>
      <c r="H76" s="28">
        <f t="shared" si="2"/>
        <v>175724.61527156527</v>
      </c>
    </row>
    <row r="77" spans="1:8" x14ac:dyDescent="0.25">
      <c r="A77">
        <v>53</v>
      </c>
      <c r="B77">
        <v>2431.3901274897094</v>
      </c>
      <c r="C77">
        <v>-295.90695688638652</v>
      </c>
      <c r="D77">
        <v>0.7005440364005987</v>
      </c>
      <c r="E77">
        <f t="shared" si="0"/>
        <v>1703.2958539762074</v>
      </c>
      <c r="F77" s="8">
        <v>1496</v>
      </c>
      <c r="G77" s="28">
        <f t="shared" si="1"/>
        <v>-207.29585397620735</v>
      </c>
      <c r="H77" s="28">
        <f t="shared" si="2"/>
        <v>42971.571075725085</v>
      </c>
    </row>
    <row r="78" spans="1:8" x14ac:dyDescent="0.25">
      <c r="A78">
        <v>54</v>
      </c>
      <c r="B78">
        <v>2432.9466069944961</v>
      </c>
      <c r="C78">
        <v>-320.02256576868194</v>
      </c>
      <c r="D78">
        <v>0.99057039399568036</v>
      </c>
      <c r="E78">
        <f t="shared" si="0"/>
        <v>2410.0048790609917</v>
      </c>
      <c r="F78" s="8">
        <v>2093</v>
      </c>
      <c r="G78" s="28">
        <f t="shared" si="1"/>
        <v>-317.0048790609917</v>
      </c>
      <c r="H78" s="28">
        <f t="shared" si="2"/>
        <v>100492.09334847397</v>
      </c>
    </row>
    <row r="79" spans="1:8" x14ac:dyDescent="0.25">
      <c r="A79">
        <v>55</v>
      </c>
      <c r="B79">
        <v>2434.5030864992827</v>
      </c>
      <c r="C79">
        <v>-217.39313827571959</v>
      </c>
      <c r="D79">
        <v>0.80420008102377183</v>
      </c>
      <c r="E79">
        <f t="shared" si="0"/>
        <v>1957.8275794153458</v>
      </c>
      <c r="F79" s="8">
        <v>1783</v>
      </c>
      <c r="G79" s="28">
        <f t="shared" si="1"/>
        <v>-174.82757941534578</v>
      </c>
      <c r="H79" s="28">
        <f t="shared" si="2"/>
        <v>30564.682524229036</v>
      </c>
    </row>
    <row r="80" spans="1:8" x14ac:dyDescent="0.25">
      <c r="A80">
        <v>56</v>
      </c>
      <c r="B80">
        <v>2436.0595660040699</v>
      </c>
      <c r="C80">
        <v>-217.00358350308898</v>
      </c>
      <c r="D80">
        <v>0.80845188861710338</v>
      </c>
      <c r="E80">
        <f t="shared" si="0"/>
        <v>1969.4369569197515</v>
      </c>
      <c r="F80" s="8">
        <v>1794</v>
      </c>
      <c r="G80" s="28">
        <f t="shared" si="1"/>
        <v>-175.43695691975154</v>
      </c>
      <c r="H80" s="28">
        <f t="shared" si="2"/>
        <v>30778.125853262758</v>
      </c>
    </row>
    <row r="81" spans="1:8" x14ac:dyDescent="0.25">
      <c r="A81">
        <v>57</v>
      </c>
      <c r="B81">
        <v>2437.6160455088566</v>
      </c>
      <c r="C81">
        <v>-290.73743837630172</v>
      </c>
      <c r="D81">
        <v>1.0457042110073003</v>
      </c>
      <c r="E81">
        <f t="shared" si="0"/>
        <v>2549.025363607574</v>
      </c>
      <c r="F81" s="8">
        <v>2245</v>
      </c>
      <c r="G81" s="28">
        <f t="shared" si="1"/>
        <v>-304.02536360757404</v>
      </c>
      <c r="H81" s="28">
        <f t="shared" si="2"/>
        <v>92431.42171671761</v>
      </c>
    </row>
    <row r="82" spans="1:8" x14ac:dyDescent="0.25">
      <c r="A82">
        <v>58</v>
      </c>
      <c r="B82">
        <v>2439.1725250136433</v>
      </c>
      <c r="C82">
        <v>-374.95303959602234</v>
      </c>
      <c r="D82">
        <v>0.87296918410564739</v>
      </c>
      <c r="E82">
        <f t="shared" si="0"/>
        <v>2129.322449054072</v>
      </c>
      <c r="F82" s="8">
        <v>1802</v>
      </c>
      <c r="G82" s="28">
        <f t="shared" si="1"/>
        <v>-327.32244905407197</v>
      </c>
      <c r="H82" s="28">
        <f t="shared" si="2"/>
        <v>107139.98565475554</v>
      </c>
    </row>
    <row r="83" spans="1:8" x14ac:dyDescent="0.25">
      <c r="A83">
        <v>59</v>
      </c>
      <c r="B83">
        <v>2440.7290045184304</v>
      </c>
      <c r="C83">
        <v>-300.26666095503742</v>
      </c>
      <c r="D83">
        <v>0.84841483217909097</v>
      </c>
      <c r="E83">
        <f t="shared" si="0"/>
        <v>2070.7506887631439</v>
      </c>
      <c r="F83" s="8">
        <v>1816</v>
      </c>
      <c r="G83" s="28">
        <f t="shared" si="1"/>
        <v>-254.7506887631439</v>
      </c>
      <c r="H83" s="28">
        <f t="shared" si="2"/>
        <v>64897.91342529621</v>
      </c>
    </row>
    <row r="84" spans="1:8" x14ac:dyDescent="0.25">
      <c r="A84">
        <v>60</v>
      </c>
      <c r="B84">
        <v>2442.2854840232171</v>
      </c>
      <c r="C84">
        <v>-396.37835716584846</v>
      </c>
      <c r="D84">
        <v>0.88518192063869505</v>
      </c>
      <c r="E84">
        <f t="shared" si="0"/>
        <v>2161.8669554956764</v>
      </c>
      <c r="F84" s="8">
        <v>1811</v>
      </c>
      <c r="G84" s="28">
        <f t="shared" si="1"/>
        <v>-350.86695549567639</v>
      </c>
      <c r="H84" s="28">
        <f t="shared" si="2"/>
        <v>123107.62045880496</v>
      </c>
    </row>
    <row r="85" spans="1:8" x14ac:dyDescent="0.25">
      <c r="A85">
        <v>61</v>
      </c>
      <c r="B85">
        <v>2443.8419635280043</v>
      </c>
      <c r="C85">
        <v>-364.72985384592766</v>
      </c>
      <c r="D85">
        <v>0.80996113300379247</v>
      </c>
      <c r="E85">
        <f t="shared" si="0"/>
        <v>1979.4170056613552</v>
      </c>
      <c r="F85" s="8">
        <v>1684</v>
      </c>
      <c r="G85" s="28">
        <f t="shared" si="1"/>
        <v>-295.41700566135523</v>
      </c>
      <c r="H85" s="28">
        <f t="shared" si="2"/>
        <v>87271.207233921188</v>
      </c>
    </row>
    <row r="86" spans="1:8" x14ac:dyDescent="0.25">
      <c r="A86">
        <v>62</v>
      </c>
      <c r="B86">
        <v>2445.398443032791</v>
      </c>
      <c r="C86">
        <v>-188.42197389194143</v>
      </c>
      <c r="D86">
        <v>0.84449263253752316</v>
      </c>
      <c r="E86">
        <f t="shared" si="0"/>
        <v>2065.1209687599221</v>
      </c>
      <c r="F86" s="8">
        <v>1906</v>
      </c>
      <c r="G86" s="28">
        <f t="shared" si="1"/>
        <v>-159.12096875992211</v>
      </c>
      <c r="H86" s="28">
        <f t="shared" si="2"/>
        <v>25319.482699096108</v>
      </c>
    </row>
    <row r="87" spans="1:8" x14ac:dyDescent="0.25">
      <c r="A87">
        <v>63</v>
      </c>
      <c r="B87">
        <v>2446.9549225375777</v>
      </c>
      <c r="C87">
        <v>-128.41585775164367</v>
      </c>
      <c r="D87">
        <v>1.0316841481473371</v>
      </c>
      <c r="E87">
        <f t="shared" si="0"/>
        <v>2524.4846048131139</v>
      </c>
      <c r="F87" s="8">
        <v>2392</v>
      </c>
      <c r="G87" s="28">
        <f t="shared" si="1"/>
        <v>-132.48460481311395</v>
      </c>
      <c r="H87" s="28">
        <f t="shared" si="2"/>
        <v>17552.170512486977</v>
      </c>
    </row>
    <row r="88" spans="1:8" x14ac:dyDescent="0.25">
      <c r="A88">
        <v>64</v>
      </c>
      <c r="B88">
        <v>2448.5114020423648</v>
      </c>
      <c r="C88">
        <v>-272.04742552340167</v>
      </c>
      <c r="D88">
        <v>2.3372773704879548</v>
      </c>
      <c r="E88">
        <f t="shared" si="0"/>
        <v>5722.8502913753537</v>
      </c>
      <c r="F88" s="8">
        <v>5087</v>
      </c>
      <c r="G88" s="28">
        <f t="shared" si="1"/>
        <v>-635.85029137535366</v>
      </c>
      <c r="H88" s="28">
        <f t="shared" si="2"/>
        <v>404305.59304212214</v>
      </c>
    </row>
    <row r="89" spans="1:8" x14ac:dyDescent="0.25">
      <c r="A89">
        <v>65</v>
      </c>
      <c r="B89">
        <v>2450.0678815471515</v>
      </c>
      <c r="C89">
        <v>-139.00688341427758</v>
      </c>
      <c r="D89">
        <v>0.7005440364005987</v>
      </c>
      <c r="E89">
        <f t="shared" si="0"/>
        <v>1716.3804431945055</v>
      </c>
      <c r="F89" s="8">
        <v>1619</v>
      </c>
      <c r="G89" s="28">
        <f t="shared" si="1"/>
        <v>-97.38044319450546</v>
      </c>
      <c r="H89" s="28">
        <f t="shared" si="2"/>
        <v>9482.9507167583051</v>
      </c>
    </row>
    <row r="90" spans="1:8" x14ac:dyDescent="0.25">
      <c r="A90">
        <v>66</v>
      </c>
      <c r="B90">
        <v>2451.6243610519382</v>
      </c>
      <c r="C90">
        <v>-202.41520488800415</v>
      </c>
      <c r="D90">
        <v>0.99057039399568036</v>
      </c>
      <c r="E90">
        <f t="shared" ref="E90:E153" si="5">D90*B90</f>
        <v>2428.5065092566265</v>
      </c>
      <c r="F90" s="8">
        <v>2228</v>
      </c>
      <c r="G90" s="28">
        <f t="shared" ref="G90:G153" si="6">F90-E90</f>
        <v>-200.50650925662649</v>
      </c>
      <c r="H90" s="28">
        <f t="shared" ref="H90:H153" si="7">G90*G90</f>
        <v>40202.860254277643</v>
      </c>
    </row>
    <row r="91" spans="1:8" x14ac:dyDescent="0.25">
      <c r="A91">
        <v>67</v>
      </c>
      <c r="B91">
        <v>2453.1808405567253</v>
      </c>
      <c r="C91">
        <v>3.9191357134714053</v>
      </c>
      <c r="D91">
        <v>0.80420008102377183</v>
      </c>
      <c r="E91">
        <f t="shared" si="5"/>
        <v>1972.8482307416832</v>
      </c>
      <c r="F91" s="8">
        <v>1976</v>
      </c>
      <c r="G91" s="28">
        <f t="shared" si="6"/>
        <v>3.15176925831679</v>
      </c>
      <c r="H91" s="28">
        <f t="shared" si="7"/>
        <v>9.9336494576707679</v>
      </c>
    </row>
    <row r="92" spans="1:8" x14ac:dyDescent="0.25">
      <c r="A92">
        <v>68</v>
      </c>
      <c r="B92">
        <v>2454.737320061512</v>
      </c>
      <c r="C92">
        <v>259.09145675406899</v>
      </c>
      <c r="D92">
        <v>0.80845188861710338</v>
      </c>
      <c r="E92">
        <f t="shared" si="5"/>
        <v>1984.5370224626163</v>
      </c>
      <c r="F92" s="8">
        <v>2194</v>
      </c>
      <c r="G92" s="28">
        <f t="shared" si="6"/>
        <v>209.46297753738372</v>
      </c>
      <c r="H92" s="28">
        <f t="shared" si="7"/>
        <v>43874.738958826514</v>
      </c>
    </row>
    <row r="93" spans="1:8" x14ac:dyDescent="0.25">
      <c r="A93">
        <v>69</v>
      </c>
      <c r="B93">
        <v>2456.2937995662987</v>
      </c>
      <c r="C93">
        <v>53.019993358344436</v>
      </c>
      <c r="D93">
        <v>1.0457042110073003</v>
      </c>
      <c r="E93">
        <f t="shared" si="5"/>
        <v>2568.5567696776002</v>
      </c>
      <c r="F93" s="8">
        <v>2624</v>
      </c>
      <c r="G93" s="28">
        <f t="shared" si="6"/>
        <v>55.443230322399813</v>
      </c>
      <c r="H93" s="28">
        <f t="shared" si="7"/>
        <v>3073.951788582674</v>
      </c>
    </row>
    <row r="94" spans="1:8" x14ac:dyDescent="0.25">
      <c r="A94">
        <v>70</v>
      </c>
      <c r="B94">
        <v>2457.8502790710859</v>
      </c>
      <c r="C94">
        <v>-60.285693622095096</v>
      </c>
      <c r="D94">
        <v>0.87296918410564739</v>
      </c>
      <c r="E94">
        <f t="shared" si="5"/>
        <v>2145.6275527745238</v>
      </c>
      <c r="F94" s="8">
        <v>2093</v>
      </c>
      <c r="G94" s="28">
        <f t="shared" si="6"/>
        <v>-52.627552774523792</v>
      </c>
      <c r="H94" s="28">
        <f t="shared" si="7"/>
        <v>2769.6593110352869</v>
      </c>
    </row>
    <row r="95" spans="1:8" x14ac:dyDescent="0.25">
      <c r="A95">
        <v>71</v>
      </c>
      <c r="B95">
        <v>2459.4067585758726</v>
      </c>
      <c r="C95">
        <v>-122.10674355042738</v>
      </c>
      <c r="D95">
        <v>0.84841483217909097</v>
      </c>
      <c r="E95">
        <f t="shared" si="5"/>
        <v>2086.5971723372709</v>
      </c>
      <c r="F95" s="8">
        <v>1983</v>
      </c>
      <c r="G95" s="28">
        <f t="shared" si="6"/>
        <v>-103.59717233727088</v>
      </c>
      <c r="H95" s="28">
        <f t="shared" si="7"/>
        <v>10732.374116278203</v>
      </c>
    </row>
    <row r="96" spans="1:8" x14ac:dyDescent="0.25">
      <c r="A96">
        <v>72</v>
      </c>
      <c r="B96">
        <v>2460.9632380806593</v>
      </c>
      <c r="C96">
        <v>0.67763956826775029</v>
      </c>
      <c r="D96">
        <v>0.88518192063869505</v>
      </c>
      <c r="E96">
        <f t="shared" si="5"/>
        <v>2178.40016570546</v>
      </c>
      <c r="F96" s="8">
        <v>2179</v>
      </c>
      <c r="G96" s="28">
        <f t="shared" si="6"/>
        <v>0.59983429453995996</v>
      </c>
      <c r="H96" s="28">
        <f t="shared" si="7"/>
        <v>0.35980118090625146</v>
      </c>
    </row>
    <row r="97" spans="1:8" x14ac:dyDescent="0.25">
      <c r="A97">
        <v>73</v>
      </c>
      <c r="B97">
        <v>2462.5197175854464</v>
      </c>
      <c r="C97">
        <v>106.73936807274913</v>
      </c>
      <c r="D97">
        <v>0.80996113300379247</v>
      </c>
      <c r="E97">
        <f t="shared" si="5"/>
        <v>1994.5452604996872</v>
      </c>
      <c r="F97" s="8">
        <v>2081</v>
      </c>
      <c r="G97" s="28">
        <f t="shared" si="6"/>
        <v>86.454739500312826</v>
      </c>
      <c r="H97" s="28">
        <f t="shared" si="7"/>
        <v>7474.4219820669505</v>
      </c>
    </row>
    <row r="98" spans="1:8" x14ac:dyDescent="0.25">
      <c r="A98">
        <v>74</v>
      </c>
      <c r="B98">
        <v>2464.0761970902331</v>
      </c>
      <c r="C98">
        <v>-92.237861471596261</v>
      </c>
      <c r="D98">
        <v>0.84449263253752316</v>
      </c>
      <c r="E98">
        <f t="shared" si="5"/>
        <v>2080.8941944537796</v>
      </c>
      <c r="F98" s="8">
        <v>2003</v>
      </c>
      <c r="G98" s="28">
        <f t="shared" si="6"/>
        <v>-77.894194453779619</v>
      </c>
      <c r="H98" s="28">
        <f t="shared" si="7"/>
        <v>6067.5055296032315</v>
      </c>
    </row>
    <row r="99" spans="1:8" x14ac:dyDescent="0.25">
      <c r="A99">
        <v>75</v>
      </c>
      <c r="B99">
        <v>2465.6326765950198</v>
      </c>
      <c r="C99">
        <v>-86.997699594734513</v>
      </c>
      <c r="D99">
        <v>1.0316841481473371</v>
      </c>
      <c r="E99">
        <f t="shared" si="5"/>
        <v>2543.7541475971716</v>
      </c>
      <c r="F99" s="8">
        <v>2454</v>
      </c>
      <c r="G99" s="28">
        <f t="shared" si="6"/>
        <v>-89.754147597171595</v>
      </c>
      <c r="H99" s="28">
        <f t="shared" si="7"/>
        <v>8055.8070108948641</v>
      </c>
    </row>
    <row r="100" spans="1:8" x14ac:dyDescent="0.25">
      <c r="A100">
        <v>76</v>
      </c>
      <c r="B100">
        <v>2467.189156099807</v>
      </c>
      <c r="C100">
        <v>-64.39346273819956</v>
      </c>
      <c r="D100">
        <v>2.3372773704879548</v>
      </c>
      <c r="E100">
        <f t="shared" si="5"/>
        <v>5766.505383265353</v>
      </c>
      <c r="F100" s="8">
        <v>5616</v>
      </c>
      <c r="G100" s="28">
        <f t="shared" si="6"/>
        <v>-150.50538326535298</v>
      </c>
      <c r="H100" s="28">
        <f t="shared" si="7"/>
        <v>22651.870391850793</v>
      </c>
    </row>
    <row r="101" spans="1:8" x14ac:dyDescent="0.25">
      <c r="A101">
        <v>77</v>
      </c>
      <c r="B101">
        <v>2468.7456356045936</v>
      </c>
      <c r="C101">
        <v>-79.174226787773932</v>
      </c>
      <c r="D101">
        <v>0.7005440364005987</v>
      </c>
      <c r="E101">
        <f t="shared" si="5"/>
        <v>1729.4650324128036</v>
      </c>
      <c r="F101" s="8">
        <v>1674</v>
      </c>
      <c r="G101" s="28">
        <f t="shared" si="6"/>
        <v>-55.465032412803566</v>
      </c>
      <c r="H101" s="28">
        <f t="shared" si="7"/>
        <v>3076.3698205533501</v>
      </c>
    </row>
    <row r="102" spans="1:8" x14ac:dyDescent="0.25">
      <c r="A102">
        <v>78</v>
      </c>
      <c r="B102">
        <v>2470.3021151093808</v>
      </c>
      <c r="C102">
        <v>161.51488225120102</v>
      </c>
      <c r="D102">
        <v>0.99057039399568036</v>
      </c>
      <c r="E102">
        <f t="shared" si="5"/>
        <v>2447.0081394522617</v>
      </c>
      <c r="F102" s="8">
        <v>2607</v>
      </c>
      <c r="G102" s="28">
        <f t="shared" si="6"/>
        <v>159.99186054773827</v>
      </c>
      <c r="H102" s="28">
        <f t="shared" si="7"/>
        <v>25597.395441526929</v>
      </c>
    </row>
    <row r="103" spans="1:8" x14ac:dyDescent="0.25">
      <c r="A103">
        <v>79</v>
      </c>
      <c r="B103">
        <v>2471.8585946141675</v>
      </c>
      <c r="C103">
        <v>84.719113488830772</v>
      </c>
      <c r="D103">
        <v>0.80420008102377183</v>
      </c>
      <c r="E103">
        <f t="shared" si="5"/>
        <v>1987.8688820680202</v>
      </c>
      <c r="F103" s="8">
        <v>2056</v>
      </c>
      <c r="G103" s="28">
        <f t="shared" si="6"/>
        <v>68.131117931979816</v>
      </c>
      <c r="H103" s="28">
        <f t="shared" si="7"/>
        <v>4641.8492306613416</v>
      </c>
    </row>
    <row r="104" spans="1:8" x14ac:dyDescent="0.25">
      <c r="A104">
        <v>80</v>
      </c>
      <c r="B104">
        <v>2473.4150741189542</v>
      </c>
      <c r="C104">
        <v>-57.686905877919799</v>
      </c>
      <c r="D104">
        <v>0.80845188861710338</v>
      </c>
      <c r="E104">
        <f t="shared" si="5"/>
        <v>1999.6370880054812</v>
      </c>
      <c r="F104" s="8">
        <v>1953</v>
      </c>
      <c r="G104" s="28">
        <f t="shared" si="6"/>
        <v>-46.637088005481246</v>
      </c>
      <c r="H104" s="28">
        <f t="shared" si="7"/>
        <v>2175.0179776310029</v>
      </c>
    </row>
    <row r="105" spans="1:8" x14ac:dyDescent="0.25">
      <c r="A105">
        <v>81</v>
      </c>
      <c r="B105">
        <v>2474.9715536237413</v>
      </c>
      <c r="C105">
        <v>81.200614244997723</v>
      </c>
      <c r="D105">
        <v>1.0457042110073003</v>
      </c>
      <c r="E105">
        <f t="shared" si="5"/>
        <v>2588.0881757476268</v>
      </c>
      <c r="F105" s="8">
        <v>2673</v>
      </c>
      <c r="G105" s="28">
        <f t="shared" si="6"/>
        <v>84.911824252373208</v>
      </c>
      <c r="H105" s="28">
        <f t="shared" si="7"/>
        <v>7210.0178978659151</v>
      </c>
    </row>
    <row r="106" spans="1:8" x14ac:dyDescent="0.25">
      <c r="A106">
        <v>82</v>
      </c>
      <c r="B106">
        <v>2476.528033128528</v>
      </c>
      <c r="C106">
        <v>-18.251109873137011</v>
      </c>
      <c r="D106">
        <v>0.87296918410564739</v>
      </c>
      <c r="E106">
        <f t="shared" si="5"/>
        <v>2161.9326564949747</v>
      </c>
      <c r="F106" s="8">
        <v>2146</v>
      </c>
      <c r="G106" s="28">
        <f t="shared" si="6"/>
        <v>-15.932656494974708</v>
      </c>
      <c r="H106" s="28">
        <f t="shared" si="7"/>
        <v>253.84954298685975</v>
      </c>
    </row>
    <row r="107" spans="1:8" x14ac:dyDescent="0.25">
      <c r="A107">
        <v>83</v>
      </c>
      <c r="B107">
        <v>2478.0845126333147</v>
      </c>
      <c r="C107">
        <v>-187.93124526345082</v>
      </c>
      <c r="D107">
        <v>0.84841483217909097</v>
      </c>
      <c r="E107">
        <f t="shared" si="5"/>
        <v>2102.4436559113983</v>
      </c>
      <c r="F107" s="8">
        <v>1943</v>
      </c>
      <c r="G107" s="28">
        <f t="shared" si="6"/>
        <v>-159.44365591139831</v>
      </c>
      <c r="H107" s="28">
        <f t="shared" si="7"/>
        <v>25422.279410392381</v>
      </c>
    </row>
    <row r="108" spans="1:8" x14ac:dyDescent="0.25">
      <c r="A108">
        <v>84</v>
      </c>
      <c r="B108">
        <v>2479.6409921381019</v>
      </c>
      <c r="C108">
        <v>-90.301636365967624</v>
      </c>
      <c r="D108">
        <v>0.88518192063869505</v>
      </c>
      <c r="E108">
        <f t="shared" si="5"/>
        <v>2194.9333759152441</v>
      </c>
      <c r="F108" s="8">
        <v>2115</v>
      </c>
      <c r="G108" s="28">
        <f t="shared" si="6"/>
        <v>-79.933375915244142</v>
      </c>
      <c r="H108" s="28">
        <f t="shared" si="7"/>
        <v>6389.3445852077321</v>
      </c>
    </row>
    <row r="109" spans="1:8" x14ac:dyDescent="0.25">
      <c r="A109">
        <v>85</v>
      </c>
      <c r="B109">
        <v>2481.1974716428886</v>
      </c>
      <c r="C109">
        <v>42.380409705190232</v>
      </c>
      <c r="D109">
        <v>0.80996113300379247</v>
      </c>
      <c r="E109">
        <f t="shared" si="5"/>
        <v>2009.6735153380193</v>
      </c>
      <c r="F109" s="8">
        <v>2044</v>
      </c>
      <c r="G109" s="28">
        <f t="shared" si="6"/>
        <v>34.326484661980658</v>
      </c>
      <c r="H109" s="28">
        <f t="shared" si="7"/>
        <v>1178.3075492491932</v>
      </c>
    </row>
    <row r="110" spans="1:8" x14ac:dyDescent="0.25">
      <c r="A110">
        <v>86</v>
      </c>
      <c r="B110">
        <v>2482.7539511476753</v>
      </c>
      <c r="C110">
        <v>-43.419467186421116</v>
      </c>
      <c r="D110">
        <v>0.84449263253752316</v>
      </c>
      <c r="E110">
        <f t="shared" si="5"/>
        <v>2096.6674201476376</v>
      </c>
      <c r="F110" s="8">
        <v>2060</v>
      </c>
      <c r="G110" s="28">
        <f t="shared" si="6"/>
        <v>-36.667420147637586</v>
      </c>
      <c r="H110" s="28">
        <f t="shared" si="7"/>
        <v>1344.4997002833788</v>
      </c>
    </row>
    <row r="111" spans="1:8" x14ac:dyDescent="0.25">
      <c r="A111">
        <v>87</v>
      </c>
      <c r="B111">
        <v>2484.3104306524624</v>
      </c>
      <c r="C111">
        <v>-20.378029864065866</v>
      </c>
      <c r="D111">
        <v>1.0316841481473371</v>
      </c>
      <c r="E111">
        <f t="shared" si="5"/>
        <v>2563.0236903812297</v>
      </c>
      <c r="F111" s="8">
        <v>2542</v>
      </c>
      <c r="G111" s="28">
        <f t="shared" si="6"/>
        <v>-21.023690381229699</v>
      </c>
      <c r="H111" s="28">
        <f t="shared" si="7"/>
        <v>441.99555724581018</v>
      </c>
    </row>
    <row r="112" spans="1:8" x14ac:dyDescent="0.25">
      <c r="A112">
        <v>88</v>
      </c>
      <c r="B112">
        <v>2485.8669101572491</v>
      </c>
      <c r="C112">
        <v>102.18706939124877</v>
      </c>
      <c r="D112">
        <v>2.3372773704879548</v>
      </c>
      <c r="E112">
        <f t="shared" si="5"/>
        <v>5810.1604751553523</v>
      </c>
      <c r="F112" s="8">
        <v>6049</v>
      </c>
      <c r="G112" s="28">
        <f t="shared" si="6"/>
        <v>238.83952484464771</v>
      </c>
      <c r="H112" s="28">
        <f t="shared" si="7"/>
        <v>57044.318628017092</v>
      </c>
    </row>
    <row r="113" spans="1:8" x14ac:dyDescent="0.25">
      <c r="A113">
        <v>89</v>
      </c>
      <c r="B113">
        <v>2487.4233896620358</v>
      </c>
      <c r="C113">
        <v>76.298384671899839</v>
      </c>
      <c r="D113">
        <v>0.7005440364005987</v>
      </c>
      <c r="E113">
        <f t="shared" si="5"/>
        <v>1742.5496216311019</v>
      </c>
      <c r="F113" s="11">
        <v>1796</v>
      </c>
      <c r="G113" s="28">
        <f t="shared" si="6"/>
        <v>53.4503783688981</v>
      </c>
      <c r="H113" s="28">
        <f t="shared" si="7"/>
        <v>2856.9429477783701</v>
      </c>
    </row>
    <row r="114" spans="1:8" x14ac:dyDescent="0.25">
      <c r="A114">
        <v>90</v>
      </c>
      <c r="B114">
        <v>2488.9798691668229</v>
      </c>
      <c r="C114">
        <v>85.294524108775022</v>
      </c>
      <c r="D114">
        <v>0.99057039399568036</v>
      </c>
      <c r="E114">
        <f t="shared" si="5"/>
        <v>2465.509769647897</v>
      </c>
      <c r="F114" s="11">
        <v>2550</v>
      </c>
      <c r="G114" s="28">
        <f t="shared" si="6"/>
        <v>84.490230352103026</v>
      </c>
      <c r="H114" s="28">
        <f t="shared" si="7"/>
        <v>7138.5990249514316</v>
      </c>
    </row>
    <row r="115" spans="1:8" x14ac:dyDescent="0.25">
      <c r="A115">
        <v>91</v>
      </c>
      <c r="B115">
        <v>2490.5363486716096</v>
      </c>
      <c r="C115">
        <v>181.68422268702034</v>
      </c>
      <c r="D115">
        <v>0.80420008102377183</v>
      </c>
      <c r="E115">
        <f t="shared" si="5"/>
        <v>2002.8895333943574</v>
      </c>
      <c r="F115" s="11">
        <v>2149</v>
      </c>
      <c r="G115" s="28">
        <f t="shared" si="6"/>
        <v>146.11046660564261</v>
      </c>
      <c r="H115" s="28">
        <f t="shared" si="7"/>
        <v>21348.268451718606</v>
      </c>
    </row>
    <row r="116" spans="1:8" x14ac:dyDescent="0.25">
      <c r="A116">
        <v>92</v>
      </c>
      <c r="B116">
        <v>2492.0928281763963</v>
      </c>
      <c r="C116">
        <v>289.76720785744237</v>
      </c>
      <c r="D116">
        <v>0.80845188861710338</v>
      </c>
      <c r="E116">
        <f t="shared" si="5"/>
        <v>2014.7371535483462</v>
      </c>
      <c r="F116" s="11">
        <v>2249</v>
      </c>
      <c r="G116" s="28">
        <f t="shared" si="6"/>
        <v>234.26284645165379</v>
      </c>
      <c r="H116" s="28">
        <f t="shared" si="7"/>
        <v>54879.081227631119</v>
      </c>
    </row>
    <row r="117" spans="1:8" x14ac:dyDescent="0.25">
      <c r="A117">
        <v>93</v>
      </c>
      <c r="B117">
        <v>2493.6493076811835</v>
      </c>
      <c r="C117">
        <v>111.29382186406337</v>
      </c>
      <c r="D117">
        <v>1.0457042110073003</v>
      </c>
      <c r="E117">
        <f t="shared" si="5"/>
        <v>2607.6195818176525</v>
      </c>
      <c r="F117" s="11">
        <v>2724</v>
      </c>
      <c r="G117" s="28">
        <f t="shared" si="6"/>
        <v>116.38041818234751</v>
      </c>
      <c r="H117" s="28">
        <f t="shared" si="7"/>
        <v>13544.401736298083</v>
      </c>
    </row>
    <row r="118" spans="1:8" x14ac:dyDescent="0.25">
      <c r="A118">
        <v>94</v>
      </c>
      <c r="B118">
        <v>2495.2057871859702</v>
      </c>
      <c r="C118">
        <v>-42.656442968918782</v>
      </c>
      <c r="D118">
        <v>0.87296918410564739</v>
      </c>
      <c r="E118">
        <f t="shared" si="5"/>
        <v>2178.2377602154261</v>
      </c>
      <c r="F118" s="11">
        <v>2141</v>
      </c>
      <c r="G118" s="28">
        <f t="shared" si="6"/>
        <v>-37.237760215426079</v>
      </c>
      <c r="H118" s="28">
        <f t="shared" si="7"/>
        <v>1386.6507858615694</v>
      </c>
    </row>
    <row r="119" spans="1:8" x14ac:dyDescent="0.25">
      <c r="A119">
        <v>95</v>
      </c>
      <c r="B119">
        <v>2496.7622666907573</v>
      </c>
      <c r="C119">
        <v>-115.85151008389903</v>
      </c>
      <c r="D119">
        <v>0.84841483217909097</v>
      </c>
      <c r="E119">
        <f t="shared" si="5"/>
        <v>2118.2901394855257</v>
      </c>
      <c r="F119" s="11">
        <v>2020</v>
      </c>
      <c r="G119" s="28">
        <f t="shared" si="6"/>
        <v>-98.290139485525742</v>
      </c>
      <c r="H119" s="28">
        <f t="shared" si="7"/>
        <v>9660.951520084107</v>
      </c>
    </row>
    <row r="120" spans="1:8" x14ac:dyDescent="0.25">
      <c r="A120">
        <v>96</v>
      </c>
      <c r="B120">
        <v>2498.318746195544</v>
      </c>
      <c r="C120">
        <v>-69.439495647038711</v>
      </c>
      <c r="D120">
        <v>0.88518192063869505</v>
      </c>
      <c r="E120">
        <f t="shared" si="5"/>
        <v>2211.4665861250282</v>
      </c>
      <c r="F120" s="11">
        <v>2150</v>
      </c>
      <c r="G120" s="28">
        <f t="shared" si="6"/>
        <v>-61.466586125028243</v>
      </c>
      <c r="H120" s="28">
        <f t="shared" si="7"/>
        <v>3778.1412098655146</v>
      </c>
    </row>
    <row r="121" spans="1:8" x14ac:dyDescent="0.25">
      <c r="A121">
        <v>97</v>
      </c>
      <c r="B121">
        <v>2499.8752257003307</v>
      </c>
      <c r="C121">
        <v>-28.151684379952258</v>
      </c>
      <c r="D121">
        <v>0.80996113300379247</v>
      </c>
      <c r="E121">
        <f t="shared" si="5"/>
        <v>2024.8017701763513</v>
      </c>
      <c r="F121" s="11">
        <v>2002</v>
      </c>
      <c r="G121" s="28">
        <f t="shared" si="6"/>
        <v>-22.801770176351283</v>
      </c>
      <c r="H121" s="28">
        <f t="shared" si="7"/>
        <v>519.92072317514283</v>
      </c>
    </row>
    <row r="122" spans="1:8" x14ac:dyDescent="0.25">
      <c r="A122">
        <v>98</v>
      </c>
      <c r="B122">
        <v>2501.4317052051179</v>
      </c>
      <c r="C122">
        <v>141.57536673736695</v>
      </c>
      <c r="D122">
        <v>0.84449263253752316</v>
      </c>
      <c r="E122">
        <f t="shared" si="5"/>
        <v>2112.4406458414956</v>
      </c>
      <c r="F122" s="11">
        <v>2232</v>
      </c>
      <c r="G122" s="28">
        <f t="shared" si="6"/>
        <v>119.55935415850445</v>
      </c>
      <c r="H122" s="28">
        <f t="shared" si="7"/>
        <v>14294.439166798695</v>
      </c>
    </row>
    <row r="123" spans="1:8" x14ac:dyDescent="0.25">
      <c r="A123">
        <v>99</v>
      </c>
      <c r="B123">
        <v>2502.9881847099045</v>
      </c>
      <c r="C123">
        <v>70.473862533680403</v>
      </c>
      <c r="D123">
        <v>1.0316841481473371</v>
      </c>
      <c r="E123">
        <f t="shared" si="5"/>
        <v>2582.2932331652873</v>
      </c>
      <c r="F123" s="11">
        <v>2655</v>
      </c>
      <c r="G123" s="28">
        <f t="shared" si="6"/>
        <v>72.706766834712653</v>
      </c>
      <c r="H123" s="28">
        <f t="shared" si="7"/>
        <v>5286.2739435572721</v>
      </c>
    </row>
    <row r="124" spans="1:8" x14ac:dyDescent="0.25">
      <c r="A124">
        <v>100</v>
      </c>
      <c r="B124">
        <v>2504.5446642146912</v>
      </c>
      <c r="C124">
        <v>-33.293253093494059</v>
      </c>
      <c r="D124">
        <v>2.3372773704879548</v>
      </c>
      <c r="E124">
        <f t="shared" si="5"/>
        <v>5853.8155670453516</v>
      </c>
      <c r="F124" s="11">
        <v>5776</v>
      </c>
      <c r="G124" s="28">
        <f t="shared" si="6"/>
        <v>-77.8155670453516</v>
      </c>
      <c r="H124" s="28">
        <f t="shared" si="7"/>
        <v>6055.2624745896101</v>
      </c>
    </row>
    <row r="125" spans="1:8" x14ac:dyDescent="0.25">
      <c r="A125">
        <v>101</v>
      </c>
      <c r="B125">
        <v>2506.1011437194784</v>
      </c>
      <c r="C125">
        <v>203.22175588286564</v>
      </c>
      <c r="D125">
        <v>0.7005440364005987</v>
      </c>
      <c r="E125">
        <f t="shared" si="5"/>
        <v>1755.6342108494002</v>
      </c>
      <c r="F125" s="11">
        <v>1898</v>
      </c>
      <c r="G125" s="28">
        <f t="shared" si="6"/>
        <v>142.36578915059977</v>
      </c>
      <c r="H125" s="28">
        <f t="shared" si="7"/>
        <v>20268.01792047303</v>
      </c>
    </row>
    <row r="126" spans="1:8" x14ac:dyDescent="0.25">
      <c r="A126">
        <v>102</v>
      </c>
      <c r="B126">
        <v>2507.6576232242651</v>
      </c>
      <c r="C126">
        <v>123.14985476640459</v>
      </c>
      <c r="D126">
        <v>0.99057039399568036</v>
      </c>
      <c r="E126">
        <f t="shared" si="5"/>
        <v>2484.0113998435318</v>
      </c>
      <c r="F126" s="11">
        <v>2606</v>
      </c>
      <c r="G126" s="28">
        <f t="shared" si="6"/>
        <v>121.98860015646824</v>
      </c>
      <c r="H126" s="28">
        <f t="shared" si="7"/>
        <v>14881.218568134682</v>
      </c>
    </row>
    <row r="127" spans="1:8" x14ac:dyDescent="0.25">
      <c r="A127">
        <v>103</v>
      </c>
      <c r="B127">
        <v>2509.2141027290518</v>
      </c>
      <c r="C127">
        <v>170.46729851703822</v>
      </c>
      <c r="D127">
        <v>0.80420008102377183</v>
      </c>
      <c r="E127">
        <f t="shared" si="5"/>
        <v>2017.9101847206944</v>
      </c>
      <c r="F127" s="11">
        <v>2155</v>
      </c>
      <c r="G127" s="28">
        <f t="shared" si="6"/>
        <v>137.08981527930564</v>
      </c>
      <c r="H127" s="28">
        <f t="shared" si="7"/>
        <v>18793.617453314142</v>
      </c>
    </row>
    <row r="128" spans="1:8" x14ac:dyDescent="0.25">
      <c r="A128">
        <v>104</v>
      </c>
      <c r="B128">
        <v>2510.7705822338389</v>
      </c>
      <c r="C128">
        <v>336.64684904668411</v>
      </c>
      <c r="D128">
        <v>0.80845188861710338</v>
      </c>
      <c r="E128">
        <f t="shared" si="5"/>
        <v>2029.8372190912114</v>
      </c>
      <c r="F128" s="11">
        <v>2302</v>
      </c>
      <c r="G128" s="28">
        <f t="shared" si="6"/>
        <v>272.16278090878859</v>
      </c>
      <c r="H128" s="28">
        <f t="shared" si="7"/>
        <v>74072.579312005255</v>
      </c>
    </row>
    <row r="129" spans="1:8" x14ac:dyDescent="0.25">
      <c r="A129">
        <v>105</v>
      </c>
      <c r="B129">
        <v>2512.3270617386256</v>
      </c>
      <c r="C129">
        <v>233.19119263890889</v>
      </c>
      <c r="D129">
        <v>1.0457042110073003</v>
      </c>
      <c r="E129">
        <f t="shared" si="5"/>
        <v>2627.1509878876786</v>
      </c>
      <c r="F129" s="11">
        <v>2871</v>
      </c>
      <c r="G129" s="28">
        <f t="shared" si="6"/>
        <v>243.84901211232136</v>
      </c>
      <c r="H129" s="28">
        <f t="shared" si="7"/>
        <v>59462.340708155047</v>
      </c>
    </row>
    <row r="130" spans="1:8" x14ac:dyDescent="0.25">
      <c r="A130">
        <v>106</v>
      </c>
      <c r="B130">
        <v>2513.8835412434123</v>
      </c>
      <c r="C130">
        <v>14.269846279722969</v>
      </c>
      <c r="D130">
        <v>0.87296918410564739</v>
      </c>
      <c r="E130">
        <f t="shared" si="5"/>
        <v>2194.5428639358774</v>
      </c>
      <c r="F130" s="11">
        <v>2207</v>
      </c>
      <c r="G130" s="28">
        <f t="shared" si="6"/>
        <v>12.457136064122551</v>
      </c>
      <c r="H130" s="28">
        <f t="shared" si="7"/>
        <v>155.18023892006269</v>
      </c>
    </row>
    <row r="131" spans="1:8" x14ac:dyDescent="0.25">
      <c r="A131">
        <v>107</v>
      </c>
      <c r="B131">
        <v>2515.4400207481995</v>
      </c>
      <c r="C131">
        <v>46.985714332646694</v>
      </c>
      <c r="D131">
        <v>0.84841483217909097</v>
      </c>
      <c r="E131">
        <f t="shared" si="5"/>
        <v>2134.1366230596527</v>
      </c>
      <c r="F131" s="11">
        <v>2174</v>
      </c>
      <c r="G131" s="28">
        <f t="shared" si="6"/>
        <v>39.86337694034728</v>
      </c>
      <c r="H131" s="28">
        <f t="shared" si="7"/>
        <v>1589.0888210882113</v>
      </c>
    </row>
    <row r="132" spans="1:8" x14ac:dyDescent="0.25">
      <c r="A132">
        <v>108</v>
      </c>
      <c r="B132">
        <v>2516.9965002529862</v>
      </c>
      <c r="C132">
        <v>62.134350445729069</v>
      </c>
      <c r="D132">
        <v>0.88518192063869505</v>
      </c>
      <c r="E132">
        <f t="shared" si="5"/>
        <v>2227.9997963348119</v>
      </c>
      <c r="F132" s="11">
        <v>2283</v>
      </c>
      <c r="G132" s="28">
        <f t="shared" si="6"/>
        <v>55.00020366518811</v>
      </c>
      <c r="H132" s="28">
        <f t="shared" si="7"/>
        <v>3025.0224032121714</v>
      </c>
    </row>
    <row r="133" spans="1:8" x14ac:dyDescent="0.25">
      <c r="A133">
        <v>109</v>
      </c>
      <c r="B133">
        <v>2518.5529797577728</v>
      </c>
      <c r="C133">
        <v>63.052377335589426</v>
      </c>
      <c r="D133">
        <v>0.80996113300379247</v>
      </c>
      <c r="E133">
        <f t="shared" si="5"/>
        <v>2039.9300250146832</v>
      </c>
      <c r="F133" s="11">
        <v>2091</v>
      </c>
      <c r="G133" s="28">
        <f t="shared" si="6"/>
        <v>51.069974985316776</v>
      </c>
      <c r="H133" s="28">
        <f t="shared" si="7"/>
        <v>2608.1423450008811</v>
      </c>
    </row>
    <row r="134" spans="1:8" x14ac:dyDescent="0.25">
      <c r="A134">
        <v>110</v>
      </c>
      <c r="B134">
        <v>2520.10945926256</v>
      </c>
      <c r="C134">
        <v>122.8976126799248</v>
      </c>
      <c r="D134">
        <v>0.84449263253752316</v>
      </c>
      <c r="E134">
        <f t="shared" si="5"/>
        <v>2128.2138715353531</v>
      </c>
      <c r="F134" s="11">
        <v>2232</v>
      </c>
      <c r="G134" s="28">
        <f t="shared" si="6"/>
        <v>103.78612846464694</v>
      </c>
      <c r="H134" s="28">
        <f t="shared" si="7"/>
        <v>10771.560461680197</v>
      </c>
    </row>
    <row r="135" spans="1:8" x14ac:dyDescent="0.25">
      <c r="A135">
        <v>111</v>
      </c>
      <c r="B135">
        <v>2521.6659387673467</v>
      </c>
      <c r="C135">
        <v>-4.4226481113805676</v>
      </c>
      <c r="D135">
        <v>1.0316841481473371</v>
      </c>
      <c r="E135">
        <f t="shared" si="5"/>
        <v>2601.562775949345</v>
      </c>
      <c r="F135" s="11">
        <v>2597</v>
      </c>
      <c r="G135" s="28">
        <f t="shared" si="6"/>
        <v>-4.5627759493449958</v>
      </c>
      <c r="H135" s="28">
        <f t="shared" si="7"/>
        <v>20.818924363921127</v>
      </c>
    </row>
    <row r="136" spans="1:8" x14ac:dyDescent="0.25">
      <c r="A136">
        <v>112</v>
      </c>
      <c r="B136">
        <v>2523.2224182721338</v>
      </c>
      <c r="C136">
        <v>-49.831765970949164</v>
      </c>
      <c r="D136">
        <v>2.3372773704879548</v>
      </c>
      <c r="E136">
        <f t="shared" si="5"/>
        <v>5897.4706589353518</v>
      </c>
      <c r="F136" s="11">
        <v>5781</v>
      </c>
      <c r="G136" s="28">
        <f t="shared" si="6"/>
        <v>-116.47065893535182</v>
      </c>
      <c r="H136" s="28">
        <f t="shared" si="7"/>
        <v>13565.41439283505</v>
      </c>
    </row>
    <row r="137" spans="1:8" x14ac:dyDescent="0.25">
      <c r="A137">
        <v>113</v>
      </c>
      <c r="B137">
        <v>2524.7788977769205</v>
      </c>
      <c r="C137">
        <v>177.40669176324627</v>
      </c>
      <c r="D137">
        <v>0.7005440364005987</v>
      </c>
      <c r="E137">
        <f t="shared" si="5"/>
        <v>1768.7188000676986</v>
      </c>
      <c r="F137" s="11">
        <v>1893</v>
      </c>
      <c r="G137" s="28">
        <f t="shared" si="6"/>
        <v>124.28119993230143</v>
      </c>
      <c r="H137" s="28">
        <f t="shared" si="7"/>
        <v>15445.816656612682</v>
      </c>
    </row>
    <row r="138" spans="1:8" x14ac:dyDescent="0.25">
      <c r="A138">
        <v>114</v>
      </c>
      <c r="B138">
        <v>2526.3353772817072</v>
      </c>
      <c r="C138">
        <v>118.6053718877306</v>
      </c>
      <c r="D138">
        <v>0.99057039399568036</v>
      </c>
      <c r="E138">
        <f t="shared" si="5"/>
        <v>2502.5130300391666</v>
      </c>
      <c r="F138" s="11">
        <v>2620</v>
      </c>
      <c r="G138" s="28">
        <f t="shared" si="6"/>
        <v>117.48696996083345</v>
      </c>
      <c r="H138" s="28">
        <f t="shared" si="7"/>
        <v>13803.188110577781</v>
      </c>
    </row>
    <row r="139" spans="1:8" x14ac:dyDescent="0.25">
      <c r="A139">
        <v>115</v>
      </c>
      <c r="B139">
        <v>2527.8918567864944</v>
      </c>
      <c r="C139">
        <v>125.67663985348509</v>
      </c>
      <c r="D139">
        <v>0.80420008102377183</v>
      </c>
      <c r="E139">
        <f t="shared" si="5"/>
        <v>2032.9308360470318</v>
      </c>
      <c r="F139" s="11">
        <v>2134</v>
      </c>
      <c r="G139" s="28">
        <f t="shared" si="6"/>
        <v>101.06916395296821</v>
      </c>
      <c r="H139" s="28">
        <f t="shared" si="7"/>
        <v>10214.975902151969</v>
      </c>
    </row>
    <row r="140" spans="1:8" x14ac:dyDescent="0.25">
      <c r="A140">
        <v>116</v>
      </c>
      <c r="B140">
        <v>2529.4483362912811</v>
      </c>
      <c r="C140">
        <v>313.02136704609575</v>
      </c>
      <c r="D140">
        <v>0.80845188861710338</v>
      </c>
      <c r="E140">
        <f t="shared" si="5"/>
        <v>2044.9372846340761</v>
      </c>
      <c r="F140" s="11">
        <v>2298</v>
      </c>
      <c r="G140" s="28">
        <f t="shared" si="6"/>
        <v>253.06271536592385</v>
      </c>
      <c r="H140" s="28">
        <f t="shared" si="7"/>
        <v>64040.737908374591</v>
      </c>
    </row>
    <row r="141" spans="1:8" x14ac:dyDescent="0.25">
      <c r="A141">
        <v>117</v>
      </c>
      <c r="B141">
        <v>2531.0048157960678</v>
      </c>
      <c r="C141">
        <v>195.38757125734583</v>
      </c>
      <c r="D141">
        <v>1.0457042110073003</v>
      </c>
      <c r="E141">
        <f t="shared" si="5"/>
        <v>2646.6823939577043</v>
      </c>
      <c r="F141" s="11">
        <v>2851</v>
      </c>
      <c r="G141" s="28">
        <f t="shared" si="6"/>
        <v>204.31760604229567</v>
      </c>
      <c r="H141" s="28">
        <f t="shared" si="7"/>
        <v>41745.684138854733</v>
      </c>
    </row>
    <row r="142" spans="1:8" x14ac:dyDescent="0.25">
      <c r="A142">
        <v>118</v>
      </c>
      <c r="B142">
        <v>2532.5612953008549</v>
      </c>
      <c r="C142">
        <v>153.67327368045562</v>
      </c>
      <c r="D142">
        <v>0.87296918410564739</v>
      </c>
      <c r="E142">
        <f t="shared" si="5"/>
        <v>2210.8479676563288</v>
      </c>
      <c r="F142" s="11">
        <v>2345</v>
      </c>
      <c r="G142" s="28">
        <f t="shared" si="6"/>
        <v>134.15203234367118</v>
      </c>
      <c r="H142" s="28">
        <f t="shared" si="7"/>
        <v>17996.7677819374</v>
      </c>
    </row>
    <row r="143" spans="1:8" x14ac:dyDescent="0.25">
      <c r="A143">
        <v>119</v>
      </c>
      <c r="B143">
        <v>2534.1177748056416</v>
      </c>
      <c r="C143">
        <v>87.241394844681508</v>
      </c>
      <c r="D143">
        <v>0.84841483217909097</v>
      </c>
      <c r="E143">
        <f t="shared" si="5"/>
        <v>2149.9831066337797</v>
      </c>
      <c r="F143" s="11">
        <v>2224</v>
      </c>
      <c r="G143" s="28">
        <f t="shared" si="6"/>
        <v>74.016893366220302</v>
      </c>
      <c r="H143" s="28">
        <f t="shared" si="7"/>
        <v>5478.5005035864269</v>
      </c>
    </row>
    <row r="144" spans="1:8" x14ac:dyDescent="0.25">
      <c r="A144">
        <v>120</v>
      </c>
      <c r="B144">
        <v>2535.6742543104283</v>
      </c>
      <c r="C144">
        <v>8.4355467292152753</v>
      </c>
      <c r="D144">
        <v>0.88518192063869505</v>
      </c>
      <c r="E144">
        <f t="shared" si="5"/>
        <v>2244.533006544596</v>
      </c>
      <c r="F144" s="11">
        <v>2252</v>
      </c>
      <c r="G144" s="28">
        <f t="shared" si="6"/>
        <v>7.4669934554040083</v>
      </c>
      <c r="H144" s="28">
        <f t="shared" si="7"/>
        <v>55.75599126304629</v>
      </c>
    </row>
    <row r="145" spans="1:8" x14ac:dyDescent="0.25">
      <c r="A145">
        <v>121</v>
      </c>
      <c r="B145">
        <v>2537.2307338152154</v>
      </c>
      <c r="C145">
        <v>-24.764496758786663</v>
      </c>
      <c r="D145">
        <v>0.80996113300379247</v>
      </c>
      <c r="E145">
        <f t="shared" si="5"/>
        <v>2055.0582798530158</v>
      </c>
      <c r="F145" s="11">
        <v>2035</v>
      </c>
      <c r="G145" s="28">
        <f t="shared" si="6"/>
        <v>-20.058279853015847</v>
      </c>
      <c r="H145" s="28">
        <f t="shared" si="7"/>
        <v>402.33459066190142</v>
      </c>
    </row>
    <row r="146" spans="1:8" x14ac:dyDescent="0.25">
      <c r="A146">
        <v>122</v>
      </c>
      <c r="B146">
        <v>2538.7872133200021</v>
      </c>
      <c r="C146">
        <v>22.513994839314819</v>
      </c>
      <c r="D146">
        <v>0.84449263253752316</v>
      </c>
      <c r="E146">
        <f t="shared" si="5"/>
        <v>2143.987097229211</v>
      </c>
      <c r="F146" s="11">
        <v>2163</v>
      </c>
      <c r="G146" s="28">
        <f t="shared" si="6"/>
        <v>19.012902770788969</v>
      </c>
      <c r="H146" s="28">
        <f t="shared" si="7"/>
        <v>361.49047177147486</v>
      </c>
    </row>
    <row r="147" spans="1:8" x14ac:dyDescent="0.25">
      <c r="A147">
        <v>123</v>
      </c>
      <c r="B147">
        <v>2540.3436928247888</v>
      </c>
      <c r="C147">
        <v>-40.547602489118162</v>
      </c>
      <c r="D147">
        <v>1.0316841481473371</v>
      </c>
      <c r="E147">
        <f t="shared" si="5"/>
        <v>2620.8323187334031</v>
      </c>
      <c r="F147" s="11">
        <v>2579</v>
      </c>
      <c r="G147" s="28">
        <f t="shared" si="6"/>
        <v>-41.832318733403099</v>
      </c>
      <c r="H147" s="28">
        <f t="shared" si="7"/>
        <v>1749.9428906130279</v>
      </c>
    </row>
    <row r="148" spans="1:8" x14ac:dyDescent="0.25">
      <c r="A148">
        <v>124</v>
      </c>
      <c r="B148">
        <v>2541.900172329576</v>
      </c>
      <c r="C148">
        <v>44.01456603893439</v>
      </c>
      <c r="D148">
        <v>2.3372773704879548</v>
      </c>
      <c r="E148">
        <f t="shared" si="5"/>
        <v>5941.1257508253502</v>
      </c>
      <c r="F148" s="11">
        <v>6044</v>
      </c>
      <c r="G148" s="28">
        <f t="shared" si="6"/>
        <v>102.87424917464978</v>
      </c>
      <c r="H148" s="28">
        <f t="shared" si="7"/>
        <v>10583.11114324793</v>
      </c>
    </row>
    <row r="149" spans="1:8" x14ac:dyDescent="0.25">
      <c r="A149">
        <v>125</v>
      </c>
      <c r="B149">
        <v>2543.4566518343627</v>
      </c>
      <c r="C149">
        <v>-15.421427811311787</v>
      </c>
      <c r="D149">
        <v>0.7005440364005987</v>
      </c>
      <c r="E149">
        <f t="shared" si="5"/>
        <v>1781.8033892859967</v>
      </c>
      <c r="F149" s="11">
        <v>1771</v>
      </c>
      <c r="G149" s="28">
        <f t="shared" si="6"/>
        <v>-10.803389285996673</v>
      </c>
      <c r="H149" s="28">
        <f t="shared" si="7"/>
        <v>116.71322006478769</v>
      </c>
    </row>
    <row r="150" spans="1:8" x14ac:dyDescent="0.25">
      <c r="A150">
        <v>126</v>
      </c>
      <c r="B150">
        <v>2545.0131313391494</v>
      </c>
      <c r="C150">
        <v>120.11800522852855</v>
      </c>
      <c r="D150">
        <v>0.99057039399568036</v>
      </c>
      <c r="E150">
        <f t="shared" si="5"/>
        <v>2521.0146602348013</v>
      </c>
      <c r="F150" s="11">
        <v>2640</v>
      </c>
      <c r="G150" s="28">
        <f t="shared" si="6"/>
        <v>118.98533976519866</v>
      </c>
      <c r="H150" s="28">
        <f t="shared" si="7"/>
        <v>14157.511079039765</v>
      </c>
    </row>
    <row r="151" spans="1:8" x14ac:dyDescent="0.25">
      <c r="A151">
        <v>127</v>
      </c>
      <c r="B151">
        <v>2546.5696108439365</v>
      </c>
      <c r="C151">
        <v>103.26847085231293</v>
      </c>
      <c r="D151">
        <v>0.80420008102377183</v>
      </c>
      <c r="E151">
        <f t="shared" si="5"/>
        <v>2047.9514873733688</v>
      </c>
      <c r="F151" s="11">
        <v>2131</v>
      </c>
      <c r="G151" s="28">
        <f t="shared" si="6"/>
        <v>83.048512626631236</v>
      </c>
      <c r="H151" s="28">
        <f t="shared" si="7"/>
        <v>6897.0554494957278</v>
      </c>
    </row>
    <row r="152" spans="1:8" x14ac:dyDescent="0.25">
      <c r="A152">
        <v>128</v>
      </c>
      <c r="B152">
        <v>2548.1260903487232</v>
      </c>
      <c r="C152">
        <v>268.3680412871372</v>
      </c>
      <c r="D152">
        <v>0.80845188861710338</v>
      </c>
      <c r="E152">
        <f t="shared" si="5"/>
        <v>2060.0373501769409</v>
      </c>
      <c r="F152" s="11">
        <v>2277</v>
      </c>
      <c r="G152" s="28">
        <f t="shared" si="6"/>
        <v>216.96264982305911</v>
      </c>
      <c r="H152" s="28">
        <f t="shared" si="7"/>
        <v>47072.791418243374</v>
      </c>
    </row>
    <row r="153" spans="1:8" x14ac:dyDescent="0.25">
      <c r="A153">
        <v>129</v>
      </c>
      <c r="B153">
        <v>2549.6825698535104</v>
      </c>
      <c r="C153">
        <v>97.337467804802145</v>
      </c>
      <c r="D153">
        <v>1.0457042110073003</v>
      </c>
      <c r="E153">
        <f t="shared" si="5"/>
        <v>2666.2138000277309</v>
      </c>
      <c r="F153" s="11">
        <v>2768</v>
      </c>
      <c r="G153" s="28">
        <f t="shared" si="6"/>
        <v>101.78619997226906</v>
      </c>
      <c r="H153" s="28">
        <f t="shared" si="7"/>
        <v>10360.430504794746</v>
      </c>
    </row>
    <row r="154" spans="1:8" x14ac:dyDescent="0.25">
      <c r="A154">
        <v>130</v>
      </c>
      <c r="B154">
        <v>2551.2390493582971</v>
      </c>
      <c r="C154">
        <v>-42.559430565516777</v>
      </c>
      <c r="D154">
        <v>0.87296918410564739</v>
      </c>
      <c r="E154">
        <f t="shared" ref="E154:E204" si="8">D154*B154</f>
        <v>2227.1530713767802</v>
      </c>
      <c r="F154" s="11">
        <v>2190</v>
      </c>
      <c r="G154" s="28">
        <f t="shared" ref="G154:G204" si="9">F154-E154</f>
        <v>-37.15307137678019</v>
      </c>
      <c r="H154" s="28">
        <f t="shared" ref="H154:H204" si="10">G154*G154</f>
        <v>1380.3507127281234</v>
      </c>
    </row>
    <row r="155" spans="1:8" x14ac:dyDescent="0.25">
      <c r="A155">
        <v>131</v>
      </c>
      <c r="B155">
        <v>2552.7955288630837</v>
      </c>
      <c r="C155">
        <v>-92.913969933126737</v>
      </c>
      <c r="D155">
        <v>0.84841483217909097</v>
      </c>
      <c r="E155">
        <f t="shared" si="8"/>
        <v>2165.8295902079071</v>
      </c>
      <c r="F155" s="11">
        <v>2087</v>
      </c>
      <c r="G155" s="28">
        <f t="shared" si="9"/>
        <v>-78.829590207907131</v>
      </c>
      <c r="H155" s="28">
        <f t="shared" si="10"/>
        <v>6214.1042923465675</v>
      </c>
    </row>
    <row r="156" spans="1:8" x14ac:dyDescent="0.25">
      <c r="A156">
        <v>132</v>
      </c>
      <c r="B156">
        <v>2554.3520083678709</v>
      </c>
      <c r="C156">
        <v>-92.711130718943878</v>
      </c>
      <c r="D156">
        <v>0.88518192063869505</v>
      </c>
      <c r="E156">
        <f t="shared" si="8"/>
        <v>2261.0662167543801</v>
      </c>
      <c r="F156" s="11">
        <v>2179</v>
      </c>
      <c r="G156" s="28">
        <f t="shared" si="9"/>
        <v>-82.066216754380093</v>
      </c>
      <c r="H156" s="28">
        <f t="shared" si="10"/>
        <v>6734.8639323768957</v>
      </c>
    </row>
    <row r="157" spans="1:8" x14ac:dyDescent="0.25">
      <c r="A157">
        <v>133</v>
      </c>
      <c r="B157">
        <v>2555.9084878726576</v>
      </c>
      <c r="C157">
        <v>-38.503742242162389</v>
      </c>
      <c r="D157">
        <v>0.80996113300379247</v>
      </c>
      <c r="E157">
        <f t="shared" si="8"/>
        <v>2070.1865346913478</v>
      </c>
      <c r="F157" s="11">
        <v>2039</v>
      </c>
      <c r="G157" s="28">
        <f t="shared" si="9"/>
        <v>-31.186534691347788</v>
      </c>
      <c r="H157" s="28">
        <f t="shared" si="10"/>
        <v>972.59994605463908</v>
      </c>
    </row>
    <row r="158" spans="1:8" x14ac:dyDescent="0.25">
      <c r="A158">
        <v>134</v>
      </c>
      <c r="B158">
        <v>2557.4649673774443</v>
      </c>
      <c r="C158">
        <v>-48.266049166814355</v>
      </c>
      <c r="D158">
        <v>0.84449263253752316</v>
      </c>
      <c r="E158">
        <f t="shared" si="8"/>
        <v>2159.7603229230685</v>
      </c>
      <c r="F158" s="11">
        <v>2119</v>
      </c>
      <c r="G158" s="28">
        <f t="shared" si="9"/>
        <v>-40.760322923068543</v>
      </c>
      <c r="H158" s="28">
        <f t="shared" si="10"/>
        <v>1661.403924792827</v>
      </c>
    </row>
    <row r="159" spans="1:8" x14ac:dyDescent="0.25">
      <c r="A159">
        <v>135</v>
      </c>
      <c r="B159">
        <v>2559.0214468822314</v>
      </c>
      <c r="C159">
        <v>58.058601162092145</v>
      </c>
      <c r="D159">
        <v>1.0316841481473371</v>
      </c>
      <c r="E159">
        <f t="shared" si="8"/>
        <v>2640.1018615174612</v>
      </c>
      <c r="F159" s="11">
        <v>2700</v>
      </c>
      <c r="G159" s="28">
        <f t="shared" si="9"/>
        <v>59.898138482538798</v>
      </c>
      <c r="H159" s="28">
        <f t="shared" si="10"/>
        <v>3587.786993673395</v>
      </c>
    </row>
    <row r="160" spans="1:8" x14ac:dyDescent="0.25">
      <c r="A160">
        <v>136</v>
      </c>
      <c r="B160">
        <v>2560.5779263870181</v>
      </c>
      <c r="C160">
        <v>21.914026093512803</v>
      </c>
      <c r="D160">
        <v>2.3372773704879548</v>
      </c>
      <c r="E160">
        <f t="shared" si="8"/>
        <v>5984.7808427153495</v>
      </c>
      <c r="F160" s="11">
        <v>6036</v>
      </c>
      <c r="G160" s="28">
        <f t="shared" si="9"/>
        <v>51.219157284650464</v>
      </c>
      <c r="H160" s="28">
        <f t="shared" si="10"/>
        <v>2623.4020729497629</v>
      </c>
    </row>
    <row r="161" spans="1:8" x14ac:dyDescent="0.25">
      <c r="A161">
        <v>137</v>
      </c>
      <c r="B161">
        <v>2562.1344058918048</v>
      </c>
      <c r="C161">
        <v>-72.640656204509014</v>
      </c>
      <c r="D161">
        <v>0.7005440364005987</v>
      </c>
      <c r="E161">
        <f t="shared" si="8"/>
        <v>1794.8879785042948</v>
      </c>
      <c r="F161" s="11">
        <v>1744</v>
      </c>
      <c r="G161" s="28">
        <f t="shared" si="9"/>
        <v>-50.887978504294779</v>
      </c>
      <c r="H161" s="28">
        <f t="shared" si="10"/>
        <v>2589.5863562535674</v>
      </c>
    </row>
    <row r="162" spans="1:8" x14ac:dyDescent="0.25">
      <c r="A162">
        <v>138</v>
      </c>
      <c r="B162">
        <v>2563.690885396592</v>
      </c>
      <c r="C162">
        <v>-104.50170029096216</v>
      </c>
      <c r="D162">
        <v>0.99057039399568036</v>
      </c>
      <c r="E162">
        <f t="shared" si="8"/>
        <v>2539.5162904304366</v>
      </c>
      <c r="F162" s="11">
        <v>2436</v>
      </c>
      <c r="G162" s="28">
        <f t="shared" si="9"/>
        <v>-103.51629043043658</v>
      </c>
      <c r="H162" s="28">
        <f t="shared" si="10"/>
        <v>10715.622384478496</v>
      </c>
    </row>
    <row r="163" spans="1:8" x14ac:dyDescent="0.25">
      <c r="A163">
        <v>139</v>
      </c>
      <c r="B163">
        <v>2565.2473649013787</v>
      </c>
      <c r="C163">
        <v>51.016982301300231</v>
      </c>
      <c r="D163">
        <v>0.80420008102377183</v>
      </c>
      <c r="E163">
        <f t="shared" si="8"/>
        <v>2062.9721386997057</v>
      </c>
      <c r="F163" s="11">
        <v>2104</v>
      </c>
      <c r="G163" s="28">
        <f t="shared" si="9"/>
        <v>41.027861300294262</v>
      </c>
      <c r="H163" s="28">
        <f t="shared" si="10"/>
        <v>1683.2854028761835</v>
      </c>
    </row>
    <row r="164" spans="1:8" x14ac:dyDescent="0.25">
      <c r="A164">
        <v>140</v>
      </c>
      <c r="B164">
        <v>2566.8038444061654</v>
      </c>
      <c r="C164">
        <v>122.28629269368548</v>
      </c>
      <c r="D164">
        <v>0.80845188861710338</v>
      </c>
      <c r="E164">
        <f t="shared" si="8"/>
        <v>2075.1374157198061</v>
      </c>
      <c r="F164" s="11">
        <v>2174</v>
      </c>
      <c r="G164" s="28">
        <f t="shared" si="9"/>
        <v>98.862584280193914</v>
      </c>
      <c r="H164" s="28">
        <f t="shared" si="10"/>
        <v>9773.8105705584458</v>
      </c>
    </row>
    <row r="165" spans="1:8" x14ac:dyDescent="0.25">
      <c r="A165">
        <v>141</v>
      </c>
      <c r="B165">
        <v>2568.3603239109525</v>
      </c>
      <c r="C165">
        <v>59.533846423239538</v>
      </c>
      <c r="D165">
        <v>1.0457042110073003</v>
      </c>
      <c r="E165">
        <f t="shared" si="8"/>
        <v>2685.7452060977566</v>
      </c>
      <c r="F165" s="11">
        <v>2748</v>
      </c>
      <c r="G165" s="28">
        <f t="shared" si="9"/>
        <v>62.254793902243364</v>
      </c>
      <c r="H165" s="28">
        <f t="shared" si="10"/>
        <v>3875.6593638107975</v>
      </c>
    </row>
    <row r="166" spans="1:8" x14ac:dyDescent="0.25">
      <c r="A166">
        <v>142</v>
      </c>
      <c r="B166">
        <v>2569.9168034157392</v>
      </c>
      <c r="C166">
        <v>-6.2524258548978651</v>
      </c>
      <c r="D166">
        <v>0.87296918410564739</v>
      </c>
      <c r="E166">
        <f t="shared" si="8"/>
        <v>2243.4581750972311</v>
      </c>
      <c r="F166" s="11">
        <v>2238</v>
      </c>
      <c r="G166" s="28">
        <f t="shared" si="9"/>
        <v>-5.4581750972311056</v>
      </c>
      <c r="H166" s="28">
        <f t="shared" si="10"/>
        <v>29.791675392033788</v>
      </c>
    </row>
    <row r="167" spans="1:8" x14ac:dyDescent="0.25">
      <c r="A167">
        <v>143</v>
      </c>
      <c r="B167">
        <v>2571.4732829205259</v>
      </c>
      <c r="C167">
        <v>26.312512902006347</v>
      </c>
      <c r="D167">
        <v>0.84841483217909097</v>
      </c>
      <c r="E167">
        <f t="shared" si="8"/>
        <v>2181.6760737820341</v>
      </c>
      <c r="F167" s="11">
        <v>2204</v>
      </c>
      <c r="G167" s="28">
        <f t="shared" si="9"/>
        <v>22.323926217965891</v>
      </c>
      <c r="H167" s="28">
        <f t="shared" si="10"/>
        <v>498.35768178518487</v>
      </c>
    </row>
    <row r="168" spans="1:8" x14ac:dyDescent="0.25">
      <c r="A168">
        <v>144</v>
      </c>
      <c r="B168">
        <v>2573.029762425313</v>
      </c>
      <c r="C168">
        <v>-16.493137313095758</v>
      </c>
      <c r="D168">
        <v>0.88518192063869505</v>
      </c>
      <c r="E168">
        <f t="shared" si="8"/>
        <v>2277.5994269641637</v>
      </c>
      <c r="F168" s="11">
        <v>2263</v>
      </c>
      <c r="G168" s="28">
        <f t="shared" si="9"/>
        <v>-14.59942696416374</v>
      </c>
      <c r="H168" s="28">
        <f t="shared" si="10"/>
        <v>213.14326768195127</v>
      </c>
    </row>
    <row r="169" spans="1:8" x14ac:dyDescent="0.25">
      <c r="A169">
        <v>145</v>
      </c>
      <c r="B169">
        <v>2574.5862419300997</v>
      </c>
      <c r="C169">
        <v>158.87825381581342</v>
      </c>
      <c r="D169">
        <v>0.80996113300379247</v>
      </c>
      <c r="E169">
        <f t="shared" si="8"/>
        <v>2085.3147895296797</v>
      </c>
      <c r="F169" s="11">
        <v>2214</v>
      </c>
      <c r="G169" s="28">
        <f t="shared" si="9"/>
        <v>128.68521047032027</v>
      </c>
      <c r="H169" s="28">
        <f t="shared" si="10"/>
        <v>16559.883393790627</v>
      </c>
    </row>
    <row r="170" spans="1:8" x14ac:dyDescent="0.25">
      <c r="A170">
        <v>146</v>
      </c>
      <c r="B170">
        <v>2576.1427214348869</v>
      </c>
      <c r="C170">
        <v>64.496064600839418</v>
      </c>
      <c r="D170">
        <v>0.84449263253752316</v>
      </c>
      <c r="E170">
        <f t="shared" si="8"/>
        <v>2175.533548616927</v>
      </c>
      <c r="F170" s="11">
        <v>2230</v>
      </c>
      <c r="G170" s="28">
        <f t="shared" si="9"/>
        <v>54.466451383073036</v>
      </c>
      <c r="H170" s="28">
        <f t="shared" si="10"/>
        <v>2966.5943262646588</v>
      </c>
    </row>
    <row r="171" spans="1:8" x14ac:dyDescent="0.25">
      <c r="A171">
        <v>147</v>
      </c>
      <c r="B171">
        <v>2577.6992009396736</v>
      </c>
      <c r="C171">
        <v>143.09476011973993</v>
      </c>
      <c r="D171">
        <v>1.0316841481473371</v>
      </c>
      <c r="E171">
        <f t="shared" si="8"/>
        <v>2659.3714043015189</v>
      </c>
      <c r="F171" s="11">
        <v>2807</v>
      </c>
      <c r="G171" s="28">
        <f t="shared" si="9"/>
        <v>147.62859569848115</v>
      </c>
      <c r="H171" s="28">
        <f t="shared" si="10"/>
        <v>21794.202267905606</v>
      </c>
    </row>
    <row r="172" spans="1:8" x14ac:dyDescent="0.25">
      <c r="A172">
        <v>148</v>
      </c>
      <c r="B172">
        <v>2579.2556804444603</v>
      </c>
      <c r="C172">
        <v>-86.611857523390881</v>
      </c>
      <c r="D172">
        <v>2.3372773704879548</v>
      </c>
      <c r="E172">
        <f t="shared" si="8"/>
        <v>6028.4359346053488</v>
      </c>
      <c r="F172" s="11">
        <v>5826</v>
      </c>
      <c r="G172" s="28">
        <f t="shared" si="9"/>
        <v>-202.43593460534885</v>
      </c>
      <c r="H172" s="28">
        <f t="shared" si="10"/>
        <v>40980.307619541076</v>
      </c>
    </row>
    <row r="173" spans="1:8" x14ac:dyDescent="0.25">
      <c r="A173">
        <v>149</v>
      </c>
      <c r="B173">
        <v>2580.8121599492474</v>
      </c>
      <c r="C173">
        <v>52.855252994021612</v>
      </c>
      <c r="D173">
        <v>0.7005440364005987</v>
      </c>
      <c r="E173">
        <f t="shared" si="8"/>
        <v>1807.9725677225933</v>
      </c>
      <c r="F173" s="11">
        <v>1845</v>
      </c>
      <c r="G173" s="28">
        <f t="shared" si="9"/>
        <v>37.02743227740666</v>
      </c>
      <c r="H173" s="28">
        <f t="shared" si="10"/>
        <v>1371.0307410579367</v>
      </c>
    </row>
    <row r="174" spans="1:8" x14ac:dyDescent="0.25">
      <c r="A174">
        <v>150</v>
      </c>
      <c r="B174">
        <v>2582.3686394540341</v>
      </c>
      <c r="C174">
        <v>4.0199862605077215</v>
      </c>
      <c r="D174">
        <v>0.99057039399568036</v>
      </c>
      <c r="E174">
        <f t="shared" si="8"/>
        <v>2558.0179206260718</v>
      </c>
      <c r="F174" s="11">
        <v>2562</v>
      </c>
      <c r="G174" s="28">
        <f t="shared" si="9"/>
        <v>3.9820793739281726</v>
      </c>
      <c r="H174" s="28">
        <f t="shared" si="10"/>
        <v>15.856956140264186</v>
      </c>
    </row>
    <row r="175" spans="1:8" x14ac:dyDescent="0.25">
      <c r="A175">
        <v>151</v>
      </c>
      <c r="B175">
        <v>2583.9251189588208</v>
      </c>
      <c r="C175">
        <v>261.13801145930165</v>
      </c>
      <c r="D175">
        <v>0.80420008102377183</v>
      </c>
      <c r="E175">
        <f t="shared" si="8"/>
        <v>2077.9927900260432</v>
      </c>
      <c r="F175" s="11">
        <v>2288</v>
      </c>
      <c r="G175" s="28">
        <f t="shared" si="9"/>
        <v>210.00720997395683</v>
      </c>
      <c r="H175" s="28">
        <f t="shared" si="10"/>
        <v>44103.028241045591</v>
      </c>
    </row>
    <row r="176" spans="1:8" x14ac:dyDescent="0.25">
      <c r="A176">
        <v>152</v>
      </c>
      <c r="B176">
        <v>2585.481598463608</v>
      </c>
      <c r="C176">
        <v>310.17618026258879</v>
      </c>
      <c r="D176">
        <v>0.80845188861710338</v>
      </c>
      <c r="E176">
        <f t="shared" si="8"/>
        <v>2090.2374812626713</v>
      </c>
      <c r="F176" s="11">
        <v>2341</v>
      </c>
      <c r="G176" s="28">
        <f t="shared" si="9"/>
        <v>250.76251873732872</v>
      </c>
      <c r="H176" s="28">
        <f t="shared" si="10"/>
        <v>62881.84080348914</v>
      </c>
    </row>
    <row r="177" spans="1:8" x14ac:dyDescent="0.25">
      <c r="A177">
        <v>153</v>
      </c>
      <c r="B177">
        <v>2587.0380779683946</v>
      </c>
      <c r="C177">
        <v>251.24063293112567</v>
      </c>
      <c r="D177">
        <v>1.0457042110073003</v>
      </c>
      <c r="E177">
        <f t="shared" si="8"/>
        <v>2705.2766121677828</v>
      </c>
      <c r="F177" s="11">
        <v>2968</v>
      </c>
      <c r="G177" s="28">
        <f t="shared" si="9"/>
        <v>262.72338783221721</v>
      </c>
      <c r="H177" s="28">
        <f t="shared" si="10"/>
        <v>69023.578514037625</v>
      </c>
    </row>
    <row r="178" spans="1:8" x14ac:dyDescent="0.25">
      <c r="A178">
        <v>154</v>
      </c>
      <c r="B178">
        <v>2588.5945574731813</v>
      </c>
      <c r="C178">
        <v>235.1019084282816</v>
      </c>
      <c r="D178">
        <v>0.87296918410564739</v>
      </c>
      <c r="E178">
        <f t="shared" si="8"/>
        <v>2259.7632788176825</v>
      </c>
      <c r="F178" s="11">
        <v>2465</v>
      </c>
      <c r="G178" s="28">
        <f t="shared" si="9"/>
        <v>205.23672118231752</v>
      </c>
      <c r="H178" s="28">
        <f t="shared" si="10"/>
        <v>42122.111721668341</v>
      </c>
    </row>
    <row r="179" spans="1:8" x14ac:dyDescent="0.25">
      <c r="A179">
        <v>155</v>
      </c>
      <c r="B179">
        <v>2590.1510369779685</v>
      </c>
      <c r="C179">
        <v>100.74958546433709</v>
      </c>
      <c r="D179">
        <v>0.84841483217909097</v>
      </c>
      <c r="E179">
        <f t="shared" si="8"/>
        <v>2197.5225573561615</v>
      </c>
      <c r="F179" s="11">
        <v>2283</v>
      </c>
      <c r="G179" s="28">
        <f t="shared" si="9"/>
        <v>85.477442643838458</v>
      </c>
      <c r="H179" s="28">
        <f t="shared" si="10"/>
        <v>7306.3932009306936</v>
      </c>
    </row>
    <row r="180" spans="1:8" x14ac:dyDescent="0.25">
      <c r="A180">
        <v>156</v>
      </c>
      <c r="B180">
        <v>2591.7075164827552</v>
      </c>
      <c r="C180">
        <v>84.578504237900233</v>
      </c>
      <c r="D180">
        <v>0.88518192063869505</v>
      </c>
      <c r="E180">
        <f t="shared" si="8"/>
        <v>2294.1326371739478</v>
      </c>
      <c r="F180" s="11">
        <v>2369</v>
      </c>
      <c r="G180" s="28">
        <f t="shared" si="9"/>
        <v>74.867362826052158</v>
      </c>
      <c r="H180" s="28">
        <f t="shared" si="10"/>
        <v>5605.1220165277364</v>
      </c>
    </row>
    <row r="181" spans="1:8" x14ac:dyDescent="0.25">
      <c r="A181">
        <v>157</v>
      </c>
      <c r="B181">
        <v>2593.2639959875419</v>
      </c>
      <c r="C181">
        <v>10.564649689120415</v>
      </c>
      <c r="D181">
        <v>0.80996113300379247</v>
      </c>
      <c r="E181">
        <f t="shared" si="8"/>
        <v>2100.4430443680117</v>
      </c>
      <c r="F181" s="11">
        <v>2109</v>
      </c>
      <c r="G181" s="28">
        <f t="shared" si="9"/>
        <v>8.5569556319883304</v>
      </c>
      <c r="H181" s="28">
        <f t="shared" si="10"/>
        <v>73.221489687816813</v>
      </c>
    </row>
    <row r="182" spans="1:8" x14ac:dyDescent="0.25">
      <c r="A182">
        <v>158</v>
      </c>
      <c r="B182">
        <v>2594.820475492329</v>
      </c>
      <c r="C182">
        <v>127.52417432656557</v>
      </c>
      <c r="D182">
        <v>0.84449263253752316</v>
      </c>
      <c r="E182">
        <f t="shared" si="8"/>
        <v>2191.3067743107845</v>
      </c>
      <c r="F182" s="11">
        <v>2299</v>
      </c>
      <c r="G182" s="28">
        <f t="shared" si="9"/>
        <v>107.69322568921552</v>
      </c>
      <c r="H182" s="28">
        <f t="shared" si="10"/>
        <v>11597.830859348311</v>
      </c>
    </row>
    <row r="183" spans="1:8" x14ac:dyDescent="0.25">
      <c r="A183">
        <v>159</v>
      </c>
      <c r="B183">
        <v>2596.3769549971157</v>
      </c>
      <c r="C183">
        <v>37.181004460820077</v>
      </c>
      <c r="D183">
        <v>1.0316841481473371</v>
      </c>
      <c r="E183">
        <f t="shared" si="8"/>
        <v>2678.6409470855765</v>
      </c>
      <c r="F183" s="11">
        <v>2717</v>
      </c>
      <c r="G183" s="28">
        <f t="shared" si="9"/>
        <v>38.359052914423501</v>
      </c>
      <c r="H183" s="28">
        <f t="shared" si="10"/>
        <v>1471.4169404915422</v>
      </c>
    </row>
    <row r="184" spans="1:8" x14ac:dyDescent="0.25">
      <c r="A184">
        <v>160</v>
      </c>
      <c r="B184">
        <v>2597.9334345019024</v>
      </c>
      <c r="C184">
        <v>-109.99594217680487</v>
      </c>
      <c r="D184">
        <v>2.3372773704879548</v>
      </c>
      <c r="E184">
        <f t="shared" si="8"/>
        <v>6072.0910264953482</v>
      </c>
      <c r="F184" s="11">
        <v>5815</v>
      </c>
      <c r="G184" s="28">
        <f t="shared" si="9"/>
        <v>-257.09102649534816</v>
      </c>
      <c r="H184" s="28">
        <f t="shared" si="10"/>
        <v>66095.795904431812</v>
      </c>
    </row>
    <row r="185" spans="1:8" x14ac:dyDescent="0.25">
      <c r="A185">
        <v>161</v>
      </c>
      <c r="B185">
        <v>2599.4899140066896</v>
      </c>
      <c r="C185">
        <v>-42.905449734931153</v>
      </c>
      <c r="D185">
        <v>0.7005440364005987</v>
      </c>
      <c r="E185">
        <f t="shared" si="8"/>
        <v>1821.0571569408914</v>
      </c>
      <c r="F185" s="11">
        <v>1791</v>
      </c>
      <c r="G185" s="28">
        <f t="shared" si="9"/>
        <v>-30.057156940891446</v>
      </c>
      <c r="H185" s="28">
        <f t="shared" si="10"/>
        <v>903.43268336937876</v>
      </c>
    </row>
    <row r="186" spans="1:8" x14ac:dyDescent="0.25">
      <c r="A186">
        <v>162</v>
      </c>
      <c r="B186">
        <v>2601.0463935114763</v>
      </c>
      <c r="C186">
        <v>-90.371720540334536</v>
      </c>
      <c r="D186">
        <v>0.99057039399568036</v>
      </c>
      <c r="E186">
        <f t="shared" si="8"/>
        <v>2576.5195508217066</v>
      </c>
      <c r="F186" s="11">
        <v>2487</v>
      </c>
      <c r="G186" s="28">
        <f t="shared" si="9"/>
        <v>-89.519550821706616</v>
      </c>
      <c r="H186" s="28">
        <f t="shared" si="10"/>
        <v>8013.7499793201141</v>
      </c>
    </row>
    <row r="187" spans="1:8" x14ac:dyDescent="0.25">
      <c r="A187">
        <v>163</v>
      </c>
      <c r="B187">
        <v>2602.6028730162634</v>
      </c>
      <c r="C187">
        <v>130.54780908995735</v>
      </c>
      <c r="D187">
        <v>0.80420008102377183</v>
      </c>
      <c r="E187">
        <f t="shared" si="8"/>
        <v>2093.0134413523806</v>
      </c>
      <c r="F187" s="11">
        <v>2198</v>
      </c>
      <c r="G187" s="28">
        <f t="shared" si="9"/>
        <v>104.9865586476194</v>
      </c>
      <c r="H187" s="28">
        <f t="shared" si="10"/>
        <v>11022.177496670029</v>
      </c>
    </row>
    <row r="188" spans="1:8" x14ac:dyDescent="0.25">
      <c r="A188">
        <v>164</v>
      </c>
      <c r="B188">
        <v>2604.1593525210501</v>
      </c>
      <c r="C188">
        <v>337.26490967924701</v>
      </c>
      <c r="D188">
        <v>0.80845188861710338</v>
      </c>
      <c r="E188">
        <f t="shared" si="8"/>
        <v>2105.337546805536</v>
      </c>
      <c r="F188" s="11">
        <v>2378</v>
      </c>
      <c r="G188" s="28">
        <f t="shared" si="9"/>
        <v>272.66245319446398</v>
      </c>
      <c r="H188" s="28">
        <f t="shared" si="10"/>
        <v>74344.813382023262</v>
      </c>
    </row>
    <row r="189" spans="1:8" x14ac:dyDescent="0.25">
      <c r="A189">
        <v>165</v>
      </c>
      <c r="B189">
        <v>2605.7158320258368</v>
      </c>
      <c r="C189">
        <v>163.70975650684841</v>
      </c>
      <c r="D189">
        <v>1.0457042110073003</v>
      </c>
      <c r="E189">
        <f t="shared" si="8"/>
        <v>2724.8080182378085</v>
      </c>
      <c r="F189" s="11">
        <v>2896</v>
      </c>
      <c r="G189" s="28">
        <f t="shared" si="9"/>
        <v>171.19198176219152</v>
      </c>
      <c r="H189" s="28">
        <f t="shared" si="10"/>
        <v>29306.694619666512</v>
      </c>
    </row>
    <row r="190" spans="1:8" x14ac:dyDescent="0.25">
      <c r="A190">
        <v>166</v>
      </c>
      <c r="B190">
        <v>2607.2723115306239</v>
      </c>
      <c r="C190">
        <v>9.0857931829423251</v>
      </c>
      <c r="D190">
        <v>0.87296918410564739</v>
      </c>
      <c r="E190">
        <f t="shared" si="8"/>
        <v>2276.0683825381343</v>
      </c>
      <c r="F190" s="11">
        <v>2284</v>
      </c>
      <c r="G190" s="28">
        <f t="shared" si="9"/>
        <v>7.9316174618656987</v>
      </c>
      <c r="H190" s="28">
        <f t="shared" si="10"/>
        <v>62.910555561372867</v>
      </c>
    </row>
    <row r="191" spans="1:8" x14ac:dyDescent="0.25">
      <c r="A191">
        <v>167</v>
      </c>
      <c r="B191">
        <v>2608.8287910354106</v>
      </c>
      <c r="C191">
        <v>212.90405615113286</v>
      </c>
      <c r="D191">
        <v>0.84841483217909097</v>
      </c>
      <c r="E191">
        <f t="shared" si="8"/>
        <v>2213.3690409302885</v>
      </c>
      <c r="F191" s="11">
        <v>2394</v>
      </c>
      <c r="G191" s="28">
        <f t="shared" si="9"/>
        <v>180.63095906971148</v>
      </c>
      <c r="H191" s="28">
        <f t="shared" si="10"/>
        <v>32627.543374443783</v>
      </c>
    </row>
    <row r="192" spans="1:8" x14ac:dyDescent="0.25">
      <c r="A192">
        <v>168</v>
      </c>
      <c r="B192">
        <v>2610.3852705401973</v>
      </c>
      <c r="C192">
        <v>219.54148416864246</v>
      </c>
      <c r="D192">
        <v>0.88518192063869505</v>
      </c>
      <c r="E192">
        <f t="shared" si="8"/>
        <v>2310.6658473837315</v>
      </c>
      <c r="F192" s="11">
        <v>2505</v>
      </c>
      <c r="G192" s="28">
        <f t="shared" si="9"/>
        <v>194.33415261626851</v>
      </c>
      <c r="H192" s="28">
        <f t="shared" si="10"/>
        <v>37765.762873083142</v>
      </c>
    </row>
    <row r="193" spans="1:8" x14ac:dyDescent="0.25">
      <c r="A193">
        <v>169</v>
      </c>
      <c r="B193">
        <v>2611.9417500449845</v>
      </c>
      <c r="C193">
        <v>241.2815786220458</v>
      </c>
      <c r="D193">
        <v>0.80996113300379247</v>
      </c>
      <c r="E193">
        <f t="shared" si="8"/>
        <v>2115.5712992063441</v>
      </c>
      <c r="F193" s="11">
        <v>2311</v>
      </c>
      <c r="G193" s="28">
        <f t="shared" si="9"/>
        <v>195.42870079365593</v>
      </c>
      <c r="H193" s="28">
        <f t="shared" si="10"/>
        <v>38192.377093896299</v>
      </c>
    </row>
    <row r="194" spans="1:8" x14ac:dyDescent="0.25">
      <c r="A194">
        <v>170</v>
      </c>
      <c r="B194">
        <v>2613.4982295497712</v>
      </c>
      <c r="C194">
        <v>142.00242296374245</v>
      </c>
      <c r="D194">
        <v>0.84449263253752316</v>
      </c>
      <c r="E194">
        <f t="shared" si="8"/>
        <v>2207.0800000046424</v>
      </c>
      <c r="F194" s="11">
        <v>2327</v>
      </c>
      <c r="G194" s="28">
        <f t="shared" si="9"/>
        <v>119.91999999535756</v>
      </c>
      <c r="H194" s="28">
        <f t="shared" si="10"/>
        <v>14380.806398886556</v>
      </c>
    </row>
    <row r="195" spans="1:8" x14ac:dyDescent="0.25">
      <c r="A195">
        <v>171</v>
      </c>
      <c r="B195">
        <v>2615.0547090545579</v>
      </c>
      <c r="C195">
        <v>71.814140270947519</v>
      </c>
      <c r="D195">
        <v>1.0316841481473371</v>
      </c>
      <c r="E195">
        <f t="shared" si="8"/>
        <v>2697.9104898696341</v>
      </c>
      <c r="F195" s="11">
        <v>2772</v>
      </c>
      <c r="G195" s="28">
        <f t="shared" si="9"/>
        <v>74.089510130365852</v>
      </c>
      <c r="H195" s="28">
        <f t="shared" si="10"/>
        <v>5489.2555113575845</v>
      </c>
    </row>
    <row r="196" spans="1:8" x14ac:dyDescent="0.25">
      <c r="A196">
        <v>172</v>
      </c>
      <c r="B196">
        <v>2616.611188559345</v>
      </c>
      <c r="C196">
        <v>-2.8863148510008614</v>
      </c>
      <c r="D196">
        <v>2.3372773704879548</v>
      </c>
      <c r="E196">
        <f t="shared" si="8"/>
        <v>6115.7461183853484</v>
      </c>
      <c r="F196" s="11">
        <v>6109</v>
      </c>
      <c r="G196" s="28">
        <f t="shared" si="9"/>
        <v>-6.7461183853483817</v>
      </c>
      <c r="H196" s="28">
        <f t="shared" si="10"/>
        <v>45.510113269135459</v>
      </c>
    </row>
    <row r="197" spans="1:8" x14ac:dyDescent="0.25">
      <c r="A197">
        <v>173</v>
      </c>
      <c r="B197">
        <v>2618.1676680641317</v>
      </c>
      <c r="C197">
        <v>313.83930547813088</v>
      </c>
      <c r="D197">
        <v>0.7005440364005987</v>
      </c>
      <c r="E197">
        <f t="shared" si="8"/>
        <v>1834.1417461591898</v>
      </c>
      <c r="F197" s="11">
        <v>2054</v>
      </c>
      <c r="G197" s="28">
        <f t="shared" si="9"/>
        <v>219.85825384081022</v>
      </c>
      <c r="H197" s="28">
        <f t="shared" si="10"/>
        <v>48337.651781930144</v>
      </c>
    </row>
    <row r="198" spans="1:8" x14ac:dyDescent="0.25">
      <c r="A198">
        <v>174</v>
      </c>
      <c r="B198">
        <v>2619.7241475689184</v>
      </c>
      <c r="C198">
        <v>40.359392149199266</v>
      </c>
      <c r="D198">
        <v>0.99057039399568036</v>
      </c>
      <c r="E198">
        <f t="shared" si="8"/>
        <v>2595.0211810173414</v>
      </c>
      <c r="F198" s="11">
        <v>2635</v>
      </c>
      <c r="G198" s="28">
        <f t="shared" si="9"/>
        <v>39.978818982658595</v>
      </c>
      <c r="H198" s="28">
        <f t="shared" si="10"/>
        <v>1598.3059672481832</v>
      </c>
    </row>
    <row r="199" spans="1:8" x14ac:dyDescent="0.25">
      <c r="A199">
        <v>175</v>
      </c>
      <c r="B199">
        <v>2621.2806270737055</v>
      </c>
      <c r="C199">
        <v>-846.84658550610902</v>
      </c>
      <c r="D199">
        <v>0.80420008102377183</v>
      </c>
      <c r="E199">
        <f t="shared" si="8"/>
        <v>2108.0340926787176</v>
      </c>
      <c r="F199" s="11">
        <v>1427</v>
      </c>
      <c r="G199" s="28">
        <f t="shared" si="9"/>
        <v>-681.03409267871757</v>
      </c>
      <c r="H199" s="28">
        <f t="shared" si="10"/>
        <v>463807.4353907241</v>
      </c>
    </row>
    <row r="200" spans="1:8" x14ac:dyDescent="0.25">
      <c r="A200">
        <v>176</v>
      </c>
      <c r="B200">
        <v>2622.8371065784922</v>
      </c>
      <c r="C200">
        <v>-2036.5313453156914</v>
      </c>
      <c r="D200">
        <v>0.80845188861710338</v>
      </c>
      <c r="E200">
        <f t="shared" si="8"/>
        <v>2120.4376123484008</v>
      </c>
      <c r="F200" s="11">
        <v>474</v>
      </c>
      <c r="G200" s="28">
        <f t="shared" si="9"/>
        <v>-1646.4376123484008</v>
      </c>
      <c r="H200" s="28">
        <f t="shared" si="10"/>
        <v>2710756.8113555028</v>
      </c>
    </row>
    <row r="201" spans="1:8" x14ac:dyDescent="0.25">
      <c r="A201">
        <v>177</v>
      </c>
      <c r="B201">
        <v>2624.3935860832789</v>
      </c>
      <c r="C201">
        <v>-1251.1563122114087</v>
      </c>
      <c r="D201">
        <v>1.0457042110073003</v>
      </c>
      <c r="E201">
        <f t="shared" si="8"/>
        <v>2744.3394243078346</v>
      </c>
      <c r="F201" s="11">
        <v>1436</v>
      </c>
      <c r="G201" s="28">
        <f t="shared" si="9"/>
        <v>-1308.3394243078346</v>
      </c>
      <c r="H201" s="28">
        <f t="shared" si="10"/>
        <v>1711752.0491981562</v>
      </c>
    </row>
    <row r="202" spans="1:8" x14ac:dyDescent="0.25">
      <c r="A202">
        <v>178</v>
      </c>
      <c r="B202">
        <v>2625.9500655880661</v>
      </c>
      <c r="C202">
        <v>-38.229856066197954</v>
      </c>
      <c r="D202">
        <v>0.87296918410564739</v>
      </c>
      <c r="E202">
        <f t="shared" si="8"/>
        <v>2292.3734862585852</v>
      </c>
      <c r="F202" s="11">
        <v>2259</v>
      </c>
      <c r="G202" s="28">
        <f t="shared" si="9"/>
        <v>-33.373486258585217</v>
      </c>
      <c r="H202" s="28">
        <f t="shared" si="10"/>
        <v>1113.7895850519762</v>
      </c>
    </row>
    <row r="203" spans="1:8" x14ac:dyDescent="0.25">
      <c r="A203">
        <v>179</v>
      </c>
      <c r="B203">
        <v>2627.5065450928528</v>
      </c>
      <c r="C203">
        <v>273.19710441678944</v>
      </c>
      <c r="D203">
        <v>0.84841483217909097</v>
      </c>
      <c r="E203">
        <f t="shared" si="8"/>
        <v>2229.215524504416</v>
      </c>
      <c r="F203" s="11">
        <v>2461</v>
      </c>
      <c r="G203" s="28">
        <f t="shared" si="9"/>
        <v>231.78447549558405</v>
      </c>
      <c r="H203" s="28">
        <f t="shared" si="10"/>
        <v>53724.043080763004</v>
      </c>
    </row>
    <row r="204" spans="1:8" ht="15.75" thickBot="1" x14ac:dyDescent="0.3">
      <c r="A204" s="15">
        <v>180</v>
      </c>
      <c r="B204" s="15">
        <v>2629.0630245976399</v>
      </c>
      <c r="C204" s="15">
        <v>351.11533026140978</v>
      </c>
      <c r="D204">
        <v>0.88518192063869505</v>
      </c>
      <c r="E204">
        <f t="shared" si="8"/>
        <v>2327.1990575935156</v>
      </c>
      <c r="F204" s="11">
        <v>2638</v>
      </c>
      <c r="G204" s="28">
        <f t="shared" si="9"/>
        <v>310.80094240648441</v>
      </c>
      <c r="H204" s="28">
        <f t="shared" si="10"/>
        <v>96597.225800758839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7DD1-C947-4205-8E88-8925EDEEE082}">
  <dimension ref="A1:F181"/>
  <sheetViews>
    <sheetView topLeftCell="E1" workbookViewId="0">
      <selection sqref="A1:E181"/>
    </sheetView>
  </sheetViews>
  <sheetFormatPr defaultRowHeight="15" x14ac:dyDescent="0.25"/>
  <cols>
    <col min="3" max="3" width="33" bestFit="1" customWidth="1"/>
    <col min="4" max="4" width="15.7109375" bestFit="1" customWidth="1"/>
    <col min="5" max="5" width="20.140625" bestFit="1" customWidth="1"/>
  </cols>
  <sheetData>
    <row r="1" spans="1:6" x14ac:dyDescent="0.25">
      <c r="A1" s="14" t="s">
        <v>186</v>
      </c>
      <c r="B1" s="14" t="s">
        <v>191</v>
      </c>
      <c r="C1" s="14" t="s">
        <v>185</v>
      </c>
      <c r="D1" s="14" t="s">
        <v>248</v>
      </c>
      <c r="E1" s="14" t="s">
        <v>249</v>
      </c>
      <c r="F1" s="14" t="s">
        <v>250</v>
      </c>
    </row>
    <row r="2" spans="1:6" x14ac:dyDescent="0.25">
      <c r="A2" s="12">
        <v>38596</v>
      </c>
      <c r="B2">
        <v>1</v>
      </c>
      <c r="C2" s="5">
        <v>1756</v>
      </c>
      <c r="D2">
        <v>0.80996113300379247</v>
      </c>
      <c r="E2" s="25">
        <f>C2/D2</f>
        <v>2168.0052640152771</v>
      </c>
      <c r="F2">
        <f>LN(E2)</f>
        <v>7.6815627906079165</v>
      </c>
    </row>
    <row r="3" spans="1:6" x14ac:dyDescent="0.25">
      <c r="A3" s="12">
        <v>38626</v>
      </c>
      <c r="B3">
        <v>2</v>
      </c>
      <c r="C3" s="5">
        <v>1892</v>
      </c>
      <c r="D3">
        <v>0.84449263253752316</v>
      </c>
      <c r="E3" s="25">
        <f t="shared" ref="E3:E66" si="0">C3/D3</f>
        <v>2240.39846779354</v>
      </c>
      <c r="F3">
        <f t="shared" ref="F3:F66" si="1">LN(E3)</f>
        <v>7.7144090164368269</v>
      </c>
    </row>
    <row r="4" spans="1:6" x14ac:dyDescent="0.25">
      <c r="A4" s="12">
        <v>38657</v>
      </c>
      <c r="B4">
        <v>3</v>
      </c>
      <c r="C4" s="5">
        <v>2471</v>
      </c>
      <c r="D4">
        <v>1.0316841481473371</v>
      </c>
      <c r="E4" s="25">
        <f t="shared" si="0"/>
        <v>2395.1128884138975</v>
      </c>
      <c r="F4">
        <f t="shared" si="1"/>
        <v>7.7811856437713125</v>
      </c>
    </row>
    <row r="5" spans="1:6" x14ac:dyDescent="0.25">
      <c r="A5" s="12">
        <v>38687</v>
      </c>
      <c r="B5">
        <v>4</v>
      </c>
      <c r="C5" s="5">
        <v>6761</v>
      </c>
      <c r="D5">
        <v>2.3372773704879548</v>
      </c>
      <c r="E5" s="25">
        <f t="shared" si="0"/>
        <v>2892.6819235786729</v>
      </c>
      <c r="F5">
        <f t="shared" si="1"/>
        <v>7.9699393520178328</v>
      </c>
    </row>
    <row r="6" spans="1:6" x14ac:dyDescent="0.25">
      <c r="A6" s="12">
        <v>38718</v>
      </c>
      <c r="B6">
        <v>5</v>
      </c>
      <c r="C6" s="5">
        <v>1560</v>
      </c>
      <c r="D6">
        <v>0.7005440364005987</v>
      </c>
      <c r="E6" s="25">
        <f t="shared" si="0"/>
        <v>2226.8407393991865</v>
      </c>
      <c r="F6">
        <f t="shared" si="1"/>
        <v>7.7083391511838482</v>
      </c>
    </row>
    <row r="7" spans="1:6" x14ac:dyDescent="0.25">
      <c r="A7" s="12">
        <v>38749</v>
      </c>
      <c r="B7">
        <v>6</v>
      </c>
      <c r="C7" s="5">
        <v>2600</v>
      </c>
      <c r="D7">
        <v>0.99057039399568036</v>
      </c>
      <c r="E7" s="25">
        <f t="shared" si="0"/>
        <v>2624.7503617711977</v>
      </c>
      <c r="F7">
        <f t="shared" si="1"/>
        <v>7.872741070225767</v>
      </c>
    </row>
    <row r="8" spans="1:6" x14ac:dyDescent="0.25">
      <c r="A8" s="12">
        <v>38777</v>
      </c>
      <c r="B8">
        <v>7</v>
      </c>
      <c r="C8" s="5">
        <v>1968</v>
      </c>
      <c r="D8">
        <v>0.80420008102377183</v>
      </c>
      <c r="E8" s="25">
        <f t="shared" si="0"/>
        <v>2447.1522030869164</v>
      </c>
      <c r="F8">
        <f t="shared" si="1"/>
        <v>7.8026802613803943</v>
      </c>
    </row>
    <row r="9" spans="1:6" x14ac:dyDescent="0.25">
      <c r="A9" s="12">
        <v>38808</v>
      </c>
      <c r="B9">
        <v>8</v>
      </c>
      <c r="C9" s="5">
        <v>1876</v>
      </c>
      <c r="D9">
        <v>0.80845188861710338</v>
      </c>
      <c r="E9" s="25">
        <f t="shared" si="0"/>
        <v>2320.4844053354741</v>
      </c>
      <c r="F9">
        <f t="shared" si="1"/>
        <v>7.749531238268851</v>
      </c>
    </row>
    <row r="10" spans="1:6" x14ac:dyDescent="0.25">
      <c r="A10" s="12">
        <v>38838</v>
      </c>
      <c r="B10">
        <v>9</v>
      </c>
      <c r="C10" s="5">
        <v>2568</v>
      </c>
      <c r="D10">
        <v>1.0457042110073003</v>
      </c>
      <c r="E10" s="25">
        <f t="shared" si="0"/>
        <v>2455.7613644171051</v>
      </c>
      <c r="F10">
        <f t="shared" si="1"/>
        <v>7.8061921202209916</v>
      </c>
    </row>
    <row r="11" spans="1:6" x14ac:dyDescent="0.25">
      <c r="A11" s="12">
        <v>38869</v>
      </c>
      <c r="B11">
        <v>10</v>
      </c>
      <c r="C11" s="5">
        <v>2122</v>
      </c>
      <c r="D11">
        <v>0.87296918410564739</v>
      </c>
      <c r="E11" s="25">
        <f t="shared" si="0"/>
        <v>2430.7845438713607</v>
      </c>
      <c r="F11">
        <f t="shared" si="1"/>
        <v>7.7959693417875382</v>
      </c>
    </row>
    <row r="12" spans="1:6" x14ac:dyDescent="0.25">
      <c r="A12" s="12">
        <v>38899</v>
      </c>
      <c r="B12">
        <v>11</v>
      </c>
      <c r="C12" s="5">
        <v>1928</v>
      </c>
      <c r="D12">
        <v>0.84841483217909097</v>
      </c>
      <c r="E12" s="25">
        <f t="shared" si="0"/>
        <v>2272.4732369990211</v>
      </c>
      <c r="F12">
        <f t="shared" si="1"/>
        <v>7.7286240490841651</v>
      </c>
    </row>
    <row r="13" spans="1:6" x14ac:dyDescent="0.25">
      <c r="A13" s="12">
        <v>38930</v>
      </c>
      <c r="B13">
        <v>12</v>
      </c>
      <c r="C13" s="5">
        <v>2093</v>
      </c>
      <c r="D13">
        <v>0.88518192063869505</v>
      </c>
      <c r="E13" s="25">
        <f t="shared" si="0"/>
        <v>2364.4857076269868</v>
      </c>
      <c r="F13">
        <f t="shared" si="1"/>
        <v>7.7683158175010547</v>
      </c>
    </row>
    <row r="14" spans="1:6" x14ac:dyDescent="0.25">
      <c r="A14" s="12">
        <v>38961</v>
      </c>
      <c r="B14">
        <v>13</v>
      </c>
      <c r="C14" s="5">
        <v>2017</v>
      </c>
      <c r="D14">
        <v>0.80996113300379247</v>
      </c>
      <c r="E14" s="25">
        <f t="shared" si="0"/>
        <v>2490.2429484731288</v>
      </c>
      <c r="F14">
        <f t="shared" si="1"/>
        <v>7.8201355543670656</v>
      </c>
    </row>
    <row r="15" spans="1:6" x14ac:dyDescent="0.25">
      <c r="A15" s="12">
        <v>38991</v>
      </c>
      <c r="B15">
        <v>14</v>
      </c>
      <c r="C15" s="5">
        <v>1993</v>
      </c>
      <c r="D15">
        <v>0.84449263253752316</v>
      </c>
      <c r="E15" s="25">
        <f t="shared" si="0"/>
        <v>2359.9969060848443</v>
      </c>
      <c r="F15">
        <f t="shared" si="1"/>
        <v>7.7664155870377982</v>
      </c>
    </row>
    <row r="16" spans="1:6" x14ac:dyDescent="0.25">
      <c r="A16" s="12">
        <v>39022</v>
      </c>
      <c r="B16">
        <v>15</v>
      </c>
      <c r="C16" s="5">
        <v>2630</v>
      </c>
      <c r="D16">
        <v>1.0316841481473371</v>
      </c>
      <c r="E16" s="25">
        <f t="shared" si="0"/>
        <v>2549.2298245765078</v>
      </c>
      <c r="F16">
        <f t="shared" si="1"/>
        <v>7.8435465629545131</v>
      </c>
    </row>
    <row r="17" spans="1:6" x14ac:dyDescent="0.25">
      <c r="A17" s="12">
        <v>39052</v>
      </c>
      <c r="B17">
        <v>16</v>
      </c>
      <c r="C17" s="5">
        <v>6748</v>
      </c>
      <c r="D17">
        <v>2.3372773704879548</v>
      </c>
      <c r="E17" s="25">
        <f t="shared" si="0"/>
        <v>2887.1198965107064</v>
      </c>
      <c r="F17">
        <f t="shared" si="1"/>
        <v>7.9680147085930138</v>
      </c>
    </row>
    <row r="18" spans="1:6" x14ac:dyDescent="0.25">
      <c r="A18" s="12">
        <v>39083</v>
      </c>
      <c r="B18">
        <v>17</v>
      </c>
      <c r="C18" s="5">
        <v>1699</v>
      </c>
      <c r="D18">
        <v>0.7005440364005987</v>
      </c>
      <c r="E18" s="25">
        <f t="shared" si="0"/>
        <v>2425.257959127704</v>
      </c>
      <c r="F18">
        <f t="shared" si="1"/>
        <v>7.7936931726121976</v>
      </c>
    </row>
    <row r="19" spans="1:6" x14ac:dyDescent="0.25">
      <c r="A19" s="12">
        <v>39114</v>
      </c>
      <c r="B19">
        <v>18</v>
      </c>
      <c r="C19" s="5">
        <v>2521</v>
      </c>
      <c r="D19">
        <v>0.99057039399568036</v>
      </c>
      <c r="E19" s="25">
        <f t="shared" si="0"/>
        <v>2544.99833154815</v>
      </c>
      <c r="F19">
        <f t="shared" si="1"/>
        <v>7.8418852734041131</v>
      </c>
    </row>
    <row r="20" spans="1:6" x14ac:dyDescent="0.25">
      <c r="A20" s="12">
        <v>39142</v>
      </c>
      <c r="B20">
        <v>19</v>
      </c>
      <c r="C20" s="5">
        <v>1999</v>
      </c>
      <c r="D20">
        <v>0.80420008102377183</v>
      </c>
      <c r="E20" s="25">
        <f t="shared" si="0"/>
        <v>2485.6998241721271</v>
      </c>
      <c r="F20">
        <f t="shared" si="1"/>
        <v>7.8183095182685953</v>
      </c>
    </row>
    <row r="21" spans="1:6" x14ac:dyDescent="0.25">
      <c r="A21" s="12">
        <v>39173</v>
      </c>
      <c r="B21">
        <v>20</v>
      </c>
      <c r="C21" s="5">
        <v>1954</v>
      </c>
      <c r="D21">
        <v>0.80845188861710338</v>
      </c>
      <c r="E21" s="25">
        <f t="shared" si="0"/>
        <v>2416.9651002268211</v>
      </c>
      <c r="F21">
        <f t="shared" si="1"/>
        <v>7.7902679413054088</v>
      </c>
    </row>
    <row r="22" spans="1:6" x14ac:dyDescent="0.25">
      <c r="A22" s="12">
        <v>39203</v>
      </c>
      <c r="B22">
        <v>21</v>
      </c>
      <c r="C22" s="5">
        <v>2678</v>
      </c>
      <c r="D22">
        <v>1.0457042110073003</v>
      </c>
      <c r="E22" s="25">
        <f t="shared" si="0"/>
        <v>2560.9536346997693</v>
      </c>
      <c r="F22">
        <f t="shared" si="1"/>
        <v>7.8481349816622572</v>
      </c>
    </row>
    <row r="23" spans="1:6" x14ac:dyDescent="0.25">
      <c r="A23" s="12">
        <v>39234</v>
      </c>
      <c r="B23">
        <v>22</v>
      </c>
      <c r="C23" s="5">
        <v>2226</v>
      </c>
      <c r="D23">
        <v>0.87296918410564739</v>
      </c>
      <c r="E23" s="25">
        <f t="shared" si="0"/>
        <v>2549.918187868826</v>
      </c>
      <c r="F23">
        <f t="shared" si="1"/>
        <v>7.8438165544490994</v>
      </c>
    </row>
    <row r="24" spans="1:6" x14ac:dyDescent="0.25">
      <c r="A24" s="12">
        <v>39264</v>
      </c>
      <c r="B24">
        <v>23</v>
      </c>
      <c r="C24" s="5">
        <v>2052</v>
      </c>
      <c r="D24">
        <v>0.84841483217909097</v>
      </c>
      <c r="E24" s="25">
        <f t="shared" si="0"/>
        <v>2418.6281547313233</v>
      </c>
      <c r="F24">
        <f t="shared" si="1"/>
        <v>7.7909557802043343</v>
      </c>
    </row>
    <row r="25" spans="1:6" x14ac:dyDescent="0.25">
      <c r="A25" s="12">
        <v>39295</v>
      </c>
      <c r="B25">
        <v>24</v>
      </c>
      <c r="C25" s="5">
        <v>2178</v>
      </c>
      <c r="D25">
        <v>0.88518192063869505</v>
      </c>
      <c r="E25" s="25">
        <f t="shared" si="0"/>
        <v>2460.5111663696021</v>
      </c>
      <c r="F25">
        <f t="shared" si="1"/>
        <v>7.8081243985479611</v>
      </c>
    </row>
    <row r="26" spans="1:6" x14ac:dyDescent="0.25">
      <c r="A26" s="12">
        <v>39326</v>
      </c>
      <c r="B26">
        <v>25</v>
      </c>
      <c r="C26" s="5">
        <v>2025</v>
      </c>
      <c r="D26">
        <v>0.80996113300379247</v>
      </c>
      <c r="E26" s="25">
        <f t="shared" si="0"/>
        <v>2500.1199656212621</v>
      </c>
      <c r="F26">
        <f t="shared" si="1"/>
        <v>7.8240939959534934</v>
      </c>
    </row>
    <row r="27" spans="1:6" x14ac:dyDescent="0.25">
      <c r="A27" s="12">
        <v>39356</v>
      </c>
      <c r="B27">
        <v>26</v>
      </c>
      <c r="C27" s="5">
        <v>2175</v>
      </c>
      <c r="D27">
        <v>0.84449263253752316</v>
      </c>
      <c r="E27" s="25">
        <f t="shared" si="0"/>
        <v>2575.510923599868</v>
      </c>
      <c r="F27">
        <f t="shared" si="1"/>
        <v>7.8538032103477882</v>
      </c>
    </row>
    <row r="28" spans="1:6" x14ac:dyDescent="0.25">
      <c r="A28" s="12">
        <v>39387</v>
      </c>
      <c r="B28">
        <v>27</v>
      </c>
      <c r="C28" s="5">
        <v>2792</v>
      </c>
      <c r="D28">
        <v>1.0316841481473371</v>
      </c>
      <c r="E28" s="25">
        <f t="shared" si="0"/>
        <v>2706.2546274591673</v>
      </c>
      <c r="F28">
        <f t="shared" si="1"/>
        <v>7.9033209016649657</v>
      </c>
    </row>
    <row r="29" spans="1:6" x14ac:dyDescent="0.25">
      <c r="A29" s="12">
        <v>39417</v>
      </c>
      <c r="B29">
        <v>28</v>
      </c>
      <c r="C29" s="5">
        <v>6521</v>
      </c>
      <c r="D29">
        <v>2.3372773704879548</v>
      </c>
      <c r="E29" s="25">
        <f t="shared" si="0"/>
        <v>2789.9983469392882</v>
      </c>
      <c r="F29">
        <f t="shared" si="1"/>
        <v>7.9337962823203574</v>
      </c>
    </row>
    <row r="30" spans="1:6" x14ac:dyDescent="0.25">
      <c r="A30" s="12">
        <v>39448</v>
      </c>
      <c r="B30">
        <v>29</v>
      </c>
      <c r="C30" s="5">
        <v>1797</v>
      </c>
      <c r="D30">
        <v>0.7005440364005987</v>
      </c>
      <c r="E30" s="25">
        <f t="shared" si="0"/>
        <v>2565.1492363463708</v>
      </c>
      <c r="F30">
        <f t="shared" si="1"/>
        <v>7.8497719377238244</v>
      </c>
    </row>
    <row r="31" spans="1:6" x14ac:dyDescent="0.25">
      <c r="A31" s="12">
        <v>39479</v>
      </c>
      <c r="B31">
        <v>30</v>
      </c>
      <c r="C31" s="5">
        <v>2609</v>
      </c>
      <c r="D31">
        <v>0.99057039399568036</v>
      </c>
      <c r="E31" s="25">
        <f t="shared" si="0"/>
        <v>2633.8360361004056</v>
      </c>
      <c r="F31">
        <f t="shared" si="1"/>
        <v>7.8761966313529221</v>
      </c>
    </row>
    <row r="32" spans="1:6" x14ac:dyDescent="0.25">
      <c r="A32" s="12">
        <v>39508</v>
      </c>
      <c r="B32">
        <v>31</v>
      </c>
      <c r="C32" s="5">
        <v>2074</v>
      </c>
      <c r="D32">
        <v>0.80420008102377183</v>
      </c>
      <c r="E32" s="25">
        <f t="shared" si="0"/>
        <v>2578.9601977653783</v>
      </c>
      <c r="F32">
        <f t="shared" si="1"/>
        <v>7.8551415725576677</v>
      </c>
    </row>
    <row r="33" spans="1:6" x14ac:dyDescent="0.25">
      <c r="A33" s="12">
        <v>39539</v>
      </c>
      <c r="B33">
        <v>32</v>
      </c>
      <c r="C33" s="5">
        <v>2044</v>
      </c>
      <c r="D33">
        <v>0.80845188861710338</v>
      </c>
      <c r="E33" s="25">
        <f t="shared" si="0"/>
        <v>2528.2889789476062</v>
      </c>
      <c r="F33">
        <f t="shared" si="1"/>
        <v>7.8352980600262763</v>
      </c>
    </row>
    <row r="34" spans="1:6" x14ac:dyDescent="0.25">
      <c r="A34" s="12">
        <v>39569</v>
      </c>
      <c r="B34">
        <v>33</v>
      </c>
      <c r="C34" s="5">
        <v>2715</v>
      </c>
      <c r="D34">
        <v>1.0457042110073003</v>
      </c>
      <c r="E34" s="25">
        <f t="shared" si="0"/>
        <v>2596.3364892493928</v>
      </c>
      <c r="F34">
        <f t="shared" si="1"/>
        <v>7.8618566877791753</v>
      </c>
    </row>
    <row r="35" spans="1:6" x14ac:dyDescent="0.25">
      <c r="A35" s="12">
        <v>39600</v>
      </c>
      <c r="B35">
        <v>34</v>
      </c>
      <c r="C35" s="5">
        <v>2159</v>
      </c>
      <c r="D35">
        <v>0.87296918410564739</v>
      </c>
      <c r="E35" s="25">
        <f t="shared" si="0"/>
        <v>2473.1686287550742</v>
      </c>
      <c r="F35">
        <f t="shared" si="1"/>
        <v>7.8132554531284164</v>
      </c>
    </row>
    <row r="36" spans="1:6" x14ac:dyDescent="0.25">
      <c r="A36" s="12">
        <v>39630</v>
      </c>
      <c r="B36">
        <v>35</v>
      </c>
      <c r="C36" s="5">
        <v>2163</v>
      </c>
      <c r="D36">
        <v>0.84841483217909097</v>
      </c>
      <c r="E36" s="25">
        <f t="shared" si="0"/>
        <v>2549.4603794755612</v>
      </c>
      <c r="F36">
        <f t="shared" si="1"/>
        <v>7.8436369998667326</v>
      </c>
    </row>
    <row r="37" spans="1:6" x14ac:dyDescent="0.25">
      <c r="A37" s="12">
        <v>39661</v>
      </c>
      <c r="B37">
        <v>36</v>
      </c>
      <c r="C37" s="5">
        <v>2223</v>
      </c>
      <c r="D37">
        <v>0.88518192063869505</v>
      </c>
      <c r="E37" s="25">
        <f t="shared" si="0"/>
        <v>2511.3481739392219</v>
      </c>
      <c r="F37">
        <f t="shared" si="1"/>
        <v>7.8285750090192519</v>
      </c>
    </row>
    <row r="38" spans="1:6" x14ac:dyDescent="0.25">
      <c r="A38" s="12">
        <v>39692</v>
      </c>
      <c r="B38">
        <v>37</v>
      </c>
      <c r="C38" s="5">
        <v>1910</v>
      </c>
      <c r="D38">
        <v>0.80996113300379247</v>
      </c>
      <c r="E38" s="25">
        <f t="shared" si="0"/>
        <v>2358.1378441168445</v>
      </c>
      <c r="F38">
        <f t="shared" si="1"/>
        <v>7.76562753745353</v>
      </c>
    </row>
    <row r="39" spans="1:6" x14ac:dyDescent="0.25">
      <c r="A39" s="12">
        <v>39722</v>
      </c>
      <c r="B39">
        <v>38</v>
      </c>
      <c r="C39" s="5">
        <v>1997</v>
      </c>
      <c r="D39">
        <v>0.84449263253752316</v>
      </c>
      <c r="E39" s="25">
        <f t="shared" si="0"/>
        <v>2364.7334778983613</v>
      </c>
      <c r="F39">
        <f t="shared" si="1"/>
        <v>7.7684206002408187</v>
      </c>
    </row>
    <row r="40" spans="1:6" x14ac:dyDescent="0.25">
      <c r="A40" s="12">
        <v>39753</v>
      </c>
      <c r="B40">
        <v>39</v>
      </c>
      <c r="C40" s="5">
        <v>2253</v>
      </c>
      <c r="D40">
        <v>1.0316841481473371</v>
      </c>
      <c r="E40" s="25">
        <f t="shared" si="0"/>
        <v>2183.8079067569856</v>
      </c>
      <c r="F40">
        <f t="shared" si="1"/>
        <v>7.6888253782149469</v>
      </c>
    </row>
    <row r="41" spans="1:6" x14ac:dyDescent="0.25">
      <c r="A41" s="12">
        <v>39783</v>
      </c>
      <c r="B41">
        <v>40</v>
      </c>
      <c r="C41" s="5">
        <v>5049</v>
      </c>
      <c r="D41">
        <v>2.3372773704879548</v>
      </c>
      <c r="E41" s="25">
        <f t="shared" si="0"/>
        <v>2160.2057435510606</v>
      </c>
      <c r="F41">
        <f t="shared" si="1"/>
        <v>7.6779587477860707</v>
      </c>
    </row>
    <row r="42" spans="1:6" x14ac:dyDescent="0.25">
      <c r="A42" s="12">
        <v>39814</v>
      </c>
      <c r="B42">
        <v>41</v>
      </c>
      <c r="C42" s="5">
        <v>1472</v>
      </c>
      <c r="D42">
        <v>0.7005440364005987</v>
      </c>
      <c r="E42" s="25">
        <f t="shared" si="0"/>
        <v>2101.2240823048737</v>
      </c>
      <c r="F42">
        <f t="shared" si="1"/>
        <v>7.6502753502290872</v>
      </c>
    </row>
    <row r="43" spans="1:6" x14ac:dyDescent="0.25">
      <c r="A43" s="12">
        <v>39845</v>
      </c>
      <c r="B43">
        <v>42</v>
      </c>
      <c r="C43" s="5">
        <v>2110</v>
      </c>
      <c r="D43">
        <v>0.99057039399568036</v>
      </c>
      <c r="E43" s="25">
        <f t="shared" si="0"/>
        <v>2130.0858705143182</v>
      </c>
      <c r="F43">
        <f t="shared" si="1"/>
        <v>7.663917572686306</v>
      </c>
    </row>
    <row r="44" spans="1:6" x14ac:dyDescent="0.25">
      <c r="A44" s="12">
        <v>39873</v>
      </c>
      <c r="B44">
        <v>43</v>
      </c>
      <c r="C44" s="5">
        <v>1621</v>
      </c>
      <c r="D44">
        <v>0.80420008102377183</v>
      </c>
      <c r="E44" s="25">
        <f t="shared" si="0"/>
        <v>2015.66754126214</v>
      </c>
      <c r="F44">
        <f t="shared" si="1"/>
        <v>7.6087057055038709</v>
      </c>
    </row>
    <row r="45" spans="1:6" x14ac:dyDescent="0.25">
      <c r="A45" s="12">
        <v>39904</v>
      </c>
      <c r="B45">
        <v>44</v>
      </c>
      <c r="C45" s="5">
        <v>1755</v>
      </c>
      <c r="D45">
        <v>0.80845188861710338</v>
      </c>
      <c r="E45" s="25">
        <f t="shared" si="0"/>
        <v>2170.8156350553077</v>
      </c>
      <c r="F45">
        <f t="shared" si="1"/>
        <v>7.682858244602647</v>
      </c>
    </row>
    <row r="46" spans="1:6" x14ac:dyDescent="0.25">
      <c r="A46" s="12">
        <v>39934</v>
      </c>
      <c r="B46">
        <v>45</v>
      </c>
      <c r="C46" s="5">
        <v>2241</v>
      </c>
      <c r="D46">
        <v>1.0457042110073003</v>
      </c>
      <c r="E46" s="25">
        <f t="shared" si="0"/>
        <v>2143.0534336677306</v>
      </c>
      <c r="F46">
        <f t="shared" si="1"/>
        <v>7.6699869292120662</v>
      </c>
    </row>
    <row r="47" spans="1:6" x14ac:dyDescent="0.25">
      <c r="A47" s="12">
        <v>39965</v>
      </c>
      <c r="B47">
        <v>46</v>
      </c>
      <c r="C47" s="5">
        <v>1832</v>
      </c>
      <c r="D47">
        <v>0.87296918410564739</v>
      </c>
      <c r="E47" s="25">
        <f t="shared" si="0"/>
        <v>2098.5849596476592</v>
      </c>
      <c r="F47">
        <f t="shared" si="1"/>
        <v>7.6490185678476852</v>
      </c>
    </row>
    <row r="48" spans="1:6" x14ac:dyDescent="0.25">
      <c r="A48" s="12">
        <v>39995</v>
      </c>
      <c r="B48">
        <v>47</v>
      </c>
      <c r="C48" s="5">
        <v>1754</v>
      </c>
      <c r="D48">
        <v>0.84841483217909097</v>
      </c>
      <c r="E48" s="25">
        <f t="shared" si="0"/>
        <v>2067.3848846972419</v>
      </c>
      <c r="F48">
        <f t="shared" si="1"/>
        <v>7.6340397468458026</v>
      </c>
    </row>
    <row r="49" spans="1:6" x14ac:dyDescent="0.25">
      <c r="A49" s="12">
        <v>40026</v>
      </c>
      <c r="B49">
        <v>48</v>
      </c>
      <c r="C49" s="5">
        <v>1824</v>
      </c>
      <c r="D49">
        <v>0.88518192063869505</v>
      </c>
      <c r="E49" s="25">
        <f t="shared" si="0"/>
        <v>2060.5933734885921</v>
      </c>
      <c r="F49">
        <f t="shared" si="1"/>
        <v>7.6307492656893317</v>
      </c>
    </row>
    <row r="50" spans="1:6" x14ac:dyDescent="0.25">
      <c r="A50" s="12">
        <v>40057</v>
      </c>
      <c r="B50">
        <v>49</v>
      </c>
      <c r="C50" s="5">
        <v>1766</v>
      </c>
      <c r="D50">
        <v>0.80996113300379247</v>
      </c>
      <c r="E50" s="25">
        <f t="shared" si="0"/>
        <v>2180.3515354504439</v>
      </c>
      <c r="F50">
        <f t="shared" si="1"/>
        <v>7.6872413975767593</v>
      </c>
    </row>
    <row r="51" spans="1:6" x14ac:dyDescent="0.25">
      <c r="A51" s="12">
        <v>40087</v>
      </c>
      <c r="B51">
        <v>50</v>
      </c>
      <c r="C51" s="5">
        <v>1827</v>
      </c>
      <c r="D51">
        <v>0.84449263253752316</v>
      </c>
      <c r="E51" s="25">
        <f t="shared" si="0"/>
        <v>2163.4291758238887</v>
      </c>
      <c r="F51">
        <f t="shared" si="1"/>
        <v>7.6794498232030097</v>
      </c>
    </row>
    <row r="52" spans="1:6" x14ac:dyDescent="0.25">
      <c r="A52" s="12">
        <v>40118</v>
      </c>
      <c r="B52">
        <v>51</v>
      </c>
      <c r="C52" s="5">
        <v>2236</v>
      </c>
      <c r="D52">
        <v>1.0316841481473371</v>
      </c>
      <c r="E52" s="25">
        <f t="shared" si="0"/>
        <v>2167.329995343373</v>
      </c>
      <c r="F52">
        <f t="shared" si="1"/>
        <v>7.6812512720576924</v>
      </c>
    </row>
    <row r="53" spans="1:6" x14ac:dyDescent="0.25">
      <c r="A53" s="12">
        <v>40148</v>
      </c>
      <c r="B53">
        <v>52</v>
      </c>
      <c r="C53" s="5">
        <v>5260</v>
      </c>
      <c r="D53">
        <v>2.3372773704879548</v>
      </c>
      <c r="E53" s="25">
        <f t="shared" si="0"/>
        <v>2250.4817213465199</v>
      </c>
      <c r="F53">
        <f t="shared" si="1"/>
        <v>7.7188995706589099</v>
      </c>
    </row>
    <row r="54" spans="1:6" x14ac:dyDescent="0.25">
      <c r="A54" s="12">
        <v>40179</v>
      </c>
      <c r="B54">
        <v>53</v>
      </c>
      <c r="C54" s="8">
        <v>1496</v>
      </c>
      <c r="D54">
        <v>0.7005440364005987</v>
      </c>
      <c r="E54" s="25">
        <f t="shared" si="0"/>
        <v>2135.4831706033228</v>
      </c>
      <c r="F54">
        <f t="shared" si="1"/>
        <v>7.6664482094746882</v>
      </c>
    </row>
    <row r="55" spans="1:6" x14ac:dyDescent="0.25">
      <c r="A55" s="12">
        <v>40210</v>
      </c>
      <c r="B55">
        <v>54</v>
      </c>
      <c r="C55" s="8">
        <v>2093</v>
      </c>
      <c r="D55">
        <v>0.99057039399568036</v>
      </c>
      <c r="E55" s="25">
        <f t="shared" si="0"/>
        <v>2112.9240412258141</v>
      </c>
      <c r="F55">
        <f t="shared" si="1"/>
        <v>7.6558280686621929</v>
      </c>
    </row>
    <row r="56" spans="1:6" x14ac:dyDescent="0.25">
      <c r="A56" s="12">
        <v>40238</v>
      </c>
      <c r="B56">
        <v>55</v>
      </c>
      <c r="C56" s="8">
        <v>1783</v>
      </c>
      <c r="D56">
        <v>0.80420008102377183</v>
      </c>
      <c r="E56" s="25">
        <f t="shared" si="0"/>
        <v>2217.1099482235632</v>
      </c>
      <c r="F56">
        <f t="shared" si="1"/>
        <v>7.7039598016313358</v>
      </c>
    </row>
    <row r="57" spans="1:6" x14ac:dyDescent="0.25">
      <c r="A57" s="12">
        <v>40269</v>
      </c>
      <c r="B57">
        <v>56</v>
      </c>
      <c r="C57" s="8">
        <v>1794</v>
      </c>
      <c r="D57">
        <v>0.80845188861710338</v>
      </c>
      <c r="E57" s="25">
        <f t="shared" si="0"/>
        <v>2219.0559825009809</v>
      </c>
      <c r="F57">
        <f t="shared" si="1"/>
        <v>7.7048371513214224</v>
      </c>
    </row>
    <row r="58" spans="1:6" x14ac:dyDescent="0.25">
      <c r="A58" s="12">
        <v>40299</v>
      </c>
      <c r="B58">
        <v>57</v>
      </c>
      <c r="C58" s="8">
        <v>2245</v>
      </c>
      <c r="D58">
        <v>1.0457042110073003</v>
      </c>
      <c r="E58" s="25">
        <f t="shared" si="0"/>
        <v>2146.8786071325549</v>
      </c>
      <c r="F58">
        <f t="shared" si="1"/>
        <v>7.6717702555874938</v>
      </c>
    </row>
    <row r="59" spans="1:6" x14ac:dyDescent="0.25">
      <c r="A59" s="12">
        <v>40330</v>
      </c>
      <c r="B59">
        <v>58</v>
      </c>
      <c r="C59" s="8">
        <v>1802</v>
      </c>
      <c r="D59">
        <v>0.87296918410564739</v>
      </c>
      <c r="E59" s="25">
        <f t="shared" si="0"/>
        <v>2064.2194854176209</v>
      </c>
      <c r="F59">
        <f t="shared" si="1"/>
        <v>7.632507460781893</v>
      </c>
    </row>
    <row r="60" spans="1:6" x14ac:dyDescent="0.25">
      <c r="A60" s="12">
        <v>40360</v>
      </c>
      <c r="B60">
        <v>59</v>
      </c>
      <c r="C60" s="8">
        <v>1816</v>
      </c>
      <c r="D60">
        <v>0.84841483217909097</v>
      </c>
      <c r="E60" s="25">
        <f t="shared" si="0"/>
        <v>2140.462343563393</v>
      </c>
      <c r="F60">
        <f t="shared" si="1"/>
        <v>7.6687771330749124</v>
      </c>
    </row>
    <row r="61" spans="1:6" x14ac:dyDescent="0.25">
      <c r="A61" s="12">
        <v>40391</v>
      </c>
      <c r="B61">
        <v>60</v>
      </c>
      <c r="C61" s="8">
        <v>1811</v>
      </c>
      <c r="D61">
        <v>0.88518192063869505</v>
      </c>
      <c r="E61" s="25">
        <f t="shared" si="0"/>
        <v>2045.9071268573687</v>
      </c>
      <c r="F61">
        <f t="shared" si="1"/>
        <v>7.6235965529384684</v>
      </c>
    </row>
    <row r="62" spans="1:6" x14ac:dyDescent="0.25">
      <c r="A62" s="12">
        <v>40422</v>
      </c>
      <c r="B62">
        <v>61</v>
      </c>
      <c r="C62" s="8">
        <v>1684</v>
      </c>
      <c r="D62">
        <v>0.80996113300379247</v>
      </c>
      <c r="E62" s="25">
        <f t="shared" si="0"/>
        <v>2079.1121096820766</v>
      </c>
      <c r="F62">
        <f t="shared" si="1"/>
        <v>7.6396962112151261</v>
      </c>
    </row>
    <row r="63" spans="1:6" x14ac:dyDescent="0.25">
      <c r="A63" s="12">
        <v>40452</v>
      </c>
      <c r="B63">
        <v>62</v>
      </c>
      <c r="C63" s="8">
        <v>1906</v>
      </c>
      <c r="D63">
        <v>0.84449263253752316</v>
      </c>
      <c r="E63" s="25">
        <f t="shared" si="0"/>
        <v>2256.9764691408495</v>
      </c>
      <c r="F63">
        <f t="shared" si="1"/>
        <v>7.7217813510391506</v>
      </c>
    </row>
    <row r="64" spans="1:6" x14ac:dyDescent="0.25">
      <c r="A64" s="12">
        <v>40483</v>
      </c>
      <c r="B64">
        <v>63</v>
      </c>
      <c r="C64" s="8">
        <v>2392</v>
      </c>
      <c r="D64">
        <v>1.0316841481473371</v>
      </c>
      <c r="E64" s="25">
        <f t="shared" si="0"/>
        <v>2318.539064785934</v>
      </c>
      <c r="F64">
        <f t="shared" si="1"/>
        <v>7.7486925528532247</v>
      </c>
    </row>
    <row r="65" spans="1:6" x14ac:dyDescent="0.25">
      <c r="A65" s="12">
        <v>40513</v>
      </c>
      <c r="B65">
        <v>64</v>
      </c>
      <c r="C65" s="8">
        <v>5087</v>
      </c>
      <c r="D65">
        <v>2.3372773704879548</v>
      </c>
      <c r="E65" s="25">
        <f t="shared" si="0"/>
        <v>2176.4639765189631</v>
      </c>
      <c r="F65">
        <f t="shared" si="1"/>
        <v>7.6854568097499198</v>
      </c>
    </row>
    <row r="66" spans="1:6" x14ac:dyDescent="0.25">
      <c r="A66" s="12">
        <v>40544</v>
      </c>
      <c r="B66">
        <v>65</v>
      </c>
      <c r="C66" s="8">
        <v>1619</v>
      </c>
      <c r="D66">
        <v>0.7005440364005987</v>
      </c>
      <c r="E66" s="25">
        <f t="shared" si="0"/>
        <v>2311.0609981328739</v>
      </c>
      <c r="F66">
        <f t="shared" si="1"/>
        <v>7.7454620046179006</v>
      </c>
    </row>
    <row r="67" spans="1:6" x14ac:dyDescent="0.25">
      <c r="A67" s="12">
        <v>40575</v>
      </c>
      <c r="B67">
        <v>66</v>
      </c>
      <c r="C67" s="8">
        <v>2228</v>
      </c>
      <c r="D67">
        <v>0.99057039399568036</v>
      </c>
      <c r="E67" s="25">
        <f t="shared" ref="E67:E130" si="2">C67/D67</f>
        <v>2249.209156163934</v>
      </c>
      <c r="F67">
        <f t="shared" ref="F67:F130" si="3">LN(E67)</f>
        <v>7.7183339472633685</v>
      </c>
    </row>
    <row r="68" spans="1:6" x14ac:dyDescent="0.25">
      <c r="A68" s="12">
        <v>40603</v>
      </c>
      <c r="B68">
        <v>67</v>
      </c>
      <c r="C68" s="8">
        <v>1976</v>
      </c>
      <c r="D68">
        <v>0.80420008102377183</v>
      </c>
      <c r="E68" s="25">
        <f t="shared" si="2"/>
        <v>2457.0999762701967</v>
      </c>
      <c r="F68">
        <f t="shared" si="3"/>
        <v>7.8067370620760084</v>
      </c>
    </row>
    <row r="69" spans="1:6" x14ac:dyDescent="0.25">
      <c r="A69" s="12">
        <v>40634</v>
      </c>
      <c r="B69">
        <v>68</v>
      </c>
      <c r="C69" s="8">
        <v>2194</v>
      </c>
      <c r="D69">
        <v>0.80845188861710338</v>
      </c>
      <c r="E69" s="25">
        <f t="shared" si="2"/>
        <v>2713.828776815581</v>
      </c>
      <c r="F69">
        <f t="shared" si="3"/>
        <v>7.9061157495378565</v>
      </c>
    </row>
    <row r="70" spans="1:6" x14ac:dyDescent="0.25">
      <c r="A70" s="12">
        <v>40664</v>
      </c>
      <c r="B70">
        <v>69</v>
      </c>
      <c r="C70" s="8">
        <v>2624</v>
      </c>
      <c r="D70">
        <v>1.0457042110073003</v>
      </c>
      <c r="E70" s="25">
        <f t="shared" si="2"/>
        <v>2509.3137929246432</v>
      </c>
      <c r="F70">
        <f t="shared" si="3"/>
        <v>7.8277646054751191</v>
      </c>
    </row>
    <row r="71" spans="1:6" x14ac:dyDescent="0.25">
      <c r="A71" s="12">
        <v>40695</v>
      </c>
      <c r="B71">
        <v>70</v>
      </c>
      <c r="C71" s="8">
        <v>2093</v>
      </c>
      <c r="D71">
        <v>0.87296918410564739</v>
      </c>
      <c r="E71" s="25">
        <f t="shared" si="2"/>
        <v>2397.5645854489908</v>
      </c>
      <c r="F71">
        <f t="shared" si="3"/>
        <v>7.7822087450596094</v>
      </c>
    </row>
    <row r="72" spans="1:6" x14ac:dyDescent="0.25">
      <c r="A72" s="12">
        <v>40725</v>
      </c>
      <c r="B72">
        <v>71</v>
      </c>
      <c r="C72" s="8">
        <v>1983</v>
      </c>
      <c r="D72">
        <v>0.84841483217909097</v>
      </c>
      <c r="E72" s="25">
        <f t="shared" si="2"/>
        <v>2337.3000150254452</v>
      </c>
      <c r="F72">
        <f t="shared" si="3"/>
        <v>7.75675170243347</v>
      </c>
    </row>
    <row r="73" spans="1:6" x14ac:dyDescent="0.25">
      <c r="A73" s="12">
        <v>40756</v>
      </c>
      <c r="B73">
        <v>72</v>
      </c>
      <c r="C73" s="8">
        <v>2179</v>
      </c>
      <c r="D73">
        <v>0.88518192063869505</v>
      </c>
      <c r="E73" s="25">
        <f t="shared" si="2"/>
        <v>2461.640877648927</v>
      </c>
      <c r="F73">
        <f t="shared" si="3"/>
        <v>7.8085834299996755</v>
      </c>
    </row>
    <row r="74" spans="1:6" x14ac:dyDescent="0.25">
      <c r="A74" s="12">
        <v>40787</v>
      </c>
      <c r="B74">
        <v>73</v>
      </c>
      <c r="C74" s="8">
        <v>2081</v>
      </c>
      <c r="D74">
        <v>0.80996113300379247</v>
      </c>
      <c r="E74" s="25">
        <f t="shared" si="2"/>
        <v>2569.2590856581955</v>
      </c>
      <c r="F74">
        <f t="shared" si="3"/>
        <v>7.8513728428064882</v>
      </c>
    </row>
    <row r="75" spans="1:6" x14ac:dyDescent="0.25">
      <c r="A75" s="12">
        <v>40817</v>
      </c>
      <c r="B75">
        <v>74</v>
      </c>
      <c r="C75" s="8">
        <v>2003</v>
      </c>
      <c r="D75">
        <v>0.84449263253752316</v>
      </c>
      <c r="E75" s="25">
        <f t="shared" si="2"/>
        <v>2371.8383356186368</v>
      </c>
      <c r="F75">
        <f t="shared" si="3"/>
        <v>7.7714206024908217</v>
      </c>
    </row>
    <row r="76" spans="1:6" x14ac:dyDescent="0.25">
      <c r="A76" s="12">
        <v>40848</v>
      </c>
      <c r="B76">
        <v>75</v>
      </c>
      <c r="C76" s="8">
        <v>2454</v>
      </c>
      <c r="D76">
        <v>1.0316841481473371</v>
      </c>
      <c r="E76" s="25">
        <f t="shared" si="2"/>
        <v>2378.6349770002853</v>
      </c>
      <c r="F76">
        <f t="shared" si="3"/>
        <v>7.7742820630535592</v>
      </c>
    </row>
    <row r="77" spans="1:6" x14ac:dyDescent="0.25">
      <c r="A77" s="12">
        <v>40878</v>
      </c>
      <c r="B77">
        <v>76</v>
      </c>
      <c r="C77" s="8">
        <v>5616</v>
      </c>
      <c r="D77">
        <v>2.3372773704879548</v>
      </c>
      <c r="E77" s="25">
        <f t="shared" si="2"/>
        <v>2402.7956933616074</v>
      </c>
      <c r="F77">
        <f t="shared" si="3"/>
        <v>7.7843882106328017</v>
      </c>
    </row>
    <row r="78" spans="1:6" x14ac:dyDescent="0.25">
      <c r="A78" s="12">
        <v>40909</v>
      </c>
      <c r="B78">
        <v>77</v>
      </c>
      <c r="C78" s="8">
        <v>1674</v>
      </c>
      <c r="D78">
        <v>0.7005440364005987</v>
      </c>
      <c r="E78" s="25">
        <f t="shared" si="2"/>
        <v>2389.5714088168197</v>
      </c>
      <c r="F78">
        <f t="shared" si="3"/>
        <v>7.778869301989686</v>
      </c>
    </row>
    <row r="79" spans="1:6" x14ac:dyDescent="0.25">
      <c r="A79" s="12">
        <v>40940</v>
      </c>
      <c r="B79">
        <v>78</v>
      </c>
      <c r="C79" s="8">
        <v>2607</v>
      </c>
      <c r="D79">
        <v>0.99057039399568036</v>
      </c>
      <c r="E79" s="25">
        <f t="shared" si="2"/>
        <v>2631.8169973605818</v>
      </c>
      <c r="F79">
        <f t="shared" si="3"/>
        <v>7.8754297601496956</v>
      </c>
    </row>
    <row r="80" spans="1:6" x14ac:dyDescent="0.25">
      <c r="A80" s="12">
        <v>40969</v>
      </c>
      <c r="B80">
        <v>79</v>
      </c>
      <c r="C80" s="8">
        <v>2056</v>
      </c>
      <c r="D80">
        <v>0.80420008102377183</v>
      </c>
      <c r="E80" s="25">
        <f t="shared" si="2"/>
        <v>2556.5777081029983</v>
      </c>
      <c r="F80">
        <f t="shared" si="3"/>
        <v>7.846424810343251</v>
      </c>
    </row>
    <row r="81" spans="1:6" x14ac:dyDescent="0.25">
      <c r="A81" s="12">
        <v>41000</v>
      </c>
      <c r="B81">
        <v>80</v>
      </c>
      <c r="C81" s="8">
        <v>1953</v>
      </c>
      <c r="D81">
        <v>0.80845188861710338</v>
      </c>
      <c r="E81" s="25">
        <f t="shared" si="2"/>
        <v>2415.7281682410344</v>
      </c>
      <c r="F81">
        <f t="shared" si="3"/>
        <v>7.7897560395793599</v>
      </c>
    </row>
    <row r="82" spans="1:6" x14ac:dyDescent="0.25">
      <c r="A82" s="12">
        <v>41030</v>
      </c>
      <c r="B82">
        <v>81</v>
      </c>
      <c r="C82" s="8">
        <v>2673</v>
      </c>
      <c r="D82">
        <v>1.0457042110073003</v>
      </c>
      <c r="E82" s="25">
        <f t="shared" si="2"/>
        <v>2556.1721678687391</v>
      </c>
      <c r="F82">
        <f t="shared" si="3"/>
        <v>7.8462661715500586</v>
      </c>
    </row>
    <row r="83" spans="1:6" x14ac:dyDescent="0.25">
      <c r="A83" s="12">
        <v>41061</v>
      </c>
      <c r="B83">
        <v>82</v>
      </c>
      <c r="C83" s="8">
        <v>2146</v>
      </c>
      <c r="D83">
        <v>0.87296918410564739</v>
      </c>
      <c r="E83" s="25">
        <f t="shared" si="2"/>
        <v>2458.276923255391</v>
      </c>
      <c r="F83">
        <f t="shared" si="3"/>
        <v>7.8072159458042529</v>
      </c>
    </row>
    <row r="84" spans="1:6" x14ac:dyDescent="0.25">
      <c r="A84" s="12">
        <v>41091</v>
      </c>
      <c r="B84">
        <v>83</v>
      </c>
      <c r="C84" s="8">
        <v>1943</v>
      </c>
      <c r="D84">
        <v>0.84841483217909097</v>
      </c>
      <c r="E84" s="25">
        <f t="shared" si="2"/>
        <v>2290.1532673698639</v>
      </c>
      <c r="F84">
        <f t="shared" si="3"/>
        <v>7.7363740232911145</v>
      </c>
    </row>
    <row r="85" spans="1:6" x14ac:dyDescent="0.25">
      <c r="A85" s="12">
        <v>41122</v>
      </c>
      <c r="B85">
        <v>84</v>
      </c>
      <c r="C85" s="8">
        <v>2115</v>
      </c>
      <c r="D85">
        <v>0.88518192063869505</v>
      </c>
      <c r="E85" s="25">
        <f t="shared" si="2"/>
        <v>2389.3393557721342</v>
      </c>
      <c r="F85">
        <f t="shared" si="3"/>
        <v>7.7787721865354333</v>
      </c>
    </row>
    <row r="86" spans="1:6" x14ac:dyDescent="0.25">
      <c r="A86" s="12">
        <v>41153</v>
      </c>
      <c r="B86">
        <v>85</v>
      </c>
      <c r="C86" s="8">
        <v>2044</v>
      </c>
      <c r="D86">
        <v>0.80996113300379247</v>
      </c>
      <c r="E86" s="25">
        <f t="shared" si="2"/>
        <v>2523.5778813480788</v>
      </c>
      <c r="F86">
        <f t="shared" si="3"/>
        <v>7.8334329677364494</v>
      </c>
    </row>
    <row r="87" spans="1:6" x14ac:dyDescent="0.25">
      <c r="A87" s="12">
        <v>41183</v>
      </c>
      <c r="B87">
        <v>86</v>
      </c>
      <c r="C87" s="8">
        <v>2060</v>
      </c>
      <c r="D87">
        <v>0.84449263253752316</v>
      </c>
      <c r="E87" s="25">
        <f t="shared" si="2"/>
        <v>2439.3344839612541</v>
      </c>
      <c r="F87">
        <f t="shared" si="3"/>
        <v>7.7994805286086306</v>
      </c>
    </row>
    <row r="88" spans="1:6" x14ac:dyDescent="0.25">
      <c r="A88" s="12">
        <v>41214</v>
      </c>
      <c r="B88">
        <v>87</v>
      </c>
      <c r="C88" s="8">
        <v>2542</v>
      </c>
      <c r="D88">
        <v>1.0316841481473371</v>
      </c>
      <c r="E88" s="25">
        <f t="shared" si="2"/>
        <v>2463.9324007883965</v>
      </c>
      <c r="F88">
        <f t="shared" si="3"/>
        <v>7.8095138895321021</v>
      </c>
    </row>
    <row r="89" spans="1:6" x14ac:dyDescent="0.25">
      <c r="A89" s="12">
        <v>41244</v>
      </c>
      <c r="B89">
        <v>88</v>
      </c>
      <c r="C89" s="8">
        <v>6049</v>
      </c>
      <c r="D89">
        <v>2.3372773704879548</v>
      </c>
      <c r="E89" s="25">
        <f t="shared" si="2"/>
        <v>2588.0539795484979</v>
      </c>
      <c r="F89">
        <f t="shared" si="3"/>
        <v>7.8586615130340691</v>
      </c>
    </row>
    <row r="90" spans="1:6" x14ac:dyDescent="0.25">
      <c r="A90" s="12">
        <v>41275</v>
      </c>
      <c r="B90">
        <v>89</v>
      </c>
      <c r="C90" s="11">
        <v>1796</v>
      </c>
      <c r="D90">
        <v>0.7005440364005987</v>
      </c>
      <c r="E90" s="25">
        <f t="shared" si="2"/>
        <v>2563.7217743339356</v>
      </c>
      <c r="F90">
        <f t="shared" si="3"/>
        <v>7.8492152998024105</v>
      </c>
    </row>
    <row r="91" spans="1:6" x14ac:dyDescent="0.25">
      <c r="A91" s="12">
        <v>41306</v>
      </c>
      <c r="B91">
        <v>90</v>
      </c>
      <c r="C91" s="11">
        <v>2550</v>
      </c>
      <c r="D91">
        <v>0.99057039399568036</v>
      </c>
      <c r="E91" s="25">
        <f t="shared" si="2"/>
        <v>2574.274393275598</v>
      </c>
      <c r="F91">
        <f t="shared" si="3"/>
        <v>7.8533229843686652</v>
      </c>
    </row>
    <row r="92" spans="1:6" x14ac:dyDescent="0.25">
      <c r="A92" s="12">
        <v>41334</v>
      </c>
      <c r="B92">
        <v>91</v>
      </c>
      <c r="C92" s="11">
        <v>2149</v>
      </c>
      <c r="D92">
        <v>0.80420008102377183</v>
      </c>
      <c r="E92" s="25">
        <f t="shared" si="2"/>
        <v>2672.22057135863</v>
      </c>
      <c r="F92">
        <f t="shared" si="3"/>
        <v>7.8906650804107059</v>
      </c>
    </row>
    <row r="93" spans="1:6" x14ac:dyDescent="0.25">
      <c r="A93" s="12">
        <v>41365</v>
      </c>
      <c r="B93">
        <v>92</v>
      </c>
      <c r="C93" s="11">
        <v>2249</v>
      </c>
      <c r="D93">
        <v>0.80845188861710338</v>
      </c>
      <c r="E93" s="25">
        <f t="shared" si="2"/>
        <v>2781.8600360338387</v>
      </c>
      <c r="F93">
        <f t="shared" si="3"/>
        <v>7.9308750606619967</v>
      </c>
    </row>
    <row r="94" spans="1:6" x14ac:dyDescent="0.25">
      <c r="A94" s="12">
        <v>41395</v>
      </c>
      <c r="B94">
        <v>93</v>
      </c>
      <c r="C94" s="11">
        <v>2724</v>
      </c>
      <c r="D94">
        <v>1.0457042110073003</v>
      </c>
      <c r="E94" s="25">
        <f t="shared" si="2"/>
        <v>2604.9431295452468</v>
      </c>
      <c r="F94">
        <f t="shared" si="3"/>
        <v>7.8651661226805425</v>
      </c>
    </row>
    <row r="95" spans="1:6" x14ac:dyDescent="0.25">
      <c r="A95" s="12">
        <v>41426</v>
      </c>
      <c r="B95">
        <v>94</v>
      </c>
      <c r="C95" s="11">
        <v>2141</v>
      </c>
      <c r="D95">
        <v>0.87296918410564739</v>
      </c>
      <c r="E95" s="25">
        <f t="shared" si="2"/>
        <v>2452.5493442170514</v>
      </c>
      <c r="F95">
        <f t="shared" si="3"/>
        <v>7.8048833112032927</v>
      </c>
    </row>
    <row r="96" spans="1:6" x14ac:dyDescent="0.25">
      <c r="A96" s="12">
        <v>41456</v>
      </c>
      <c r="B96">
        <v>95</v>
      </c>
      <c r="C96" s="11">
        <v>2020</v>
      </c>
      <c r="D96">
        <v>0.84841483217909097</v>
      </c>
      <c r="E96" s="25">
        <f t="shared" si="2"/>
        <v>2380.9107566068583</v>
      </c>
      <c r="F96">
        <f t="shared" si="3"/>
        <v>7.7752383643089251</v>
      </c>
    </row>
    <row r="97" spans="1:6" x14ac:dyDescent="0.25">
      <c r="A97" s="12">
        <v>41487</v>
      </c>
      <c r="B97">
        <v>96</v>
      </c>
      <c r="C97" s="11">
        <v>2150</v>
      </c>
      <c r="D97">
        <v>0.88518192063869505</v>
      </c>
      <c r="E97" s="25">
        <f t="shared" si="2"/>
        <v>2428.8792505485053</v>
      </c>
      <c r="F97">
        <f t="shared" si="3"/>
        <v>7.7951852161767636</v>
      </c>
    </row>
    <row r="98" spans="1:6" x14ac:dyDescent="0.25">
      <c r="A98" s="12">
        <v>41518</v>
      </c>
      <c r="B98">
        <v>97</v>
      </c>
      <c r="C98" s="11">
        <v>2002</v>
      </c>
      <c r="D98">
        <v>0.80996113300379247</v>
      </c>
      <c r="E98" s="25">
        <f t="shared" si="2"/>
        <v>2471.7235413203784</v>
      </c>
      <c r="F98">
        <f t="shared" si="3"/>
        <v>7.81267097628802</v>
      </c>
    </row>
    <row r="99" spans="1:6" x14ac:dyDescent="0.25">
      <c r="A99" s="12">
        <v>41548</v>
      </c>
      <c r="B99">
        <v>98</v>
      </c>
      <c r="C99" s="11">
        <v>2232</v>
      </c>
      <c r="D99">
        <v>0.84449263253752316</v>
      </c>
      <c r="E99" s="25">
        <f t="shared" si="2"/>
        <v>2643.0070719424848</v>
      </c>
      <c r="F99">
        <f t="shared" si="3"/>
        <v>7.879672590326205</v>
      </c>
    </row>
    <row r="100" spans="1:6" x14ac:dyDescent="0.25">
      <c r="A100" s="12">
        <v>41579</v>
      </c>
      <c r="B100">
        <v>99</v>
      </c>
      <c r="C100" s="11">
        <v>2655</v>
      </c>
      <c r="D100">
        <v>1.0316841481473371</v>
      </c>
      <c r="E100" s="25">
        <f t="shared" si="2"/>
        <v>2573.4620472435849</v>
      </c>
      <c r="F100">
        <f t="shared" si="3"/>
        <v>7.8530073714587418</v>
      </c>
    </row>
    <row r="101" spans="1:6" x14ac:dyDescent="0.25">
      <c r="A101" s="12">
        <v>41609</v>
      </c>
      <c r="B101">
        <v>100</v>
      </c>
      <c r="C101" s="11">
        <v>5776</v>
      </c>
      <c r="D101">
        <v>2.3372773704879548</v>
      </c>
      <c r="E101" s="25">
        <f t="shared" si="2"/>
        <v>2471.2514111211972</v>
      </c>
      <c r="F101">
        <f t="shared" si="3"/>
        <v>7.8124799454998168</v>
      </c>
    </row>
    <row r="102" spans="1:6" x14ac:dyDescent="0.25">
      <c r="A102" s="12">
        <v>41640</v>
      </c>
      <c r="B102">
        <v>101</v>
      </c>
      <c r="C102" s="11">
        <v>1898</v>
      </c>
      <c r="D102">
        <v>0.7005440364005987</v>
      </c>
      <c r="E102" s="25">
        <f t="shared" si="2"/>
        <v>2709.322899602344</v>
      </c>
      <c r="F102">
        <f t="shared" si="3"/>
        <v>7.9044540301101387</v>
      </c>
    </row>
    <row r="103" spans="1:6" x14ac:dyDescent="0.25">
      <c r="A103" s="12">
        <v>41671</v>
      </c>
      <c r="B103">
        <v>102</v>
      </c>
      <c r="C103" s="11">
        <v>2606</v>
      </c>
      <c r="D103">
        <v>0.99057039399568036</v>
      </c>
      <c r="E103" s="25">
        <f t="shared" si="2"/>
        <v>2630.8074779906697</v>
      </c>
      <c r="F103">
        <f t="shared" si="3"/>
        <v>7.875046103900984</v>
      </c>
    </row>
    <row r="104" spans="1:6" x14ac:dyDescent="0.25">
      <c r="A104" s="12">
        <v>41699</v>
      </c>
      <c r="B104">
        <v>103</v>
      </c>
      <c r="C104" s="11">
        <v>2155</v>
      </c>
      <c r="D104">
        <v>0.80420008102377183</v>
      </c>
      <c r="E104" s="25">
        <f t="shared" si="2"/>
        <v>2679.68140124609</v>
      </c>
      <c r="F104">
        <f t="shared" si="3"/>
        <v>7.8934531863060435</v>
      </c>
    </row>
    <row r="105" spans="1:6" x14ac:dyDescent="0.25">
      <c r="A105" s="12">
        <v>41730</v>
      </c>
      <c r="B105">
        <v>104</v>
      </c>
      <c r="C105" s="11">
        <v>2302</v>
      </c>
      <c r="D105">
        <v>0.80845188861710338</v>
      </c>
      <c r="E105" s="25">
        <f t="shared" si="2"/>
        <v>2847.417431280523</v>
      </c>
      <c r="F105">
        <f t="shared" si="3"/>
        <v>7.9541676979845084</v>
      </c>
    </row>
    <row r="106" spans="1:6" x14ac:dyDescent="0.25">
      <c r="A106" s="12">
        <v>41760</v>
      </c>
      <c r="B106">
        <v>105</v>
      </c>
      <c r="C106" s="11">
        <v>2871</v>
      </c>
      <c r="D106">
        <v>1.0457042110073003</v>
      </c>
      <c r="E106" s="25">
        <f t="shared" si="2"/>
        <v>2745.5182543775345</v>
      </c>
      <c r="F106">
        <f t="shared" si="3"/>
        <v>7.9177251355322031</v>
      </c>
    </row>
    <row r="107" spans="1:6" x14ac:dyDescent="0.25">
      <c r="A107" s="12">
        <v>41791</v>
      </c>
      <c r="B107">
        <v>106</v>
      </c>
      <c r="C107" s="11">
        <v>2207</v>
      </c>
      <c r="D107">
        <v>0.87296918410564739</v>
      </c>
      <c r="E107" s="25">
        <f t="shared" si="2"/>
        <v>2528.1533875231353</v>
      </c>
      <c r="F107">
        <f t="shared" si="3"/>
        <v>7.8352444288703458</v>
      </c>
    </row>
    <row r="108" spans="1:6" x14ac:dyDescent="0.25">
      <c r="A108" s="12">
        <v>41821</v>
      </c>
      <c r="B108">
        <v>107</v>
      </c>
      <c r="C108" s="11">
        <v>2174</v>
      </c>
      <c r="D108">
        <v>0.84841483217909097</v>
      </c>
      <c r="E108" s="25">
        <f t="shared" si="2"/>
        <v>2562.4257350808462</v>
      </c>
      <c r="F108">
        <f t="shared" si="3"/>
        <v>7.8487096415948292</v>
      </c>
    </row>
    <row r="109" spans="1:6" x14ac:dyDescent="0.25">
      <c r="A109" s="12">
        <v>41852</v>
      </c>
      <c r="B109">
        <v>108</v>
      </c>
      <c r="C109" s="11">
        <v>2283</v>
      </c>
      <c r="D109">
        <v>0.88518192063869505</v>
      </c>
      <c r="E109" s="25">
        <f t="shared" si="2"/>
        <v>2579.1308506987152</v>
      </c>
      <c r="F109">
        <f t="shared" si="3"/>
        <v>7.8552077415848505</v>
      </c>
    </row>
    <row r="110" spans="1:6" x14ac:dyDescent="0.25">
      <c r="A110" s="12">
        <v>41883</v>
      </c>
      <c r="B110">
        <v>109</v>
      </c>
      <c r="C110" s="11">
        <v>2091</v>
      </c>
      <c r="D110">
        <v>0.80996113300379247</v>
      </c>
      <c r="E110" s="25">
        <f t="shared" si="2"/>
        <v>2581.6053570933623</v>
      </c>
      <c r="F110">
        <f t="shared" si="3"/>
        <v>7.8561667158414874</v>
      </c>
    </row>
    <row r="111" spans="1:6" x14ac:dyDescent="0.25">
      <c r="A111" s="12">
        <v>41913</v>
      </c>
      <c r="B111">
        <v>110</v>
      </c>
      <c r="C111" s="11">
        <v>2232</v>
      </c>
      <c r="D111">
        <v>0.84449263253752316</v>
      </c>
      <c r="E111" s="25">
        <f t="shared" si="2"/>
        <v>2643.0070719424848</v>
      </c>
      <c r="F111">
        <f t="shared" si="3"/>
        <v>7.879672590326205</v>
      </c>
    </row>
    <row r="112" spans="1:6" x14ac:dyDescent="0.25">
      <c r="A112" s="12">
        <v>41944</v>
      </c>
      <c r="B112">
        <v>111</v>
      </c>
      <c r="C112" s="11">
        <v>2597</v>
      </c>
      <c r="D112">
        <v>1.0316841481473371</v>
      </c>
      <c r="E112" s="25">
        <f t="shared" si="2"/>
        <v>2517.2432906559661</v>
      </c>
      <c r="F112">
        <f t="shared" si="3"/>
        <v>7.8309196494454509</v>
      </c>
    </row>
    <row r="113" spans="1:6" x14ac:dyDescent="0.25">
      <c r="A113" s="12">
        <v>41974</v>
      </c>
      <c r="B113">
        <v>112</v>
      </c>
      <c r="C113" s="11">
        <v>5781</v>
      </c>
      <c r="D113">
        <v>2.3372773704879548</v>
      </c>
      <c r="E113" s="25">
        <f t="shared" si="2"/>
        <v>2473.3906523011847</v>
      </c>
      <c r="F113">
        <f t="shared" si="3"/>
        <v>7.8133452220096311</v>
      </c>
    </row>
    <row r="114" spans="1:6" x14ac:dyDescent="0.25">
      <c r="A114" s="12">
        <v>42005</v>
      </c>
      <c r="B114">
        <v>113</v>
      </c>
      <c r="C114" s="11">
        <v>1893</v>
      </c>
      <c r="D114">
        <v>0.7005440364005987</v>
      </c>
      <c r="E114" s="25">
        <f t="shared" si="2"/>
        <v>2702.1855895401668</v>
      </c>
      <c r="F114">
        <f t="shared" si="3"/>
        <v>7.9018162021495879</v>
      </c>
    </row>
    <row r="115" spans="1:6" x14ac:dyDescent="0.25">
      <c r="A115" s="12">
        <v>42036</v>
      </c>
      <c r="B115">
        <v>114</v>
      </c>
      <c r="C115" s="11">
        <v>2620</v>
      </c>
      <c r="D115">
        <v>0.99057039399568036</v>
      </c>
      <c r="E115" s="25">
        <f t="shared" si="2"/>
        <v>2644.9407491694378</v>
      </c>
      <c r="F115">
        <f t="shared" si="3"/>
        <v>7.880403942971336</v>
      </c>
    </row>
    <row r="116" spans="1:6" x14ac:dyDescent="0.25">
      <c r="A116" s="12">
        <v>42064</v>
      </c>
      <c r="B116">
        <v>115</v>
      </c>
      <c r="C116" s="11">
        <v>2134</v>
      </c>
      <c r="D116">
        <v>0.80420008102377183</v>
      </c>
      <c r="E116" s="25">
        <f t="shared" si="2"/>
        <v>2653.5684966399795</v>
      </c>
      <c r="F116">
        <f t="shared" si="3"/>
        <v>7.8836606156298936</v>
      </c>
    </row>
    <row r="117" spans="1:6" x14ac:dyDescent="0.25">
      <c r="A117" s="12">
        <v>42095</v>
      </c>
      <c r="B117">
        <v>116</v>
      </c>
      <c r="C117" s="11">
        <v>2298</v>
      </c>
      <c r="D117">
        <v>0.80845188861710338</v>
      </c>
      <c r="E117" s="25">
        <f t="shared" si="2"/>
        <v>2842.4697033373768</v>
      </c>
      <c r="F117">
        <f t="shared" si="3"/>
        <v>7.9524285671113812</v>
      </c>
    </row>
    <row r="118" spans="1:6" x14ac:dyDescent="0.25">
      <c r="A118" s="12">
        <v>42125</v>
      </c>
      <c r="B118">
        <v>117</v>
      </c>
      <c r="C118" s="11">
        <v>2851</v>
      </c>
      <c r="D118">
        <v>1.0457042110073003</v>
      </c>
      <c r="E118" s="25">
        <f t="shared" si="2"/>
        <v>2726.3923870534136</v>
      </c>
      <c r="F118">
        <f t="shared" si="3"/>
        <v>7.9107345443238115</v>
      </c>
    </row>
    <row r="119" spans="1:6" x14ac:dyDescent="0.25">
      <c r="A119" s="12">
        <v>42156</v>
      </c>
      <c r="B119">
        <v>118</v>
      </c>
      <c r="C119" s="11">
        <v>2345</v>
      </c>
      <c r="D119">
        <v>0.87296918410564739</v>
      </c>
      <c r="E119" s="25">
        <f t="shared" si="2"/>
        <v>2686.2345689813105</v>
      </c>
      <c r="F119">
        <f t="shared" si="3"/>
        <v>7.8958957034939896</v>
      </c>
    </row>
    <row r="120" spans="1:6" x14ac:dyDescent="0.25">
      <c r="A120" s="12">
        <v>42186</v>
      </c>
      <c r="B120">
        <v>119</v>
      </c>
      <c r="C120" s="11">
        <v>2224</v>
      </c>
      <c r="D120">
        <v>0.84841483217909097</v>
      </c>
      <c r="E120" s="25">
        <f t="shared" si="2"/>
        <v>2621.3591696503231</v>
      </c>
      <c r="F120">
        <f t="shared" si="3"/>
        <v>7.8714482292841472</v>
      </c>
    </row>
    <row r="121" spans="1:6" x14ac:dyDescent="0.25">
      <c r="A121" s="12">
        <v>42217</v>
      </c>
      <c r="B121">
        <v>120</v>
      </c>
      <c r="C121" s="11">
        <v>2252</v>
      </c>
      <c r="D121">
        <v>0.88518192063869505</v>
      </c>
      <c r="E121" s="25">
        <f t="shared" si="2"/>
        <v>2544.1098010396436</v>
      </c>
      <c r="F121">
        <f t="shared" si="3"/>
        <v>7.8415360843146367</v>
      </c>
    </row>
    <row r="122" spans="1:6" x14ac:dyDescent="0.25">
      <c r="A122" s="12">
        <v>42248</v>
      </c>
      <c r="B122">
        <v>121</v>
      </c>
      <c r="C122" s="11">
        <v>2035</v>
      </c>
      <c r="D122">
        <v>0.80996113300379247</v>
      </c>
      <c r="E122" s="25">
        <f t="shared" si="2"/>
        <v>2512.4662370564288</v>
      </c>
      <c r="F122">
        <f t="shared" si="3"/>
        <v>7.8290201142895492</v>
      </c>
    </row>
    <row r="123" spans="1:6" x14ac:dyDescent="0.25">
      <c r="A123" s="12">
        <v>42278</v>
      </c>
      <c r="B123">
        <v>122</v>
      </c>
      <c r="C123" s="11">
        <v>2163</v>
      </c>
      <c r="D123">
        <v>0.84449263253752316</v>
      </c>
      <c r="E123" s="25">
        <f t="shared" si="2"/>
        <v>2561.301208159317</v>
      </c>
      <c r="F123">
        <f t="shared" si="3"/>
        <v>7.8482706927780628</v>
      </c>
    </row>
    <row r="124" spans="1:6" x14ac:dyDescent="0.25">
      <c r="A124" s="12">
        <v>42309</v>
      </c>
      <c r="B124">
        <v>123</v>
      </c>
      <c r="C124" s="11">
        <v>2579</v>
      </c>
      <c r="D124">
        <v>1.0316841481473371</v>
      </c>
      <c r="E124" s="25">
        <f t="shared" si="2"/>
        <v>2499.7960903356707</v>
      </c>
      <c r="F124">
        <f t="shared" si="3"/>
        <v>7.823964443664047</v>
      </c>
    </row>
    <row r="125" spans="1:6" x14ac:dyDescent="0.25">
      <c r="A125" s="12">
        <v>42339</v>
      </c>
      <c r="B125">
        <v>124</v>
      </c>
      <c r="C125" s="11">
        <v>6044</v>
      </c>
      <c r="D125">
        <v>2.3372773704879548</v>
      </c>
      <c r="E125" s="25">
        <f t="shared" si="2"/>
        <v>2585.9147383685104</v>
      </c>
      <c r="F125">
        <f t="shared" si="3"/>
        <v>7.8578345883197844</v>
      </c>
    </row>
    <row r="126" spans="1:6" x14ac:dyDescent="0.25">
      <c r="A126" s="12">
        <v>42370</v>
      </c>
      <c r="B126">
        <v>125</v>
      </c>
      <c r="C126" s="11">
        <v>1771</v>
      </c>
      <c r="D126">
        <v>0.7005440364005987</v>
      </c>
      <c r="E126" s="25">
        <f t="shared" si="2"/>
        <v>2528.0352240230509</v>
      </c>
      <c r="F126">
        <f t="shared" si="3"/>
        <v>7.835197688723099</v>
      </c>
    </row>
    <row r="127" spans="1:6" x14ac:dyDescent="0.25">
      <c r="A127" s="12">
        <v>42401</v>
      </c>
      <c r="B127">
        <v>126</v>
      </c>
      <c r="C127" s="11">
        <v>2640</v>
      </c>
      <c r="D127">
        <v>0.99057039399568036</v>
      </c>
      <c r="E127" s="25">
        <f t="shared" si="2"/>
        <v>2665.1311365676779</v>
      </c>
      <c r="F127">
        <f t="shared" si="3"/>
        <v>7.8880085423565554</v>
      </c>
    </row>
    <row r="128" spans="1:6" x14ac:dyDescent="0.25">
      <c r="A128" s="12">
        <v>42430</v>
      </c>
      <c r="B128">
        <v>127</v>
      </c>
      <c r="C128" s="11">
        <v>2131</v>
      </c>
      <c r="D128">
        <v>0.80420008102377183</v>
      </c>
      <c r="E128" s="25">
        <f t="shared" si="2"/>
        <v>2649.8380816962494</v>
      </c>
      <c r="F128">
        <f t="shared" si="3"/>
        <v>7.8822538158668127</v>
      </c>
    </row>
    <row r="129" spans="1:6" x14ac:dyDescent="0.25">
      <c r="A129" s="12">
        <v>42461</v>
      </c>
      <c r="B129">
        <v>128</v>
      </c>
      <c r="C129" s="11">
        <v>2277</v>
      </c>
      <c r="D129">
        <v>0.80845188861710338</v>
      </c>
      <c r="E129" s="25">
        <f t="shared" si="2"/>
        <v>2816.4941316358604</v>
      </c>
      <c r="F129">
        <f t="shared" si="3"/>
        <v>7.9432481747664205</v>
      </c>
    </row>
    <row r="130" spans="1:6" x14ac:dyDescent="0.25">
      <c r="A130" s="12">
        <v>42491</v>
      </c>
      <c r="B130">
        <v>129</v>
      </c>
      <c r="C130" s="11">
        <v>2768</v>
      </c>
      <c r="D130">
        <v>1.0457042110073003</v>
      </c>
      <c r="E130" s="25">
        <f t="shared" si="2"/>
        <v>2647.0200376583125</v>
      </c>
      <c r="F130">
        <f t="shared" si="3"/>
        <v>7.8811897721486996</v>
      </c>
    </row>
    <row r="131" spans="1:6" x14ac:dyDescent="0.25">
      <c r="A131" s="12">
        <v>42522</v>
      </c>
      <c r="B131">
        <v>130</v>
      </c>
      <c r="C131" s="11">
        <v>2190</v>
      </c>
      <c r="D131">
        <v>0.87296918410564739</v>
      </c>
      <c r="E131" s="25">
        <f t="shared" ref="E131:E181" si="4">C131/D131</f>
        <v>2508.6796187927803</v>
      </c>
      <c r="F131">
        <f t="shared" ref="F131:F181" si="5">LN(E131)</f>
        <v>7.8275118454241559</v>
      </c>
    </row>
    <row r="132" spans="1:6" x14ac:dyDescent="0.25">
      <c r="A132" s="12">
        <v>42552</v>
      </c>
      <c r="B132">
        <v>131</v>
      </c>
      <c r="C132" s="11">
        <v>2087</v>
      </c>
      <c r="D132">
        <v>0.84841483217909097</v>
      </c>
      <c r="E132" s="25">
        <f t="shared" si="4"/>
        <v>2459.881558929957</v>
      </c>
      <c r="F132">
        <f t="shared" si="5"/>
        <v>7.8078684809908747</v>
      </c>
    </row>
    <row r="133" spans="1:6" x14ac:dyDescent="0.25">
      <c r="A133" s="12">
        <v>42583</v>
      </c>
      <c r="B133">
        <v>132</v>
      </c>
      <c r="C133" s="11">
        <v>2179</v>
      </c>
      <c r="D133">
        <v>0.88518192063869505</v>
      </c>
      <c r="E133" s="25">
        <f t="shared" si="4"/>
        <v>2461.640877648927</v>
      </c>
      <c r="F133">
        <f t="shared" si="5"/>
        <v>7.8085834299996755</v>
      </c>
    </row>
    <row r="134" spans="1:6" x14ac:dyDescent="0.25">
      <c r="A134" s="12">
        <v>42614</v>
      </c>
      <c r="B134">
        <v>133</v>
      </c>
      <c r="C134" s="11">
        <v>2039</v>
      </c>
      <c r="D134">
        <v>0.80996113300379247</v>
      </c>
      <c r="E134" s="25">
        <f t="shared" si="4"/>
        <v>2517.4047456304952</v>
      </c>
      <c r="F134">
        <f t="shared" si="5"/>
        <v>7.8309837869873089</v>
      </c>
    </row>
    <row r="135" spans="1:6" x14ac:dyDescent="0.25">
      <c r="A135" s="12">
        <v>42644</v>
      </c>
      <c r="B135">
        <v>134</v>
      </c>
      <c r="C135" s="11">
        <v>2119</v>
      </c>
      <c r="D135">
        <v>0.84449263253752316</v>
      </c>
      <c r="E135" s="25">
        <f t="shared" si="4"/>
        <v>2509.1989182106299</v>
      </c>
      <c r="F135">
        <f t="shared" si="5"/>
        <v>7.827718825093303</v>
      </c>
    </row>
    <row r="136" spans="1:6" x14ac:dyDescent="0.25">
      <c r="A136" s="12">
        <v>42675</v>
      </c>
      <c r="B136">
        <v>135</v>
      </c>
      <c r="C136" s="11">
        <v>2700</v>
      </c>
      <c r="D136">
        <v>1.0316841481473371</v>
      </c>
      <c r="E136" s="25">
        <f t="shared" si="4"/>
        <v>2617.0800480443236</v>
      </c>
      <c r="F136">
        <f t="shared" si="5"/>
        <v>7.8698144897751234</v>
      </c>
    </row>
    <row r="137" spans="1:6" x14ac:dyDescent="0.25">
      <c r="A137" s="12">
        <v>42705</v>
      </c>
      <c r="B137">
        <v>136</v>
      </c>
      <c r="C137" s="11">
        <v>6036</v>
      </c>
      <c r="D137">
        <v>2.3372773704879548</v>
      </c>
      <c r="E137" s="25">
        <f t="shared" si="4"/>
        <v>2582.4919524805309</v>
      </c>
      <c r="F137">
        <f t="shared" si="5"/>
        <v>7.8565100848148939</v>
      </c>
    </row>
    <row r="138" spans="1:6" x14ac:dyDescent="0.25">
      <c r="A138" s="12">
        <v>42736</v>
      </c>
      <c r="B138">
        <v>137</v>
      </c>
      <c r="C138" s="11">
        <v>1744</v>
      </c>
      <c r="D138">
        <v>0.7005440364005987</v>
      </c>
      <c r="E138" s="25">
        <f t="shared" si="4"/>
        <v>2489.4937496872958</v>
      </c>
      <c r="F138">
        <f t="shared" si="5"/>
        <v>7.8198346554091902</v>
      </c>
    </row>
    <row r="139" spans="1:6" x14ac:dyDescent="0.25">
      <c r="A139" s="12">
        <v>42767</v>
      </c>
      <c r="B139">
        <v>138</v>
      </c>
      <c r="C139" s="11">
        <v>2436</v>
      </c>
      <c r="D139">
        <v>0.99057039399568036</v>
      </c>
      <c r="E139" s="25">
        <f t="shared" si="4"/>
        <v>2459.1891851056298</v>
      </c>
      <c r="F139">
        <f t="shared" si="5"/>
        <v>7.8075869750459814</v>
      </c>
    </row>
    <row r="140" spans="1:6" x14ac:dyDescent="0.25">
      <c r="A140" s="12">
        <v>42795</v>
      </c>
      <c r="B140">
        <v>139</v>
      </c>
      <c r="C140" s="11">
        <v>2104</v>
      </c>
      <c r="D140">
        <v>0.80420008102377183</v>
      </c>
      <c r="E140" s="25">
        <f t="shared" si="4"/>
        <v>2616.2643472026789</v>
      </c>
      <c r="F140">
        <f t="shared" si="5"/>
        <v>7.8695027576257957</v>
      </c>
    </row>
    <row r="141" spans="1:6" x14ac:dyDescent="0.25">
      <c r="A141" s="12">
        <v>42826</v>
      </c>
      <c r="B141">
        <v>140</v>
      </c>
      <c r="C141" s="11">
        <v>2174</v>
      </c>
      <c r="D141">
        <v>0.80845188861710338</v>
      </c>
      <c r="E141" s="25">
        <f t="shared" si="4"/>
        <v>2689.0901370998508</v>
      </c>
      <c r="F141">
        <f t="shared" si="5"/>
        <v>7.8969581763838352</v>
      </c>
    </row>
    <row r="142" spans="1:6" x14ac:dyDescent="0.25">
      <c r="A142" s="12">
        <v>42856</v>
      </c>
      <c r="B142">
        <v>141</v>
      </c>
      <c r="C142" s="11">
        <v>2748</v>
      </c>
      <c r="D142">
        <v>1.0457042110073003</v>
      </c>
      <c r="E142" s="25">
        <f t="shared" si="4"/>
        <v>2627.894170334192</v>
      </c>
      <c r="F142">
        <f t="shared" si="5"/>
        <v>7.8739381087533795</v>
      </c>
    </row>
    <row r="143" spans="1:6" x14ac:dyDescent="0.25">
      <c r="A143" s="12">
        <v>42887</v>
      </c>
      <c r="B143">
        <v>142</v>
      </c>
      <c r="C143" s="11">
        <v>2238</v>
      </c>
      <c r="D143">
        <v>0.87296918410564739</v>
      </c>
      <c r="E143" s="25">
        <f t="shared" si="4"/>
        <v>2563.6643775608413</v>
      </c>
      <c r="F143">
        <f t="shared" si="5"/>
        <v>7.8491929114854804</v>
      </c>
    </row>
    <row r="144" spans="1:6" x14ac:dyDescent="0.25">
      <c r="A144" s="12">
        <v>42917</v>
      </c>
      <c r="B144">
        <v>143</v>
      </c>
      <c r="C144" s="11">
        <v>2204</v>
      </c>
      <c r="D144">
        <v>0.84841483217909097</v>
      </c>
      <c r="E144" s="25">
        <f t="shared" si="4"/>
        <v>2597.7857958225322</v>
      </c>
      <c r="F144">
        <f t="shared" si="5"/>
        <v>7.8624147441864789</v>
      </c>
    </row>
    <row r="145" spans="1:6" x14ac:dyDescent="0.25">
      <c r="A145" s="12">
        <v>42948</v>
      </c>
      <c r="B145">
        <v>144</v>
      </c>
      <c r="C145" s="11">
        <v>2263</v>
      </c>
      <c r="D145">
        <v>0.88518192063869505</v>
      </c>
      <c r="E145" s="25">
        <f t="shared" si="4"/>
        <v>2556.5366251122173</v>
      </c>
      <c r="F145">
        <f t="shared" si="5"/>
        <v>7.8464087406885925</v>
      </c>
    </row>
    <row r="146" spans="1:6" x14ac:dyDescent="0.25">
      <c r="A146" s="12">
        <v>42979</v>
      </c>
      <c r="B146">
        <v>145</v>
      </c>
      <c r="C146" s="11">
        <v>2214</v>
      </c>
      <c r="D146">
        <v>0.80996113300379247</v>
      </c>
      <c r="E146" s="25">
        <f t="shared" si="4"/>
        <v>2733.4644957459132</v>
      </c>
      <c r="F146">
        <f t="shared" si="5"/>
        <v>7.9133251296814366</v>
      </c>
    </row>
    <row r="147" spans="1:6" x14ac:dyDescent="0.25">
      <c r="A147" s="12">
        <v>43009</v>
      </c>
      <c r="B147">
        <v>146</v>
      </c>
      <c r="C147" s="11">
        <v>2230</v>
      </c>
      <c r="D147">
        <v>0.84449263253752316</v>
      </c>
      <c r="E147" s="25">
        <f t="shared" si="4"/>
        <v>2640.6387860357263</v>
      </c>
      <c r="F147">
        <f t="shared" si="5"/>
        <v>7.8787761312791682</v>
      </c>
    </row>
    <row r="148" spans="1:6" x14ac:dyDescent="0.25">
      <c r="A148" s="12">
        <v>43040</v>
      </c>
      <c r="B148">
        <v>147</v>
      </c>
      <c r="C148" s="11">
        <v>2807</v>
      </c>
      <c r="D148">
        <v>1.0316841481473371</v>
      </c>
      <c r="E148" s="25">
        <f t="shared" si="4"/>
        <v>2720.7939610594135</v>
      </c>
      <c r="F148">
        <f t="shared" si="5"/>
        <v>7.9086790141445853</v>
      </c>
    </row>
    <row r="149" spans="1:6" x14ac:dyDescent="0.25">
      <c r="A149" s="12">
        <v>43070</v>
      </c>
      <c r="B149">
        <v>148</v>
      </c>
      <c r="C149" s="11">
        <v>5826</v>
      </c>
      <c r="D149">
        <v>2.3372773704879548</v>
      </c>
      <c r="E149" s="25">
        <f t="shared" si="4"/>
        <v>2492.6438229210694</v>
      </c>
      <c r="F149">
        <f t="shared" si="5"/>
        <v>7.8210992024465344</v>
      </c>
    </row>
    <row r="150" spans="1:6" x14ac:dyDescent="0.25">
      <c r="A150" s="12">
        <v>43101</v>
      </c>
      <c r="B150">
        <v>149</v>
      </c>
      <c r="C150" s="11">
        <v>1845</v>
      </c>
      <c r="D150">
        <v>0.7005440364005987</v>
      </c>
      <c r="E150" s="25">
        <f t="shared" si="4"/>
        <v>2633.667412943269</v>
      </c>
      <c r="F150">
        <f t="shared" si="5"/>
        <v>7.8761326074148927</v>
      </c>
    </row>
    <row r="151" spans="1:6" x14ac:dyDescent="0.25">
      <c r="A151" s="12">
        <v>43132</v>
      </c>
      <c r="B151">
        <v>150</v>
      </c>
      <c r="C151" s="11">
        <v>2562</v>
      </c>
      <c r="D151">
        <v>0.99057039399568036</v>
      </c>
      <c r="E151" s="25">
        <f t="shared" si="4"/>
        <v>2586.3886257145418</v>
      </c>
      <c r="F151">
        <f t="shared" si="5"/>
        <v>7.8580178286728728</v>
      </c>
    </row>
    <row r="152" spans="1:6" x14ac:dyDescent="0.25">
      <c r="A152" s="12">
        <v>43160</v>
      </c>
      <c r="B152">
        <v>151</v>
      </c>
      <c r="C152" s="11">
        <v>2288</v>
      </c>
      <c r="D152">
        <v>0.80420008102377183</v>
      </c>
      <c r="E152" s="25">
        <f t="shared" si="4"/>
        <v>2845.0631304181225</v>
      </c>
      <c r="F152">
        <f t="shared" si="5"/>
        <v>7.9533405362678842</v>
      </c>
    </row>
    <row r="153" spans="1:6" x14ac:dyDescent="0.25">
      <c r="A153" s="12">
        <v>43191</v>
      </c>
      <c r="B153">
        <v>152</v>
      </c>
      <c r="C153" s="11">
        <v>2341</v>
      </c>
      <c r="D153">
        <v>0.80845188861710338</v>
      </c>
      <c r="E153" s="25">
        <f t="shared" si="4"/>
        <v>2895.6577787261967</v>
      </c>
      <c r="F153">
        <f t="shared" si="5"/>
        <v>7.9709675761935914</v>
      </c>
    </row>
    <row r="154" spans="1:6" x14ac:dyDescent="0.25">
      <c r="A154" s="12">
        <v>43221</v>
      </c>
      <c r="B154">
        <v>153</v>
      </c>
      <c r="C154" s="11">
        <v>2968</v>
      </c>
      <c r="D154">
        <v>1.0457042110073003</v>
      </c>
      <c r="E154" s="25">
        <f t="shared" si="4"/>
        <v>2838.2787108995203</v>
      </c>
      <c r="F154">
        <f t="shared" si="5"/>
        <v>7.9509530596984108</v>
      </c>
    </row>
    <row r="155" spans="1:6" x14ac:dyDescent="0.25">
      <c r="A155" s="12">
        <v>43252</v>
      </c>
      <c r="B155">
        <v>154</v>
      </c>
      <c r="C155" s="11">
        <v>2465</v>
      </c>
      <c r="D155">
        <v>0.87296918410564739</v>
      </c>
      <c r="E155" s="25">
        <f t="shared" si="4"/>
        <v>2823.6964659014629</v>
      </c>
      <c r="F155">
        <f t="shared" si="5"/>
        <v>7.9458021090904003</v>
      </c>
    </row>
    <row r="156" spans="1:6" x14ac:dyDescent="0.25">
      <c r="A156" s="12">
        <v>43282</v>
      </c>
      <c r="B156">
        <v>155</v>
      </c>
      <c r="C156" s="11">
        <v>2283</v>
      </c>
      <c r="D156">
        <v>0.84841483217909097</v>
      </c>
      <c r="E156" s="25">
        <f t="shared" si="4"/>
        <v>2690.9006224423056</v>
      </c>
      <c r="F156">
        <f t="shared" si="5"/>
        <v>7.8976312204434693</v>
      </c>
    </row>
    <row r="157" spans="1:6" x14ac:dyDescent="0.25">
      <c r="A157" s="12">
        <v>43313</v>
      </c>
      <c r="B157">
        <v>156</v>
      </c>
      <c r="C157" s="11">
        <v>2369</v>
      </c>
      <c r="D157">
        <v>0.88518192063869505</v>
      </c>
      <c r="E157" s="25">
        <f t="shared" si="4"/>
        <v>2676.2860207206554</v>
      </c>
      <c r="F157">
        <f t="shared" si="5"/>
        <v>7.8921852992138408</v>
      </c>
    </row>
    <row r="158" spans="1:6" x14ac:dyDescent="0.25">
      <c r="A158" s="12">
        <v>43344</v>
      </c>
      <c r="B158">
        <v>157</v>
      </c>
      <c r="C158" s="11">
        <v>2109</v>
      </c>
      <c r="D158">
        <v>0.80996113300379247</v>
      </c>
      <c r="E158" s="25">
        <f t="shared" si="4"/>
        <v>2603.8286456766623</v>
      </c>
      <c r="F158">
        <f t="shared" si="5"/>
        <v>7.8647381968916283</v>
      </c>
    </row>
    <row r="159" spans="1:6" x14ac:dyDescent="0.25">
      <c r="A159" s="12">
        <v>43374</v>
      </c>
      <c r="B159">
        <v>158</v>
      </c>
      <c r="C159" s="11">
        <v>2299</v>
      </c>
      <c r="D159">
        <v>0.84449263253752316</v>
      </c>
      <c r="E159" s="25">
        <f t="shared" si="4"/>
        <v>2722.3446498188946</v>
      </c>
      <c r="F159">
        <f t="shared" si="5"/>
        <v>7.9092487915881851</v>
      </c>
    </row>
    <row r="160" spans="1:6" x14ac:dyDescent="0.25">
      <c r="A160" s="12">
        <v>43405</v>
      </c>
      <c r="B160">
        <v>159</v>
      </c>
      <c r="C160" s="11">
        <v>2717</v>
      </c>
      <c r="D160">
        <v>1.0316841481473371</v>
      </c>
      <c r="E160" s="25">
        <f t="shared" si="4"/>
        <v>2633.5579594579358</v>
      </c>
      <c r="F160">
        <f t="shared" si="5"/>
        <v>7.8760910472090506</v>
      </c>
    </row>
    <row r="161" spans="1:6" x14ac:dyDescent="0.25">
      <c r="A161" s="12">
        <v>43435</v>
      </c>
      <c r="B161">
        <v>160</v>
      </c>
      <c r="C161" s="11">
        <v>5815</v>
      </c>
      <c r="D161">
        <v>2.3372773704879548</v>
      </c>
      <c r="E161" s="25">
        <f t="shared" si="4"/>
        <v>2487.9374923250975</v>
      </c>
      <c r="F161">
        <f t="shared" si="5"/>
        <v>7.8192093298799197</v>
      </c>
    </row>
    <row r="162" spans="1:6" x14ac:dyDescent="0.25">
      <c r="A162" s="12">
        <v>43466</v>
      </c>
      <c r="B162">
        <v>161</v>
      </c>
      <c r="C162" s="11">
        <v>1791</v>
      </c>
      <c r="D162">
        <v>0.7005440364005987</v>
      </c>
      <c r="E162" s="25">
        <f t="shared" si="4"/>
        <v>2556.5844642717584</v>
      </c>
      <c r="F162">
        <f t="shared" si="5"/>
        <v>7.8464274530009774</v>
      </c>
    </row>
    <row r="163" spans="1:6" x14ac:dyDescent="0.25">
      <c r="A163" s="12">
        <v>43497</v>
      </c>
      <c r="B163">
        <v>162</v>
      </c>
      <c r="C163" s="11">
        <v>2487</v>
      </c>
      <c r="D163">
        <v>0.99057039399568036</v>
      </c>
      <c r="E163" s="25">
        <f t="shared" si="4"/>
        <v>2510.6746729711417</v>
      </c>
      <c r="F163">
        <f t="shared" si="5"/>
        <v>7.8283067900195986</v>
      </c>
    </row>
    <row r="164" spans="1:6" x14ac:dyDescent="0.25">
      <c r="A164" s="12">
        <v>43525</v>
      </c>
      <c r="B164">
        <v>163</v>
      </c>
      <c r="C164" s="11">
        <v>2198</v>
      </c>
      <c r="D164">
        <v>0.80420008102377183</v>
      </c>
      <c r="E164" s="25">
        <f t="shared" si="4"/>
        <v>2733.1506821062208</v>
      </c>
      <c r="F164">
        <f t="shared" si="5"/>
        <v>7.9132103187317622</v>
      </c>
    </row>
    <row r="165" spans="1:6" x14ac:dyDescent="0.25">
      <c r="A165" s="12">
        <v>43556</v>
      </c>
      <c r="B165">
        <v>164</v>
      </c>
      <c r="C165" s="11">
        <v>2378</v>
      </c>
      <c r="D165">
        <v>0.80845188861710338</v>
      </c>
      <c r="E165" s="25">
        <f t="shared" si="4"/>
        <v>2941.4242622002971</v>
      </c>
      <c r="F165">
        <f t="shared" si="5"/>
        <v>7.9866491859534081</v>
      </c>
    </row>
    <row r="166" spans="1:6" x14ac:dyDescent="0.25">
      <c r="A166" s="12">
        <v>43586</v>
      </c>
      <c r="B166">
        <v>165</v>
      </c>
      <c r="C166" s="11">
        <v>2896</v>
      </c>
      <c r="D166">
        <v>1.0457042110073003</v>
      </c>
      <c r="E166" s="25">
        <f t="shared" si="4"/>
        <v>2769.4255885326852</v>
      </c>
      <c r="F166">
        <f t="shared" si="5"/>
        <v>7.9263952089167464</v>
      </c>
    </row>
    <row r="167" spans="1:6" x14ac:dyDescent="0.25">
      <c r="A167" s="12">
        <v>43617</v>
      </c>
      <c r="B167">
        <v>166</v>
      </c>
      <c r="C167" s="11">
        <v>2284</v>
      </c>
      <c r="D167">
        <v>0.87296918410564739</v>
      </c>
      <c r="E167" s="25">
        <f t="shared" si="4"/>
        <v>2616.3581047135663</v>
      </c>
      <c r="F167">
        <f t="shared" si="5"/>
        <v>7.8695385933895103</v>
      </c>
    </row>
    <row r="168" spans="1:6" x14ac:dyDescent="0.25">
      <c r="A168" s="12">
        <v>43647</v>
      </c>
      <c r="B168">
        <v>167</v>
      </c>
      <c r="C168" s="11">
        <v>2394</v>
      </c>
      <c r="D168">
        <v>0.84841483217909097</v>
      </c>
      <c r="E168" s="25">
        <f t="shared" si="4"/>
        <v>2821.7328471865435</v>
      </c>
      <c r="F168">
        <f t="shared" si="5"/>
        <v>7.9451064600315924</v>
      </c>
    </row>
    <row r="169" spans="1:6" x14ac:dyDescent="0.25">
      <c r="A169" s="12">
        <v>43678</v>
      </c>
      <c r="B169">
        <v>168</v>
      </c>
      <c r="C169" s="11">
        <v>2505</v>
      </c>
      <c r="D169">
        <v>0.88518192063869505</v>
      </c>
      <c r="E169" s="25">
        <f t="shared" si="4"/>
        <v>2829.9267547088398</v>
      </c>
      <c r="F169">
        <f t="shared" si="5"/>
        <v>7.9480061085740203</v>
      </c>
    </row>
    <row r="170" spans="1:6" x14ac:dyDescent="0.25">
      <c r="A170" s="12">
        <v>43709</v>
      </c>
      <c r="B170">
        <v>169</v>
      </c>
      <c r="C170" s="11">
        <v>2311</v>
      </c>
      <c r="D170">
        <v>0.80996113300379247</v>
      </c>
      <c r="E170" s="25">
        <f t="shared" si="4"/>
        <v>2853.2233286670303</v>
      </c>
      <c r="F170">
        <f t="shared" si="5"/>
        <v>7.956204626687235</v>
      </c>
    </row>
    <row r="171" spans="1:6" x14ac:dyDescent="0.25">
      <c r="A171" s="12">
        <v>43739</v>
      </c>
      <c r="B171">
        <v>170</v>
      </c>
      <c r="C171" s="11">
        <v>2327</v>
      </c>
      <c r="D171">
        <v>0.84449263253752316</v>
      </c>
      <c r="E171" s="25">
        <f t="shared" si="4"/>
        <v>2755.5006525135136</v>
      </c>
      <c r="F171">
        <f t="shared" si="5"/>
        <v>7.9213544301272956</v>
      </c>
    </row>
    <row r="172" spans="1:6" x14ac:dyDescent="0.25">
      <c r="A172" s="12">
        <v>43770</v>
      </c>
      <c r="B172">
        <v>171</v>
      </c>
      <c r="C172" s="11">
        <v>2772</v>
      </c>
      <c r="D172">
        <v>1.0316841481473371</v>
      </c>
      <c r="E172" s="25">
        <f t="shared" si="4"/>
        <v>2686.8688493255054</v>
      </c>
      <c r="F172">
        <f t="shared" si="5"/>
        <v>7.8961317980924965</v>
      </c>
    </row>
    <row r="173" spans="1:6" x14ac:dyDescent="0.25">
      <c r="A173" s="12">
        <v>43800</v>
      </c>
      <c r="B173">
        <v>172</v>
      </c>
      <c r="C173" s="11">
        <v>6109</v>
      </c>
      <c r="D173">
        <v>2.3372773704879548</v>
      </c>
      <c r="E173" s="25">
        <f t="shared" si="4"/>
        <v>2613.7248737083441</v>
      </c>
      <c r="F173">
        <f t="shared" si="5"/>
        <v>7.8685316375769219</v>
      </c>
    </row>
    <row r="174" spans="1:6" x14ac:dyDescent="0.25">
      <c r="A174" s="12">
        <v>43831</v>
      </c>
      <c r="B174">
        <v>173</v>
      </c>
      <c r="C174" s="11">
        <v>2054</v>
      </c>
      <c r="D174">
        <v>0.7005440364005987</v>
      </c>
      <c r="E174" s="25">
        <f t="shared" si="4"/>
        <v>2932.0069735422626</v>
      </c>
      <c r="F174">
        <f t="shared" si="5"/>
        <v>7.9834424414287692</v>
      </c>
    </row>
    <row r="175" spans="1:6" x14ac:dyDescent="0.25">
      <c r="A175" s="12">
        <v>43862</v>
      </c>
      <c r="B175">
        <v>174</v>
      </c>
      <c r="C175" s="11">
        <v>2635</v>
      </c>
      <c r="D175">
        <v>0.99057039399568036</v>
      </c>
      <c r="E175" s="25">
        <f t="shared" si="4"/>
        <v>2660.0835397181177</v>
      </c>
      <c r="F175">
        <f t="shared" si="5"/>
        <v>7.8861128071916564</v>
      </c>
    </row>
    <row r="176" spans="1:6" x14ac:dyDescent="0.25">
      <c r="A176" s="12">
        <v>43891</v>
      </c>
      <c r="B176">
        <v>175</v>
      </c>
      <c r="C176" s="11">
        <v>1427</v>
      </c>
      <c r="D176">
        <v>0.80420008102377183</v>
      </c>
      <c r="E176" s="25">
        <f t="shared" si="4"/>
        <v>1774.4340415675965</v>
      </c>
      <c r="F176">
        <f t="shared" si="5"/>
        <v>7.4812368012450321</v>
      </c>
    </row>
    <row r="177" spans="1:6" x14ac:dyDescent="0.25">
      <c r="A177" s="12">
        <v>43922</v>
      </c>
      <c r="B177">
        <v>176</v>
      </c>
      <c r="C177" s="11">
        <v>474</v>
      </c>
      <c r="D177">
        <v>0.80845188861710338</v>
      </c>
      <c r="E177" s="25">
        <f t="shared" si="4"/>
        <v>586.30576126280096</v>
      </c>
      <c r="F177">
        <f t="shared" si="5"/>
        <v>6.3738414303977571</v>
      </c>
    </row>
    <row r="178" spans="1:6" x14ac:dyDescent="0.25">
      <c r="A178" s="12">
        <v>43952</v>
      </c>
      <c r="B178">
        <v>177</v>
      </c>
      <c r="C178" s="11">
        <v>1436</v>
      </c>
      <c r="D178">
        <v>1.0457042110073003</v>
      </c>
      <c r="E178" s="25">
        <f t="shared" si="4"/>
        <v>1373.2372738718702</v>
      </c>
      <c r="F178">
        <f t="shared" si="5"/>
        <v>7.224926205019309</v>
      </c>
    </row>
    <row r="179" spans="1:6" x14ac:dyDescent="0.25">
      <c r="A179" s="12">
        <v>43983</v>
      </c>
      <c r="B179">
        <v>178</v>
      </c>
      <c r="C179" s="11">
        <v>2259</v>
      </c>
      <c r="D179">
        <v>0.87296918410564739</v>
      </c>
      <c r="E179" s="25">
        <f t="shared" si="4"/>
        <v>2587.7202095218681</v>
      </c>
      <c r="F179">
        <f t="shared" si="5"/>
        <v>7.8585325390816125</v>
      </c>
    </row>
    <row r="180" spans="1:6" x14ac:dyDescent="0.25">
      <c r="A180" s="12">
        <v>44013</v>
      </c>
      <c r="B180">
        <v>179</v>
      </c>
      <c r="C180" s="11">
        <v>2461</v>
      </c>
      <c r="D180">
        <v>0.84841483217909097</v>
      </c>
      <c r="E180" s="25">
        <f t="shared" si="4"/>
        <v>2900.7036495096422</v>
      </c>
      <c r="F180">
        <f t="shared" si="5"/>
        <v>7.9727086243047296</v>
      </c>
    </row>
    <row r="181" spans="1:6" x14ac:dyDescent="0.25">
      <c r="A181" s="12">
        <v>44044</v>
      </c>
      <c r="B181">
        <v>180</v>
      </c>
      <c r="C181" s="11">
        <v>2638</v>
      </c>
      <c r="D181">
        <v>0.88518192063869505</v>
      </c>
      <c r="E181" s="25">
        <f t="shared" si="4"/>
        <v>2980.1783548590497</v>
      </c>
      <c r="F181">
        <f t="shared" si="5"/>
        <v>7.9997384283323152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500D-8AF1-477C-BF8E-D65269920703}">
  <dimension ref="A1:S204"/>
  <sheetViews>
    <sheetView topLeftCell="E5" workbookViewId="0">
      <selection activeCell="N26" sqref="N26:N37"/>
    </sheetView>
  </sheetViews>
  <sheetFormatPr defaultRowHeight="15" x14ac:dyDescent="0.25"/>
  <cols>
    <col min="1" max="1" width="18" bestFit="1" customWidth="1"/>
    <col min="2" max="2" width="18.5703125" bestFit="1" customWidth="1"/>
    <col min="3" max="3" width="14.5703125" bestFit="1" customWidth="1"/>
    <col min="4" max="4" width="13.5703125" bestFit="1" customWidth="1"/>
    <col min="5" max="5" width="16.42578125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  <col min="16" max="16" width="14.42578125" bestFit="1" customWidth="1"/>
    <col min="17" max="17" width="14.7109375" bestFit="1" customWidth="1"/>
    <col min="18" max="18" width="14.14062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0.16885590009680143</v>
      </c>
    </row>
    <row r="5" spans="1:9" x14ac:dyDescent="0.25">
      <c r="A5" t="s">
        <v>208</v>
      </c>
      <c r="B5">
        <v>2.8512314997500985E-2</v>
      </c>
    </row>
    <row r="6" spans="1:9" ht="21" x14ac:dyDescent="0.35">
      <c r="A6" t="s">
        <v>209</v>
      </c>
      <c r="B6" s="27">
        <v>2.3054519014340878E-2</v>
      </c>
    </row>
    <row r="7" spans="1:9" x14ac:dyDescent="0.25">
      <c r="A7" t="s">
        <v>210</v>
      </c>
      <c r="B7">
        <v>0.14522544011757046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</v>
      </c>
      <c r="C12">
        <v>0.11017944633024124</v>
      </c>
      <c r="D12">
        <v>0.11017944633024124</v>
      </c>
      <c r="E12">
        <v>5.2241445238105317</v>
      </c>
      <c r="F12">
        <v>2.3454273322561097E-2</v>
      </c>
    </row>
    <row r="13" spans="1:9" x14ac:dyDescent="0.25">
      <c r="A13" t="s">
        <v>214</v>
      </c>
      <c r="B13">
        <v>178</v>
      </c>
      <c r="C13">
        <v>3.7540962654068841</v>
      </c>
      <c r="D13">
        <v>2.1090428457342044E-2</v>
      </c>
    </row>
    <row r="14" spans="1:9" ht="15.75" thickBot="1" x14ac:dyDescent="0.3">
      <c r="A14" s="15" t="s">
        <v>215</v>
      </c>
      <c r="B14" s="15">
        <v>179</v>
      </c>
      <c r="C14" s="15">
        <v>3.8642757117371254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9" x14ac:dyDescent="0.25">
      <c r="A17" t="s">
        <v>216</v>
      </c>
      <c r="B17">
        <v>7.7683342760436398</v>
      </c>
      <c r="C17">
        <v>2.1739448981743417E-2</v>
      </c>
      <c r="D17">
        <v>357.33814056498915</v>
      </c>
      <c r="E17">
        <v>3.6460912522790618E-256</v>
      </c>
      <c r="F17">
        <v>7.7254340628954852</v>
      </c>
      <c r="G17">
        <v>7.8112344891917944</v>
      </c>
      <c r="H17">
        <v>7.7254340628954852</v>
      </c>
      <c r="I17">
        <v>7.8112344891917944</v>
      </c>
    </row>
    <row r="18" spans="1:19" ht="15.75" thickBot="1" x14ac:dyDescent="0.3">
      <c r="A18" s="15" t="s">
        <v>191</v>
      </c>
      <c r="B18" s="15">
        <v>4.7614459676401235E-4</v>
      </c>
      <c r="C18" s="15">
        <v>2.0832014484963141E-4</v>
      </c>
      <c r="D18" s="15">
        <v>2.2856387561927849</v>
      </c>
      <c r="E18" s="15">
        <v>2.3454273322561361E-2</v>
      </c>
      <c r="F18" s="15">
        <v>6.5049604218027899E-5</v>
      </c>
      <c r="G18" s="15">
        <v>8.872395893099968E-4</v>
      </c>
      <c r="H18" s="15">
        <v>6.5049604218027899E-5</v>
      </c>
      <c r="I18" s="15">
        <v>8.872395893099968E-4</v>
      </c>
    </row>
    <row r="22" spans="1:19" x14ac:dyDescent="0.25">
      <c r="A22" t="s">
        <v>229</v>
      </c>
    </row>
    <row r="23" spans="1:19" ht="15.75" thickBot="1" x14ac:dyDescent="0.3"/>
    <row r="24" spans="1:19" ht="15.75" thickBot="1" x14ac:dyDescent="0.3">
      <c r="A24" s="16" t="s">
        <v>230</v>
      </c>
      <c r="B24" s="16" t="s">
        <v>251</v>
      </c>
      <c r="C24" s="16" t="s">
        <v>232</v>
      </c>
      <c r="D24" s="19" t="s">
        <v>252</v>
      </c>
      <c r="E24" s="19" t="s">
        <v>248</v>
      </c>
      <c r="F24" s="19" t="s">
        <v>236</v>
      </c>
      <c r="G24" s="19" t="s">
        <v>242</v>
      </c>
      <c r="H24" s="19" t="s">
        <v>243</v>
      </c>
      <c r="I24" s="19" t="s">
        <v>233</v>
      </c>
    </row>
    <row r="25" spans="1:19" x14ac:dyDescent="0.25">
      <c r="A25">
        <v>1</v>
      </c>
      <c r="B25">
        <v>7.7688104206404036</v>
      </c>
      <c r="C25">
        <v>-8.7247630032487145E-2</v>
      </c>
      <c r="D25">
        <f>EXP(B25)</f>
        <v>2365.6554789433599</v>
      </c>
      <c r="E25">
        <v>0.80996113300379247</v>
      </c>
      <c r="F25">
        <f>E25*D25</f>
        <v>1916.088992021593</v>
      </c>
      <c r="G25" s="5">
        <v>1756</v>
      </c>
      <c r="H25" s="28">
        <f>G25-F25</f>
        <v>-160.08899202159296</v>
      </c>
      <c r="I25">
        <f>H25*H25</f>
        <v>25628.485366489655</v>
      </c>
      <c r="K25" s="29" t="s">
        <v>234</v>
      </c>
      <c r="L25" s="30">
        <f>AVERAGE(I25:I204)</f>
        <v>75335.366944761146</v>
      </c>
      <c r="N25" t="s">
        <v>186</v>
      </c>
      <c r="O25" t="s">
        <v>191</v>
      </c>
      <c r="P25" t="s">
        <v>280</v>
      </c>
      <c r="Q25" t="s">
        <v>276</v>
      </c>
      <c r="R25" t="s">
        <v>277</v>
      </c>
      <c r="S25" t="s">
        <v>279</v>
      </c>
    </row>
    <row r="26" spans="1:19" ht="15.75" thickBot="1" x14ac:dyDescent="0.3">
      <c r="A26">
        <v>2</v>
      </c>
      <c r="B26">
        <v>7.7692865652371674</v>
      </c>
      <c r="C26">
        <v>-5.487754880034057E-2</v>
      </c>
      <c r="D26">
        <f t="shared" ref="D26:D89" si="0">EXP(B26)</f>
        <v>2366.7821412232561</v>
      </c>
      <c r="E26">
        <v>0.84449263253752316</v>
      </c>
      <c r="F26">
        <f t="shared" ref="F26:F89" si="1">E26*D26</f>
        <v>1998.7300810844235</v>
      </c>
      <c r="G26" s="5">
        <v>1892</v>
      </c>
      <c r="H26" s="28">
        <f t="shared" ref="H26:H89" si="2">G26-F26</f>
        <v>-106.73008108442355</v>
      </c>
      <c r="I26">
        <f t="shared" ref="I26:I89" si="3">H26*H26</f>
        <v>11391.310208287625</v>
      </c>
      <c r="K26" s="31" t="s">
        <v>235</v>
      </c>
      <c r="L26" s="36">
        <f>SQRT(L25)</f>
        <v>274.47288927098271</v>
      </c>
      <c r="N26" s="12">
        <v>44075</v>
      </c>
      <c r="O26">
        <v>181</v>
      </c>
      <c r="P26">
        <f>$B$17+O26*$B$18</f>
        <v>7.8545164480579261</v>
      </c>
      <c r="Q26">
        <f>EXP(P26)</f>
        <v>2577.3485303607704</v>
      </c>
      <c r="R26">
        <v>0.80996113300379247</v>
      </c>
      <c r="S26" s="25">
        <f>Q26*R26</f>
        <v>2087.5521357966691</v>
      </c>
    </row>
    <row r="27" spans="1:19" x14ac:dyDescent="0.25">
      <c r="A27">
        <v>3</v>
      </c>
      <c r="B27">
        <v>7.7697627098339321</v>
      </c>
      <c r="C27">
        <v>1.1422933937380364E-2</v>
      </c>
      <c r="D27">
        <f t="shared" si="0"/>
        <v>2367.9093400850466</v>
      </c>
      <c r="E27">
        <v>1.0316841481473371</v>
      </c>
      <c r="F27">
        <f t="shared" si="1"/>
        <v>2442.9345304157646</v>
      </c>
      <c r="G27" s="5">
        <v>2471</v>
      </c>
      <c r="H27" s="28">
        <f t="shared" si="2"/>
        <v>28.065469584235416</v>
      </c>
      <c r="I27">
        <f t="shared" si="3"/>
        <v>787.67058298364327</v>
      </c>
      <c r="N27" s="12">
        <v>44105</v>
      </c>
      <c r="O27">
        <v>182</v>
      </c>
      <c r="P27">
        <f t="shared" ref="P27:P37" si="4">$B$17+O27*$B$18</f>
        <v>7.85499259265469</v>
      </c>
      <c r="Q27">
        <f t="shared" ref="Q27:Q37" si="5">EXP(P27)</f>
        <v>2578.5760131439361</v>
      </c>
      <c r="R27">
        <v>0.84449263253752316</v>
      </c>
      <c r="S27" s="25">
        <f t="shared" ref="S27:S37" si="6">Q27*R27</f>
        <v>2177.5884455380333</v>
      </c>
    </row>
    <row r="28" spans="1:19" x14ac:dyDescent="0.25">
      <c r="A28">
        <v>4</v>
      </c>
      <c r="B28">
        <v>7.770238854430696</v>
      </c>
      <c r="C28">
        <v>0.19970049758713682</v>
      </c>
      <c r="D28">
        <f t="shared" si="0"/>
        <v>2369.0370757842784</v>
      </c>
      <c r="E28">
        <v>2.3372773704879548</v>
      </c>
      <c r="F28">
        <f t="shared" si="1"/>
        <v>5537.0967470775522</v>
      </c>
      <c r="G28" s="5">
        <v>6761</v>
      </c>
      <c r="H28" s="28">
        <f t="shared" si="2"/>
        <v>1223.9032529224478</v>
      </c>
      <c r="I28">
        <f t="shared" si="3"/>
        <v>1497939.1725141492</v>
      </c>
      <c r="N28" s="12">
        <v>44136</v>
      </c>
      <c r="O28">
        <v>183</v>
      </c>
      <c r="P28">
        <f t="shared" si="4"/>
        <v>7.8554687372514538</v>
      </c>
      <c r="Q28">
        <f t="shared" si="5"/>
        <v>2579.8040805255614</v>
      </c>
      <c r="R28">
        <v>1.0316841481473371</v>
      </c>
      <c r="S28" s="25">
        <f t="shared" si="6"/>
        <v>2661.5429752040382</v>
      </c>
    </row>
    <row r="29" spans="1:19" x14ac:dyDescent="0.25">
      <c r="A29">
        <v>5</v>
      </c>
      <c r="B29">
        <v>7.7707149990274598</v>
      </c>
      <c r="C29">
        <v>-6.2375847843611609E-2</v>
      </c>
      <c r="D29">
        <f t="shared" si="0"/>
        <v>2370.1653485766269</v>
      </c>
      <c r="E29">
        <v>0.7005440364005987</v>
      </c>
      <c r="F29">
        <f t="shared" si="1"/>
        <v>1660.4052002287021</v>
      </c>
      <c r="G29" s="5">
        <v>1560</v>
      </c>
      <c r="H29" s="28">
        <f t="shared" si="2"/>
        <v>-100.40520022870214</v>
      </c>
      <c r="I29">
        <f t="shared" si="3"/>
        <v>10081.204232965769</v>
      </c>
      <c r="N29" s="12">
        <v>44166</v>
      </c>
      <c r="O29">
        <v>184</v>
      </c>
      <c r="P29">
        <f t="shared" si="4"/>
        <v>7.8559448818482185</v>
      </c>
      <c r="Q29">
        <f t="shared" si="5"/>
        <v>2581.0327327840696</v>
      </c>
      <c r="R29">
        <v>2.3372773704879548</v>
      </c>
      <c r="S29" s="25">
        <f t="shared" si="6"/>
        <v>6032.5893988248899</v>
      </c>
    </row>
    <row r="30" spans="1:19" x14ac:dyDescent="0.25">
      <c r="A30">
        <v>6</v>
      </c>
      <c r="B30">
        <v>7.7711911436242236</v>
      </c>
      <c r="C30">
        <v>0.10154992660154338</v>
      </c>
      <c r="D30">
        <f t="shared" si="0"/>
        <v>2371.2941587178866</v>
      </c>
      <c r="E30">
        <v>0.99057039399568036</v>
      </c>
      <c r="F30">
        <f t="shared" si="1"/>
        <v>2348.9337890808324</v>
      </c>
      <c r="G30" s="5">
        <v>2600</v>
      </c>
      <c r="H30" s="28">
        <f t="shared" si="2"/>
        <v>251.06621091916759</v>
      </c>
      <c r="I30">
        <f t="shared" si="3"/>
        <v>63034.242265307948</v>
      </c>
      <c r="N30" s="12">
        <v>44197</v>
      </c>
      <c r="O30">
        <v>185</v>
      </c>
      <c r="P30">
        <f t="shared" si="4"/>
        <v>7.8564210264449823</v>
      </c>
      <c r="Q30">
        <f t="shared" si="5"/>
        <v>2582.2619701980079</v>
      </c>
      <c r="R30">
        <v>0.7005440364005987</v>
      </c>
      <c r="S30" s="25">
        <f t="shared" si="6"/>
        <v>1808.9882236462749</v>
      </c>
    </row>
    <row r="31" spans="1:19" x14ac:dyDescent="0.25">
      <c r="A31">
        <v>7</v>
      </c>
      <c r="B31">
        <v>7.7716672882209883</v>
      </c>
      <c r="C31">
        <v>3.1012973159405988E-2</v>
      </c>
      <c r="D31">
        <f t="shared" si="0"/>
        <v>2372.423506463977</v>
      </c>
      <c r="E31">
        <v>0.80420008102377183</v>
      </c>
      <c r="F31">
        <f t="shared" si="1"/>
        <v>1907.9031761210313</v>
      </c>
      <c r="G31" s="5">
        <v>1968</v>
      </c>
      <c r="H31" s="28">
        <f t="shared" si="2"/>
        <v>60.096823878968735</v>
      </c>
      <c r="I31">
        <f t="shared" si="3"/>
        <v>3611.6282403397868</v>
      </c>
      <c r="N31" s="12">
        <v>44228</v>
      </c>
      <c r="O31">
        <v>186</v>
      </c>
      <c r="P31">
        <f t="shared" si="4"/>
        <v>7.8568971710417461</v>
      </c>
      <c r="Q31">
        <f t="shared" si="5"/>
        <v>2583.4917930460638</v>
      </c>
      <c r="R31">
        <v>0.99057039399568036</v>
      </c>
      <c r="S31" s="25">
        <f t="shared" si="6"/>
        <v>2559.1304833222462</v>
      </c>
    </row>
    <row r="32" spans="1:19" x14ac:dyDescent="0.25">
      <c r="A32">
        <v>8</v>
      </c>
      <c r="B32">
        <v>7.7721434328177521</v>
      </c>
      <c r="C32">
        <v>-2.2612194548901066E-2</v>
      </c>
      <c r="D32">
        <f t="shared" si="0"/>
        <v>2373.5533920709317</v>
      </c>
      <c r="E32">
        <v>0.80845188861710338</v>
      </c>
      <c r="F32">
        <f t="shared" si="1"/>
        <v>1918.9037225532768</v>
      </c>
      <c r="G32" s="5">
        <v>1876</v>
      </c>
      <c r="H32" s="28">
        <f t="shared" si="2"/>
        <v>-42.903722553276793</v>
      </c>
      <c r="I32">
        <f t="shared" si="3"/>
        <v>1840.7294089285517</v>
      </c>
      <c r="N32" s="12">
        <v>44256</v>
      </c>
      <c r="O32">
        <v>187</v>
      </c>
      <c r="P32">
        <f t="shared" si="4"/>
        <v>7.8573733156385099</v>
      </c>
      <c r="Q32">
        <f t="shared" si="5"/>
        <v>2584.7222016070546</v>
      </c>
      <c r="R32">
        <v>0.80420008102377183</v>
      </c>
      <c r="S32" s="25">
        <f t="shared" si="6"/>
        <v>2078.6338039563352</v>
      </c>
    </row>
    <row r="33" spans="1:19" x14ac:dyDescent="0.25">
      <c r="A33">
        <v>9</v>
      </c>
      <c r="B33">
        <v>7.7726195774145159</v>
      </c>
      <c r="C33">
        <v>3.3572542806475703E-2</v>
      </c>
      <c r="D33">
        <f t="shared" si="0"/>
        <v>2374.6838157949142</v>
      </c>
      <c r="E33">
        <v>1.0457042110073003</v>
      </c>
      <c r="F33">
        <f t="shared" si="1"/>
        <v>2483.2168659876261</v>
      </c>
      <c r="G33" s="5">
        <v>2568</v>
      </c>
      <c r="H33" s="28">
        <f t="shared" si="2"/>
        <v>84.783134012373921</v>
      </c>
      <c r="I33">
        <f t="shared" si="3"/>
        <v>7188.1798129601557</v>
      </c>
      <c r="N33" s="12">
        <v>44287</v>
      </c>
      <c r="O33">
        <v>188</v>
      </c>
      <c r="P33">
        <f t="shared" si="4"/>
        <v>7.8578494602352738</v>
      </c>
      <c r="Q33">
        <f t="shared" si="5"/>
        <v>2585.9531961599309</v>
      </c>
      <c r="R33">
        <v>0.80845188861710338</v>
      </c>
      <c r="S33" s="25">
        <f t="shared" si="6"/>
        <v>2090.618745310931</v>
      </c>
    </row>
    <row r="34" spans="1:19" x14ac:dyDescent="0.25">
      <c r="A34">
        <v>10</v>
      </c>
      <c r="B34">
        <v>7.7730957220112797</v>
      </c>
      <c r="C34">
        <v>2.2873619776258458E-2</v>
      </c>
      <c r="D34">
        <f t="shared" si="0"/>
        <v>2375.8147778922062</v>
      </c>
      <c r="E34">
        <v>0.87296918410564739</v>
      </c>
      <c r="F34">
        <f t="shared" si="1"/>
        <v>2074.0130882426993</v>
      </c>
      <c r="G34" s="5">
        <v>2122</v>
      </c>
      <c r="H34" s="28">
        <f t="shared" si="2"/>
        <v>47.986911757300732</v>
      </c>
      <c r="I34">
        <f t="shared" si="3"/>
        <v>2302.7437000029672</v>
      </c>
      <c r="N34" s="12">
        <v>44317</v>
      </c>
      <c r="O34">
        <v>189</v>
      </c>
      <c r="P34">
        <f t="shared" si="4"/>
        <v>7.8583256048320385</v>
      </c>
      <c r="Q34">
        <f t="shared" si="5"/>
        <v>2587.1847769837782</v>
      </c>
      <c r="R34">
        <v>1.0457042110073003</v>
      </c>
      <c r="S34" s="25">
        <f t="shared" si="6"/>
        <v>2705.4300159459199</v>
      </c>
    </row>
    <row r="35" spans="1:19" x14ac:dyDescent="0.25">
      <c r="A35">
        <v>11</v>
      </c>
      <c r="B35">
        <v>7.7735718666080436</v>
      </c>
      <c r="C35">
        <v>-4.4947817523878442E-2</v>
      </c>
      <c r="D35">
        <f t="shared" si="0"/>
        <v>2376.9462786192125</v>
      </c>
      <c r="E35">
        <v>0.84841483217909097</v>
      </c>
      <c r="F35">
        <f t="shared" si="1"/>
        <v>2016.6364780734341</v>
      </c>
      <c r="G35" s="5">
        <v>1928</v>
      </c>
      <c r="H35" s="28">
        <f t="shared" si="2"/>
        <v>-88.636478073434091</v>
      </c>
      <c r="I35">
        <f t="shared" si="3"/>
        <v>7856.4252452623623</v>
      </c>
      <c r="N35" s="12">
        <v>44348</v>
      </c>
      <c r="O35">
        <v>190</v>
      </c>
      <c r="P35">
        <f t="shared" si="4"/>
        <v>7.8588017494288023</v>
      </c>
      <c r="Q35">
        <f t="shared" si="5"/>
        <v>2588.416944357808</v>
      </c>
      <c r="R35">
        <v>0.87296918410564739</v>
      </c>
      <c r="S35" s="25">
        <f t="shared" si="6"/>
        <v>2259.6082280412684</v>
      </c>
    </row>
    <row r="36" spans="1:19" x14ac:dyDescent="0.25">
      <c r="A36">
        <v>12</v>
      </c>
      <c r="B36">
        <v>7.7740480112048083</v>
      </c>
      <c r="C36">
        <v>-5.732193703753552E-3</v>
      </c>
      <c r="D36">
        <f t="shared" si="0"/>
        <v>2378.0783182324622</v>
      </c>
      <c r="E36">
        <v>0.88518192063869505</v>
      </c>
      <c r="F36">
        <f t="shared" si="1"/>
        <v>2105.0319331622486</v>
      </c>
      <c r="G36" s="5">
        <v>2093</v>
      </c>
      <c r="H36" s="28">
        <f t="shared" si="2"/>
        <v>-12.031933162248606</v>
      </c>
      <c r="I36">
        <f t="shared" si="3"/>
        <v>144.76741562081773</v>
      </c>
      <c r="N36" s="12">
        <v>44378</v>
      </c>
      <c r="O36">
        <v>191</v>
      </c>
      <c r="P36">
        <f t="shared" si="4"/>
        <v>7.8592778940255661</v>
      </c>
      <c r="Q36">
        <f t="shared" si="5"/>
        <v>2589.6496985613726</v>
      </c>
      <c r="R36">
        <v>0.84841483217909097</v>
      </c>
      <c r="S36" s="25">
        <f t="shared" si="6"/>
        <v>2197.0972144075804</v>
      </c>
    </row>
    <row r="37" spans="1:19" x14ac:dyDescent="0.25">
      <c r="A37">
        <v>13</v>
      </c>
      <c r="B37">
        <v>7.7745241558015721</v>
      </c>
      <c r="C37">
        <v>4.5611398565493566E-2</v>
      </c>
      <c r="D37">
        <f t="shared" si="0"/>
        <v>2379.2108969885999</v>
      </c>
      <c r="E37">
        <v>0.80996113300379247</v>
      </c>
      <c r="F37">
        <f t="shared" si="1"/>
        <v>1927.0683537798557</v>
      </c>
      <c r="G37" s="5">
        <v>2017</v>
      </c>
      <c r="H37" s="28">
        <f t="shared" si="2"/>
        <v>89.93164622014433</v>
      </c>
      <c r="I37">
        <f t="shared" si="3"/>
        <v>8087.7009918652002</v>
      </c>
      <c r="N37" s="12">
        <v>44409</v>
      </c>
      <c r="O37">
        <v>192</v>
      </c>
      <c r="P37">
        <f t="shared" si="4"/>
        <v>7.8597540386223299</v>
      </c>
      <c r="Q37">
        <f t="shared" si="5"/>
        <v>2590.8830398739533</v>
      </c>
      <c r="R37">
        <v>0.88518192063869505</v>
      </c>
      <c r="S37" s="25">
        <f t="shared" si="6"/>
        <v>2293.4028253858469</v>
      </c>
    </row>
    <row r="38" spans="1:19" x14ac:dyDescent="0.25">
      <c r="A38">
        <v>14</v>
      </c>
      <c r="B38">
        <v>7.7750003003983359</v>
      </c>
      <c r="C38">
        <v>-8.5847133605376769E-3</v>
      </c>
      <c r="D38">
        <f t="shared" si="0"/>
        <v>2380.3440151443983</v>
      </c>
      <c r="E38">
        <v>0.84449263253752316</v>
      </c>
      <c r="F38">
        <f t="shared" si="1"/>
        <v>2010.1829836942309</v>
      </c>
      <c r="G38" s="5">
        <v>1993</v>
      </c>
      <c r="H38" s="28">
        <f t="shared" si="2"/>
        <v>-17.18298369423087</v>
      </c>
      <c r="I38">
        <f t="shared" si="3"/>
        <v>295.25492863620394</v>
      </c>
      <c r="R38" s="13" t="s">
        <v>215</v>
      </c>
      <c r="S38" s="26">
        <f>SUM(S26:S37)</f>
        <v>30952.182495380031</v>
      </c>
    </row>
    <row r="39" spans="1:19" x14ac:dyDescent="0.25">
      <c r="A39">
        <v>15</v>
      </c>
      <c r="B39">
        <v>7.7754764449950997</v>
      </c>
      <c r="C39">
        <v>6.8070117959413423E-2</v>
      </c>
      <c r="D39">
        <f t="shared" si="0"/>
        <v>2381.4776729567516</v>
      </c>
      <c r="E39">
        <v>1.0316841481473371</v>
      </c>
      <c r="F39">
        <f t="shared" si="1"/>
        <v>2456.9327643562888</v>
      </c>
      <c r="G39" s="5">
        <v>2630</v>
      </c>
      <c r="H39" s="28">
        <f t="shared" si="2"/>
        <v>173.06723564371123</v>
      </c>
      <c r="I39">
        <f t="shared" si="3"/>
        <v>29952.268053355871</v>
      </c>
    </row>
    <row r="40" spans="1:19" x14ac:dyDescent="0.25">
      <c r="A40">
        <v>16</v>
      </c>
      <c r="B40">
        <v>7.7759525895918644</v>
      </c>
      <c r="C40">
        <v>0.19206211900114933</v>
      </c>
      <c r="D40">
        <f t="shared" si="0"/>
        <v>2382.6118706826769</v>
      </c>
      <c r="E40">
        <v>2.3372773704879548</v>
      </c>
      <c r="F40">
        <f t="shared" si="1"/>
        <v>5568.8248080025942</v>
      </c>
      <c r="G40" s="5">
        <v>6748</v>
      </c>
      <c r="H40" s="28">
        <f t="shared" si="2"/>
        <v>1179.1751919974058</v>
      </c>
      <c r="I40">
        <f t="shared" si="3"/>
        <v>1390454.1334221188</v>
      </c>
    </row>
    <row r="41" spans="1:19" x14ac:dyDescent="0.25">
      <c r="A41">
        <v>17</v>
      </c>
      <c r="B41">
        <v>7.7764287341886282</v>
      </c>
      <c r="C41">
        <v>1.7264438423569395E-2</v>
      </c>
      <c r="D41">
        <f t="shared" si="0"/>
        <v>2383.7466085793085</v>
      </c>
      <c r="E41">
        <v>0.7005440364005987</v>
      </c>
      <c r="F41">
        <f t="shared" si="1"/>
        <v>1669.9194709303868</v>
      </c>
      <c r="G41" s="5">
        <v>1699</v>
      </c>
      <c r="H41" s="28">
        <f t="shared" si="2"/>
        <v>29.080529069613249</v>
      </c>
      <c r="I41">
        <f t="shared" si="3"/>
        <v>845.67717096862123</v>
      </c>
    </row>
    <row r="42" spans="1:19" x14ac:dyDescent="0.25">
      <c r="A42">
        <v>18</v>
      </c>
      <c r="B42">
        <v>7.7769048787853921</v>
      </c>
      <c r="C42">
        <v>6.4980394618721071E-2</v>
      </c>
      <c r="D42">
        <f t="shared" si="0"/>
        <v>2384.8818869039092</v>
      </c>
      <c r="E42">
        <v>0.99057039399568036</v>
      </c>
      <c r="F42">
        <f t="shared" si="1"/>
        <v>2362.3933903435668</v>
      </c>
      <c r="G42" s="5">
        <v>2521</v>
      </c>
      <c r="H42" s="28">
        <f t="shared" si="2"/>
        <v>158.60660965643319</v>
      </c>
      <c r="I42">
        <f t="shared" si="3"/>
        <v>25156.056626708167</v>
      </c>
    </row>
    <row r="43" spans="1:19" x14ac:dyDescent="0.25">
      <c r="A43">
        <v>19</v>
      </c>
      <c r="B43">
        <v>7.7773810233821559</v>
      </c>
      <c r="C43">
        <v>4.0928494886439459E-2</v>
      </c>
      <c r="D43">
        <f t="shared" si="0"/>
        <v>2386.0177059138618</v>
      </c>
      <c r="E43">
        <v>0.80420008102377183</v>
      </c>
      <c r="F43">
        <f t="shared" si="1"/>
        <v>1918.835632420082</v>
      </c>
      <c r="G43" s="5">
        <v>1999</v>
      </c>
      <c r="H43" s="28">
        <f t="shared" si="2"/>
        <v>80.164367579918007</v>
      </c>
      <c r="I43">
        <f t="shared" si="3"/>
        <v>6426.3258294882089</v>
      </c>
    </row>
    <row r="44" spans="1:19" x14ac:dyDescent="0.25">
      <c r="A44">
        <v>20</v>
      </c>
      <c r="B44">
        <v>7.7778571679789197</v>
      </c>
      <c r="C44">
        <v>1.24107733264891E-2</v>
      </c>
      <c r="D44">
        <f t="shared" si="0"/>
        <v>2387.1540658666722</v>
      </c>
      <c r="E44">
        <v>0.80845188861710338</v>
      </c>
      <c r="F44">
        <f t="shared" si="1"/>
        <v>1929.8992129699084</v>
      </c>
      <c r="G44" s="5">
        <v>1954</v>
      </c>
      <c r="H44" s="28">
        <f t="shared" si="2"/>
        <v>24.100787030091624</v>
      </c>
      <c r="I44">
        <f t="shared" si="3"/>
        <v>580.84793546983258</v>
      </c>
    </row>
    <row r="45" spans="1:19" x14ac:dyDescent="0.25">
      <c r="A45">
        <v>21</v>
      </c>
      <c r="B45">
        <v>7.7783333125756844</v>
      </c>
      <c r="C45">
        <v>6.9801669086572815E-2</v>
      </c>
      <c r="D45">
        <f t="shared" si="0"/>
        <v>2388.290967019971</v>
      </c>
      <c r="E45">
        <v>1.0457042110073003</v>
      </c>
      <c r="F45">
        <f t="shared" si="1"/>
        <v>2497.4459213234809</v>
      </c>
      <c r="G45" s="5">
        <v>2678</v>
      </c>
      <c r="H45" s="28">
        <f t="shared" si="2"/>
        <v>180.55407867651911</v>
      </c>
      <c r="I45">
        <f t="shared" si="3"/>
        <v>32599.775326726653</v>
      </c>
    </row>
    <row r="46" spans="1:19" x14ac:dyDescent="0.25">
      <c r="A46">
        <v>22</v>
      </c>
      <c r="B46">
        <v>7.7788094571724482</v>
      </c>
      <c r="C46">
        <v>6.5007097276651216E-2</v>
      </c>
      <c r="D46">
        <f t="shared" si="0"/>
        <v>2389.4284096315046</v>
      </c>
      <c r="E46">
        <v>0.87296918410564739</v>
      </c>
      <c r="F46">
        <f t="shared" si="1"/>
        <v>2085.8973692348691</v>
      </c>
      <c r="G46" s="5">
        <v>2226</v>
      </c>
      <c r="H46" s="28">
        <f t="shared" si="2"/>
        <v>140.10263076513093</v>
      </c>
      <c r="I46">
        <f t="shared" si="3"/>
        <v>19628.747147310609</v>
      </c>
    </row>
    <row r="47" spans="1:19" x14ac:dyDescent="0.25">
      <c r="A47">
        <v>23</v>
      </c>
      <c r="B47">
        <v>7.779285601769212</v>
      </c>
      <c r="C47">
        <v>1.1670178435122303E-2</v>
      </c>
      <c r="D47">
        <f t="shared" si="0"/>
        <v>2390.5663939591491</v>
      </c>
      <c r="E47">
        <v>0.84841483217909097</v>
      </c>
      <c r="F47">
        <f t="shared" si="1"/>
        <v>2028.1919859438262</v>
      </c>
      <c r="G47" s="5">
        <v>2052</v>
      </c>
      <c r="H47" s="28">
        <f t="shared" si="2"/>
        <v>23.808014056173761</v>
      </c>
      <c r="I47">
        <f t="shared" si="3"/>
        <v>566.82153329896732</v>
      </c>
    </row>
    <row r="48" spans="1:19" x14ac:dyDescent="0.25">
      <c r="A48">
        <v>24</v>
      </c>
      <c r="B48">
        <v>7.7797617463659758</v>
      </c>
      <c r="C48">
        <v>2.8362652181985304E-2</v>
      </c>
      <c r="D48">
        <f t="shared" si="0"/>
        <v>2391.7049202609014</v>
      </c>
      <c r="E48">
        <v>0.88518192063869505</v>
      </c>
      <c r="F48">
        <f t="shared" si="1"/>
        <v>2117.0939549175619</v>
      </c>
      <c r="G48" s="5">
        <v>2178</v>
      </c>
      <c r="H48" s="28">
        <f t="shared" si="2"/>
        <v>60.906045082438141</v>
      </c>
      <c r="I48">
        <f t="shared" si="3"/>
        <v>3709.546327583987</v>
      </c>
    </row>
    <row r="49" spans="1:9" x14ac:dyDescent="0.25">
      <c r="A49">
        <v>25</v>
      </c>
      <c r="B49">
        <v>7.7802378909627405</v>
      </c>
      <c r="C49">
        <v>4.3856104990752875E-2</v>
      </c>
      <c r="D49">
        <f t="shared" si="0"/>
        <v>2392.843988794883</v>
      </c>
      <c r="E49">
        <v>0.80996113300379247</v>
      </c>
      <c r="F49">
        <f t="shared" si="1"/>
        <v>1938.1106282656176</v>
      </c>
      <c r="G49" s="5">
        <v>2025</v>
      </c>
      <c r="H49" s="28">
        <f t="shared" si="2"/>
        <v>86.889371734382394</v>
      </c>
      <c r="I49">
        <f t="shared" si="3"/>
        <v>7549.7629203956903</v>
      </c>
    </row>
    <row r="50" spans="1:9" x14ac:dyDescent="0.25">
      <c r="A50">
        <v>26</v>
      </c>
      <c r="B50">
        <v>7.7807140355595044</v>
      </c>
      <c r="C50">
        <v>7.3089174788283806E-2</v>
      </c>
      <c r="D50">
        <f t="shared" si="0"/>
        <v>2393.9835998193321</v>
      </c>
      <c r="E50">
        <v>0.84449263253752316</v>
      </c>
      <c r="F50">
        <f t="shared" si="1"/>
        <v>2021.7015124630841</v>
      </c>
      <c r="G50" s="5">
        <v>2175</v>
      </c>
      <c r="H50" s="28">
        <f t="shared" si="2"/>
        <v>153.2984875369159</v>
      </c>
      <c r="I50">
        <f t="shared" si="3"/>
        <v>23500.42628110596</v>
      </c>
    </row>
    <row r="51" spans="1:9" x14ac:dyDescent="0.25">
      <c r="A51">
        <v>27</v>
      </c>
      <c r="B51">
        <v>7.7811901801562682</v>
      </c>
      <c r="C51">
        <v>0.12213072150869753</v>
      </c>
      <c r="D51">
        <f t="shared" si="0"/>
        <v>2395.1237535926157</v>
      </c>
      <c r="E51">
        <v>1.0316841481473371</v>
      </c>
      <c r="F51">
        <f t="shared" si="1"/>
        <v>2471.01120943265</v>
      </c>
      <c r="G51" s="5">
        <v>2792</v>
      </c>
      <c r="H51" s="28">
        <f t="shared" si="2"/>
        <v>320.98879056734995</v>
      </c>
      <c r="I51">
        <f t="shared" si="3"/>
        <v>103033.80366989005</v>
      </c>
    </row>
    <row r="52" spans="1:9" x14ac:dyDescent="0.25">
      <c r="A52">
        <v>28</v>
      </c>
      <c r="B52">
        <v>7.781666324753032</v>
      </c>
      <c r="C52">
        <v>0.15212995756732539</v>
      </c>
      <c r="D52">
        <f t="shared" si="0"/>
        <v>2396.2644503732226</v>
      </c>
      <c r="E52">
        <v>2.3372773704879548</v>
      </c>
      <c r="F52">
        <f t="shared" si="1"/>
        <v>5600.7346735620904</v>
      </c>
      <c r="G52" s="5">
        <v>6521</v>
      </c>
      <c r="H52" s="28">
        <f t="shared" si="2"/>
        <v>920.26532643790961</v>
      </c>
      <c r="I52">
        <f t="shared" si="3"/>
        <v>846888.27104387234</v>
      </c>
    </row>
    <row r="53" spans="1:9" x14ac:dyDescent="0.25">
      <c r="A53">
        <v>29</v>
      </c>
      <c r="B53">
        <v>7.7821424693497958</v>
      </c>
      <c r="C53">
        <v>6.7629468374028612E-2</v>
      </c>
      <c r="D53">
        <f t="shared" si="0"/>
        <v>2397.4056904197651</v>
      </c>
      <c r="E53">
        <v>0.7005440364005987</v>
      </c>
      <c r="F53">
        <f t="shared" si="1"/>
        <v>1679.4882592564263</v>
      </c>
      <c r="G53" s="5">
        <v>1797</v>
      </c>
      <c r="H53" s="28">
        <f t="shared" si="2"/>
        <v>117.51174074357368</v>
      </c>
      <c r="I53">
        <f t="shared" si="3"/>
        <v>13809.009212584875</v>
      </c>
    </row>
    <row r="54" spans="1:9" x14ac:dyDescent="0.25">
      <c r="A54">
        <v>30</v>
      </c>
      <c r="B54">
        <v>7.7826186139465605</v>
      </c>
      <c r="C54">
        <v>9.3578017406361624E-2</v>
      </c>
      <c r="D54">
        <f t="shared" si="0"/>
        <v>2398.5474739909787</v>
      </c>
      <c r="E54">
        <v>0.99057039399568036</v>
      </c>
      <c r="F54">
        <f t="shared" si="1"/>
        <v>2375.9301163285877</v>
      </c>
      <c r="G54" s="5">
        <v>2609</v>
      </c>
      <c r="H54" s="28">
        <f t="shared" si="2"/>
        <v>233.0698836714123</v>
      </c>
      <c r="I54">
        <f t="shared" si="3"/>
        <v>54321.57067460566</v>
      </c>
    </row>
    <row r="55" spans="1:9" x14ac:dyDescent="0.25">
      <c r="A55">
        <v>31</v>
      </c>
      <c r="B55">
        <v>7.7830947585433243</v>
      </c>
      <c r="C55">
        <v>7.2046814014343319E-2</v>
      </c>
      <c r="D55">
        <f t="shared" si="0"/>
        <v>2399.689801345718</v>
      </c>
      <c r="E55">
        <v>0.80420008102377183</v>
      </c>
      <c r="F55">
        <f t="shared" si="1"/>
        <v>1929.8307326741453</v>
      </c>
      <c r="G55" s="5">
        <v>2074</v>
      </c>
      <c r="H55" s="28">
        <f t="shared" si="2"/>
        <v>144.16926732585466</v>
      </c>
      <c r="I55">
        <f t="shared" si="3"/>
        <v>20784.777641273744</v>
      </c>
    </row>
    <row r="56" spans="1:9" x14ac:dyDescent="0.25">
      <c r="A56">
        <v>32</v>
      </c>
      <c r="B56">
        <v>7.7835709031400881</v>
      </c>
      <c r="C56">
        <v>5.1727156886188119E-2</v>
      </c>
      <c r="D56">
        <f t="shared" si="0"/>
        <v>2400.8326727429662</v>
      </c>
      <c r="E56">
        <v>0.80845188861710338</v>
      </c>
      <c r="F56">
        <f t="shared" si="1"/>
        <v>1940.9577085326991</v>
      </c>
      <c r="G56" s="5">
        <v>2044</v>
      </c>
      <c r="H56" s="28">
        <f t="shared" si="2"/>
        <v>103.04229146730086</v>
      </c>
      <c r="I56">
        <f t="shared" si="3"/>
        <v>10617.713830832183</v>
      </c>
    </row>
    <row r="57" spans="1:9" x14ac:dyDescent="0.25">
      <c r="A57">
        <v>33</v>
      </c>
      <c r="B57">
        <v>7.784047047736852</v>
      </c>
      <c r="C57">
        <v>7.780964004232338E-2</v>
      </c>
      <c r="D57">
        <f t="shared" si="0"/>
        <v>2401.9760884418283</v>
      </c>
      <c r="E57">
        <v>1.0457042110073003</v>
      </c>
      <c r="F57">
        <f t="shared" si="1"/>
        <v>2511.7565104224632</v>
      </c>
      <c r="G57" s="5">
        <v>2715</v>
      </c>
      <c r="H57" s="28">
        <f t="shared" si="2"/>
        <v>203.24348957753682</v>
      </c>
      <c r="I57">
        <f t="shared" si="3"/>
        <v>41307.916055654321</v>
      </c>
    </row>
    <row r="58" spans="1:9" x14ac:dyDescent="0.25">
      <c r="A58">
        <v>34</v>
      </c>
      <c r="B58">
        <v>7.7845231923336158</v>
      </c>
      <c r="C58">
        <v>2.8732260794800624E-2</v>
      </c>
      <c r="D58">
        <f t="shared" si="0"/>
        <v>2403.1200487015312</v>
      </c>
      <c r="E58">
        <v>0.87296918410564739</v>
      </c>
      <c r="F58">
        <f t="shared" si="1"/>
        <v>2097.8497482228995</v>
      </c>
      <c r="G58" s="5">
        <v>2159</v>
      </c>
      <c r="H58" s="28">
        <f t="shared" si="2"/>
        <v>61.150251777100493</v>
      </c>
      <c r="I58">
        <f t="shared" si="3"/>
        <v>3739.3532924027822</v>
      </c>
    </row>
    <row r="59" spans="1:9" x14ac:dyDescent="0.25">
      <c r="A59">
        <v>35</v>
      </c>
      <c r="B59">
        <v>7.7849993369303805</v>
      </c>
      <c r="C59">
        <v>5.8637662936352086E-2</v>
      </c>
      <c r="D59">
        <f t="shared" si="0"/>
        <v>2404.2645537814292</v>
      </c>
      <c r="E59">
        <v>0.84841483217909097</v>
      </c>
      <c r="F59">
        <f t="shared" si="1"/>
        <v>2039.8137079106082</v>
      </c>
      <c r="G59" s="5">
        <v>2163</v>
      </c>
      <c r="H59" s="28">
        <f t="shared" si="2"/>
        <v>123.18629208939183</v>
      </c>
      <c r="I59">
        <f t="shared" si="3"/>
        <v>15174.862558732959</v>
      </c>
    </row>
    <row r="60" spans="1:9" x14ac:dyDescent="0.25">
      <c r="A60">
        <v>36</v>
      </c>
      <c r="B60">
        <v>7.7854754815271443</v>
      </c>
      <c r="C60">
        <v>4.3099527492107548E-2</v>
      </c>
      <c r="D60">
        <f t="shared" si="0"/>
        <v>2405.4096039409933</v>
      </c>
      <c r="E60">
        <v>0.88518192063869505</v>
      </c>
      <c r="F60">
        <f t="shared" si="1"/>
        <v>2129.2250931392514</v>
      </c>
      <c r="G60" s="5">
        <v>2223</v>
      </c>
      <c r="H60" s="28">
        <f t="shared" si="2"/>
        <v>93.774906860748615</v>
      </c>
      <c r="I60">
        <f t="shared" si="3"/>
        <v>8793.733156742077</v>
      </c>
    </row>
    <row r="61" spans="1:9" x14ac:dyDescent="0.25">
      <c r="A61">
        <v>37</v>
      </c>
      <c r="B61">
        <v>7.7859516261239081</v>
      </c>
      <c r="C61">
        <v>-2.032408867037816E-2</v>
      </c>
      <c r="D61">
        <f t="shared" si="0"/>
        <v>2406.5551994398234</v>
      </c>
      <c r="E61">
        <v>0.80996113300379247</v>
      </c>
      <c r="F61">
        <f t="shared" si="1"/>
        <v>1949.216175974447</v>
      </c>
      <c r="G61" s="5">
        <v>1910</v>
      </c>
      <c r="H61" s="28">
        <f t="shared" si="2"/>
        <v>-39.216175974446969</v>
      </c>
      <c r="I61">
        <f t="shared" si="3"/>
        <v>1537.9084580587917</v>
      </c>
    </row>
    <row r="62" spans="1:9" x14ac:dyDescent="0.25">
      <c r="A62">
        <v>38</v>
      </c>
      <c r="B62">
        <v>7.7864277707206719</v>
      </c>
      <c r="C62">
        <v>-1.8007170479853229E-2</v>
      </c>
      <c r="D62">
        <f t="shared" si="0"/>
        <v>2407.7013405376424</v>
      </c>
      <c r="E62">
        <v>0.84449263253752316</v>
      </c>
      <c r="F62">
        <f t="shared" si="1"/>
        <v>2033.2860434347572</v>
      </c>
      <c r="G62" s="5">
        <v>1997</v>
      </c>
      <c r="H62" s="28">
        <f t="shared" si="2"/>
        <v>-36.286043434757175</v>
      </c>
      <c r="I62">
        <f t="shared" si="3"/>
        <v>1316.6769481490844</v>
      </c>
    </row>
    <row r="63" spans="1:9" x14ac:dyDescent="0.25">
      <c r="A63">
        <v>39</v>
      </c>
      <c r="B63">
        <v>7.7869039153174366</v>
      </c>
      <c r="C63">
        <v>-9.8078537102489705E-2</v>
      </c>
      <c r="D63">
        <f t="shared" si="0"/>
        <v>2408.8480274942976</v>
      </c>
      <c r="E63">
        <v>1.0316841481473371</v>
      </c>
      <c r="F63">
        <f t="shared" si="1"/>
        <v>2485.1703252618477</v>
      </c>
      <c r="G63" s="5">
        <v>2253</v>
      </c>
      <c r="H63" s="28">
        <f t="shared" si="2"/>
        <v>-232.17032526184767</v>
      </c>
      <c r="I63">
        <f t="shared" si="3"/>
        <v>53903.05993219214</v>
      </c>
    </row>
    <row r="64" spans="1:9" x14ac:dyDescent="0.25">
      <c r="A64">
        <v>40</v>
      </c>
      <c r="B64">
        <v>7.7873800599142005</v>
      </c>
      <c r="C64">
        <v>-0.10942131212812978</v>
      </c>
      <c r="D64">
        <f t="shared" si="0"/>
        <v>2409.9952605697545</v>
      </c>
      <c r="E64">
        <v>2.3372773704879548</v>
      </c>
      <c r="F64">
        <f t="shared" si="1"/>
        <v>5632.8273855129091</v>
      </c>
      <c r="G64" s="5">
        <v>5049</v>
      </c>
      <c r="H64" s="28">
        <f t="shared" si="2"/>
        <v>-583.82738551290913</v>
      </c>
      <c r="I64">
        <f t="shared" si="3"/>
        <v>340854.41607483901</v>
      </c>
    </row>
    <row r="65" spans="1:9" x14ac:dyDescent="0.25">
      <c r="A65">
        <v>41</v>
      </c>
      <c r="B65">
        <v>7.7878562045109643</v>
      </c>
      <c r="C65">
        <v>-0.13758085428187705</v>
      </c>
      <c r="D65">
        <f t="shared" si="0"/>
        <v>2411.1430400241093</v>
      </c>
      <c r="E65">
        <v>0.7005440364005987</v>
      </c>
      <c r="F65">
        <f t="shared" si="1"/>
        <v>1689.1118775976997</v>
      </c>
      <c r="G65" s="5">
        <v>1472</v>
      </c>
      <c r="H65" s="28">
        <f t="shared" si="2"/>
        <v>-217.11187759769973</v>
      </c>
      <c r="I65">
        <f t="shared" si="3"/>
        <v>47137.56739399855</v>
      </c>
    </row>
    <row r="66" spans="1:9" x14ac:dyDescent="0.25">
      <c r="A66">
        <v>42</v>
      </c>
      <c r="B66">
        <v>7.7883323491077281</v>
      </c>
      <c r="C66">
        <v>-0.12441477642142207</v>
      </c>
      <c r="D66">
        <f t="shared" si="0"/>
        <v>2412.2913661175789</v>
      </c>
      <c r="E66">
        <v>0.99057039399568036</v>
      </c>
      <c r="F66">
        <f t="shared" si="1"/>
        <v>2389.5444089674684</v>
      </c>
      <c r="G66" s="5">
        <v>2110</v>
      </c>
      <c r="H66" s="28">
        <f t="shared" si="2"/>
        <v>-279.54440896746837</v>
      </c>
      <c r="I66">
        <f t="shared" si="3"/>
        <v>78145.076584971204</v>
      </c>
    </row>
    <row r="67" spans="1:9" x14ac:dyDescent="0.25">
      <c r="A67">
        <v>43</v>
      </c>
      <c r="B67">
        <v>7.7888084937044919</v>
      </c>
      <c r="C67">
        <v>-0.18010278820062098</v>
      </c>
      <c r="D67">
        <f t="shared" si="0"/>
        <v>2413.4402391105041</v>
      </c>
      <c r="E67">
        <v>0.80420008102377183</v>
      </c>
      <c r="F67">
        <f t="shared" si="1"/>
        <v>1940.8888358386987</v>
      </c>
      <c r="G67" s="5">
        <v>1621</v>
      </c>
      <c r="H67" s="28">
        <f t="shared" si="2"/>
        <v>-319.8888358386987</v>
      </c>
      <c r="I67">
        <f t="shared" si="3"/>
        <v>102328.86729423792</v>
      </c>
    </row>
    <row r="68" spans="1:9" x14ac:dyDescent="0.25">
      <c r="A68">
        <v>44</v>
      </c>
      <c r="B68">
        <v>7.7892846383012566</v>
      </c>
      <c r="C68">
        <v>-0.10642639369860962</v>
      </c>
      <c r="D68">
        <f t="shared" si="0"/>
        <v>2414.589659263353</v>
      </c>
      <c r="E68">
        <v>0.80845188861710338</v>
      </c>
      <c r="F68">
        <f t="shared" si="1"/>
        <v>1952.0795702667858</v>
      </c>
      <c r="G68" s="5">
        <v>1755</v>
      </c>
      <c r="H68" s="28">
        <f t="shared" si="2"/>
        <v>-197.07957026678582</v>
      </c>
      <c r="I68">
        <f t="shared" si="3"/>
        <v>38840.357016540969</v>
      </c>
    </row>
    <row r="69" spans="1:9" x14ac:dyDescent="0.25">
      <c r="A69">
        <v>45</v>
      </c>
      <c r="B69">
        <v>7.7897607828980204</v>
      </c>
      <c r="C69">
        <v>-0.11977385368595428</v>
      </c>
      <c r="D69">
        <f t="shared" si="0"/>
        <v>2415.7396268367102</v>
      </c>
      <c r="E69">
        <v>1.0457042110073003</v>
      </c>
      <c r="F69">
        <f t="shared" si="1"/>
        <v>2526.149100480352</v>
      </c>
      <c r="G69" s="5">
        <v>2241</v>
      </c>
      <c r="H69" s="28">
        <f t="shared" si="2"/>
        <v>-285.14910048035199</v>
      </c>
      <c r="I69">
        <f t="shared" si="3"/>
        <v>81310.009504753878</v>
      </c>
    </row>
    <row r="70" spans="1:9" x14ac:dyDescent="0.25">
      <c r="A70">
        <v>46</v>
      </c>
      <c r="B70">
        <v>7.7902369274947842</v>
      </c>
      <c r="C70">
        <v>-0.14121835964709906</v>
      </c>
      <c r="D70">
        <f t="shared" si="0"/>
        <v>2416.8901420912912</v>
      </c>
      <c r="E70">
        <v>0.87296918410564739</v>
      </c>
      <c r="F70">
        <f t="shared" si="1"/>
        <v>2109.8706154144165</v>
      </c>
      <c r="G70" s="5">
        <v>1832</v>
      </c>
      <c r="H70" s="28">
        <f t="shared" si="2"/>
        <v>-277.87061541441653</v>
      </c>
      <c r="I70">
        <f t="shared" si="3"/>
        <v>77212.078910786586</v>
      </c>
    </row>
    <row r="71" spans="1:9" x14ac:dyDescent="0.25">
      <c r="A71">
        <v>47</v>
      </c>
      <c r="B71">
        <v>7.7907130720915481</v>
      </c>
      <c r="C71">
        <v>-0.15667332524574551</v>
      </c>
      <c r="D71">
        <f t="shared" si="0"/>
        <v>2418.0412052879337</v>
      </c>
      <c r="E71">
        <v>0.84841483217909097</v>
      </c>
      <c r="F71">
        <f t="shared" si="1"/>
        <v>2051.5020233864893</v>
      </c>
      <c r="G71" s="5">
        <v>1754</v>
      </c>
      <c r="H71" s="28">
        <f t="shared" si="2"/>
        <v>-297.50202338648933</v>
      </c>
      <c r="I71">
        <f t="shared" si="3"/>
        <v>88507.453919055246</v>
      </c>
    </row>
    <row r="72" spans="1:9" x14ac:dyDescent="0.25">
      <c r="A72">
        <v>48</v>
      </c>
      <c r="B72">
        <v>7.7911892166883128</v>
      </c>
      <c r="C72">
        <v>-0.16043995099898112</v>
      </c>
      <c r="D72">
        <f t="shared" si="0"/>
        <v>2419.1928166876014</v>
      </c>
      <c r="E72">
        <v>0.88518192063869505</v>
      </c>
      <c r="F72">
        <f t="shared" si="1"/>
        <v>2141.4257438708655</v>
      </c>
      <c r="G72" s="5">
        <v>1824</v>
      </c>
      <c r="H72" s="28">
        <f t="shared" si="2"/>
        <v>-317.42574387086552</v>
      </c>
      <c r="I72">
        <f t="shared" si="3"/>
        <v>100759.10287197231</v>
      </c>
    </row>
    <row r="73" spans="1:9" x14ac:dyDescent="0.25">
      <c r="A73">
        <v>49</v>
      </c>
      <c r="B73">
        <v>7.7916653612850766</v>
      </c>
      <c r="C73">
        <v>-0.1044239637083173</v>
      </c>
      <c r="D73">
        <f t="shared" si="0"/>
        <v>2420.3449765513765</v>
      </c>
      <c r="E73">
        <v>0.80996113300379247</v>
      </c>
      <c r="F73">
        <f t="shared" si="1"/>
        <v>1960.3853594675904</v>
      </c>
      <c r="G73" s="5">
        <v>1766</v>
      </c>
      <c r="H73" s="28">
        <f t="shared" si="2"/>
        <v>-194.38535946759043</v>
      </c>
      <c r="I73">
        <f t="shared" si="3"/>
        <v>37785.667975344353</v>
      </c>
    </row>
    <row r="74" spans="1:9" x14ac:dyDescent="0.25">
      <c r="A74">
        <v>50</v>
      </c>
      <c r="B74">
        <v>7.7921415058818404</v>
      </c>
      <c r="C74">
        <v>-0.11269168267883067</v>
      </c>
      <c r="D74">
        <f t="shared" si="0"/>
        <v>2421.4976851404713</v>
      </c>
      <c r="E74">
        <v>0.84449263253752316</v>
      </c>
      <c r="F74">
        <f t="shared" si="1"/>
        <v>2044.936954807795</v>
      </c>
      <c r="G74" s="5">
        <v>1827</v>
      </c>
      <c r="H74" s="28">
        <f t="shared" si="2"/>
        <v>-217.93695480779502</v>
      </c>
      <c r="I74">
        <f t="shared" si="3"/>
        <v>47496.516270894885</v>
      </c>
    </row>
    <row r="75" spans="1:9" x14ac:dyDescent="0.25">
      <c r="A75">
        <v>51</v>
      </c>
      <c r="B75">
        <v>7.7926176504786042</v>
      </c>
      <c r="C75">
        <v>-0.11136637842091179</v>
      </c>
      <c r="D75">
        <f t="shared" si="0"/>
        <v>2422.6509427162205</v>
      </c>
      <c r="E75">
        <v>1.0316841481473371</v>
      </c>
      <c r="F75">
        <f t="shared" si="1"/>
        <v>2499.410574094527</v>
      </c>
      <c r="G75" s="5">
        <v>2236</v>
      </c>
      <c r="H75" s="28">
        <f t="shared" si="2"/>
        <v>-263.41057409452696</v>
      </c>
      <c r="I75">
        <f t="shared" si="3"/>
        <v>69385.130544808286</v>
      </c>
    </row>
    <row r="76" spans="1:9" x14ac:dyDescent="0.25">
      <c r="A76">
        <v>52</v>
      </c>
      <c r="B76">
        <v>7.793093795075368</v>
      </c>
      <c r="C76">
        <v>-7.4194224416458177E-2</v>
      </c>
      <c r="D76">
        <f t="shared" si="0"/>
        <v>2423.8047495400833</v>
      </c>
      <c r="E76">
        <v>2.3372773704879548</v>
      </c>
      <c r="F76">
        <f t="shared" si="1"/>
        <v>5665.1039915812617</v>
      </c>
      <c r="G76" s="5">
        <v>5260</v>
      </c>
      <c r="H76" s="28">
        <f t="shared" si="2"/>
        <v>-405.10399158126165</v>
      </c>
      <c r="I76">
        <f t="shared" si="3"/>
        <v>164109.24399507092</v>
      </c>
    </row>
    <row r="77" spans="1:9" x14ac:dyDescent="0.25">
      <c r="A77">
        <v>53</v>
      </c>
      <c r="B77">
        <v>7.7935699396721327</v>
      </c>
      <c r="C77">
        <v>-0.12712173019744455</v>
      </c>
      <c r="D77">
        <f t="shared" si="0"/>
        <v>2424.959105873646</v>
      </c>
      <c r="E77">
        <v>0.7005440364005987</v>
      </c>
      <c r="F77">
        <f t="shared" si="1"/>
        <v>1698.7906401351108</v>
      </c>
      <c r="G77" s="8">
        <v>1496</v>
      </c>
      <c r="H77" s="28">
        <f t="shared" si="2"/>
        <v>-202.79064013511083</v>
      </c>
      <c r="I77">
        <f t="shared" si="3"/>
        <v>41124.043726408025</v>
      </c>
    </row>
    <row r="78" spans="1:9" x14ac:dyDescent="0.25">
      <c r="A78">
        <v>54</v>
      </c>
      <c r="B78">
        <v>7.7940460842688966</v>
      </c>
      <c r="C78">
        <v>-0.13821801560670366</v>
      </c>
      <c r="D78">
        <f t="shared" si="0"/>
        <v>2426.1140119786123</v>
      </c>
      <c r="E78">
        <v>0.99057039399568036</v>
      </c>
      <c r="F78">
        <f t="shared" si="1"/>
        <v>2403.236712724095</v>
      </c>
      <c r="G78" s="8">
        <v>2093</v>
      </c>
      <c r="H78" s="28">
        <f t="shared" si="2"/>
        <v>-310.23671272409501</v>
      </c>
      <c r="I78">
        <f t="shared" si="3"/>
        <v>96246.817921852664</v>
      </c>
    </row>
    <row r="79" spans="1:9" x14ac:dyDescent="0.25">
      <c r="A79">
        <v>55</v>
      </c>
      <c r="B79">
        <v>7.7945222288656604</v>
      </c>
      <c r="C79">
        <v>-9.0562427234324616E-2</v>
      </c>
      <c r="D79">
        <f t="shared" si="0"/>
        <v>2427.2694681168173</v>
      </c>
      <c r="E79">
        <v>0.80420008102377183</v>
      </c>
      <c r="F79">
        <f t="shared" si="1"/>
        <v>1952.010302926072</v>
      </c>
      <c r="G79" s="8">
        <v>1783</v>
      </c>
      <c r="H79" s="28">
        <f t="shared" si="2"/>
        <v>-169.01030292607197</v>
      </c>
      <c r="I79">
        <f t="shared" si="3"/>
        <v>28564.482495162611</v>
      </c>
    </row>
    <row r="80" spans="1:9" x14ac:dyDescent="0.25">
      <c r="A80">
        <v>56</v>
      </c>
      <c r="B80">
        <v>7.7949983734624242</v>
      </c>
      <c r="C80">
        <v>-9.0161222141001751E-2</v>
      </c>
      <c r="D80">
        <f t="shared" si="0"/>
        <v>2428.4254745502194</v>
      </c>
      <c r="E80">
        <v>0.80845188861710338</v>
      </c>
      <c r="F80">
        <f t="shared" si="1"/>
        <v>1963.2651612660104</v>
      </c>
      <c r="G80" s="8">
        <v>1794</v>
      </c>
      <c r="H80" s="28">
        <f t="shared" si="2"/>
        <v>-169.26516126601041</v>
      </c>
      <c r="I80">
        <f t="shared" si="3"/>
        <v>28650.694818408512</v>
      </c>
    </row>
    <row r="81" spans="1:9" x14ac:dyDescent="0.25">
      <c r="A81">
        <v>57</v>
      </c>
      <c r="B81">
        <v>7.7954745180591889</v>
      </c>
      <c r="C81">
        <v>-0.12370426247169508</v>
      </c>
      <c r="D81">
        <f t="shared" si="0"/>
        <v>2429.5820315409028</v>
      </c>
      <c r="E81">
        <v>1.0457042110073003</v>
      </c>
      <c r="F81">
        <f t="shared" si="1"/>
        <v>2540.6241613699935</v>
      </c>
      <c r="G81" s="8">
        <v>2245</v>
      </c>
      <c r="H81" s="28">
        <f t="shared" si="2"/>
        <v>-295.62416136999354</v>
      </c>
      <c r="I81">
        <f t="shared" si="3"/>
        <v>87393.644785711978</v>
      </c>
    </row>
    <row r="82" spans="1:9" x14ac:dyDescent="0.25">
      <c r="A82">
        <v>58</v>
      </c>
      <c r="B82">
        <v>7.7959506626559527</v>
      </c>
      <c r="C82">
        <v>-0.1634432018740597</v>
      </c>
      <c r="D82">
        <f t="shared" si="0"/>
        <v>2430.7391393510702</v>
      </c>
      <c r="E82">
        <v>0.87296918410564739</v>
      </c>
      <c r="F82">
        <f t="shared" si="1"/>
        <v>2121.9603632529675</v>
      </c>
      <c r="G82" s="8">
        <v>1802</v>
      </c>
      <c r="H82" s="28">
        <f t="shared" si="2"/>
        <v>-319.96036325296745</v>
      </c>
      <c r="I82">
        <f t="shared" si="3"/>
        <v>102374.63405297088</v>
      </c>
    </row>
    <row r="83" spans="1:9" x14ac:dyDescent="0.25">
      <c r="A83">
        <v>59</v>
      </c>
      <c r="B83">
        <v>7.7964268072527165</v>
      </c>
      <c r="C83">
        <v>-0.12764967417780415</v>
      </c>
      <c r="D83">
        <f t="shared" si="0"/>
        <v>2431.8967982430563</v>
      </c>
      <c r="E83">
        <v>0.84841483217909097</v>
      </c>
      <c r="F83">
        <f t="shared" si="1"/>
        <v>2063.2573139582514</v>
      </c>
      <c r="G83" s="8">
        <v>1816</v>
      </c>
      <c r="H83" s="28">
        <f t="shared" si="2"/>
        <v>-247.25731395825142</v>
      </c>
      <c r="I83">
        <f t="shared" si="3"/>
        <v>61136.179305849313</v>
      </c>
    </row>
    <row r="84" spans="1:9" x14ac:dyDescent="0.25">
      <c r="A84">
        <v>60</v>
      </c>
      <c r="B84">
        <v>7.7969029518494803</v>
      </c>
      <c r="C84">
        <v>-0.17330639891101196</v>
      </c>
      <c r="D84">
        <f t="shared" si="0"/>
        <v>2433.0550084793181</v>
      </c>
      <c r="E84">
        <v>0.88518192063869505</v>
      </c>
      <c r="F84">
        <f t="shared" si="1"/>
        <v>2153.6963054253192</v>
      </c>
      <c r="G84" s="8">
        <v>1811</v>
      </c>
      <c r="H84" s="28">
        <f t="shared" si="2"/>
        <v>-342.69630542531922</v>
      </c>
      <c r="I84">
        <f t="shared" si="3"/>
        <v>117440.75775216368</v>
      </c>
    </row>
    <row r="85" spans="1:9" x14ac:dyDescent="0.25">
      <c r="A85">
        <v>61</v>
      </c>
      <c r="B85">
        <v>7.7973790964462442</v>
      </c>
      <c r="C85">
        <v>-0.15768288523111806</v>
      </c>
      <c r="D85">
        <f t="shared" si="0"/>
        <v>2434.2137703224375</v>
      </c>
      <c r="E85">
        <v>0.80996113300379247</v>
      </c>
      <c r="F85">
        <f t="shared" si="1"/>
        <v>1971.618543383795</v>
      </c>
      <c r="G85" s="8">
        <v>1684</v>
      </c>
      <c r="H85" s="28">
        <f t="shared" si="2"/>
        <v>-287.61854338379499</v>
      </c>
      <c r="I85">
        <f t="shared" si="3"/>
        <v>82724.426498215966</v>
      </c>
    </row>
    <row r="86" spans="1:9" x14ac:dyDescent="0.25">
      <c r="A86">
        <v>62</v>
      </c>
      <c r="B86">
        <v>7.7978552410430089</v>
      </c>
      <c r="C86">
        <v>-7.6073890003858224E-2</v>
      </c>
      <c r="D86">
        <f t="shared" si="0"/>
        <v>2435.3730840351241</v>
      </c>
      <c r="E86">
        <v>0.84449263253752316</v>
      </c>
      <c r="F86">
        <f t="shared" si="1"/>
        <v>2056.6546269478486</v>
      </c>
      <c r="G86" s="8">
        <v>1906</v>
      </c>
      <c r="H86" s="28">
        <f t="shared" si="2"/>
        <v>-150.65462694784856</v>
      </c>
      <c r="I86">
        <f t="shared" si="3"/>
        <v>22696.816620795416</v>
      </c>
    </row>
    <row r="87" spans="1:9" x14ac:dyDescent="0.25">
      <c r="A87">
        <v>63</v>
      </c>
      <c r="B87">
        <v>7.7983313856397727</v>
      </c>
      <c r="C87">
        <v>-4.9638832786548015E-2</v>
      </c>
      <c r="D87">
        <f t="shared" si="0"/>
        <v>2436.5329498802062</v>
      </c>
      <c r="E87">
        <v>1.0316841481473371</v>
      </c>
      <c r="F87">
        <f t="shared" si="1"/>
        <v>2513.7324208300788</v>
      </c>
      <c r="G87" s="8">
        <v>2392</v>
      </c>
      <c r="H87" s="28">
        <f t="shared" si="2"/>
        <v>-121.73242083007881</v>
      </c>
      <c r="I87">
        <f t="shared" si="3"/>
        <v>14818.782281151405</v>
      </c>
    </row>
    <row r="88" spans="1:9" x14ac:dyDescent="0.25">
      <c r="A88">
        <v>64</v>
      </c>
      <c r="B88">
        <v>7.7988075302365365</v>
      </c>
      <c r="C88">
        <v>-0.11335072048661665</v>
      </c>
      <c r="D88">
        <f t="shared" si="0"/>
        <v>2437.6933681206424</v>
      </c>
      <c r="E88">
        <v>2.3372773704879548</v>
      </c>
      <c r="F88">
        <f t="shared" si="1"/>
        <v>5697.565545496941</v>
      </c>
      <c r="G88" s="8">
        <v>5087</v>
      </c>
      <c r="H88" s="28">
        <f t="shared" si="2"/>
        <v>-610.56554549694101</v>
      </c>
      <c r="I88">
        <f t="shared" si="3"/>
        <v>372790.28534797713</v>
      </c>
    </row>
    <row r="89" spans="1:9" x14ac:dyDescent="0.25">
      <c r="A89">
        <v>65</v>
      </c>
      <c r="B89">
        <v>7.7992836748333003</v>
      </c>
      <c r="C89">
        <v>-5.3821670215399742E-2</v>
      </c>
      <c r="D89">
        <f t="shared" si="0"/>
        <v>2438.8543390195164</v>
      </c>
      <c r="E89">
        <v>0.7005440364005987</v>
      </c>
      <c r="F89">
        <f t="shared" si="1"/>
        <v>1708.5248628498462</v>
      </c>
      <c r="G89" s="8">
        <v>1619</v>
      </c>
      <c r="H89" s="28">
        <f t="shared" si="2"/>
        <v>-89.524862849846158</v>
      </c>
      <c r="I89">
        <f t="shared" si="3"/>
        <v>8014.7010682837645</v>
      </c>
    </row>
    <row r="90" spans="1:9" x14ac:dyDescent="0.25">
      <c r="A90">
        <v>66</v>
      </c>
      <c r="B90">
        <v>7.799759819430065</v>
      </c>
      <c r="C90">
        <v>-8.14258721666965E-2</v>
      </c>
      <c r="D90">
        <f t="shared" ref="D90:D153" si="7">EXP(B90)</f>
        <v>2440.0158628400377</v>
      </c>
      <c r="E90">
        <v>0.99057039399568036</v>
      </c>
      <c r="F90">
        <f t="shared" ref="F90:F153" si="8">E90*D90</f>
        <v>2417.0074746091659</v>
      </c>
      <c r="G90" s="8">
        <v>2228</v>
      </c>
      <c r="H90" s="28">
        <f t="shared" ref="H90:H153" si="9">G90-F90</f>
        <v>-189.00747460916591</v>
      </c>
      <c r="I90">
        <f t="shared" ref="I90:I153" si="10">H90*H90</f>
        <v>35723.825458134495</v>
      </c>
    </row>
    <row r="91" spans="1:9" x14ac:dyDescent="0.25">
      <c r="A91">
        <v>67</v>
      </c>
      <c r="B91">
        <v>7.8002359640268288</v>
      </c>
      <c r="C91">
        <v>6.5010980491795323E-3</v>
      </c>
      <c r="D91">
        <f t="shared" si="7"/>
        <v>2441.177939845536</v>
      </c>
      <c r="E91">
        <v>0.80420008102377183</v>
      </c>
      <c r="F91">
        <f t="shared" si="8"/>
        <v>1963.1954970172244</v>
      </c>
      <c r="G91" s="8">
        <v>1976</v>
      </c>
      <c r="H91" s="28">
        <f t="shared" si="9"/>
        <v>12.804502982775603</v>
      </c>
      <c r="I91">
        <f t="shared" si="10"/>
        <v>163.95529663590929</v>
      </c>
    </row>
    <row r="92" spans="1:9" x14ac:dyDescent="0.25">
      <c r="A92">
        <v>68</v>
      </c>
      <c r="B92">
        <v>7.8007121086235927</v>
      </c>
      <c r="C92">
        <v>0.1054036409142638</v>
      </c>
      <c r="D92">
        <f t="shared" si="7"/>
        <v>2442.3405702994714</v>
      </c>
      <c r="E92">
        <v>0.80845188861710338</v>
      </c>
      <c r="F92">
        <f t="shared" si="8"/>
        <v>1974.5148467047811</v>
      </c>
      <c r="G92" s="8">
        <v>2194</v>
      </c>
      <c r="H92" s="28">
        <f t="shared" si="9"/>
        <v>219.48515329521888</v>
      </c>
      <c r="I92">
        <f t="shared" si="10"/>
        <v>48173.732517025732</v>
      </c>
    </row>
    <row r="93" spans="1:9" x14ac:dyDescent="0.25">
      <c r="A93">
        <v>69</v>
      </c>
      <c r="B93">
        <v>7.8011882532203565</v>
      </c>
      <c r="C93">
        <v>2.6576352254762625E-2</v>
      </c>
      <c r="D93">
        <f t="shared" si="7"/>
        <v>2443.5037544654283</v>
      </c>
      <c r="E93">
        <v>1.0457042110073003</v>
      </c>
      <c r="F93">
        <f t="shared" si="8"/>
        <v>2555.1821656566467</v>
      </c>
      <c r="G93" s="8">
        <v>2624</v>
      </c>
      <c r="H93" s="28">
        <f t="shared" si="9"/>
        <v>68.817834343353297</v>
      </c>
      <c r="I93">
        <f t="shared" si="10"/>
        <v>4735.8943237092162</v>
      </c>
    </row>
    <row r="94" spans="1:9" x14ac:dyDescent="0.25">
      <c r="A94">
        <v>70</v>
      </c>
      <c r="B94">
        <v>7.8016643978171203</v>
      </c>
      <c r="C94">
        <v>-1.9455652757510933E-2</v>
      </c>
      <c r="D94">
        <f t="shared" si="7"/>
        <v>2444.6674926071173</v>
      </c>
      <c r="E94">
        <v>0.87296918410564739</v>
      </c>
      <c r="F94">
        <f t="shared" si="8"/>
        <v>2134.1193864308339</v>
      </c>
      <c r="G94" s="8">
        <v>2093</v>
      </c>
      <c r="H94" s="28">
        <f t="shared" si="9"/>
        <v>-41.119386430833856</v>
      </c>
      <c r="I94">
        <f t="shared" si="10"/>
        <v>1690.8039404482433</v>
      </c>
    </row>
    <row r="95" spans="1:9" x14ac:dyDescent="0.25">
      <c r="A95">
        <v>71</v>
      </c>
      <c r="B95">
        <v>7.802140542413885</v>
      </c>
      <c r="C95">
        <v>-4.5388839980414986E-2</v>
      </c>
      <c r="D95">
        <f t="shared" si="7"/>
        <v>2445.8317849883747</v>
      </c>
      <c r="E95">
        <v>0.84841483217909097</v>
      </c>
      <c r="F95">
        <f t="shared" si="8"/>
        <v>2075.0799633991983</v>
      </c>
      <c r="G95" s="8">
        <v>1983</v>
      </c>
      <c r="H95" s="28">
        <f t="shared" si="9"/>
        <v>-92.079963399198277</v>
      </c>
      <c r="I95">
        <f t="shared" si="10"/>
        <v>8478.7196595976948</v>
      </c>
    </row>
    <row r="96" spans="1:9" x14ac:dyDescent="0.25">
      <c r="A96">
        <v>72</v>
      </c>
      <c r="B96">
        <v>7.8026166870106488</v>
      </c>
      <c r="C96">
        <v>5.9667429890266632E-3</v>
      </c>
      <c r="D96">
        <f t="shared" si="7"/>
        <v>2446.9966318731581</v>
      </c>
      <c r="E96">
        <v>0.88518192063869505</v>
      </c>
      <c r="F96">
        <f t="shared" si="8"/>
        <v>2166.0371783978999</v>
      </c>
      <c r="G96" s="8">
        <v>2179</v>
      </c>
      <c r="H96" s="28">
        <f t="shared" si="9"/>
        <v>12.962821602100121</v>
      </c>
      <c r="I96">
        <f t="shared" si="10"/>
        <v>168.03474388787353</v>
      </c>
    </row>
    <row r="97" spans="1:9" x14ac:dyDescent="0.25">
      <c r="A97">
        <v>73</v>
      </c>
      <c r="B97">
        <v>7.8030928316074126</v>
      </c>
      <c r="C97">
        <v>4.8280011199075545E-2</v>
      </c>
      <c r="D97">
        <f t="shared" si="7"/>
        <v>2448.1620335255561</v>
      </c>
      <c r="E97">
        <v>0.80996113300379247</v>
      </c>
      <c r="F97">
        <f t="shared" si="8"/>
        <v>1982.916094451228</v>
      </c>
      <c r="G97" s="8">
        <v>2081</v>
      </c>
      <c r="H97" s="28">
        <f t="shared" si="9"/>
        <v>98.083905548772009</v>
      </c>
      <c r="I97">
        <f t="shared" si="10"/>
        <v>9620.4525277004286</v>
      </c>
    </row>
    <row r="98" spans="1:9" x14ac:dyDescent="0.25">
      <c r="A98">
        <v>74</v>
      </c>
      <c r="B98">
        <v>7.8035689762041764</v>
      </c>
      <c r="C98">
        <v>-3.2148373713354772E-2</v>
      </c>
      <c r="D98">
        <f t="shared" si="7"/>
        <v>2449.3279902097811</v>
      </c>
      <c r="E98">
        <v>0.84449263253752316</v>
      </c>
      <c r="F98">
        <f t="shared" si="8"/>
        <v>2068.4394424000989</v>
      </c>
      <c r="G98" s="8">
        <v>2003</v>
      </c>
      <c r="H98" s="28">
        <f t="shared" si="9"/>
        <v>-65.439442400098869</v>
      </c>
      <c r="I98">
        <f t="shared" si="10"/>
        <v>4282.3206216358576</v>
      </c>
    </row>
    <row r="99" spans="1:9" x14ac:dyDescent="0.25">
      <c r="A99">
        <v>75</v>
      </c>
      <c r="B99">
        <v>7.8040451208009411</v>
      </c>
      <c r="C99">
        <v>-2.9763057747381971E-2</v>
      </c>
      <c r="D99">
        <f t="shared" si="7"/>
        <v>2450.4945021901735</v>
      </c>
      <c r="E99">
        <v>1.0316841481473371</v>
      </c>
      <c r="F99">
        <f t="shared" si="8"/>
        <v>2528.1363330318022</v>
      </c>
      <c r="G99" s="8">
        <v>2454</v>
      </c>
      <c r="H99" s="28">
        <f t="shared" si="9"/>
        <v>-74.136333031802224</v>
      </c>
      <c r="I99">
        <f t="shared" si="10"/>
        <v>5496.1958754022899</v>
      </c>
    </row>
    <row r="100" spans="1:9" x14ac:dyDescent="0.25">
      <c r="A100">
        <v>76</v>
      </c>
      <c r="B100">
        <v>7.804521265397705</v>
      </c>
      <c r="C100">
        <v>-2.0133054764903235E-2</v>
      </c>
      <c r="D100">
        <f t="shared" si="7"/>
        <v>2451.6615697311936</v>
      </c>
      <c r="E100">
        <v>2.3372773704879548</v>
      </c>
      <c r="F100">
        <f t="shared" si="8"/>
        <v>5730.2131070276955</v>
      </c>
      <c r="G100" s="8">
        <v>5616</v>
      </c>
      <c r="H100" s="28">
        <f t="shared" si="9"/>
        <v>-114.21310702769551</v>
      </c>
      <c r="I100">
        <f t="shared" si="10"/>
        <v>13044.63381691983</v>
      </c>
    </row>
    <row r="101" spans="1:9" x14ac:dyDescent="0.25">
      <c r="A101">
        <v>77</v>
      </c>
      <c r="B101">
        <v>7.8049974099944688</v>
      </c>
      <c r="C101">
        <v>-2.6128108004782824E-2</v>
      </c>
      <c r="D101">
        <f t="shared" si="7"/>
        <v>2452.8291930974333</v>
      </c>
      <c r="E101">
        <v>0.7005440364005987</v>
      </c>
      <c r="F101">
        <f t="shared" si="8"/>
        <v>1718.3148635336995</v>
      </c>
      <c r="G101" s="8">
        <v>1674</v>
      </c>
      <c r="H101" s="28">
        <f t="shared" si="9"/>
        <v>-44.314863533699508</v>
      </c>
      <c r="I101">
        <f t="shared" si="10"/>
        <v>1963.8071300104104</v>
      </c>
    </row>
    <row r="102" spans="1:9" x14ac:dyDescent="0.25">
      <c r="A102">
        <v>78</v>
      </c>
      <c r="B102">
        <v>7.8054735545912326</v>
      </c>
      <c r="C102">
        <v>6.9956205558463047E-2</v>
      </c>
      <c r="D102">
        <f t="shared" si="7"/>
        <v>2453.9973725536088</v>
      </c>
      <c r="E102">
        <v>0.99057039399568036</v>
      </c>
      <c r="F102">
        <f t="shared" si="8"/>
        <v>2430.8571441947925</v>
      </c>
      <c r="G102" s="8">
        <v>2607</v>
      </c>
      <c r="H102" s="28">
        <f t="shared" si="9"/>
        <v>176.14285580520755</v>
      </c>
      <c r="I102">
        <f t="shared" si="10"/>
        <v>31026.305651214137</v>
      </c>
    </row>
    <row r="103" spans="1:9" x14ac:dyDescent="0.25">
      <c r="A103">
        <v>79</v>
      </c>
      <c r="B103">
        <v>7.8059496991879964</v>
      </c>
      <c r="C103">
        <v>4.0475111155254595E-2</v>
      </c>
      <c r="D103">
        <f t="shared" si="7"/>
        <v>2455.1661083645631</v>
      </c>
      <c r="E103">
        <v>0.80420008102377183</v>
      </c>
      <c r="F103">
        <f t="shared" si="8"/>
        <v>1974.4447832736003</v>
      </c>
      <c r="G103" s="8">
        <v>2056</v>
      </c>
      <c r="H103" s="28">
        <f t="shared" si="9"/>
        <v>81.555216726399749</v>
      </c>
      <c r="I103">
        <f t="shared" si="10"/>
        <v>6651.2533752900335</v>
      </c>
    </row>
    <row r="104" spans="1:9" x14ac:dyDescent="0.25">
      <c r="A104">
        <v>80</v>
      </c>
      <c r="B104">
        <v>7.8064258437847611</v>
      </c>
      <c r="C104">
        <v>-1.6669804205401206E-2</v>
      </c>
      <c r="D104">
        <f t="shared" si="7"/>
        <v>2456.3354007952657</v>
      </c>
      <c r="E104">
        <v>0.80845188861710338</v>
      </c>
      <c r="F104">
        <f t="shared" si="8"/>
        <v>1985.8289938499822</v>
      </c>
      <c r="G104" s="8">
        <v>1953</v>
      </c>
      <c r="H104" s="28">
        <f t="shared" si="9"/>
        <v>-32.828993849982226</v>
      </c>
      <c r="I104">
        <f t="shared" si="10"/>
        <v>1077.7428372021709</v>
      </c>
    </row>
    <row r="105" spans="1:9" x14ac:dyDescent="0.25">
      <c r="A105">
        <v>81</v>
      </c>
      <c r="B105">
        <v>7.8069019883815249</v>
      </c>
      <c r="C105">
        <v>3.9364183168533629E-2</v>
      </c>
      <c r="D105">
        <f t="shared" si="7"/>
        <v>2457.5052501108075</v>
      </c>
      <c r="E105">
        <v>1.0457042110073003</v>
      </c>
      <c r="F105">
        <f t="shared" si="8"/>
        <v>2569.8235886134203</v>
      </c>
      <c r="G105" s="8">
        <v>2673</v>
      </c>
      <c r="H105" s="28">
        <f t="shared" si="9"/>
        <v>103.17641138657973</v>
      </c>
      <c r="I105">
        <f t="shared" si="10"/>
        <v>10645.371866612739</v>
      </c>
    </row>
    <row r="106" spans="1:9" x14ac:dyDescent="0.25">
      <c r="A106">
        <v>82</v>
      </c>
      <c r="B106">
        <v>7.8073781329782888</v>
      </c>
      <c r="C106">
        <v>-1.6218717403582161E-4</v>
      </c>
      <c r="D106">
        <f t="shared" si="7"/>
        <v>2458.6756565764117</v>
      </c>
      <c r="E106">
        <v>0.87296918410564739</v>
      </c>
      <c r="F106">
        <f t="shared" si="8"/>
        <v>2146.3480819019269</v>
      </c>
      <c r="G106" s="8">
        <v>2146</v>
      </c>
      <c r="H106" s="28">
        <f t="shared" si="9"/>
        <v>-0.34808190192688926</v>
      </c>
      <c r="I106">
        <f t="shared" si="10"/>
        <v>0.12116101044904055</v>
      </c>
    </row>
    <row r="107" spans="1:9" x14ac:dyDescent="0.25">
      <c r="A107">
        <v>83</v>
      </c>
      <c r="B107">
        <v>7.8078542775750526</v>
      </c>
      <c r="C107">
        <v>-7.1480254283938116E-2</v>
      </c>
      <c r="D107">
        <f t="shared" si="7"/>
        <v>2459.8466204574252</v>
      </c>
      <c r="E107">
        <v>0.84841483217909097</v>
      </c>
      <c r="F107">
        <f t="shared" si="8"/>
        <v>2086.9703576816905</v>
      </c>
      <c r="G107" s="8">
        <v>1943</v>
      </c>
      <c r="H107" s="28">
        <f t="shared" si="9"/>
        <v>-143.97035768169053</v>
      </c>
      <c r="I107">
        <f t="shared" si="10"/>
        <v>20727.463890993906</v>
      </c>
    </row>
    <row r="108" spans="1:9" x14ac:dyDescent="0.25">
      <c r="A108">
        <v>84</v>
      </c>
      <c r="B108">
        <v>7.8083304221718173</v>
      </c>
      <c r="C108">
        <v>-2.9558235636383934E-2</v>
      </c>
      <c r="D108">
        <f t="shared" si="7"/>
        <v>2461.018142019323</v>
      </c>
      <c r="E108">
        <v>0.88518192063869505</v>
      </c>
      <c r="F108">
        <f t="shared" si="8"/>
        <v>2178.4487656793372</v>
      </c>
      <c r="G108" s="8">
        <v>2115</v>
      </c>
      <c r="H108" s="28">
        <f t="shared" si="9"/>
        <v>-63.448765679337157</v>
      </c>
      <c r="I108">
        <f t="shared" si="10"/>
        <v>4025.745866231433</v>
      </c>
    </row>
    <row r="109" spans="1:9" x14ac:dyDescent="0.25">
      <c r="A109">
        <v>85</v>
      </c>
      <c r="B109">
        <v>7.8088065667685811</v>
      </c>
      <c r="C109">
        <v>2.4626400967868278E-2</v>
      </c>
      <c r="D109">
        <f t="shared" si="7"/>
        <v>2462.1902215277019</v>
      </c>
      <c r="E109">
        <v>0.80996113300379247</v>
      </c>
      <c r="F109">
        <f t="shared" si="8"/>
        <v>1994.2783814994361</v>
      </c>
      <c r="G109" s="8">
        <v>2044</v>
      </c>
      <c r="H109" s="28">
        <f t="shared" si="9"/>
        <v>49.721618500563864</v>
      </c>
      <c r="I109">
        <f t="shared" si="10"/>
        <v>2472.2393463156145</v>
      </c>
    </row>
    <row r="110" spans="1:9" x14ac:dyDescent="0.25">
      <c r="A110">
        <v>86</v>
      </c>
      <c r="B110">
        <v>7.8092827113653449</v>
      </c>
      <c r="C110">
        <v>-9.802182756714295E-3</v>
      </c>
      <c r="D110">
        <f t="shared" si="7"/>
        <v>2463.3628592482901</v>
      </c>
      <c r="E110">
        <v>0.84449263253752316</v>
      </c>
      <c r="F110">
        <f t="shared" si="8"/>
        <v>2080.2917859017484</v>
      </c>
      <c r="G110" s="8">
        <v>2060</v>
      </c>
      <c r="H110" s="28">
        <f t="shared" si="9"/>
        <v>-20.291785901748426</v>
      </c>
      <c r="I110">
        <f t="shared" si="10"/>
        <v>411.75657508239618</v>
      </c>
    </row>
    <row r="111" spans="1:9" x14ac:dyDescent="0.25">
      <c r="A111">
        <v>87</v>
      </c>
      <c r="B111">
        <v>7.8097588559621087</v>
      </c>
      <c r="C111">
        <v>-2.4496643000659901E-4</v>
      </c>
      <c r="D111">
        <f t="shared" si="7"/>
        <v>2464.5360554469403</v>
      </c>
      <c r="E111">
        <v>1.0316841481473371</v>
      </c>
      <c r="F111">
        <f t="shared" si="8"/>
        <v>2542.6227809421748</v>
      </c>
      <c r="G111" s="8">
        <v>2542</v>
      </c>
      <c r="H111" s="28">
        <f t="shared" si="9"/>
        <v>-0.62278094217481339</v>
      </c>
      <c r="I111">
        <f t="shared" si="10"/>
        <v>0.38785610193614828</v>
      </c>
    </row>
    <row r="112" spans="1:9" x14ac:dyDescent="0.25">
      <c r="A112">
        <v>88</v>
      </c>
      <c r="B112">
        <v>7.8102350005588725</v>
      </c>
      <c r="C112">
        <v>4.8426512475196581E-2</v>
      </c>
      <c r="D112">
        <f t="shared" si="7"/>
        <v>2465.7098103896324</v>
      </c>
      <c r="E112">
        <v>2.3372773704879548</v>
      </c>
      <c r="F112">
        <f t="shared" si="8"/>
        <v>5763.0477420138332</v>
      </c>
      <c r="G112" s="8">
        <v>6049</v>
      </c>
      <c r="H112" s="28">
        <f t="shared" si="9"/>
        <v>285.95225798616684</v>
      </c>
      <c r="I112">
        <f t="shared" si="10"/>
        <v>81768.693847387316</v>
      </c>
    </row>
    <row r="113" spans="1:9" x14ac:dyDescent="0.25">
      <c r="A113">
        <v>89</v>
      </c>
      <c r="B113">
        <v>7.8107111451556372</v>
      </c>
      <c r="C113">
        <v>3.8504154646773259E-2</v>
      </c>
      <c r="D113">
        <f t="shared" si="7"/>
        <v>2466.8841243424749</v>
      </c>
      <c r="E113">
        <v>0.7005440364005987</v>
      </c>
      <c r="F113">
        <f t="shared" si="8"/>
        <v>1728.1609617994338</v>
      </c>
      <c r="G113" s="11">
        <v>1796</v>
      </c>
      <c r="H113" s="28">
        <f t="shared" si="9"/>
        <v>67.839038200566165</v>
      </c>
      <c r="I113">
        <f t="shared" si="10"/>
        <v>4602.1351039778756</v>
      </c>
    </row>
    <row r="114" spans="1:9" x14ac:dyDescent="0.25">
      <c r="A114">
        <v>90</v>
      </c>
      <c r="B114">
        <v>7.8111872897524011</v>
      </c>
      <c r="C114">
        <v>4.2135694616264097E-2</v>
      </c>
      <c r="D114">
        <f t="shared" si="7"/>
        <v>2468.0589975716962</v>
      </c>
      <c r="E114">
        <v>0.99057039399568036</v>
      </c>
      <c r="F114">
        <f t="shared" si="8"/>
        <v>2444.7861736291788</v>
      </c>
      <c r="G114" s="11">
        <v>2550</v>
      </c>
      <c r="H114" s="28">
        <f t="shared" si="9"/>
        <v>105.21382637082115</v>
      </c>
      <c r="I114">
        <f t="shared" si="10"/>
        <v>11069.949259589301</v>
      </c>
    </row>
    <row r="115" spans="1:9" x14ac:dyDescent="0.25">
      <c r="A115">
        <v>91</v>
      </c>
      <c r="B115">
        <v>7.8116634343491649</v>
      </c>
      <c r="C115">
        <v>7.9001646061541031E-2</v>
      </c>
      <c r="D115">
        <f t="shared" si="7"/>
        <v>2469.2344303436589</v>
      </c>
      <c r="E115">
        <v>0.80420008102377183</v>
      </c>
      <c r="F115">
        <f t="shared" si="8"/>
        <v>1985.7585289490576</v>
      </c>
      <c r="G115" s="11">
        <v>2149</v>
      </c>
      <c r="H115" s="28">
        <f t="shared" si="9"/>
        <v>163.24147105094244</v>
      </c>
      <c r="I115">
        <f t="shared" si="10"/>
        <v>26647.777870875678</v>
      </c>
    </row>
    <row r="116" spans="1:9" x14ac:dyDescent="0.25">
      <c r="A116">
        <v>92</v>
      </c>
      <c r="B116">
        <v>7.8121395789459287</v>
      </c>
      <c r="C116">
        <v>0.11873548171606796</v>
      </c>
      <c r="D116">
        <f t="shared" si="7"/>
        <v>2470.4104229248487</v>
      </c>
      <c r="E116">
        <v>0.80845188861710338</v>
      </c>
      <c r="F116">
        <f t="shared" si="8"/>
        <v>1997.207972072971</v>
      </c>
      <c r="G116" s="11">
        <v>2249</v>
      </c>
      <c r="H116" s="28">
        <f t="shared" si="9"/>
        <v>251.79202792702904</v>
      </c>
      <c r="I116">
        <f t="shared" si="10"/>
        <v>63399.225327605775</v>
      </c>
    </row>
    <row r="117" spans="1:9" x14ac:dyDescent="0.25">
      <c r="A117">
        <v>93</v>
      </c>
      <c r="B117">
        <v>7.8126157235426925</v>
      </c>
      <c r="C117">
        <v>5.2550399137849979E-2</v>
      </c>
      <c r="D117">
        <f t="shared" si="7"/>
        <v>2471.5869755818803</v>
      </c>
      <c r="E117">
        <v>1.0457042110073003</v>
      </c>
      <c r="F117">
        <f t="shared" si="8"/>
        <v>2584.5489082367699</v>
      </c>
      <c r="G117" s="11">
        <v>2724</v>
      </c>
      <c r="H117" s="28">
        <f t="shared" si="9"/>
        <v>139.45109176323012</v>
      </c>
      <c r="I117">
        <f t="shared" si="10"/>
        <v>19446.60699395683</v>
      </c>
    </row>
    <row r="118" spans="1:9" x14ac:dyDescent="0.25">
      <c r="A118">
        <v>94</v>
      </c>
      <c r="B118">
        <v>7.8130918681394572</v>
      </c>
      <c r="C118">
        <v>-8.2085569361645128E-3</v>
      </c>
      <c r="D118">
        <f t="shared" si="7"/>
        <v>2472.7640885814963</v>
      </c>
      <c r="E118">
        <v>0.87296918410564739</v>
      </c>
      <c r="F118">
        <f t="shared" si="8"/>
        <v>2158.6468488947335</v>
      </c>
      <c r="G118" s="11">
        <v>2141</v>
      </c>
      <c r="H118" s="28">
        <f t="shared" si="9"/>
        <v>-17.646848894733466</v>
      </c>
      <c r="I118">
        <f t="shared" si="10"/>
        <v>311.41127591355576</v>
      </c>
    </row>
    <row r="119" spans="1:9" x14ac:dyDescent="0.25">
      <c r="A119">
        <v>95</v>
      </c>
      <c r="B119">
        <v>7.813568012736221</v>
      </c>
      <c r="C119">
        <v>-3.8329648427295915E-2</v>
      </c>
      <c r="D119">
        <f t="shared" si="7"/>
        <v>2473.9417621905591</v>
      </c>
      <c r="E119">
        <v>0.84841483217909097</v>
      </c>
      <c r="F119">
        <f t="shared" si="8"/>
        <v>2098.928884989748</v>
      </c>
      <c r="G119" s="11">
        <v>2020</v>
      </c>
      <c r="H119" s="28">
        <f t="shared" si="9"/>
        <v>-78.928884989747985</v>
      </c>
      <c r="I119">
        <f t="shared" si="10"/>
        <v>6229.768885724865</v>
      </c>
    </row>
    <row r="120" spans="1:9" x14ac:dyDescent="0.25">
      <c r="A120">
        <v>96</v>
      </c>
      <c r="B120">
        <v>7.8140441573329849</v>
      </c>
      <c r="C120">
        <v>-1.8858941156221221E-2</v>
      </c>
      <c r="D120">
        <f t="shared" si="7"/>
        <v>2475.1199966760664</v>
      </c>
      <c r="E120">
        <v>0.88518192063869505</v>
      </c>
      <c r="F120">
        <f t="shared" si="8"/>
        <v>2190.9314724689611</v>
      </c>
      <c r="G120" s="11">
        <v>2150</v>
      </c>
      <c r="H120" s="28">
        <f t="shared" si="9"/>
        <v>-40.931472468961147</v>
      </c>
      <c r="I120">
        <f t="shared" si="10"/>
        <v>1675.3854384773242</v>
      </c>
    </row>
    <row r="121" spans="1:9" x14ac:dyDescent="0.25">
      <c r="A121">
        <v>97</v>
      </c>
      <c r="B121">
        <v>7.8145203019297487</v>
      </c>
      <c r="C121">
        <v>-1.849325641728683E-3</v>
      </c>
      <c r="D121">
        <f t="shared" si="7"/>
        <v>2476.2987923051396</v>
      </c>
      <c r="E121">
        <v>0.80996113300379247</v>
      </c>
      <c r="F121">
        <f t="shared" si="8"/>
        <v>2005.7057754713937</v>
      </c>
      <c r="G121" s="11">
        <v>2002</v>
      </c>
      <c r="H121" s="28">
        <f t="shared" si="9"/>
        <v>-3.7057754713937356</v>
      </c>
      <c r="I121">
        <f t="shared" si="10"/>
        <v>13.732771844383464</v>
      </c>
    </row>
    <row r="122" spans="1:9" x14ac:dyDescent="0.25">
      <c r="A122">
        <v>98</v>
      </c>
      <c r="B122">
        <v>7.8149964465265134</v>
      </c>
      <c r="C122">
        <v>6.4676143799691665E-2</v>
      </c>
      <c r="D122">
        <f t="shared" si="7"/>
        <v>2477.4781493450305</v>
      </c>
      <c r="E122">
        <v>0.84449263253752316</v>
      </c>
      <c r="F122">
        <f t="shared" si="8"/>
        <v>2092.212044394576</v>
      </c>
      <c r="G122" s="11">
        <v>2232</v>
      </c>
      <c r="H122" s="28">
        <f t="shared" si="9"/>
        <v>139.78795560542403</v>
      </c>
      <c r="I122">
        <f t="shared" si="10"/>
        <v>19540.672532344001</v>
      </c>
    </row>
    <row r="123" spans="1:9" x14ac:dyDescent="0.25">
      <c r="A123">
        <v>99</v>
      </c>
      <c r="B123">
        <v>7.8154725911232772</v>
      </c>
      <c r="C123">
        <v>3.7534780335464646E-2</v>
      </c>
      <c r="D123">
        <f t="shared" si="7"/>
        <v>2478.6580680631105</v>
      </c>
      <c r="E123">
        <v>1.0316841481473371</v>
      </c>
      <c r="F123">
        <f t="shared" si="8"/>
        <v>2557.1922374982146</v>
      </c>
      <c r="G123" s="11">
        <v>2655</v>
      </c>
      <c r="H123" s="28">
        <f t="shared" si="9"/>
        <v>97.807762501785419</v>
      </c>
      <c r="I123">
        <f t="shared" si="10"/>
        <v>9566.3584056056625</v>
      </c>
    </row>
    <row r="124" spans="1:9" x14ac:dyDescent="0.25">
      <c r="A124">
        <v>100</v>
      </c>
      <c r="B124">
        <v>7.815948735720041</v>
      </c>
      <c r="C124">
        <v>-3.4687902202241716E-3</v>
      </c>
      <c r="D124">
        <f t="shared" si="7"/>
        <v>2479.8385487268861</v>
      </c>
      <c r="E124">
        <v>2.3372773704879548</v>
      </c>
      <c r="F124">
        <f t="shared" si="8"/>
        <v>5796.0705224030426</v>
      </c>
      <c r="G124" s="11">
        <v>5776</v>
      </c>
      <c r="H124" s="28">
        <f t="shared" si="9"/>
        <v>-20.07052240304256</v>
      </c>
      <c r="I124">
        <f t="shared" si="10"/>
        <v>402.82586953103328</v>
      </c>
    </row>
    <row r="125" spans="1:9" x14ac:dyDescent="0.25">
      <c r="A125">
        <v>101</v>
      </c>
      <c r="B125">
        <v>7.8164248803168048</v>
      </c>
      <c r="C125">
        <v>8.8029149793333872E-2</v>
      </c>
      <c r="D125">
        <f t="shared" si="7"/>
        <v>2481.0195916039879</v>
      </c>
      <c r="E125">
        <v>0.7005440364005987</v>
      </c>
      <c r="F125">
        <f t="shared" si="8"/>
        <v>1738.0634790912227</v>
      </c>
      <c r="G125" s="11">
        <v>1898</v>
      </c>
      <c r="H125" s="28">
        <f t="shared" si="9"/>
        <v>159.93652090877731</v>
      </c>
      <c r="I125">
        <f t="shared" si="10"/>
        <v>25579.690720403763</v>
      </c>
    </row>
    <row r="126" spans="1:9" x14ac:dyDescent="0.25">
      <c r="A126">
        <v>102</v>
      </c>
      <c r="B126">
        <v>7.8169010249135686</v>
      </c>
      <c r="C126">
        <v>5.8145078987415388E-2</v>
      </c>
      <c r="D126">
        <f t="shared" si="7"/>
        <v>2482.2011969621753</v>
      </c>
      <c r="E126">
        <v>0.99057039399568036</v>
      </c>
      <c r="F126">
        <f t="shared" si="8"/>
        <v>2458.7950176513714</v>
      </c>
      <c r="G126" s="11">
        <v>2606</v>
      </c>
      <c r="H126" s="28">
        <f t="shared" si="9"/>
        <v>147.20498234862862</v>
      </c>
      <c r="I126">
        <f t="shared" si="10"/>
        <v>21669.306828260062</v>
      </c>
    </row>
    <row r="127" spans="1:9" x14ac:dyDescent="0.25">
      <c r="A127">
        <v>103</v>
      </c>
      <c r="B127">
        <v>7.8173771695103333</v>
      </c>
      <c r="C127">
        <v>7.6076016795710188E-2</v>
      </c>
      <c r="D127">
        <f t="shared" si="7"/>
        <v>2483.3833650693355</v>
      </c>
      <c r="E127">
        <v>0.80420008102377183</v>
      </c>
      <c r="F127">
        <f t="shared" si="8"/>
        <v>1997.1371034018466</v>
      </c>
      <c r="G127" s="11">
        <v>2155</v>
      </c>
      <c r="H127" s="28">
        <f t="shared" si="9"/>
        <v>157.86289659815338</v>
      </c>
      <c r="I127">
        <f t="shared" si="10"/>
        <v>24920.694122359266</v>
      </c>
    </row>
    <row r="128" spans="1:9" x14ac:dyDescent="0.25">
      <c r="A128">
        <v>104</v>
      </c>
      <c r="B128">
        <v>7.8178533141070972</v>
      </c>
      <c r="C128">
        <v>0.13631438387741124</v>
      </c>
      <c r="D128">
        <f t="shared" si="7"/>
        <v>2484.5660961934782</v>
      </c>
      <c r="E128">
        <v>0.80845188861710338</v>
      </c>
      <c r="F128">
        <f t="shared" si="8"/>
        <v>2008.6521528616411</v>
      </c>
      <c r="G128" s="11">
        <v>2302</v>
      </c>
      <c r="H128" s="28">
        <f t="shared" si="9"/>
        <v>293.34784713835893</v>
      </c>
      <c r="I128">
        <f t="shared" si="10"/>
        <v>86052.959420710002</v>
      </c>
    </row>
    <row r="129" spans="1:9" x14ac:dyDescent="0.25">
      <c r="A129">
        <v>105</v>
      </c>
      <c r="B129">
        <v>7.818329458703861</v>
      </c>
      <c r="C129">
        <v>9.9395676828342161E-2</v>
      </c>
      <c r="D129">
        <f t="shared" si="7"/>
        <v>2485.7493906027471</v>
      </c>
      <c r="E129">
        <v>1.0457042110073003</v>
      </c>
      <c r="F129">
        <f t="shared" si="8"/>
        <v>2599.3586052621231</v>
      </c>
      <c r="G129" s="11">
        <v>2871</v>
      </c>
      <c r="H129" s="28">
        <f t="shared" si="9"/>
        <v>271.64139473787691</v>
      </c>
      <c r="I129">
        <f t="shared" si="10"/>
        <v>73789.047335139054</v>
      </c>
    </row>
    <row r="130" spans="1:9" x14ac:dyDescent="0.25">
      <c r="A130">
        <v>106</v>
      </c>
      <c r="B130">
        <v>7.8188056033006248</v>
      </c>
      <c r="C130">
        <v>1.6438825569720983E-2</v>
      </c>
      <c r="D130">
        <f t="shared" si="7"/>
        <v>2486.9332485654113</v>
      </c>
      <c r="E130">
        <v>0.87296918410564739</v>
      </c>
      <c r="F130">
        <f t="shared" si="8"/>
        <v>2171.0160889253543</v>
      </c>
      <c r="G130" s="11">
        <v>2207</v>
      </c>
      <c r="H130" s="28">
        <f t="shared" si="9"/>
        <v>35.983911074645675</v>
      </c>
      <c r="I130">
        <f t="shared" si="10"/>
        <v>1294.8418562280076</v>
      </c>
    </row>
    <row r="131" spans="1:9" x14ac:dyDescent="0.25">
      <c r="A131">
        <v>107</v>
      </c>
      <c r="B131">
        <v>7.8192817478973895</v>
      </c>
      <c r="C131">
        <v>2.94278936974397E-2</v>
      </c>
      <c r="D131">
        <f t="shared" si="7"/>
        <v>2488.11767034987</v>
      </c>
      <c r="E131">
        <v>0.84841483217909097</v>
      </c>
      <c r="F131">
        <f t="shared" si="8"/>
        <v>2110.9559357317157</v>
      </c>
      <c r="G131" s="11">
        <v>2174</v>
      </c>
      <c r="H131" s="28">
        <f t="shared" si="9"/>
        <v>63.044064268284274</v>
      </c>
      <c r="I131">
        <f t="shared" si="10"/>
        <v>3974.5540394635577</v>
      </c>
    </row>
    <row r="132" spans="1:9" x14ac:dyDescent="0.25">
      <c r="A132">
        <v>108</v>
      </c>
      <c r="B132">
        <v>7.8197578924941533</v>
      </c>
      <c r="C132">
        <v>3.544984909069715E-2</v>
      </c>
      <c r="D132">
        <f t="shared" si="7"/>
        <v>2489.3026562246428</v>
      </c>
      <c r="E132">
        <v>0.88518192063869505</v>
      </c>
      <c r="F132">
        <f t="shared" si="8"/>
        <v>2203.4857062879346</v>
      </c>
      <c r="G132" s="11">
        <v>2283</v>
      </c>
      <c r="H132" s="28">
        <f t="shared" si="9"/>
        <v>79.51429371206541</v>
      </c>
      <c r="I132">
        <f t="shared" si="10"/>
        <v>6322.5229045286051</v>
      </c>
    </row>
    <row r="133" spans="1:9" x14ac:dyDescent="0.25">
      <c r="A133">
        <v>109</v>
      </c>
      <c r="B133">
        <v>7.8202340370909171</v>
      </c>
      <c r="C133">
        <v>3.5932678750570268E-2</v>
      </c>
      <c r="D133">
        <f t="shared" si="7"/>
        <v>2490.4882064583844</v>
      </c>
      <c r="E133">
        <v>0.80996113300379247</v>
      </c>
      <c r="F133">
        <f t="shared" si="8"/>
        <v>2017.1986494356161</v>
      </c>
      <c r="G133" s="11">
        <v>2091</v>
      </c>
      <c r="H133" s="28">
        <f t="shared" si="9"/>
        <v>73.801350564383938</v>
      </c>
      <c r="I133">
        <f t="shared" si="10"/>
        <v>5446.6393451270933</v>
      </c>
    </row>
    <row r="134" spans="1:9" x14ac:dyDescent="0.25">
      <c r="A134">
        <v>110</v>
      </c>
      <c r="B134">
        <v>7.820710181687681</v>
      </c>
      <c r="C134">
        <v>5.8962408638524089E-2</v>
      </c>
      <c r="D134">
        <f t="shared" si="7"/>
        <v>2491.6743213198756</v>
      </c>
      <c r="E134">
        <v>0.84449263253752316</v>
      </c>
      <c r="F134">
        <f t="shared" si="8"/>
        <v>2104.2006070375683</v>
      </c>
      <c r="G134" s="11">
        <v>2232</v>
      </c>
      <c r="H134" s="28">
        <f t="shared" si="9"/>
        <v>127.79939296243174</v>
      </c>
      <c r="I134">
        <f t="shared" si="10"/>
        <v>16332.684841566048</v>
      </c>
    </row>
    <row r="135" spans="1:9" x14ac:dyDescent="0.25">
      <c r="A135">
        <v>111</v>
      </c>
      <c r="B135">
        <v>7.8211863262844448</v>
      </c>
      <c r="C135">
        <v>9.7333231610061688E-3</v>
      </c>
      <c r="D135">
        <f t="shared" si="7"/>
        <v>2492.8610010780249</v>
      </c>
      <c r="E135">
        <v>1.0316841481473371</v>
      </c>
      <c r="F135">
        <f t="shared" si="8"/>
        <v>2571.8451783469</v>
      </c>
      <c r="G135" s="11">
        <v>2597</v>
      </c>
      <c r="H135" s="28">
        <f t="shared" si="9"/>
        <v>25.154821653100043</v>
      </c>
      <c r="I135">
        <f t="shared" si="10"/>
        <v>632.76505239927076</v>
      </c>
    </row>
    <row r="136" spans="1:9" x14ac:dyDescent="0.25">
      <c r="A136">
        <v>112</v>
      </c>
      <c r="B136">
        <v>7.8216624708812095</v>
      </c>
      <c r="C136">
        <v>-8.3172488715783643E-3</v>
      </c>
      <c r="D136">
        <f t="shared" si="7"/>
        <v>2494.0482460018711</v>
      </c>
      <c r="E136">
        <v>2.3372773704879548</v>
      </c>
      <c r="F136">
        <f t="shared" si="8"/>
        <v>5829.2825262853494</v>
      </c>
      <c r="G136" s="11">
        <v>5781</v>
      </c>
      <c r="H136" s="28">
        <f t="shared" si="9"/>
        <v>-48.282526285349377</v>
      </c>
      <c r="I136">
        <f t="shared" si="10"/>
        <v>2331.2023444954534</v>
      </c>
    </row>
    <row r="137" spans="1:9" x14ac:dyDescent="0.25">
      <c r="A137">
        <v>113</v>
      </c>
      <c r="B137">
        <v>7.8221386154779733</v>
      </c>
      <c r="C137">
        <v>7.967758667161462E-2</v>
      </c>
      <c r="D137">
        <f t="shared" si="7"/>
        <v>2495.2360563605744</v>
      </c>
      <c r="E137">
        <v>0.7005440364005987</v>
      </c>
      <c r="F137">
        <f t="shared" si="8"/>
        <v>1748.0227386951485</v>
      </c>
      <c r="G137" s="11">
        <v>1893</v>
      </c>
      <c r="H137" s="28">
        <f t="shared" si="9"/>
        <v>144.97726130485148</v>
      </c>
      <c r="I137">
        <f t="shared" si="10"/>
        <v>21018.406295455188</v>
      </c>
    </row>
    <row r="138" spans="1:9" x14ac:dyDescent="0.25">
      <c r="A138">
        <v>114</v>
      </c>
      <c r="B138">
        <v>7.8226147600747371</v>
      </c>
      <c r="C138">
        <v>5.7789182896598845E-2</v>
      </c>
      <c r="D138">
        <f t="shared" si="7"/>
        <v>2496.4244324234296</v>
      </c>
      <c r="E138">
        <v>0.99057039399568036</v>
      </c>
      <c r="F138">
        <f t="shared" si="8"/>
        <v>2472.8841336061196</v>
      </c>
      <c r="G138" s="11">
        <v>2620</v>
      </c>
      <c r="H138" s="28">
        <f t="shared" si="9"/>
        <v>147.11586639388042</v>
      </c>
      <c r="I138">
        <f t="shared" si="10"/>
        <v>21643.078144822077</v>
      </c>
    </row>
    <row r="139" spans="1:9" x14ac:dyDescent="0.25">
      <c r="A139">
        <v>115</v>
      </c>
      <c r="B139">
        <v>7.8230909046715009</v>
      </c>
      <c r="C139">
        <v>6.0569710958392697E-2</v>
      </c>
      <c r="D139">
        <f t="shared" si="7"/>
        <v>2497.6133744598578</v>
      </c>
      <c r="E139">
        <v>0.80420008102377183</v>
      </c>
      <c r="F139">
        <f t="shared" si="8"/>
        <v>2008.5808781066739</v>
      </c>
      <c r="G139" s="11">
        <v>2134</v>
      </c>
      <c r="H139" s="28">
        <f t="shared" si="9"/>
        <v>125.41912189332606</v>
      </c>
      <c r="I139">
        <f t="shared" si="10"/>
        <v>15729.956136492981</v>
      </c>
    </row>
    <row r="140" spans="1:9" x14ac:dyDescent="0.25">
      <c r="A140">
        <v>116</v>
      </c>
      <c r="B140">
        <v>7.8235670492682656</v>
      </c>
      <c r="C140">
        <v>0.12886151784311561</v>
      </c>
      <c r="D140">
        <f t="shared" si="7"/>
        <v>2498.802882739411</v>
      </c>
      <c r="E140">
        <v>0.80845188861710338</v>
      </c>
      <c r="F140">
        <f t="shared" si="8"/>
        <v>2020.1619098325391</v>
      </c>
      <c r="G140" s="11">
        <v>2298</v>
      </c>
      <c r="H140" s="28">
        <f t="shared" si="9"/>
        <v>277.8380901674609</v>
      </c>
      <c r="I140">
        <f t="shared" si="10"/>
        <v>77194.004347902141</v>
      </c>
    </row>
    <row r="141" spans="1:9" x14ac:dyDescent="0.25">
      <c r="A141">
        <v>117</v>
      </c>
      <c r="B141">
        <v>7.8240431938650294</v>
      </c>
      <c r="C141">
        <v>8.6691350458782068E-2</v>
      </c>
      <c r="D141">
        <f t="shared" si="7"/>
        <v>2499.9929575317624</v>
      </c>
      <c r="E141">
        <v>1.0457042110073003</v>
      </c>
      <c r="F141">
        <f t="shared" si="8"/>
        <v>2614.2531631795587</v>
      </c>
      <c r="G141" s="11">
        <v>2851</v>
      </c>
      <c r="H141" s="28">
        <f t="shared" si="9"/>
        <v>236.74683682044133</v>
      </c>
      <c r="I141">
        <f t="shared" si="10"/>
        <v>56049.064744484676</v>
      </c>
    </row>
    <row r="142" spans="1:9" x14ac:dyDescent="0.25">
      <c r="A142">
        <v>118</v>
      </c>
      <c r="B142">
        <v>7.8245193384617933</v>
      </c>
      <c r="C142">
        <v>7.1376365032196354E-2</v>
      </c>
      <c r="D142">
        <f t="shared" si="7"/>
        <v>2501.1835991067205</v>
      </c>
      <c r="E142">
        <v>0.87296918410564739</v>
      </c>
      <c r="F142">
        <f t="shared" si="8"/>
        <v>2183.4562058106203</v>
      </c>
      <c r="G142" s="11">
        <v>2345</v>
      </c>
      <c r="H142" s="28">
        <f t="shared" si="9"/>
        <v>161.5437941893797</v>
      </c>
      <c r="I142">
        <f t="shared" si="10"/>
        <v>26096.397441100664</v>
      </c>
    </row>
    <row r="143" spans="1:9" x14ac:dyDescent="0.25">
      <c r="A143">
        <v>119</v>
      </c>
      <c r="B143">
        <v>7.8249954830585571</v>
      </c>
      <c r="C143">
        <v>4.6452746225590147E-2</v>
      </c>
      <c r="D143">
        <f t="shared" si="7"/>
        <v>2502.3748077342202</v>
      </c>
      <c r="E143">
        <v>0.84841483217909097</v>
      </c>
      <c r="F143">
        <f t="shared" si="8"/>
        <v>2123.0519025530134</v>
      </c>
      <c r="G143" s="11">
        <v>2224</v>
      </c>
      <c r="H143" s="28">
        <f t="shared" si="9"/>
        <v>100.94809744698659</v>
      </c>
      <c r="I143">
        <f t="shared" si="10"/>
        <v>10190.518378166302</v>
      </c>
    </row>
    <row r="144" spans="1:9" x14ac:dyDescent="0.25">
      <c r="A144">
        <v>120</v>
      </c>
      <c r="B144">
        <v>7.8254716276553209</v>
      </c>
      <c r="C144">
        <v>1.6064456659315773E-2</v>
      </c>
      <c r="D144">
        <f t="shared" si="7"/>
        <v>2503.5665836843241</v>
      </c>
      <c r="E144">
        <v>0.88518192063869505</v>
      </c>
      <c r="F144">
        <f t="shared" si="8"/>
        <v>2216.1118769925461</v>
      </c>
      <c r="G144" s="11">
        <v>2252</v>
      </c>
      <c r="H144" s="28">
        <f t="shared" si="9"/>
        <v>35.888123007453942</v>
      </c>
      <c r="I144">
        <f t="shared" si="10"/>
        <v>1287.957372998145</v>
      </c>
    </row>
    <row r="145" spans="1:9" x14ac:dyDescent="0.25">
      <c r="A145">
        <v>121</v>
      </c>
      <c r="B145">
        <v>7.8259477722520856</v>
      </c>
      <c r="C145">
        <v>3.072342037463649E-3</v>
      </c>
      <c r="D145">
        <f t="shared" si="7"/>
        <v>2504.7589272272271</v>
      </c>
      <c r="E145">
        <v>0.80996113300379247</v>
      </c>
      <c r="F145">
        <f t="shared" si="8"/>
        <v>2028.7573785983286</v>
      </c>
      <c r="G145" s="11">
        <v>2035</v>
      </c>
      <c r="H145" s="28">
        <f t="shared" si="9"/>
        <v>6.2426214016713857</v>
      </c>
      <c r="I145">
        <f t="shared" si="10"/>
        <v>38.970321964605617</v>
      </c>
    </row>
    <row r="146" spans="1:9" x14ac:dyDescent="0.25">
      <c r="A146">
        <v>122</v>
      </c>
      <c r="B146">
        <v>7.8264239168488494</v>
      </c>
      <c r="C146">
        <v>2.1846775929213358E-2</v>
      </c>
      <c r="D146">
        <f t="shared" si="7"/>
        <v>2505.9518386332452</v>
      </c>
      <c r="E146">
        <v>0.84449263253752316</v>
      </c>
      <c r="F146">
        <f t="shared" si="8"/>
        <v>2116.2578652196357</v>
      </c>
      <c r="G146" s="11">
        <v>2163</v>
      </c>
      <c r="H146" s="28">
        <f t="shared" si="9"/>
        <v>46.742134780364267</v>
      </c>
      <c r="I146">
        <f t="shared" si="10"/>
        <v>2184.8271638257388</v>
      </c>
    </row>
    <row r="147" spans="1:9" x14ac:dyDescent="0.25">
      <c r="A147">
        <v>123</v>
      </c>
      <c r="B147">
        <v>7.8269000614456132</v>
      </c>
      <c r="C147">
        <v>-2.9356177815662576E-3</v>
      </c>
      <c r="D147">
        <f t="shared" si="7"/>
        <v>2507.1453181728298</v>
      </c>
      <c r="E147">
        <v>1.0316841481473371</v>
      </c>
      <c r="F147">
        <f t="shared" si="8"/>
        <v>2586.5820818607203</v>
      </c>
      <c r="G147" s="11">
        <v>2579</v>
      </c>
      <c r="H147" s="28">
        <f t="shared" si="9"/>
        <v>-7.5820818607203364</v>
      </c>
      <c r="I147">
        <f t="shared" si="10"/>
        <v>57.48796534266436</v>
      </c>
    </row>
    <row r="148" spans="1:9" x14ac:dyDescent="0.25">
      <c r="A148">
        <v>124</v>
      </c>
      <c r="B148">
        <v>7.827376206042377</v>
      </c>
      <c r="C148">
        <v>3.0458382277407381E-2</v>
      </c>
      <c r="D148">
        <f t="shared" si="7"/>
        <v>2508.3393661165587</v>
      </c>
      <c r="E148">
        <v>2.3372773704879548</v>
      </c>
      <c r="F148">
        <f t="shared" si="8"/>
        <v>5862.6848379283338</v>
      </c>
      <c r="G148" s="11">
        <v>6044</v>
      </c>
      <c r="H148" s="28">
        <f t="shared" si="9"/>
        <v>181.31516207166624</v>
      </c>
      <c r="I148">
        <f t="shared" si="10"/>
        <v>32875.187997074594</v>
      </c>
    </row>
    <row r="149" spans="1:9" x14ac:dyDescent="0.25">
      <c r="A149">
        <v>125</v>
      </c>
      <c r="B149">
        <v>7.8278523506391418</v>
      </c>
      <c r="C149">
        <v>7.3453380839572091E-3</v>
      </c>
      <c r="D149">
        <f t="shared" si="7"/>
        <v>2509.5339827351418</v>
      </c>
      <c r="E149">
        <v>0.7005440364005987</v>
      </c>
      <c r="F149">
        <f t="shared" si="8"/>
        <v>1758.0390657497467</v>
      </c>
      <c r="G149" s="11">
        <v>1771</v>
      </c>
      <c r="H149" s="28">
        <f t="shared" si="9"/>
        <v>12.960934250253331</v>
      </c>
      <c r="I149">
        <f t="shared" si="10"/>
        <v>167.98581663938987</v>
      </c>
    </row>
    <row r="150" spans="1:9" x14ac:dyDescent="0.25">
      <c r="A150">
        <v>126</v>
      </c>
      <c r="B150">
        <v>7.8283284952359056</v>
      </c>
      <c r="C150">
        <v>5.9680047120649782E-2</v>
      </c>
      <c r="D150">
        <f t="shared" si="7"/>
        <v>2510.72916829941</v>
      </c>
      <c r="E150">
        <v>0.99057039399568036</v>
      </c>
      <c r="F150">
        <f t="shared" si="8"/>
        <v>2487.0539814587937</v>
      </c>
      <c r="G150" s="11">
        <v>2640</v>
      </c>
      <c r="H150" s="28">
        <f t="shared" si="9"/>
        <v>152.94601854120629</v>
      </c>
      <c r="I150">
        <f t="shared" si="10"/>
        <v>23392.484587607018</v>
      </c>
    </row>
    <row r="151" spans="1:9" x14ac:dyDescent="0.25">
      <c r="A151">
        <v>127</v>
      </c>
      <c r="B151">
        <v>7.8288046398326694</v>
      </c>
      <c r="C151">
        <v>5.3449176034143342E-2</v>
      </c>
      <c r="D151">
        <f t="shared" si="7"/>
        <v>2511.9249230803312</v>
      </c>
      <c r="E151">
        <v>0.80420008102377183</v>
      </c>
      <c r="F151">
        <f t="shared" si="8"/>
        <v>2020.090226666834</v>
      </c>
      <c r="G151" s="11">
        <v>2131</v>
      </c>
      <c r="H151" s="28">
        <f t="shared" si="9"/>
        <v>110.90977333316596</v>
      </c>
      <c r="I151">
        <f t="shared" si="10"/>
        <v>12300.977820814251</v>
      </c>
    </row>
    <row r="152" spans="1:9" x14ac:dyDescent="0.25">
      <c r="A152">
        <v>128</v>
      </c>
      <c r="B152">
        <v>7.8292807844294332</v>
      </c>
      <c r="C152">
        <v>0.11396739033698733</v>
      </c>
      <c r="D152">
        <f t="shared" si="7"/>
        <v>2513.1212473489986</v>
      </c>
      <c r="E152">
        <v>0.80845188861710338</v>
      </c>
      <c r="F152">
        <f t="shared" si="8"/>
        <v>2031.7376187430684</v>
      </c>
      <c r="G152" s="11">
        <v>2277</v>
      </c>
      <c r="H152" s="28">
        <f t="shared" si="9"/>
        <v>245.26238125693158</v>
      </c>
      <c r="I152">
        <f t="shared" si="10"/>
        <v>60153.635659820458</v>
      </c>
    </row>
    <row r="153" spans="1:9" x14ac:dyDescent="0.25">
      <c r="A153">
        <v>129</v>
      </c>
      <c r="B153">
        <v>7.829756929026197</v>
      </c>
      <c r="C153">
        <v>5.1432843122502625E-2</v>
      </c>
      <c r="D153">
        <f t="shared" si="7"/>
        <v>2514.3181413766356</v>
      </c>
      <c r="E153">
        <v>1.0457042110073003</v>
      </c>
      <c r="F153">
        <f t="shared" si="8"/>
        <v>2629.2330682495963</v>
      </c>
      <c r="G153" s="11">
        <v>2768</v>
      </c>
      <c r="H153" s="28">
        <f t="shared" si="9"/>
        <v>138.76693175040373</v>
      </c>
      <c r="I153">
        <f t="shared" si="10"/>
        <v>19256.261347421205</v>
      </c>
    </row>
    <row r="154" spans="1:9" x14ac:dyDescent="0.25">
      <c r="A154">
        <v>130</v>
      </c>
      <c r="B154">
        <v>7.8302330736229617</v>
      </c>
      <c r="C154">
        <v>-2.7212281988058251E-3</v>
      </c>
      <c r="D154">
        <f t="shared" ref="D154:D204" si="11">EXP(B154)</f>
        <v>2515.5156054345966</v>
      </c>
      <c r="E154">
        <v>0.87296918410564739</v>
      </c>
      <c r="F154">
        <f t="shared" ref="F154:F204" si="12">E154*D154</f>
        <v>2195.9676056812636</v>
      </c>
      <c r="G154" s="11">
        <v>2190</v>
      </c>
      <c r="H154" s="28">
        <f t="shared" ref="H154:H204" si="13">G154-F154</f>
        <v>-5.9676056812636489</v>
      </c>
      <c r="I154">
        <f t="shared" ref="I154:I204" si="14">H154*H154</f>
        <v>35.612317567050177</v>
      </c>
    </row>
    <row r="155" spans="1:9" x14ac:dyDescent="0.25">
      <c r="A155">
        <v>131</v>
      </c>
      <c r="B155">
        <v>7.8307092182197255</v>
      </c>
      <c r="C155">
        <v>-2.2840737228850827E-2</v>
      </c>
      <c r="D155">
        <f t="shared" si="11"/>
        <v>2516.7136397943586</v>
      </c>
      <c r="E155">
        <v>0.84841483217909097</v>
      </c>
      <c r="F155">
        <f t="shared" si="12"/>
        <v>2135.21718034896</v>
      </c>
      <c r="G155" s="11">
        <v>2087</v>
      </c>
      <c r="H155" s="28">
        <f t="shared" si="13"/>
        <v>-48.217180348960028</v>
      </c>
      <c r="I155">
        <f t="shared" si="14"/>
        <v>2324.8964808041369</v>
      </c>
    </row>
    <row r="156" spans="1:9" x14ac:dyDescent="0.25">
      <c r="A156">
        <v>132</v>
      </c>
      <c r="B156">
        <v>7.8311853628164894</v>
      </c>
      <c r="C156">
        <v>-2.2601932816813886E-2</v>
      </c>
      <c r="D156">
        <f t="shared" si="11"/>
        <v>2517.9122447275349</v>
      </c>
      <c r="E156">
        <v>0.88518192063869505</v>
      </c>
      <c r="F156">
        <f t="shared" si="12"/>
        <v>2228.8103967876073</v>
      </c>
      <c r="G156" s="11">
        <v>2179</v>
      </c>
      <c r="H156" s="28">
        <f t="shared" si="13"/>
        <v>-49.81039678760726</v>
      </c>
      <c r="I156">
        <f t="shared" si="14"/>
        <v>2481.0756281388758</v>
      </c>
    </row>
    <row r="157" spans="1:9" x14ac:dyDescent="0.25">
      <c r="A157">
        <v>133</v>
      </c>
      <c r="B157">
        <v>7.8316615074132532</v>
      </c>
      <c r="C157">
        <v>-6.7772042594427262E-4</v>
      </c>
      <c r="D157">
        <f t="shared" si="11"/>
        <v>2519.1114205058652</v>
      </c>
      <c r="E157">
        <v>0.80996113300379247</v>
      </c>
      <c r="F157">
        <f t="shared" si="12"/>
        <v>2040.3823403157237</v>
      </c>
      <c r="G157" s="11">
        <v>2039</v>
      </c>
      <c r="H157" s="28">
        <f t="shared" si="13"/>
        <v>-1.3823403157236953</v>
      </c>
      <c r="I157">
        <f t="shared" si="14"/>
        <v>1.9108647484750856</v>
      </c>
    </row>
    <row r="158" spans="1:9" x14ac:dyDescent="0.25">
      <c r="A158">
        <v>134</v>
      </c>
      <c r="B158">
        <v>7.8321376520100179</v>
      </c>
      <c r="C158">
        <v>-4.418826916714913E-3</v>
      </c>
      <c r="D158">
        <f t="shared" si="11"/>
        <v>2520.3111674012216</v>
      </c>
      <c r="E158">
        <v>0.84449263253752316</v>
      </c>
      <c r="F158">
        <f t="shared" si="12"/>
        <v>2128.3842125723759</v>
      </c>
      <c r="G158" s="11">
        <v>2119</v>
      </c>
      <c r="H158" s="28">
        <f t="shared" si="13"/>
        <v>-9.3842125723758727</v>
      </c>
      <c r="I158">
        <f t="shared" si="14"/>
        <v>88.063445603537389</v>
      </c>
    </row>
    <row r="159" spans="1:9" x14ac:dyDescent="0.25">
      <c r="A159">
        <v>135</v>
      </c>
      <c r="B159">
        <v>7.8326137966067817</v>
      </c>
      <c r="C159">
        <v>3.7200693168341736E-2</v>
      </c>
      <c r="D159">
        <f t="shared" si="11"/>
        <v>2521.5114856855985</v>
      </c>
      <c r="E159">
        <v>1.0316841481473371</v>
      </c>
      <c r="F159">
        <f t="shared" si="12"/>
        <v>2601.403429153273</v>
      </c>
      <c r="G159" s="11">
        <v>2700</v>
      </c>
      <c r="H159" s="28">
        <f t="shared" si="13"/>
        <v>98.596570846726991</v>
      </c>
      <c r="I159">
        <f t="shared" si="14"/>
        <v>9721.2837827336552</v>
      </c>
    </row>
    <row r="160" spans="1:9" x14ac:dyDescent="0.25">
      <c r="A160">
        <v>136</v>
      </c>
      <c r="B160">
        <v>7.8330899412035455</v>
      </c>
      <c r="C160">
        <v>2.3420143611348365E-2</v>
      </c>
      <c r="D160">
        <f t="shared" si="11"/>
        <v>2522.7123756311266</v>
      </c>
      <c r="E160">
        <v>2.3372773704879548</v>
      </c>
      <c r="F160">
        <f t="shared" si="12"/>
        <v>5896.2785478125415</v>
      </c>
      <c r="G160" s="11">
        <v>6036</v>
      </c>
      <c r="H160" s="28">
        <f t="shared" si="13"/>
        <v>139.72145218745845</v>
      </c>
      <c r="I160">
        <f t="shared" si="14"/>
        <v>19522.084201372239</v>
      </c>
    </row>
    <row r="161" spans="1:9" x14ac:dyDescent="0.25">
      <c r="A161">
        <v>137</v>
      </c>
      <c r="B161">
        <v>7.8335660858003093</v>
      </c>
      <c r="C161">
        <v>-1.3731430391119126E-2</v>
      </c>
      <c r="D161">
        <f t="shared" si="11"/>
        <v>2523.9138375100647</v>
      </c>
      <c r="E161">
        <v>0.7005440364005987</v>
      </c>
      <c r="F161">
        <f t="shared" si="12"/>
        <v>1768.1127872566256</v>
      </c>
      <c r="G161" s="11">
        <v>1744</v>
      </c>
      <c r="H161" s="28">
        <f t="shared" si="13"/>
        <v>-24.112787256625552</v>
      </c>
      <c r="I161">
        <f t="shared" si="14"/>
        <v>581.42650928328362</v>
      </c>
    </row>
    <row r="162" spans="1:9" x14ac:dyDescent="0.25">
      <c r="A162">
        <v>138</v>
      </c>
      <c r="B162">
        <v>7.8340422303970731</v>
      </c>
      <c r="C162">
        <v>-2.6455255351091722E-2</v>
      </c>
      <c r="D162">
        <f t="shared" si="11"/>
        <v>2525.1158715948</v>
      </c>
      <c r="E162">
        <v>0.99057039399568036</v>
      </c>
      <c r="F162">
        <f t="shared" si="12"/>
        <v>2501.305023810407</v>
      </c>
      <c r="G162" s="11">
        <v>2436</v>
      </c>
      <c r="H162" s="28">
        <f t="shared" si="13"/>
        <v>-65.305023810406965</v>
      </c>
      <c r="I162">
        <f t="shared" si="14"/>
        <v>4264.7461348778206</v>
      </c>
    </row>
    <row r="163" spans="1:9" x14ac:dyDescent="0.25">
      <c r="A163">
        <v>139</v>
      </c>
      <c r="B163">
        <v>7.8345183749938379</v>
      </c>
      <c r="C163">
        <v>3.49843826319578E-2</v>
      </c>
      <c r="D163">
        <f t="shared" si="11"/>
        <v>2526.3184781578525</v>
      </c>
      <c r="E163">
        <v>0.80420008102377183</v>
      </c>
      <c r="F163">
        <f t="shared" si="12"/>
        <v>2031.6655248263969</v>
      </c>
      <c r="G163" s="11">
        <v>2104</v>
      </c>
      <c r="H163" s="28">
        <f t="shared" si="13"/>
        <v>72.334475173603096</v>
      </c>
      <c r="I163">
        <f t="shared" si="14"/>
        <v>5232.2762986406024</v>
      </c>
    </row>
    <row r="164" spans="1:9" x14ac:dyDescent="0.25">
      <c r="A164">
        <v>140</v>
      </c>
      <c r="B164">
        <v>7.8349945195906017</v>
      </c>
      <c r="C164">
        <v>6.1963656793233568E-2</v>
      </c>
      <c r="D164">
        <f t="shared" si="11"/>
        <v>2527.5216574718652</v>
      </c>
      <c r="E164">
        <v>0.80845188861710338</v>
      </c>
      <c r="F164">
        <f t="shared" si="12"/>
        <v>2043.3796575037609</v>
      </c>
      <c r="G164" s="11">
        <v>2174</v>
      </c>
      <c r="H164" s="28">
        <f t="shared" si="13"/>
        <v>130.62034249623912</v>
      </c>
      <c r="I164">
        <f t="shared" si="14"/>
        <v>17061.67387383481</v>
      </c>
    </row>
    <row r="165" spans="1:9" x14ac:dyDescent="0.25">
      <c r="A165">
        <v>141</v>
      </c>
      <c r="B165">
        <v>7.8354706641873655</v>
      </c>
      <c r="C165">
        <v>3.8467444566014031E-2</v>
      </c>
      <c r="D165">
        <f t="shared" si="11"/>
        <v>2528.7254098096173</v>
      </c>
      <c r="E165">
        <v>1.0457042110073003</v>
      </c>
      <c r="F165">
        <f t="shared" si="12"/>
        <v>2644.2988095190781</v>
      </c>
      <c r="G165" s="11">
        <v>2748</v>
      </c>
      <c r="H165" s="28">
        <f t="shared" si="13"/>
        <v>103.70119048092192</v>
      </c>
      <c r="I165">
        <f t="shared" si="14"/>
        <v>10753.936907160452</v>
      </c>
    </row>
    <row r="166" spans="1:9" x14ac:dyDescent="0.25">
      <c r="A166">
        <v>142</v>
      </c>
      <c r="B166">
        <v>7.8359468087841293</v>
      </c>
      <c r="C166">
        <v>1.324610270135107E-2</v>
      </c>
      <c r="D166">
        <f t="shared" si="11"/>
        <v>2529.9297354440164</v>
      </c>
      <c r="E166">
        <v>0.87296918410564739</v>
      </c>
      <c r="F166">
        <f t="shared" si="12"/>
        <v>2208.5506969951794</v>
      </c>
      <c r="G166" s="11">
        <v>2238</v>
      </c>
      <c r="H166" s="28">
        <f t="shared" si="13"/>
        <v>29.449303004820649</v>
      </c>
      <c r="I166">
        <f t="shared" si="14"/>
        <v>867.26144746973853</v>
      </c>
    </row>
    <row r="167" spans="1:9" x14ac:dyDescent="0.25">
      <c r="A167">
        <v>143</v>
      </c>
      <c r="B167">
        <v>7.8364229533808931</v>
      </c>
      <c r="C167">
        <v>2.5991790805585779E-2</v>
      </c>
      <c r="D167">
        <f t="shared" si="11"/>
        <v>2531.1346346480991</v>
      </c>
      <c r="E167">
        <v>0.84841483217909097</v>
      </c>
      <c r="F167">
        <f t="shared" si="12"/>
        <v>2147.4521662776519</v>
      </c>
      <c r="G167" s="11">
        <v>2204</v>
      </c>
      <c r="H167" s="28">
        <f t="shared" si="13"/>
        <v>56.547833722348059</v>
      </c>
      <c r="I167">
        <f t="shared" si="14"/>
        <v>3197.6574986903242</v>
      </c>
    </row>
    <row r="168" spans="1:9" x14ac:dyDescent="0.25">
      <c r="A168">
        <v>144</v>
      </c>
      <c r="B168">
        <v>7.8368990979776578</v>
      </c>
      <c r="C168">
        <v>9.5096427109346848E-3</v>
      </c>
      <c r="D168">
        <f t="shared" si="11"/>
        <v>2532.3401076950349</v>
      </c>
      <c r="E168">
        <v>0.88518192063869505</v>
      </c>
      <c r="F168">
        <f t="shared" si="12"/>
        <v>2241.5816802398908</v>
      </c>
      <c r="G168" s="11">
        <v>2263</v>
      </c>
      <c r="H168" s="28">
        <f t="shared" si="13"/>
        <v>21.418319760109171</v>
      </c>
      <c r="I168">
        <f t="shared" si="14"/>
        <v>458.74442134628293</v>
      </c>
    </row>
    <row r="169" spans="1:9" x14ac:dyDescent="0.25">
      <c r="A169">
        <v>145</v>
      </c>
      <c r="B169">
        <v>7.8373752425744216</v>
      </c>
      <c r="C169">
        <v>7.5949887107015002E-2</v>
      </c>
      <c r="D169">
        <f t="shared" si="11"/>
        <v>2533.5461548581166</v>
      </c>
      <c r="E169">
        <v>0.80996113300379247</v>
      </c>
      <c r="F169">
        <f t="shared" si="12"/>
        <v>2052.0739141062818</v>
      </c>
      <c r="G169" s="11">
        <v>2214</v>
      </c>
      <c r="H169" s="28">
        <f t="shared" si="13"/>
        <v>161.92608589371821</v>
      </c>
      <c r="I169">
        <f t="shared" si="14"/>
        <v>26220.057292859809</v>
      </c>
    </row>
    <row r="170" spans="1:9" x14ac:dyDescent="0.25">
      <c r="A170">
        <v>146</v>
      </c>
      <c r="B170">
        <v>7.8378513871711855</v>
      </c>
      <c r="C170">
        <v>4.0924744107982747E-2</v>
      </c>
      <c r="D170">
        <f t="shared" si="11"/>
        <v>2534.752776410774</v>
      </c>
      <c r="E170">
        <v>0.84449263253752316</v>
      </c>
      <c r="F170">
        <f t="shared" si="12"/>
        <v>2140.5800449829303</v>
      </c>
      <c r="G170" s="11">
        <v>2230</v>
      </c>
      <c r="H170" s="28">
        <f t="shared" si="13"/>
        <v>89.419955017069697</v>
      </c>
      <c r="I170">
        <f t="shared" si="14"/>
        <v>7995.9283552547677</v>
      </c>
    </row>
    <row r="171" spans="1:9" x14ac:dyDescent="0.25">
      <c r="A171">
        <v>147</v>
      </c>
      <c r="B171">
        <v>7.8383275317679493</v>
      </c>
      <c r="C171">
        <v>7.0351482376636021E-2</v>
      </c>
      <c r="D171">
        <f t="shared" si="11"/>
        <v>2535.9599726265646</v>
      </c>
      <c r="E171">
        <v>1.0316841481473371</v>
      </c>
      <c r="F171">
        <f t="shared" si="12"/>
        <v>2616.3097040949815</v>
      </c>
      <c r="G171" s="11">
        <v>2807</v>
      </c>
      <c r="H171" s="28">
        <f t="shared" si="13"/>
        <v>190.6902959050185</v>
      </c>
      <c r="I171">
        <f t="shared" si="14"/>
        <v>36362.788952343515</v>
      </c>
    </row>
    <row r="172" spans="1:9" x14ac:dyDescent="0.25">
      <c r="A172">
        <v>148</v>
      </c>
      <c r="B172">
        <v>7.838803676364714</v>
      </c>
      <c r="C172">
        <v>-1.7704473918179531E-2</v>
      </c>
      <c r="D172">
        <f t="shared" si="11"/>
        <v>2537.1677437791782</v>
      </c>
      <c r="E172">
        <v>2.3372773704879548</v>
      </c>
      <c r="F172">
        <f t="shared" si="12"/>
        <v>5930.0647526670546</v>
      </c>
      <c r="G172" s="11">
        <v>5826</v>
      </c>
      <c r="H172" s="28">
        <f t="shared" si="13"/>
        <v>-104.06475266705456</v>
      </c>
      <c r="I172">
        <f t="shared" si="14"/>
        <v>10829.47274765524</v>
      </c>
    </row>
    <row r="173" spans="1:9" x14ac:dyDescent="0.25">
      <c r="A173">
        <v>149</v>
      </c>
      <c r="B173">
        <v>7.8392798209614778</v>
      </c>
      <c r="C173">
        <v>3.6852786453414943E-2</v>
      </c>
      <c r="D173">
        <f t="shared" si="11"/>
        <v>2538.3760901424289</v>
      </c>
      <c r="E173">
        <v>0.7005440364005987</v>
      </c>
      <c r="F173">
        <f t="shared" si="12"/>
        <v>1778.2442320911471</v>
      </c>
      <c r="G173" s="11">
        <v>1845</v>
      </c>
      <c r="H173" s="28">
        <f t="shared" si="13"/>
        <v>66.755767908852931</v>
      </c>
      <c r="I173">
        <f t="shared" si="14"/>
        <v>4456.332549100639</v>
      </c>
    </row>
    <row r="174" spans="1:9" x14ac:dyDescent="0.25">
      <c r="A174">
        <v>150</v>
      </c>
      <c r="B174">
        <v>7.8397559655582416</v>
      </c>
      <c r="C174">
        <v>1.8261863114631183E-2</v>
      </c>
      <c r="D174">
        <f t="shared" si="11"/>
        <v>2539.5850119902675</v>
      </c>
      <c r="E174">
        <v>0.99057039399568036</v>
      </c>
      <c r="F174">
        <f t="shared" si="12"/>
        <v>2515.6377259127239</v>
      </c>
      <c r="G174" s="11">
        <v>2562</v>
      </c>
      <c r="H174" s="28">
        <f t="shared" si="13"/>
        <v>46.362274087276091</v>
      </c>
      <c r="I174">
        <f t="shared" si="14"/>
        <v>2149.4604585437123</v>
      </c>
    </row>
    <row r="175" spans="1:9" x14ac:dyDescent="0.25">
      <c r="A175">
        <v>151</v>
      </c>
      <c r="B175">
        <v>7.8402321101550054</v>
      </c>
      <c r="C175">
        <v>0.11310842611287875</v>
      </c>
      <c r="D175">
        <f t="shared" si="11"/>
        <v>2540.7945095967734</v>
      </c>
      <c r="E175">
        <v>0.80420008102377183</v>
      </c>
      <c r="F175">
        <f t="shared" si="12"/>
        <v>2043.3071504824798</v>
      </c>
      <c r="G175" s="11">
        <v>2288</v>
      </c>
      <c r="H175" s="28">
        <f t="shared" si="13"/>
        <v>244.69284951752024</v>
      </c>
      <c r="I175">
        <f t="shared" si="14"/>
        <v>59874.59060500381</v>
      </c>
    </row>
    <row r="176" spans="1:9" x14ac:dyDescent="0.25">
      <c r="A176">
        <v>152</v>
      </c>
      <c r="B176">
        <v>7.8407082547517692</v>
      </c>
      <c r="C176">
        <v>0.13025932144182217</v>
      </c>
      <c r="D176">
        <f t="shared" si="11"/>
        <v>2542.0045832361561</v>
      </c>
      <c r="E176">
        <v>0.80845188861710338</v>
      </c>
      <c r="F176">
        <f t="shared" si="12"/>
        <v>2055.0884061906031</v>
      </c>
      <c r="G176" s="11">
        <v>2341</v>
      </c>
      <c r="H176" s="28">
        <f t="shared" si="13"/>
        <v>285.91159380939689</v>
      </c>
      <c r="I176">
        <f t="shared" si="14"/>
        <v>81745.439474629558</v>
      </c>
    </row>
    <row r="177" spans="1:9" x14ac:dyDescent="0.25">
      <c r="A177">
        <v>153</v>
      </c>
      <c r="B177">
        <v>7.841184399348534</v>
      </c>
      <c r="C177">
        <v>0.10976866034987687</v>
      </c>
      <c r="D177">
        <f t="shared" si="11"/>
        <v>2543.2152331827579</v>
      </c>
      <c r="E177">
        <v>1.0457042110073003</v>
      </c>
      <c r="F177">
        <f t="shared" si="12"/>
        <v>2659.4508788371231</v>
      </c>
      <c r="G177" s="11">
        <v>2968</v>
      </c>
      <c r="H177" s="28">
        <f t="shared" si="13"/>
        <v>308.54912116287687</v>
      </c>
      <c r="I177">
        <f t="shared" si="14"/>
        <v>95202.560170383673</v>
      </c>
    </row>
    <row r="178" spans="1:9" x14ac:dyDescent="0.25">
      <c r="A178">
        <v>154</v>
      </c>
      <c r="B178">
        <v>7.8416605439452978</v>
      </c>
      <c r="C178">
        <v>0.10414156514510253</v>
      </c>
      <c r="D178">
        <f t="shared" si="11"/>
        <v>2544.426459711045</v>
      </c>
      <c r="E178">
        <v>0.87296918410564739</v>
      </c>
      <c r="F178">
        <f t="shared" si="12"/>
        <v>2221.205890550772</v>
      </c>
      <c r="G178" s="11">
        <v>2465</v>
      </c>
      <c r="H178" s="28">
        <f t="shared" si="13"/>
        <v>243.79410944922802</v>
      </c>
      <c r="I178">
        <f t="shared" si="14"/>
        <v>59435.56780214217</v>
      </c>
    </row>
    <row r="179" spans="1:9" x14ac:dyDescent="0.25">
      <c r="A179">
        <v>155</v>
      </c>
      <c r="B179">
        <v>7.8421366885420616</v>
      </c>
      <c r="C179">
        <v>5.549453190140774E-2</v>
      </c>
      <c r="D179">
        <f t="shared" si="11"/>
        <v>2545.6382630956223</v>
      </c>
      <c r="E179">
        <v>0.84841483217909097</v>
      </c>
      <c r="F179">
        <f t="shared" si="12"/>
        <v>2159.757259772945</v>
      </c>
      <c r="G179" s="11">
        <v>2283</v>
      </c>
      <c r="H179" s="28">
        <f t="shared" si="13"/>
        <v>123.24274022705504</v>
      </c>
      <c r="I179">
        <f t="shared" si="14"/>
        <v>15188.77301867337</v>
      </c>
    </row>
    <row r="180" spans="1:9" x14ac:dyDescent="0.25">
      <c r="A180">
        <v>156</v>
      </c>
      <c r="B180">
        <v>7.8426128331388254</v>
      </c>
      <c r="C180">
        <v>4.957246607501542E-2</v>
      </c>
      <c r="D180">
        <f t="shared" si="11"/>
        <v>2546.8506436112207</v>
      </c>
      <c r="E180">
        <v>0.88518192063869505</v>
      </c>
      <c r="F180">
        <f t="shared" si="12"/>
        <v>2254.4261442916768</v>
      </c>
      <c r="G180" s="11">
        <v>2369</v>
      </c>
      <c r="H180" s="28">
        <f t="shared" si="13"/>
        <v>114.57385570832321</v>
      </c>
      <c r="I180">
        <f t="shared" si="14"/>
        <v>13127.168411871666</v>
      </c>
    </row>
    <row r="181" spans="1:9" x14ac:dyDescent="0.25">
      <c r="A181">
        <v>157</v>
      </c>
      <c r="B181">
        <v>7.8430889777355901</v>
      </c>
      <c r="C181">
        <v>2.1649219156038235E-2</v>
      </c>
      <c r="D181">
        <f t="shared" si="11"/>
        <v>2548.0636015327073</v>
      </c>
      <c r="E181">
        <v>0.80996113300379247</v>
      </c>
      <c r="F181">
        <f t="shared" si="12"/>
        <v>2063.8324816631557</v>
      </c>
      <c r="G181" s="11">
        <v>2109</v>
      </c>
      <c r="H181" s="28">
        <f t="shared" si="13"/>
        <v>45.167518336844296</v>
      </c>
      <c r="I181">
        <f t="shared" si="14"/>
        <v>2040.1047127091656</v>
      </c>
    </row>
    <row r="182" spans="1:9" x14ac:dyDescent="0.25">
      <c r="A182">
        <v>158</v>
      </c>
      <c r="B182">
        <v>7.8435651223323539</v>
      </c>
      <c r="C182">
        <v>6.5683669255831134E-2</v>
      </c>
      <c r="D182">
        <f t="shared" si="11"/>
        <v>2549.2771371350705</v>
      </c>
      <c r="E182">
        <v>0.84449263253752316</v>
      </c>
      <c r="F182">
        <f t="shared" si="12"/>
        <v>2152.845760606916</v>
      </c>
      <c r="G182" s="11">
        <v>2299</v>
      </c>
      <c r="H182" s="28">
        <f t="shared" si="13"/>
        <v>146.15423939308403</v>
      </c>
      <c r="I182">
        <f t="shared" si="14"/>
        <v>21361.061692570915</v>
      </c>
    </row>
    <row r="183" spans="1:9" x14ac:dyDescent="0.25">
      <c r="A183">
        <v>159</v>
      </c>
      <c r="B183">
        <v>7.8440412669291177</v>
      </c>
      <c r="C183">
        <v>3.2049780279932882E-2</v>
      </c>
      <c r="D183">
        <f t="shared" si="11"/>
        <v>2550.4912506934379</v>
      </c>
      <c r="E183">
        <v>1.0316841481473371</v>
      </c>
      <c r="F183">
        <f t="shared" si="12"/>
        <v>2631.3013933288958</v>
      </c>
      <c r="G183" s="11">
        <v>2717</v>
      </c>
      <c r="H183" s="28">
        <f t="shared" si="13"/>
        <v>85.698606671104244</v>
      </c>
      <c r="I183">
        <f t="shared" si="14"/>
        <v>7344.2511853686328</v>
      </c>
    </row>
    <row r="184" spans="1:9" x14ac:dyDescent="0.25">
      <c r="A184">
        <v>160</v>
      </c>
      <c r="B184">
        <v>7.8445174115258816</v>
      </c>
      <c r="C184">
        <v>-2.5308081645961877E-2</v>
      </c>
      <c r="D184">
        <f t="shared" si="11"/>
        <v>2551.7059424830663</v>
      </c>
      <c r="E184">
        <v>2.3372773704879548</v>
      </c>
      <c r="F184">
        <f t="shared" si="12"/>
        <v>5964.0445555053093</v>
      </c>
      <c r="G184" s="11">
        <v>5815</v>
      </c>
      <c r="H184" s="28">
        <f t="shared" si="13"/>
        <v>-149.04455550530929</v>
      </c>
      <c r="I184">
        <f t="shared" si="14"/>
        <v>22214.279525775222</v>
      </c>
    </row>
    <row r="185" spans="1:9" x14ac:dyDescent="0.25">
      <c r="A185">
        <v>161</v>
      </c>
      <c r="B185">
        <v>7.8449935561226454</v>
      </c>
      <c r="C185">
        <v>1.4338968783320638E-3</v>
      </c>
      <c r="D185">
        <f t="shared" si="11"/>
        <v>2552.9212127793426</v>
      </c>
      <c r="E185">
        <v>0.7005440364005987</v>
      </c>
      <c r="F185">
        <f t="shared" si="12"/>
        <v>1788.4337310131523</v>
      </c>
      <c r="G185" s="11">
        <v>1791</v>
      </c>
      <c r="H185" s="28">
        <f t="shared" si="13"/>
        <v>2.5662689868477173</v>
      </c>
      <c r="I185">
        <f t="shared" si="14"/>
        <v>6.5857365128564096</v>
      </c>
    </row>
    <row r="186" spans="1:9" x14ac:dyDescent="0.25">
      <c r="A186">
        <v>162</v>
      </c>
      <c r="B186">
        <v>7.8454697007194101</v>
      </c>
      <c r="C186">
        <v>-1.7162910699811462E-2</v>
      </c>
      <c r="D186">
        <f t="shared" si="11"/>
        <v>2554.1370618577871</v>
      </c>
      <c r="E186">
        <v>0.99057039399568036</v>
      </c>
      <c r="F186">
        <f t="shared" si="12"/>
        <v>2530.0525556834377</v>
      </c>
      <c r="G186" s="11">
        <v>2487</v>
      </c>
      <c r="H186" s="28">
        <f t="shared" si="13"/>
        <v>-43.052555683437731</v>
      </c>
      <c r="I186">
        <f t="shared" si="14"/>
        <v>1853.5225508755066</v>
      </c>
    </row>
    <row r="187" spans="1:9" x14ac:dyDescent="0.25">
      <c r="A187">
        <v>163</v>
      </c>
      <c r="B187">
        <v>7.8459458453161739</v>
      </c>
      <c r="C187">
        <v>6.7264473415588277E-2</v>
      </c>
      <c r="D187">
        <f t="shared" si="11"/>
        <v>2555.3534899940455</v>
      </c>
      <c r="E187">
        <v>0.80420008102377183</v>
      </c>
      <c r="F187">
        <f t="shared" si="12"/>
        <v>2055.0154836975894</v>
      </c>
      <c r="G187" s="11">
        <v>2198</v>
      </c>
      <c r="H187" s="28">
        <f t="shared" si="13"/>
        <v>142.98451630241061</v>
      </c>
      <c r="I187">
        <f t="shared" si="14"/>
        <v>20444.571902234326</v>
      </c>
    </row>
    <row r="188" spans="1:9" x14ac:dyDescent="0.25">
      <c r="A188">
        <v>164</v>
      </c>
      <c r="B188">
        <v>7.8464219899129377</v>
      </c>
      <c r="C188">
        <v>0.1402271960404704</v>
      </c>
      <c r="D188">
        <f t="shared" si="11"/>
        <v>2556.5704974639007</v>
      </c>
      <c r="E188">
        <v>0.80845188861710338</v>
      </c>
      <c r="F188">
        <f t="shared" si="12"/>
        <v>2066.8642470574582</v>
      </c>
      <c r="G188" s="11">
        <v>2378</v>
      </c>
      <c r="H188" s="28">
        <f t="shared" si="13"/>
        <v>311.13575294254179</v>
      </c>
      <c r="I188">
        <f t="shared" si="14"/>
        <v>96805.456759122404</v>
      </c>
    </row>
    <row r="189" spans="1:9" x14ac:dyDescent="0.25">
      <c r="A189">
        <v>165</v>
      </c>
      <c r="B189">
        <v>7.8468981345097015</v>
      </c>
      <c r="C189">
        <v>7.9497074407044899E-2</v>
      </c>
      <c r="D189">
        <f t="shared" si="11"/>
        <v>2557.7880845432646</v>
      </c>
      <c r="E189">
        <v>1.0457042110073003</v>
      </c>
      <c r="F189">
        <f t="shared" si="12"/>
        <v>2674.6897708711886</v>
      </c>
      <c r="G189" s="11">
        <v>2896</v>
      </c>
      <c r="H189" s="28">
        <f t="shared" si="13"/>
        <v>221.31022912881144</v>
      </c>
      <c r="I189">
        <f t="shared" si="14"/>
        <v>48978.217517047022</v>
      </c>
    </row>
    <row r="190" spans="1:9" x14ac:dyDescent="0.25">
      <c r="A190">
        <v>166</v>
      </c>
      <c r="B190">
        <v>7.8473742791064662</v>
      </c>
      <c r="C190">
        <v>2.2164314283044106E-2</v>
      </c>
      <c r="D190">
        <f t="shared" si="11"/>
        <v>2559.0062515081836</v>
      </c>
      <c r="E190">
        <v>0.87296918410564739</v>
      </c>
      <c r="F190">
        <f t="shared" si="12"/>
        <v>2233.9335995003503</v>
      </c>
      <c r="G190" s="11">
        <v>2284</v>
      </c>
      <c r="H190" s="28">
        <f t="shared" si="13"/>
        <v>50.066400499649717</v>
      </c>
      <c r="I190">
        <f t="shared" si="14"/>
        <v>2506.6444589913253</v>
      </c>
    </row>
    <row r="191" spans="1:9" x14ac:dyDescent="0.25">
      <c r="A191">
        <v>167</v>
      </c>
      <c r="B191">
        <v>7.84785042370323</v>
      </c>
      <c r="C191">
        <v>9.7256036328362327E-2</v>
      </c>
      <c r="D191">
        <f t="shared" si="11"/>
        <v>2560.2249986348279</v>
      </c>
      <c r="E191">
        <v>0.84841483217909097</v>
      </c>
      <c r="F191">
        <f t="shared" si="12"/>
        <v>2172.1328625574811</v>
      </c>
      <c r="G191" s="11">
        <v>2394</v>
      </c>
      <c r="H191" s="28">
        <f t="shared" si="13"/>
        <v>221.86713744251892</v>
      </c>
      <c r="I191">
        <f t="shared" si="14"/>
        <v>49225.026676937581</v>
      </c>
    </row>
    <row r="192" spans="1:9" x14ac:dyDescent="0.25">
      <c r="A192">
        <v>168</v>
      </c>
      <c r="B192">
        <v>7.8483265682999939</v>
      </c>
      <c r="C192">
        <v>9.9679540274026479E-2</v>
      </c>
      <c r="D192">
        <f t="shared" si="11"/>
        <v>2561.444326199507</v>
      </c>
      <c r="E192">
        <v>0.88518192063869505</v>
      </c>
      <c r="F192">
        <f t="shared" si="12"/>
        <v>2267.3442082743677</v>
      </c>
      <c r="G192" s="11">
        <v>2505</v>
      </c>
      <c r="H192" s="28">
        <f t="shared" si="13"/>
        <v>237.6557917256323</v>
      </c>
      <c r="I192">
        <f t="shared" si="14"/>
        <v>56480.27534073712</v>
      </c>
    </row>
    <row r="193" spans="1:9" x14ac:dyDescent="0.25">
      <c r="A193">
        <v>169</v>
      </c>
      <c r="B193">
        <v>7.8488027128967577</v>
      </c>
      <c r="C193">
        <v>0.10740191379047737</v>
      </c>
      <c r="D193">
        <f t="shared" si="11"/>
        <v>2562.6642344786587</v>
      </c>
      <c r="E193">
        <v>0.80996113300379247</v>
      </c>
      <c r="F193">
        <f t="shared" si="12"/>
        <v>2075.6584268666311</v>
      </c>
      <c r="G193" s="11">
        <v>2311</v>
      </c>
      <c r="H193" s="28">
        <f t="shared" si="13"/>
        <v>235.34157313336891</v>
      </c>
      <c r="I193">
        <f t="shared" si="14"/>
        <v>55385.656044888827</v>
      </c>
    </row>
    <row r="194" spans="1:9" x14ac:dyDescent="0.25">
      <c r="A194">
        <v>170</v>
      </c>
      <c r="B194">
        <v>7.8492788574935215</v>
      </c>
      <c r="C194">
        <v>7.2075572633774065E-2</v>
      </c>
      <c r="D194">
        <f t="shared" si="11"/>
        <v>2563.8847237488526</v>
      </c>
      <c r="E194">
        <v>0.84449263253752316</v>
      </c>
      <c r="F194">
        <f t="shared" si="12"/>
        <v>2165.1817598814087</v>
      </c>
      <c r="G194" s="11">
        <v>2327</v>
      </c>
      <c r="H194" s="28">
        <f t="shared" si="13"/>
        <v>161.81824011859135</v>
      </c>
      <c r="I194">
        <f t="shared" si="14"/>
        <v>26185.142835078088</v>
      </c>
    </row>
    <row r="195" spans="1:9" x14ac:dyDescent="0.25">
      <c r="A195">
        <v>171</v>
      </c>
      <c r="B195">
        <v>7.8497550020902862</v>
      </c>
      <c r="C195">
        <v>4.6376796002210341E-2</v>
      </c>
      <c r="D195">
        <f t="shared" si="11"/>
        <v>2565.1057942867933</v>
      </c>
      <c r="E195">
        <v>1.0316841481473371</v>
      </c>
      <c r="F195">
        <f t="shared" si="12"/>
        <v>2646.3789862865688</v>
      </c>
      <c r="G195" s="11">
        <v>2772</v>
      </c>
      <c r="H195" s="28">
        <f t="shared" si="13"/>
        <v>125.62101371343124</v>
      </c>
      <c r="I195">
        <f t="shared" si="14"/>
        <v>15780.63908639008</v>
      </c>
    </row>
    <row r="196" spans="1:9" x14ac:dyDescent="0.25">
      <c r="A196">
        <v>172</v>
      </c>
      <c r="B196">
        <v>7.85023114668705</v>
      </c>
      <c r="C196">
        <v>1.8300490889871845E-2</v>
      </c>
      <c r="D196">
        <f t="shared" si="11"/>
        <v>2566.3274463693092</v>
      </c>
      <c r="E196">
        <v>2.3372773704879548</v>
      </c>
      <c r="F196">
        <f t="shared" si="12"/>
        <v>5998.2190656611265</v>
      </c>
      <c r="G196" s="11">
        <v>6109</v>
      </c>
      <c r="H196" s="28">
        <f t="shared" si="13"/>
        <v>110.78093433887352</v>
      </c>
      <c r="I196">
        <f t="shared" si="14"/>
        <v>12272.415412993807</v>
      </c>
    </row>
    <row r="197" spans="1:9" x14ac:dyDescent="0.25">
      <c r="A197">
        <v>173</v>
      </c>
      <c r="B197">
        <v>7.8507072912838138</v>
      </c>
      <c r="C197">
        <v>0.1327351501449554</v>
      </c>
      <c r="D197">
        <f t="shared" si="11"/>
        <v>2567.5496802733678</v>
      </c>
      <c r="E197">
        <v>0.7005440364005987</v>
      </c>
      <c r="F197">
        <f t="shared" si="12"/>
        <v>1798.6816166777717</v>
      </c>
      <c r="G197" s="11">
        <v>2054</v>
      </c>
      <c r="H197" s="28">
        <f t="shared" si="13"/>
        <v>255.31838332222833</v>
      </c>
      <c r="I197">
        <f t="shared" si="14"/>
        <v>65187.476862276322</v>
      </c>
    </row>
    <row r="198" spans="1:9" x14ac:dyDescent="0.25">
      <c r="A198">
        <v>174</v>
      </c>
      <c r="B198">
        <v>7.8511834358805777</v>
      </c>
      <c r="C198">
        <v>3.4929371311078761E-2</v>
      </c>
      <c r="D198">
        <f t="shared" si="11"/>
        <v>2568.7724962760667</v>
      </c>
      <c r="E198">
        <v>0.99057039399568036</v>
      </c>
      <c r="F198">
        <f t="shared" si="12"/>
        <v>2544.5499837214506</v>
      </c>
      <c r="G198" s="11">
        <v>2635</v>
      </c>
      <c r="H198" s="28">
        <f t="shared" si="13"/>
        <v>90.450016278549356</v>
      </c>
      <c r="I198">
        <f t="shared" si="14"/>
        <v>8181.2054447898436</v>
      </c>
    </row>
    <row r="199" spans="1:9" x14ac:dyDescent="0.25">
      <c r="A199">
        <v>175</v>
      </c>
      <c r="B199">
        <v>7.8516595804773424</v>
      </c>
      <c r="C199">
        <v>-0.37042277923231026</v>
      </c>
      <c r="D199">
        <f t="shared" si="11"/>
        <v>2569.9958946546367</v>
      </c>
      <c r="E199">
        <v>0.80420008102377183</v>
      </c>
      <c r="F199">
        <f t="shared" si="12"/>
        <v>2066.7909067120199</v>
      </c>
      <c r="G199" s="11">
        <v>1427</v>
      </c>
      <c r="H199" s="28">
        <f t="shared" si="13"/>
        <v>-639.79090671201993</v>
      </c>
      <c r="I199">
        <f t="shared" si="14"/>
        <v>409332.40431138861</v>
      </c>
    </row>
    <row r="200" spans="1:9" x14ac:dyDescent="0.25">
      <c r="A200">
        <v>176</v>
      </c>
      <c r="B200">
        <v>7.8521357250741062</v>
      </c>
      <c r="C200">
        <v>-1.4782942946763491</v>
      </c>
      <c r="D200">
        <f t="shared" si="11"/>
        <v>2571.2198756864345</v>
      </c>
      <c r="E200">
        <v>0.80845188861710338</v>
      </c>
      <c r="F200">
        <f t="shared" si="12"/>
        <v>2078.7075645485315</v>
      </c>
      <c r="G200" s="11">
        <v>474</v>
      </c>
      <c r="H200" s="28">
        <f t="shared" si="13"/>
        <v>-1604.7075645485315</v>
      </c>
      <c r="I200">
        <f t="shared" si="14"/>
        <v>2575086.3677192796</v>
      </c>
    </row>
    <row r="201" spans="1:9" x14ac:dyDescent="0.25">
      <c r="A201">
        <v>177</v>
      </c>
      <c r="B201">
        <v>7.85261186967087</v>
      </c>
      <c r="C201">
        <v>-0.62768566465156095</v>
      </c>
      <c r="D201">
        <f t="shared" si="11"/>
        <v>2572.4444396489562</v>
      </c>
      <c r="E201">
        <v>1.0457042110073003</v>
      </c>
      <c r="F201">
        <f t="shared" si="12"/>
        <v>2690.0159831232286</v>
      </c>
      <c r="G201" s="11">
        <v>1436</v>
      </c>
      <c r="H201" s="28">
        <f t="shared" si="13"/>
        <v>-1254.0159831232286</v>
      </c>
      <c r="I201">
        <f t="shared" si="14"/>
        <v>1572556.0859285174</v>
      </c>
    </row>
    <row r="202" spans="1:9" x14ac:dyDescent="0.25">
      <c r="A202">
        <v>178</v>
      </c>
      <c r="B202">
        <v>7.8530880142676338</v>
      </c>
      <c r="C202">
        <v>5.4445248139787239E-3</v>
      </c>
      <c r="D202">
        <f t="shared" si="11"/>
        <v>2573.6695868198262</v>
      </c>
      <c r="E202">
        <v>0.87296918410564739</v>
      </c>
      <c r="F202">
        <f t="shared" si="12"/>
        <v>2246.7342393636222</v>
      </c>
      <c r="G202" s="11">
        <v>2259</v>
      </c>
      <c r="H202" s="28">
        <f t="shared" si="13"/>
        <v>12.265760636377763</v>
      </c>
      <c r="I202">
        <f t="shared" si="14"/>
        <v>150.44888398891422</v>
      </c>
    </row>
    <row r="203" spans="1:9" x14ac:dyDescent="0.25">
      <c r="A203">
        <v>179</v>
      </c>
      <c r="B203">
        <v>7.8535641588643976</v>
      </c>
      <c r="C203">
        <v>0.11914446544033197</v>
      </c>
      <c r="D203">
        <f t="shared" si="11"/>
        <v>2574.895317476803</v>
      </c>
      <c r="E203">
        <v>0.84841483217909097</v>
      </c>
      <c r="F203">
        <f t="shared" si="12"/>
        <v>2184.5793786558088</v>
      </c>
      <c r="G203" s="11">
        <v>2461</v>
      </c>
      <c r="H203" s="28">
        <f t="shared" si="13"/>
        <v>276.4206213441912</v>
      </c>
      <c r="I203">
        <f t="shared" si="14"/>
        <v>76408.359904308731</v>
      </c>
    </row>
    <row r="204" spans="1:9" ht="15.75" thickBot="1" x14ac:dyDescent="0.3">
      <c r="A204" s="15">
        <v>180</v>
      </c>
      <c r="B204" s="15">
        <v>7.8540403034611623</v>
      </c>
      <c r="C204" s="15">
        <v>0.14569812487115286</v>
      </c>
      <c r="D204">
        <f t="shared" si="11"/>
        <v>2576.1216318977786</v>
      </c>
      <c r="E204">
        <v>0.88518192063869505</v>
      </c>
      <c r="F204">
        <f t="shared" si="12"/>
        <v>2280.3362939221652</v>
      </c>
      <c r="G204" s="11">
        <v>2638</v>
      </c>
      <c r="H204" s="28">
        <f t="shared" si="13"/>
        <v>357.66370607783483</v>
      </c>
      <c r="I204">
        <f t="shared" si="14"/>
        <v>127923.32664533182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5EB5-049F-45E1-83DE-E1E9A97CF1E3}">
  <dimension ref="A1:F181"/>
  <sheetViews>
    <sheetView topLeftCell="A143" workbookViewId="0">
      <selection activeCell="J14" sqref="J14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8.85546875" bestFit="1" customWidth="1"/>
    <col min="4" max="4" width="33" bestFit="1" customWidth="1"/>
    <col min="5" max="5" width="15.7109375" bestFit="1" customWidth="1"/>
    <col min="6" max="6" width="20.140625" bestFit="1" customWidth="1"/>
  </cols>
  <sheetData>
    <row r="1" spans="1:6" x14ac:dyDescent="0.25">
      <c r="A1" s="14" t="s">
        <v>186</v>
      </c>
      <c r="B1" s="14" t="s">
        <v>191</v>
      </c>
      <c r="C1" s="14" t="s">
        <v>253</v>
      </c>
      <c r="D1" s="14" t="s">
        <v>185</v>
      </c>
      <c r="E1" s="14" t="s">
        <v>248</v>
      </c>
      <c r="F1" s="14" t="s">
        <v>249</v>
      </c>
    </row>
    <row r="2" spans="1:6" x14ac:dyDescent="0.25">
      <c r="A2" s="12">
        <v>38596</v>
      </c>
      <c r="B2">
        <v>1</v>
      </c>
      <c r="C2">
        <f>B2*B2</f>
        <v>1</v>
      </c>
      <c r="D2" s="5">
        <v>1756</v>
      </c>
      <c r="E2">
        <v>0.80996113300379247</v>
      </c>
      <c r="F2" s="25">
        <f>D2/E2</f>
        <v>2168.0052640152771</v>
      </c>
    </row>
    <row r="3" spans="1:6" x14ac:dyDescent="0.25">
      <c r="A3" s="12">
        <v>38626</v>
      </c>
      <c r="B3">
        <v>2</v>
      </c>
      <c r="C3">
        <f t="shared" ref="C3:C66" si="0">B3*B3</f>
        <v>4</v>
      </c>
      <c r="D3" s="5">
        <v>1892</v>
      </c>
      <c r="E3">
        <v>0.84449263253752316</v>
      </c>
      <c r="F3" s="25">
        <f t="shared" ref="F3:F66" si="1">D3/E3</f>
        <v>2240.39846779354</v>
      </c>
    </row>
    <row r="4" spans="1:6" x14ac:dyDescent="0.25">
      <c r="A4" s="12">
        <v>38657</v>
      </c>
      <c r="B4">
        <v>3</v>
      </c>
      <c r="C4">
        <f t="shared" si="0"/>
        <v>9</v>
      </c>
      <c r="D4" s="5">
        <v>2471</v>
      </c>
      <c r="E4">
        <v>1.0316841481473371</v>
      </c>
      <c r="F4" s="25">
        <f t="shared" si="1"/>
        <v>2395.1128884138975</v>
      </c>
    </row>
    <row r="5" spans="1:6" x14ac:dyDescent="0.25">
      <c r="A5" s="12">
        <v>38687</v>
      </c>
      <c r="B5">
        <v>4</v>
      </c>
      <c r="C5">
        <f t="shared" si="0"/>
        <v>16</v>
      </c>
      <c r="D5" s="5">
        <v>6761</v>
      </c>
      <c r="E5">
        <v>2.3372773704879548</v>
      </c>
      <c r="F5" s="25">
        <f t="shared" si="1"/>
        <v>2892.6819235786729</v>
      </c>
    </row>
    <row r="6" spans="1:6" x14ac:dyDescent="0.25">
      <c r="A6" s="12">
        <v>38718</v>
      </c>
      <c r="B6">
        <v>5</v>
      </c>
      <c r="C6">
        <f t="shared" si="0"/>
        <v>25</v>
      </c>
      <c r="D6" s="5">
        <v>1560</v>
      </c>
      <c r="E6">
        <v>0.7005440364005987</v>
      </c>
      <c r="F6" s="25">
        <f t="shared" si="1"/>
        <v>2226.8407393991865</v>
      </c>
    </row>
    <row r="7" spans="1:6" x14ac:dyDescent="0.25">
      <c r="A7" s="12">
        <v>38749</v>
      </c>
      <c r="B7">
        <v>6</v>
      </c>
      <c r="C7">
        <f t="shared" si="0"/>
        <v>36</v>
      </c>
      <c r="D7" s="5">
        <v>2600</v>
      </c>
      <c r="E7">
        <v>0.99057039399568036</v>
      </c>
      <c r="F7" s="25">
        <f t="shared" si="1"/>
        <v>2624.7503617711977</v>
      </c>
    </row>
    <row r="8" spans="1:6" x14ac:dyDescent="0.25">
      <c r="A8" s="12">
        <v>38777</v>
      </c>
      <c r="B8">
        <v>7</v>
      </c>
      <c r="C8">
        <f t="shared" si="0"/>
        <v>49</v>
      </c>
      <c r="D8" s="5">
        <v>1968</v>
      </c>
      <c r="E8">
        <v>0.80420008102377183</v>
      </c>
      <c r="F8" s="25">
        <f t="shared" si="1"/>
        <v>2447.1522030869164</v>
      </c>
    </row>
    <row r="9" spans="1:6" x14ac:dyDescent="0.25">
      <c r="A9" s="12">
        <v>38808</v>
      </c>
      <c r="B9">
        <v>8</v>
      </c>
      <c r="C9">
        <f t="shared" si="0"/>
        <v>64</v>
      </c>
      <c r="D9" s="5">
        <v>1876</v>
      </c>
      <c r="E9">
        <v>0.80845188861710338</v>
      </c>
      <c r="F9" s="25">
        <f t="shared" si="1"/>
        <v>2320.4844053354741</v>
      </c>
    </row>
    <row r="10" spans="1:6" x14ac:dyDescent="0.25">
      <c r="A10" s="12">
        <v>38838</v>
      </c>
      <c r="B10">
        <v>9</v>
      </c>
      <c r="C10">
        <f t="shared" si="0"/>
        <v>81</v>
      </c>
      <c r="D10" s="5">
        <v>2568</v>
      </c>
      <c r="E10">
        <v>1.0457042110073003</v>
      </c>
      <c r="F10" s="25">
        <f t="shared" si="1"/>
        <v>2455.7613644171051</v>
      </c>
    </row>
    <row r="11" spans="1:6" x14ac:dyDescent="0.25">
      <c r="A11" s="12">
        <v>38869</v>
      </c>
      <c r="B11">
        <v>10</v>
      </c>
      <c r="C11">
        <f t="shared" si="0"/>
        <v>100</v>
      </c>
      <c r="D11" s="5">
        <v>2122</v>
      </c>
      <c r="E11">
        <v>0.87296918410564739</v>
      </c>
      <c r="F11" s="25">
        <f t="shared" si="1"/>
        <v>2430.7845438713607</v>
      </c>
    </row>
    <row r="12" spans="1:6" x14ac:dyDescent="0.25">
      <c r="A12" s="12">
        <v>38899</v>
      </c>
      <c r="B12">
        <v>11</v>
      </c>
      <c r="C12">
        <f t="shared" si="0"/>
        <v>121</v>
      </c>
      <c r="D12" s="5">
        <v>1928</v>
      </c>
      <c r="E12">
        <v>0.84841483217909097</v>
      </c>
      <c r="F12" s="25">
        <f t="shared" si="1"/>
        <v>2272.4732369990211</v>
      </c>
    </row>
    <row r="13" spans="1:6" x14ac:dyDescent="0.25">
      <c r="A13" s="12">
        <v>38930</v>
      </c>
      <c r="B13">
        <v>12</v>
      </c>
      <c r="C13">
        <f t="shared" si="0"/>
        <v>144</v>
      </c>
      <c r="D13" s="5">
        <v>2093</v>
      </c>
      <c r="E13">
        <v>0.88518192063869505</v>
      </c>
      <c r="F13" s="25">
        <f t="shared" si="1"/>
        <v>2364.4857076269868</v>
      </c>
    </row>
    <row r="14" spans="1:6" x14ac:dyDescent="0.25">
      <c r="A14" s="12">
        <v>38961</v>
      </c>
      <c r="B14">
        <v>13</v>
      </c>
      <c r="C14">
        <f t="shared" si="0"/>
        <v>169</v>
      </c>
      <c r="D14" s="5">
        <v>2017</v>
      </c>
      <c r="E14">
        <v>0.80996113300379247</v>
      </c>
      <c r="F14" s="25">
        <f t="shared" si="1"/>
        <v>2490.2429484731288</v>
      </c>
    </row>
    <row r="15" spans="1:6" x14ac:dyDescent="0.25">
      <c r="A15" s="12">
        <v>38991</v>
      </c>
      <c r="B15">
        <v>14</v>
      </c>
      <c r="C15">
        <f t="shared" si="0"/>
        <v>196</v>
      </c>
      <c r="D15" s="5">
        <v>1993</v>
      </c>
      <c r="E15">
        <v>0.84449263253752316</v>
      </c>
      <c r="F15" s="25">
        <f t="shared" si="1"/>
        <v>2359.9969060848443</v>
      </c>
    </row>
    <row r="16" spans="1:6" x14ac:dyDescent="0.25">
      <c r="A16" s="12">
        <v>39022</v>
      </c>
      <c r="B16">
        <v>15</v>
      </c>
      <c r="C16">
        <f t="shared" si="0"/>
        <v>225</v>
      </c>
      <c r="D16" s="5">
        <v>2630</v>
      </c>
      <c r="E16">
        <v>1.0316841481473371</v>
      </c>
      <c r="F16" s="25">
        <f t="shared" si="1"/>
        <v>2549.2298245765078</v>
      </c>
    </row>
    <row r="17" spans="1:6" x14ac:dyDescent="0.25">
      <c r="A17" s="12">
        <v>39052</v>
      </c>
      <c r="B17">
        <v>16</v>
      </c>
      <c r="C17">
        <f t="shared" si="0"/>
        <v>256</v>
      </c>
      <c r="D17" s="5">
        <v>6748</v>
      </c>
      <c r="E17">
        <v>2.3372773704879548</v>
      </c>
      <c r="F17" s="25">
        <f t="shared" si="1"/>
        <v>2887.1198965107064</v>
      </c>
    </row>
    <row r="18" spans="1:6" x14ac:dyDescent="0.25">
      <c r="A18" s="12">
        <v>39083</v>
      </c>
      <c r="B18">
        <v>17</v>
      </c>
      <c r="C18">
        <f t="shared" si="0"/>
        <v>289</v>
      </c>
      <c r="D18" s="5">
        <v>1699</v>
      </c>
      <c r="E18">
        <v>0.7005440364005987</v>
      </c>
      <c r="F18" s="25">
        <f t="shared" si="1"/>
        <v>2425.257959127704</v>
      </c>
    </row>
    <row r="19" spans="1:6" x14ac:dyDescent="0.25">
      <c r="A19" s="12">
        <v>39114</v>
      </c>
      <c r="B19">
        <v>18</v>
      </c>
      <c r="C19">
        <f t="shared" si="0"/>
        <v>324</v>
      </c>
      <c r="D19" s="5">
        <v>2521</v>
      </c>
      <c r="E19">
        <v>0.99057039399568036</v>
      </c>
      <c r="F19" s="25">
        <f t="shared" si="1"/>
        <v>2544.99833154815</v>
      </c>
    </row>
    <row r="20" spans="1:6" x14ac:dyDescent="0.25">
      <c r="A20" s="12">
        <v>39142</v>
      </c>
      <c r="B20">
        <v>19</v>
      </c>
      <c r="C20">
        <f t="shared" si="0"/>
        <v>361</v>
      </c>
      <c r="D20" s="5">
        <v>1999</v>
      </c>
      <c r="E20">
        <v>0.80420008102377183</v>
      </c>
      <c r="F20" s="25">
        <f t="shared" si="1"/>
        <v>2485.6998241721271</v>
      </c>
    </row>
    <row r="21" spans="1:6" x14ac:dyDescent="0.25">
      <c r="A21" s="12">
        <v>39173</v>
      </c>
      <c r="B21">
        <v>20</v>
      </c>
      <c r="C21">
        <f t="shared" si="0"/>
        <v>400</v>
      </c>
      <c r="D21" s="5">
        <v>1954</v>
      </c>
      <c r="E21">
        <v>0.80845188861710338</v>
      </c>
      <c r="F21" s="25">
        <f t="shared" si="1"/>
        <v>2416.9651002268211</v>
      </c>
    </row>
    <row r="22" spans="1:6" x14ac:dyDescent="0.25">
      <c r="A22" s="12">
        <v>39203</v>
      </c>
      <c r="B22">
        <v>21</v>
      </c>
      <c r="C22">
        <f t="shared" si="0"/>
        <v>441</v>
      </c>
      <c r="D22" s="5">
        <v>2678</v>
      </c>
      <c r="E22">
        <v>1.0457042110073003</v>
      </c>
      <c r="F22" s="25">
        <f t="shared" si="1"/>
        <v>2560.9536346997693</v>
      </c>
    </row>
    <row r="23" spans="1:6" x14ac:dyDescent="0.25">
      <c r="A23" s="12">
        <v>39234</v>
      </c>
      <c r="B23">
        <v>22</v>
      </c>
      <c r="C23">
        <f t="shared" si="0"/>
        <v>484</v>
      </c>
      <c r="D23" s="5">
        <v>2226</v>
      </c>
      <c r="E23">
        <v>0.87296918410564739</v>
      </c>
      <c r="F23" s="25">
        <f t="shared" si="1"/>
        <v>2549.918187868826</v>
      </c>
    </row>
    <row r="24" spans="1:6" x14ac:dyDescent="0.25">
      <c r="A24" s="12">
        <v>39264</v>
      </c>
      <c r="B24">
        <v>23</v>
      </c>
      <c r="C24">
        <f t="shared" si="0"/>
        <v>529</v>
      </c>
      <c r="D24" s="5">
        <v>2052</v>
      </c>
      <c r="E24">
        <v>0.84841483217909097</v>
      </c>
      <c r="F24" s="25">
        <f t="shared" si="1"/>
        <v>2418.6281547313233</v>
      </c>
    </row>
    <row r="25" spans="1:6" x14ac:dyDescent="0.25">
      <c r="A25" s="12">
        <v>39295</v>
      </c>
      <c r="B25">
        <v>24</v>
      </c>
      <c r="C25">
        <f t="shared" si="0"/>
        <v>576</v>
      </c>
      <c r="D25" s="5">
        <v>2178</v>
      </c>
      <c r="E25">
        <v>0.88518192063869505</v>
      </c>
      <c r="F25" s="25">
        <f t="shared" si="1"/>
        <v>2460.5111663696021</v>
      </c>
    </row>
    <row r="26" spans="1:6" x14ac:dyDescent="0.25">
      <c r="A26" s="12">
        <v>39326</v>
      </c>
      <c r="B26">
        <v>25</v>
      </c>
      <c r="C26">
        <f t="shared" si="0"/>
        <v>625</v>
      </c>
      <c r="D26" s="5">
        <v>2025</v>
      </c>
      <c r="E26">
        <v>0.80996113300379247</v>
      </c>
      <c r="F26" s="25">
        <f t="shared" si="1"/>
        <v>2500.1199656212621</v>
      </c>
    </row>
    <row r="27" spans="1:6" x14ac:dyDescent="0.25">
      <c r="A27" s="12">
        <v>39356</v>
      </c>
      <c r="B27">
        <v>26</v>
      </c>
      <c r="C27">
        <f t="shared" si="0"/>
        <v>676</v>
      </c>
      <c r="D27" s="5">
        <v>2175</v>
      </c>
      <c r="E27">
        <v>0.84449263253752316</v>
      </c>
      <c r="F27" s="25">
        <f t="shared" si="1"/>
        <v>2575.510923599868</v>
      </c>
    </row>
    <row r="28" spans="1:6" x14ac:dyDescent="0.25">
      <c r="A28" s="12">
        <v>39387</v>
      </c>
      <c r="B28">
        <v>27</v>
      </c>
      <c r="C28">
        <f t="shared" si="0"/>
        <v>729</v>
      </c>
      <c r="D28" s="5">
        <v>2792</v>
      </c>
      <c r="E28">
        <v>1.0316841481473371</v>
      </c>
      <c r="F28" s="25">
        <f t="shared" si="1"/>
        <v>2706.2546274591673</v>
      </c>
    </row>
    <row r="29" spans="1:6" x14ac:dyDescent="0.25">
      <c r="A29" s="12">
        <v>39417</v>
      </c>
      <c r="B29">
        <v>28</v>
      </c>
      <c r="C29">
        <f t="shared" si="0"/>
        <v>784</v>
      </c>
      <c r="D29" s="5">
        <v>6521</v>
      </c>
      <c r="E29">
        <v>2.3372773704879548</v>
      </c>
      <c r="F29" s="25">
        <f t="shared" si="1"/>
        <v>2789.9983469392882</v>
      </c>
    </row>
    <row r="30" spans="1:6" x14ac:dyDescent="0.25">
      <c r="A30" s="12">
        <v>39448</v>
      </c>
      <c r="B30">
        <v>29</v>
      </c>
      <c r="C30">
        <f t="shared" si="0"/>
        <v>841</v>
      </c>
      <c r="D30" s="5">
        <v>1797</v>
      </c>
      <c r="E30">
        <v>0.7005440364005987</v>
      </c>
      <c r="F30" s="25">
        <f t="shared" si="1"/>
        <v>2565.1492363463708</v>
      </c>
    </row>
    <row r="31" spans="1:6" x14ac:dyDescent="0.25">
      <c r="A31" s="12">
        <v>39479</v>
      </c>
      <c r="B31">
        <v>30</v>
      </c>
      <c r="C31">
        <f t="shared" si="0"/>
        <v>900</v>
      </c>
      <c r="D31" s="5">
        <v>2609</v>
      </c>
      <c r="E31">
        <v>0.99057039399568036</v>
      </c>
      <c r="F31" s="25">
        <f t="shared" si="1"/>
        <v>2633.8360361004056</v>
      </c>
    </row>
    <row r="32" spans="1:6" x14ac:dyDescent="0.25">
      <c r="A32" s="12">
        <v>39508</v>
      </c>
      <c r="B32">
        <v>31</v>
      </c>
      <c r="C32">
        <f t="shared" si="0"/>
        <v>961</v>
      </c>
      <c r="D32" s="5">
        <v>2074</v>
      </c>
      <c r="E32">
        <v>0.80420008102377183</v>
      </c>
      <c r="F32" s="25">
        <f t="shared" si="1"/>
        <v>2578.9601977653783</v>
      </c>
    </row>
    <row r="33" spans="1:6" x14ac:dyDescent="0.25">
      <c r="A33" s="12">
        <v>39539</v>
      </c>
      <c r="B33">
        <v>32</v>
      </c>
      <c r="C33">
        <f t="shared" si="0"/>
        <v>1024</v>
      </c>
      <c r="D33" s="5">
        <v>2044</v>
      </c>
      <c r="E33">
        <v>0.80845188861710338</v>
      </c>
      <c r="F33" s="25">
        <f t="shared" si="1"/>
        <v>2528.2889789476062</v>
      </c>
    </row>
    <row r="34" spans="1:6" x14ac:dyDescent="0.25">
      <c r="A34" s="12">
        <v>39569</v>
      </c>
      <c r="B34">
        <v>33</v>
      </c>
      <c r="C34">
        <f t="shared" si="0"/>
        <v>1089</v>
      </c>
      <c r="D34" s="5">
        <v>2715</v>
      </c>
      <c r="E34">
        <v>1.0457042110073003</v>
      </c>
      <c r="F34" s="25">
        <f t="shared" si="1"/>
        <v>2596.3364892493928</v>
      </c>
    </row>
    <row r="35" spans="1:6" x14ac:dyDescent="0.25">
      <c r="A35" s="12">
        <v>39600</v>
      </c>
      <c r="B35">
        <v>34</v>
      </c>
      <c r="C35">
        <f t="shared" si="0"/>
        <v>1156</v>
      </c>
      <c r="D35" s="5">
        <v>2159</v>
      </c>
      <c r="E35">
        <v>0.87296918410564739</v>
      </c>
      <c r="F35" s="25">
        <f t="shared" si="1"/>
        <v>2473.1686287550742</v>
      </c>
    </row>
    <row r="36" spans="1:6" x14ac:dyDescent="0.25">
      <c r="A36" s="12">
        <v>39630</v>
      </c>
      <c r="B36">
        <v>35</v>
      </c>
      <c r="C36">
        <f t="shared" si="0"/>
        <v>1225</v>
      </c>
      <c r="D36" s="5">
        <v>2163</v>
      </c>
      <c r="E36">
        <v>0.84841483217909097</v>
      </c>
      <c r="F36" s="25">
        <f t="shared" si="1"/>
        <v>2549.4603794755612</v>
      </c>
    </row>
    <row r="37" spans="1:6" x14ac:dyDescent="0.25">
      <c r="A37" s="12">
        <v>39661</v>
      </c>
      <c r="B37">
        <v>36</v>
      </c>
      <c r="C37">
        <f t="shared" si="0"/>
        <v>1296</v>
      </c>
      <c r="D37" s="5">
        <v>2223</v>
      </c>
      <c r="E37">
        <v>0.88518192063869505</v>
      </c>
      <c r="F37" s="25">
        <f t="shared" si="1"/>
        <v>2511.3481739392219</v>
      </c>
    </row>
    <row r="38" spans="1:6" x14ac:dyDescent="0.25">
      <c r="A38" s="12">
        <v>39692</v>
      </c>
      <c r="B38">
        <v>37</v>
      </c>
      <c r="C38">
        <f t="shared" si="0"/>
        <v>1369</v>
      </c>
      <c r="D38" s="5">
        <v>1910</v>
      </c>
      <c r="E38">
        <v>0.80996113300379247</v>
      </c>
      <c r="F38" s="25">
        <f t="shared" si="1"/>
        <v>2358.1378441168445</v>
      </c>
    </row>
    <row r="39" spans="1:6" x14ac:dyDescent="0.25">
      <c r="A39" s="12">
        <v>39722</v>
      </c>
      <c r="B39">
        <v>38</v>
      </c>
      <c r="C39">
        <f t="shared" si="0"/>
        <v>1444</v>
      </c>
      <c r="D39" s="5">
        <v>1997</v>
      </c>
      <c r="E39">
        <v>0.84449263253752316</v>
      </c>
      <c r="F39" s="25">
        <f t="shared" si="1"/>
        <v>2364.7334778983613</v>
      </c>
    </row>
    <row r="40" spans="1:6" x14ac:dyDescent="0.25">
      <c r="A40" s="12">
        <v>39753</v>
      </c>
      <c r="B40">
        <v>39</v>
      </c>
      <c r="C40">
        <f t="shared" si="0"/>
        <v>1521</v>
      </c>
      <c r="D40" s="5">
        <v>2253</v>
      </c>
      <c r="E40">
        <v>1.0316841481473371</v>
      </c>
      <c r="F40" s="25">
        <f t="shared" si="1"/>
        <v>2183.8079067569856</v>
      </c>
    </row>
    <row r="41" spans="1:6" x14ac:dyDescent="0.25">
      <c r="A41" s="12">
        <v>39783</v>
      </c>
      <c r="B41">
        <v>40</v>
      </c>
      <c r="C41">
        <f t="shared" si="0"/>
        <v>1600</v>
      </c>
      <c r="D41" s="5">
        <v>5049</v>
      </c>
      <c r="E41">
        <v>2.3372773704879548</v>
      </c>
      <c r="F41" s="25">
        <f t="shared" si="1"/>
        <v>2160.2057435510606</v>
      </c>
    </row>
    <row r="42" spans="1:6" x14ac:dyDescent="0.25">
      <c r="A42" s="12">
        <v>39814</v>
      </c>
      <c r="B42">
        <v>41</v>
      </c>
      <c r="C42">
        <f t="shared" si="0"/>
        <v>1681</v>
      </c>
      <c r="D42" s="5">
        <v>1472</v>
      </c>
      <c r="E42">
        <v>0.7005440364005987</v>
      </c>
      <c r="F42" s="25">
        <f t="shared" si="1"/>
        <v>2101.2240823048737</v>
      </c>
    </row>
    <row r="43" spans="1:6" x14ac:dyDescent="0.25">
      <c r="A43" s="12">
        <v>39845</v>
      </c>
      <c r="B43">
        <v>42</v>
      </c>
      <c r="C43">
        <f t="shared" si="0"/>
        <v>1764</v>
      </c>
      <c r="D43" s="5">
        <v>2110</v>
      </c>
      <c r="E43">
        <v>0.99057039399568036</v>
      </c>
      <c r="F43" s="25">
        <f t="shared" si="1"/>
        <v>2130.0858705143182</v>
      </c>
    </row>
    <row r="44" spans="1:6" x14ac:dyDescent="0.25">
      <c r="A44" s="12">
        <v>39873</v>
      </c>
      <c r="B44">
        <v>43</v>
      </c>
      <c r="C44">
        <f t="shared" si="0"/>
        <v>1849</v>
      </c>
      <c r="D44" s="5">
        <v>1621</v>
      </c>
      <c r="E44">
        <v>0.80420008102377183</v>
      </c>
      <c r="F44" s="25">
        <f t="shared" si="1"/>
        <v>2015.66754126214</v>
      </c>
    </row>
    <row r="45" spans="1:6" x14ac:dyDescent="0.25">
      <c r="A45" s="12">
        <v>39904</v>
      </c>
      <c r="B45">
        <v>44</v>
      </c>
      <c r="C45">
        <f t="shared" si="0"/>
        <v>1936</v>
      </c>
      <c r="D45" s="5">
        <v>1755</v>
      </c>
      <c r="E45">
        <v>0.80845188861710338</v>
      </c>
      <c r="F45" s="25">
        <f t="shared" si="1"/>
        <v>2170.8156350553077</v>
      </c>
    </row>
    <row r="46" spans="1:6" x14ac:dyDescent="0.25">
      <c r="A46" s="12">
        <v>39934</v>
      </c>
      <c r="B46">
        <v>45</v>
      </c>
      <c r="C46">
        <f t="shared" si="0"/>
        <v>2025</v>
      </c>
      <c r="D46" s="5">
        <v>2241</v>
      </c>
      <c r="E46">
        <v>1.0457042110073003</v>
      </c>
      <c r="F46" s="25">
        <f t="shared" si="1"/>
        <v>2143.0534336677306</v>
      </c>
    </row>
    <row r="47" spans="1:6" x14ac:dyDescent="0.25">
      <c r="A47" s="12">
        <v>39965</v>
      </c>
      <c r="B47">
        <v>46</v>
      </c>
      <c r="C47">
        <f t="shared" si="0"/>
        <v>2116</v>
      </c>
      <c r="D47" s="5">
        <v>1832</v>
      </c>
      <c r="E47">
        <v>0.87296918410564739</v>
      </c>
      <c r="F47" s="25">
        <f t="shared" si="1"/>
        <v>2098.5849596476592</v>
      </c>
    </row>
    <row r="48" spans="1:6" x14ac:dyDescent="0.25">
      <c r="A48" s="12">
        <v>39995</v>
      </c>
      <c r="B48">
        <v>47</v>
      </c>
      <c r="C48">
        <f t="shared" si="0"/>
        <v>2209</v>
      </c>
      <c r="D48" s="5">
        <v>1754</v>
      </c>
      <c r="E48">
        <v>0.84841483217909097</v>
      </c>
      <c r="F48" s="25">
        <f t="shared" si="1"/>
        <v>2067.3848846972419</v>
      </c>
    </row>
    <row r="49" spans="1:6" x14ac:dyDescent="0.25">
      <c r="A49" s="12">
        <v>40026</v>
      </c>
      <c r="B49">
        <v>48</v>
      </c>
      <c r="C49">
        <f t="shared" si="0"/>
        <v>2304</v>
      </c>
      <c r="D49" s="5">
        <v>1824</v>
      </c>
      <c r="E49">
        <v>0.88518192063869505</v>
      </c>
      <c r="F49" s="25">
        <f t="shared" si="1"/>
        <v>2060.5933734885921</v>
      </c>
    </row>
    <row r="50" spans="1:6" x14ac:dyDescent="0.25">
      <c r="A50" s="12">
        <v>40057</v>
      </c>
      <c r="B50">
        <v>49</v>
      </c>
      <c r="C50">
        <f t="shared" si="0"/>
        <v>2401</v>
      </c>
      <c r="D50" s="5">
        <v>1766</v>
      </c>
      <c r="E50">
        <v>0.80996113300379247</v>
      </c>
      <c r="F50" s="25">
        <f t="shared" si="1"/>
        <v>2180.3515354504439</v>
      </c>
    </row>
    <row r="51" spans="1:6" x14ac:dyDescent="0.25">
      <c r="A51" s="12">
        <v>40087</v>
      </c>
      <c r="B51">
        <v>50</v>
      </c>
      <c r="C51">
        <f t="shared" si="0"/>
        <v>2500</v>
      </c>
      <c r="D51" s="5">
        <v>1827</v>
      </c>
      <c r="E51">
        <v>0.84449263253752316</v>
      </c>
      <c r="F51" s="25">
        <f t="shared" si="1"/>
        <v>2163.4291758238887</v>
      </c>
    </row>
    <row r="52" spans="1:6" x14ac:dyDescent="0.25">
      <c r="A52" s="12">
        <v>40118</v>
      </c>
      <c r="B52">
        <v>51</v>
      </c>
      <c r="C52">
        <f t="shared" si="0"/>
        <v>2601</v>
      </c>
      <c r="D52" s="5">
        <v>2236</v>
      </c>
      <c r="E52">
        <v>1.0316841481473371</v>
      </c>
      <c r="F52" s="25">
        <f t="shared" si="1"/>
        <v>2167.329995343373</v>
      </c>
    </row>
    <row r="53" spans="1:6" x14ac:dyDescent="0.25">
      <c r="A53" s="12">
        <v>40148</v>
      </c>
      <c r="B53">
        <v>52</v>
      </c>
      <c r="C53">
        <f t="shared" si="0"/>
        <v>2704</v>
      </c>
      <c r="D53" s="5">
        <v>5260</v>
      </c>
      <c r="E53">
        <v>2.3372773704879548</v>
      </c>
      <c r="F53" s="25">
        <f t="shared" si="1"/>
        <v>2250.4817213465199</v>
      </c>
    </row>
    <row r="54" spans="1:6" x14ac:dyDescent="0.25">
      <c r="A54" s="12">
        <v>40179</v>
      </c>
      <c r="B54">
        <v>53</v>
      </c>
      <c r="C54">
        <f t="shared" si="0"/>
        <v>2809</v>
      </c>
      <c r="D54" s="8">
        <v>1496</v>
      </c>
      <c r="E54">
        <v>0.7005440364005987</v>
      </c>
      <c r="F54" s="25">
        <f t="shared" si="1"/>
        <v>2135.4831706033228</v>
      </c>
    </row>
    <row r="55" spans="1:6" x14ac:dyDescent="0.25">
      <c r="A55" s="12">
        <v>40210</v>
      </c>
      <c r="B55">
        <v>54</v>
      </c>
      <c r="C55">
        <f t="shared" si="0"/>
        <v>2916</v>
      </c>
      <c r="D55" s="8">
        <v>2093</v>
      </c>
      <c r="E55">
        <v>0.99057039399568036</v>
      </c>
      <c r="F55" s="25">
        <f t="shared" si="1"/>
        <v>2112.9240412258141</v>
      </c>
    </row>
    <row r="56" spans="1:6" x14ac:dyDescent="0.25">
      <c r="A56" s="12">
        <v>40238</v>
      </c>
      <c r="B56">
        <v>55</v>
      </c>
      <c r="C56">
        <f t="shared" si="0"/>
        <v>3025</v>
      </c>
      <c r="D56" s="8">
        <v>1783</v>
      </c>
      <c r="E56">
        <v>0.80420008102377183</v>
      </c>
      <c r="F56" s="25">
        <f t="shared" si="1"/>
        <v>2217.1099482235632</v>
      </c>
    </row>
    <row r="57" spans="1:6" x14ac:dyDescent="0.25">
      <c r="A57" s="12">
        <v>40269</v>
      </c>
      <c r="B57">
        <v>56</v>
      </c>
      <c r="C57">
        <f t="shared" si="0"/>
        <v>3136</v>
      </c>
      <c r="D57" s="8">
        <v>1794</v>
      </c>
      <c r="E57">
        <v>0.80845188861710338</v>
      </c>
      <c r="F57" s="25">
        <f t="shared" si="1"/>
        <v>2219.0559825009809</v>
      </c>
    </row>
    <row r="58" spans="1:6" x14ac:dyDescent="0.25">
      <c r="A58" s="12">
        <v>40299</v>
      </c>
      <c r="B58">
        <v>57</v>
      </c>
      <c r="C58">
        <f t="shared" si="0"/>
        <v>3249</v>
      </c>
      <c r="D58" s="8">
        <v>2245</v>
      </c>
      <c r="E58">
        <v>1.0457042110073003</v>
      </c>
      <c r="F58" s="25">
        <f t="shared" si="1"/>
        <v>2146.8786071325549</v>
      </c>
    </row>
    <row r="59" spans="1:6" x14ac:dyDescent="0.25">
      <c r="A59" s="12">
        <v>40330</v>
      </c>
      <c r="B59">
        <v>58</v>
      </c>
      <c r="C59">
        <f t="shared" si="0"/>
        <v>3364</v>
      </c>
      <c r="D59" s="8">
        <v>1802</v>
      </c>
      <c r="E59">
        <v>0.87296918410564739</v>
      </c>
      <c r="F59" s="25">
        <f t="shared" si="1"/>
        <v>2064.2194854176209</v>
      </c>
    </row>
    <row r="60" spans="1:6" x14ac:dyDescent="0.25">
      <c r="A60" s="12">
        <v>40360</v>
      </c>
      <c r="B60">
        <v>59</v>
      </c>
      <c r="C60">
        <f t="shared" si="0"/>
        <v>3481</v>
      </c>
      <c r="D60" s="8">
        <v>1816</v>
      </c>
      <c r="E60">
        <v>0.84841483217909097</v>
      </c>
      <c r="F60" s="25">
        <f t="shared" si="1"/>
        <v>2140.462343563393</v>
      </c>
    </row>
    <row r="61" spans="1:6" x14ac:dyDescent="0.25">
      <c r="A61" s="12">
        <v>40391</v>
      </c>
      <c r="B61">
        <v>60</v>
      </c>
      <c r="C61">
        <f t="shared" si="0"/>
        <v>3600</v>
      </c>
      <c r="D61" s="8">
        <v>1811</v>
      </c>
      <c r="E61">
        <v>0.88518192063869505</v>
      </c>
      <c r="F61" s="25">
        <f t="shared" si="1"/>
        <v>2045.9071268573687</v>
      </c>
    </row>
    <row r="62" spans="1:6" x14ac:dyDescent="0.25">
      <c r="A62" s="12">
        <v>40422</v>
      </c>
      <c r="B62">
        <v>61</v>
      </c>
      <c r="C62">
        <f t="shared" si="0"/>
        <v>3721</v>
      </c>
      <c r="D62" s="8">
        <v>1684</v>
      </c>
      <c r="E62">
        <v>0.80996113300379247</v>
      </c>
      <c r="F62" s="25">
        <f t="shared" si="1"/>
        <v>2079.1121096820766</v>
      </c>
    </row>
    <row r="63" spans="1:6" x14ac:dyDescent="0.25">
      <c r="A63" s="12">
        <v>40452</v>
      </c>
      <c r="B63">
        <v>62</v>
      </c>
      <c r="C63">
        <f t="shared" si="0"/>
        <v>3844</v>
      </c>
      <c r="D63" s="8">
        <v>1906</v>
      </c>
      <c r="E63">
        <v>0.84449263253752316</v>
      </c>
      <c r="F63" s="25">
        <f t="shared" si="1"/>
        <v>2256.9764691408495</v>
      </c>
    </row>
    <row r="64" spans="1:6" x14ac:dyDescent="0.25">
      <c r="A64" s="12">
        <v>40483</v>
      </c>
      <c r="B64">
        <v>63</v>
      </c>
      <c r="C64">
        <f t="shared" si="0"/>
        <v>3969</v>
      </c>
      <c r="D64" s="8">
        <v>2392</v>
      </c>
      <c r="E64">
        <v>1.0316841481473371</v>
      </c>
      <c r="F64" s="25">
        <f t="shared" si="1"/>
        <v>2318.539064785934</v>
      </c>
    </row>
    <row r="65" spans="1:6" x14ac:dyDescent="0.25">
      <c r="A65" s="12">
        <v>40513</v>
      </c>
      <c r="B65">
        <v>64</v>
      </c>
      <c r="C65">
        <f t="shared" si="0"/>
        <v>4096</v>
      </c>
      <c r="D65" s="8">
        <v>5087</v>
      </c>
      <c r="E65">
        <v>2.3372773704879548</v>
      </c>
      <c r="F65" s="25">
        <f t="shared" si="1"/>
        <v>2176.4639765189631</v>
      </c>
    </row>
    <row r="66" spans="1:6" x14ac:dyDescent="0.25">
      <c r="A66" s="12">
        <v>40544</v>
      </c>
      <c r="B66">
        <v>65</v>
      </c>
      <c r="C66">
        <f t="shared" si="0"/>
        <v>4225</v>
      </c>
      <c r="D66" s="8">
        <v>1619</v>
      </c>
      <c r="E66">
        <v>0.7005440364005987</v>
      </c>
      <c r="F66" s="25">
        <f t="shared" si="1"/>
        <v>2311.0609981328739</v>
      </c>
    </row>
    <row r="67" spans="1:6" x14ac:dyDescent="0.25">
      <c r="A67" s="12">
        <v>40575</v>
      </c>
      <c r="B67">
        <v>66</v>
      </c>
      <c r="C67">
        <f t="shared" ref="C67:C130" si="2">B67*B67</f>
        <v>4356</v>
      </c>
      <c r="D67" s="8">
        <v>2228</v>
      </c>
      <c r="E67">
        <v>0.99057039399568036</v>
      </c>
      <c r="F67" s="25">
        <f t="shared" ref="F67:F130" si="3">D67/E67</f>
        <v>2249.209156163934</v>
      </c>
    </row>
    <row r="68" spans="1:6" x14ac:dyDescent="0.25">
      <c r="A68" s="12">
        <v>40603</v>
      </c>
      <c r="B68">
        <v>67</v>
      </c>
      <c r="C68">
        <f t="shared" si="2"/>
        <v>4489</v>
      </c>
      <c r="D68" s="8">
        <v>1976</v>
      </c>
      <c r="E68">
        <v>0.80420008102377183</v>
      </c>
      <c r="F68" s="25">
        <f t="shared" si="3"/>
        <v>2457.0999762701967</v>
      </c>
    </row>
    <row r="69" spans="1:6" x14ac:dyDescent="0.25">
      <c r="A69" s="12">
        <v>40634</v>
      </c>
      <c r="B69">
        <v>68</v>
      </c>
      <c r="C69">
        <f t="shared" si="2"/>
        <v>4624</v>
      </c>
      <c r="D69" s="8">
        <v>2194</v>
      </c>
      <c r="E69">
        <v>0.80845188861710338</v>
      </c>
      <c r="F69" s="25">
        <f t="shared" si="3"/>
        <v>2713.828776815581</v>
      </c>
    </row>
    <row r="70" spans="1:6" x14ac:dyDescent="0.25">
      <c r="A70" s="12">
        <v>40664</v>
      </c>
      <c r="B70">
        <v>69</v>
      </c>
      <c r="C70">
        <f t="shared" si="2"/>
        <v>4761</v>
      </c>
      <c r="D70" s="8">
        <v>2624</v>
      </c>
      <c r="E70">
        <v>1.0457042110073003</v>
      </c>
      <c r="F70" s="25">
        <f t="shared" si="3"/>
        <v>2509.3137929246432</v>
      </c>
    </row>
    <row r="71" spans="1:6" x14ac:dyDescent="0.25">
      <c r="A71" s="12">
        <v>40695</v>
      </c>
      <c r="B71">
        <v>70</v>
      </c>
      <c r="C71">
        <f t="shared" si="2"/>
        <v>4900</v>
      </c>
      <c r="D71" s="8">
        <v>2093</v>
      </c>
      <c r="E71">
        <v>0.87296918410564739</v>
      </c>
      <c r="F71" s="25">
        <f t="shared" si="3"/>
        <v>2397.5645854489908</v>
      </c>
    </row>
    <row r="72" spans="1:6" x14ac:dyDescent="0.25">
      <c r="A72" s="12">
        <v>40725</v>
      </c>
      <c r="B72">
        <v>71</v>
      </c>
      <c r="C72">
        <f t="shared" si="2"/>
        <v>5041</v>
      </c>
      <c r="D72" s="8">
        <v>1983</v>
      </c>
      <c r="E72">
        <v>0.84841483217909097</v>
      </c>
      <c r="F72" s="25">
        <f t="shared" si="3"/>
        <v>2337.3000150254452</v>
      </c>
    </row>
    <row r="73" spans="1:6" x14ac:dyDescent="0.25">
      <c r="A73" s="12">
        <v>40756</v>
      </c>
      <c r="B73">
        <v>72</v>
      </c>
      <c r="C73">
        <f t="shared" si="2"/>
        <v>5184</v>
      </c>
      <c r="D73" s="8">
        <v>2179</v>
      </c>
      <c r="E73">
        <v>0.88518192063869505</v>
      </c>
      <c r="F73" s="25">
        <f t="shared" si="3"/>
        <v>2461.640877648927</v>
      </c>
    </row>
    <row r="74" spans="1:6" x14ac:dyDescent="0.25">
      <c r="A74" s="12">
        <v>40787</v>
      </c>
      <c r="B74">
        <v>73</v>
      </c>
      <c r="C74">
        <f t="shared" si="2"/>
        <v>5329</v>
      </c>
      <c r="D74" s="8">
        <v>2081</v>
      </c>
      <c r="E74">
        <v>0.80996113300379247</v>
      </c>
      <c r="F74" s="25">
        <f t="shared" si="3"/>
        <v>2569.2590856581955</v>
      </c>
    </row>
    <row r="75" spans="1:6" x14ac:dyDescent="0.25">
      <c r="A75" s="12">
        <v>40817</v>
      </c>
      <c r="B75">
        <v>74</v>
      </c>
      <c r="C75">
        <f t="shared" si="2"/>
        <v>5476</v>
      </c>
      <c r="D75" s="8">
        <v>2003</v>
      </c>
      <c r="E75">
        <v>0.84449263253752316</v>
      </c>
      <c r="F75" s="25">
        <f t="shared" si="3"/>
        <v>2371.8383356186368</v>
      </c>
    </row>
    <row r="76" spans="1:6" x14ac:dyDescent="0.25">
      <c r="A76" s="12">
        <v>40848</v>
      </c>
      <c r="B76">
        <v>75</v>
      </c>
      <c r="C76">
        <f t="shared" si="2"/>
        <v>5625</v>
      </c>
      <c r="D76" s="8">
        <v>2454</v>
      </c>
      <c r="E76">
        <v>1.0316841481473371</v>
      </c>
      <c r="F76" s="25">
        <f t="shared" si="3"/>
        <v>2378.6349770002853</v>
      </c>
    </row>
    <row r="77" spans="1:6" x14ac:dyDescent="0.25">
      <c r="A77" s="12">
        <v>40878</v>
      </c>
      <c r="B77">
        <v>76</v>
      </c>
      <c r="C77">
        <f t="shared" si="2"/>
        <v>5776</v>
      </c>
      <c r="D77" s="8">
        <v>5616</v>
      </c>
      <c r="E77">
        <v>2.3372773704879548</v>
      </c>
      <c r="F77" s="25">
        <f t="shared" si="3"/>
        <v>2402.7956933616074</v>
      </c>
    </row>
    <row r="78" spans="1:6" x14ac:dyDescent="0.25">
      <c r="A78" s="12">
        <v>40909</v>
      </c>
      <c r="B78">
        <v>77</v>
      </c>
      <c r="C78">
        <f t="shared" si="2"/>
        <v>5929</v>
      </c>
      <c r="D78" s="8">
        <v>1674</v>
      </c>
      <c r="E78">
        <v>0.7005440364005987</v>
      </c>
      <c r="F78" s="25">
        <f t="shared" si="3"/>
        <v>2389.5714088168197</v>
      </c>
    </row>
    <row r="79" spans="1:6" x14ac:dyDescent="0.25">
      <c r="A79" s="12">
        <v>40940</v>
      </c>
      <c r="B79">
        <v>78</v>
      </c>
      <c r="C79">
        <f t="shared" si="2"/>
        <v>6084</v>
      </c>
      <c r="D79" s="8">
        <v>2607</v>
      </c>
      <c r="E79">
        <v>0.99057039399568036</v>
      </c>
      <c r="F79" s="25">
        <f t="shared" si="3"/>
        <v>2631.8169973605818</v>
      </c>
    </row>
    <row r="80" spans="1:6" x14ac:dyDescent="0.25">
      <c r="A80" s="12">
        <v>40969</v>
      </c>
      <c r="B80">
        <v>79</v>
      </c>
      <c r="C80">
        <f t="shared" si="2"/>
        <v>6241</v>
      </c>
      <c r="D80" s="8">
        <v>2056</v>
      </c>
      <c r="E80">
        <v>0.80420008102377183</v>
      </c>
      <c r="F80" s="25">
        <f t="shared" si="3"/>
        <v>2556.5777081029983</v>
      </c>
    </row>
    <row r="81" spans="1:6" x14ac:dyDescent="0.25">
      <c r="A81" s="12">
        <v>41000</v>
      </c>
      <c r="B81">
        <v>80</v>
      </c>
      <c r="C81">
        <f t="shared" si="2"/>
        <v>6400</v>
      </c>
      <c r="D81" s="8">
        <v>1953</v>
      </c>
      <c r="E81">
        <v>0.80845188861710338</v>
      </c>
      <c r="F81" s="25">
        <f t="shared" si="3"/>
        <v>2415.7281682410344</v>
      </c>
    </row>
    <row r="82" spans="1:6" x14ac:dyDescent="0.25">
      <c r="A82" s="12">
        <v>41030</v>
      </c>
      <c r="B82">
        <v>81</v>
      </c>
      <c r="C82">
        <f t="shared" si="2"/>
        <v>6561</v>
      </c>
      <c r="D82" s="8">
        <v>2673</v>
      </c>
      <c r="E82">
        <v>1.0457042110073003</v>
      </c>
      <c r="F82" s="25">
        <f t="shared" si="3"/>
        <v>2556.1721678687391</v>
      </c>
    </row>
    <row r="83" spans="1:6" x14ac:dyDescent="0.25">
      <c r="A83" s="12">
        <v>41061</v>
      </c>
      <c r="B83">
        <v>82</v>
      </c>
      <c r="C83">
        <f t="shared" si="2"/>
        <v>6724</v>
      </c>
      <c r="D83" s="8">
        <v>2146</v>
      </c>
      <c r="E83">
        <v>0.87296918410564739</v>
      </c>
      <c r="F83" s="25">
        <f t="shared" si="3"/>
        <v>2458.276923255391</v>
      </c>
    </row>
    <row r="84" spans="1:6" x14ac:dyDescent="0.25">
      <c r="A84" s="12">
        <v>41091</v>
      </c>
      <c r="B84">
        <v>83</v>
      </c>
      <c r="C84">
        <f t="shared" si="2"/>
        <v>6889</v>
      </c>
      <c r="D84" s="8">
        <v>1943</v>
      </c>
      <c r="E84">
        <v>0.84841483217909097</v>
      </c>
      <c r="F84" s="25">
        <f t="shared" si="3"/>
        <v>2290.1532673698639</v>
      </c>
    </row>
    <row r="85" spans="1:6" x14ac:dyDescent="0.25">
      <c r="A85" s="12">
        <v>41122</v>
      </c>
      <c r="B85">
        <v>84</v>
      </c>
      <c r="C85">
        <f t="shared" si="2"/>
        <v>7056</v>
      </c>
      <c r="D85" s="8">
        <v>2115</v>
      </c>
      <c r="E85">
        <v>0.88518192063869505</v>
      </c>
      <c r="F85" s="25">
        <f t="shared" si="3"/>
        <v>2389.3393557721342</v>
      </c>
    </row>
    <row r="86" spans="1:6" x14ac:dyDescent="0.25">
      <c r="A86" s="12">
        <v>41153</v>
      </c>
      <c r="B86">
        <v>85</v>
      </c>
      <c r="C86">
        <f t="shared" si="2"/>
        <v>7225</v>
      </c>
      <c r="D86" s="8">
        <v>2044</v>
      </c>
      <c r="E86">
        <v>0.80996113300379247</v>
      </c>
      <c r="F86" s="25">
        <f t="shared" si="3"/>
        <v>2523.5778813480788</v>
      </c>
    </row>
    <row r="87" spans="1:6" x14ac:dyDescent="0.25">
      <c r="A87" s="12">
        <v>41183</v>
      </c>
      <c r="B87">
        <v>86</v>
      </c>
      <c r="C87">
        <f t="shared" si="2"/>
        <v>7396</v>
      </c>
      <c r="D87" s="8">
        <v>2060</v>
      </c>
      <c r="E87">
        <v>0.84449263253752316</v>
      </c>
      <c r="F87" s="25">
        <f t="shared" si="3"/>
        <v>2439.3344839612541</v>
      </c>
    </row>
    <row r="88" spans="1:6" x14ac:dyDescent="0.25">
      <c r="A88" s="12">
        <v>41214</v>
      </c>
      <c r="B88">
        <v>87</v>
      </c>
      <c r="C88">
        <f t="shared" si="2"/>
        <v>7569</v>
      </c>
      <c r="D88" s="8">
        <v>2542</v>
      </c>
      <c r="E88">
        <v>1.0316841481473371</v>
      </c>
      <c r="F88" s="25">
        <f t="shared" si="3"/>
        <v>2463.9324007883965</v>
      </c>
    </row>
    <row r="89" spans="1:6" x14ac:dyDescent="0.25">
      <c r="A89" s="12">
        <v>41244</v>
      </c>
      <c r="B89">
        <v>88</v>
      </c>
      <c r="C89">
        <f t="shared" si="2"/>
        <v>7744</v>
      </c>
      <c r="D89" s="8">
        <v>6049</v>
      </c>
      <c r="E89">
        <v>2.3372773704879548</v>
      </c>
      <c r="F89" s="25">
        <f t="shared" si="3"/>
        <v>2588.0539795484979</v>
      </c>
    </row>
    <row r="90" spans="1:6" x14ac:dyDescent="0.25">
      <c r="A90" s="12">
        <v>41275</v>
      </c>
      <c r="B90">
        <v>89</v>
      </c>
      <c r="C90">
        <f t="shared" si="2"/>
        <v>7921</v>
      </c>
      <c r="D90" s="11">
        <v>1796</v>
      </c>
      <c r="E90">
        <v>0.7005440364005987</v>
      </c>
      <c r="F90" s="25">
        <f t="shared" si="3"/>
        <v>2563.7217743339356</v>
      </c>
    </row>
    <row r="91" spans="1:6" x14ac:dyDescent="0.25">
      <c r="A91" s="12">
        <v>41306</v>
      </c>
      <c r="B91">
        <v>90</v>
      </c>
      <c r="C91">
        <f t="shared" si="2"/>
        <v>8100</v>
      </c>
      <c r="D91" s="11">
        <v>2550</v>
      </c>
      <c r="E91">
        <v>0.99057039399568036</v>
      </c>
      <c r="F91" s="25">
        <f t="shared" si="3"/>
        <v>2574.274393275598</v>
      </c>
    </row>
    <row r="92" spans="1:6" x14ac:dyDescent="0.25">
      <c r="A92" s="12">
        <v>41334</v>
      </c>
      <c r="B92">
        <v>91</v>
      </c>
      <c r="C92">
        <f t="shared" si="2"/>
        <v>8281</v>
      </c>
      <c r="D92" s="11">
        <v>2149</v>
      </c>
      <c r="E92">
        <v>0.80420008102377183</v>
      </c>
      <c r="F92" s="25">
        <f t="shared" si="3"/>
        <v>2672.22057135863</v>
      </c>
    </row>
    <row r="93" spans="1:6" x14ac:dyDescent="0.25">
      <c r="A93" s="12">
        <v>41365</v>
      </c>
      <c r="B93">
        <v>92</v>
      </c>
      <c r="C93">
        <f t="shared" si="2"/>
        <v>8464</v>
      </c>
      <c r="D93" s="11">
        <v>2249</v>
      </c>
      <c r="E93">
        <v>0.80845188861710338</v>
      </c>
      <c r="F93" s="25">
        <f t="shared" si="3"/>
        <v>2781.8600360338387</v>
      </c>
    </row>
    <row r="94" spans="1:6" x14ac:dyDescent="0.25">
      <c r="A94" s="12">
        <v>41395</v>
      </c>
      <c r="B94">
        <v>93</v>
      </c>
      <c r="C94">
        <f t="shared" si="2"/>
        <v>8649</v>
      </c>
      <c r="D94" s="11">
        <v>2724</v>
      </c>
      <c r="E94">
        <v>1.0457042110073003</v>
      </c>
      <c r="F94" s="25">
        <f t="shared" si="3"/>
        <v>2604.9431295452468</v>
      </c>
    </row>
    <row r="95" spans="1:6" x14ac:dyDescent="0.25">
      <c r="A95" s="12">
        <v>41426</v>
      </c>
      <c r="B95">
        <v>94</v>
      </c>
      <c r="C95">
        <f t="shared" si="2"/>
        <v>8836</v>
      </c>
      <c r="D95" s="11">
        <v>2141</v>
      </c>
      <c r="E95">
        <v>0.87296918410564739</v>
      </c>
      <c r="F95" s="25">
        <f t="shared" si="3"/>
        <v>2452.5493442170514</v>
      </c>
    </row>
    <row r="96" spans="1:6" x14ac:dyDescent="0.25">
      <c r="A96" s="12">
        <v>41456</v>
      </c>
      <c r="B96">
        <v>95</v>
      </c>
      <c r="C96">
        <f t="shared" si="2"/>
        <v>9025</v>
      </c>
      <c r="D96" s="11">
        <v>2020</v>
      </c>
      <c r="E96">
        <v>0.84841483217909097</v>
      </c>
      <c r="F96" s="25">
        <f t="shared" si="3"/>
        <v>2380.9107566068583</v>
      </c>
    </row>
    <row r="97" spans="1:6" x14ac:dyDescent="0.25">
      <c r="A97" s="12">
        <v>41487</v>
      </c>
      <c r="B97">
        <v>96</v>
      </c>
      <c r="C97">
        <f t="shared" si="2"/>
        <v>9216</v>
      </c>
      <c r="D97" s="11">
        <v>2150</v>
      </c>
      <c r="E97">
        <v>0.88518192063869505</v>
      </c>
      <c r="F97" s="25">
        <f t="shared" si="3"/>
        <v>2428.8792505485053</v>
      </c>
    </row>
    <row r="98" spans="1:6" x14ac:dyDescent="0.25">
      <c r="A98" s="12">
        <v>41518</v>
      </c>
      <c r="B98">
        <v>97</v>
      </c>
      <c r="C98">
        <f t="shared" si="2"/>
        <v>9409</v>
      </c>
      <c r="D98" s="11">
        <v>2002</v>
      </c>
      <c r="E98">
        <v>0.80996113300379247</v>
      </c>
      <c r="F98" s="25">
        <f t="shared" si="3"/>
        <v>2471.7235413203784</v>
      </c>
    </row>
    <row r="99" spans="1:6" x14ac:dyDescent="0.25">
      <c r="A99" s="12">
        <v>41548</v>
      </c>
      <c r="B99">
        <v>98</v>
      </c>
      <c r="C99">
        <f t="shared" si="2"/>
        <v>9604</v>
      </c>
      <c r="D99" s="11">
        <v>2232</v>
      </c>
      <c r="E99">
        <v>0.84449263253752316</v>
      </c>
      <c r="F99" s="25">
        <f t="shared" si="3"/>
        <v>2643.0070719424848</v>
      </c>
    </row>
    <row r="100" spans="1:6" x14ac:dyDescent="0.25">
      <c r="A100" s="12">
        <v>41579</v>
      </c>
      <c r="B100">
        <v>99</v>
      </c>
      <c r="C100">
        <f t="shared" si="2"/>
        <v>9801</v>
      </c>
      <c r="D100" s="11">
        <v>2655</v>
      </c>
      <c r="E100">
        <v>1.0316841481473371</v>
      </c>
      <c r="F100" s="25">
        <f t="shared" si="3"/>
        <v>2573.4620472435849</v>
      </c>
    </row>
    <row r="101" spans="1:6" x14ac:dyDescent="0.25">
      <c r="A101" s="12">
        <v>41609</v>
      </c>
      <c r="B101">
        <v>100</v>
      </c>
      <c r="C101">
        <f t="shared" si="2"/>
        <v>10000</v>
      </c>
      <c r="D101" s="11">
        <v>5776</v>
      </c>
      <c r="E101">
        <v>2.3372773704879548</v>
      </c>
      <c r="F101" s="25">
        <f t="shared" si="3"/>
        <v>2471.2514111211972</v>
      </c>
    </row>
    <row r="102" spans="1:6" x14ac:dyDescent="0.25">
      <c r="A102" s="12">
        <v>41640</v>
      </c>
      <c r="B102">
        <v>101</v>
      </c>
      <c r="C102">
        <f t="shared" si="2"/>
        <v>10201</v>
      </c>
      <c r="D102" s="11">
        <v>1898</v>
      </c>
      <c r="E102">
        <v>0.7005440364005987</v>
      </c>
      <c r="F102" s="25">
        <f t="shared" si="3"/>
        <v>2709.322899602344</v>
      </c>
    </row>
    <row r="103" spans="1:6" x14ac:dyDescent="0.25">
      <c r="A103" s="12">
        <v>41671</v>
      </c>
      <c r="B103">
        <v>102</v>
      </c>
      <c r="C103">
        <f t="shared" si="2"/>
        <v>10404</v>
      </c>
      <c r="D103" s="11">
        <v>2606</v>
      </c>
      <c r="E103">
        <v>0.99057039399568036</v>
      </c>
      <c r="F103" s="25">
        <f t="shared" si="3"/>
        <v>2630.8074779906697</v>
      </c>
    </row>
    <row r="104" spans="1:6" x14ac:dyDescent="0.25">
      <c r="A104" s="12">
        <v>41699</v>
      </c>
      <c r="B104">
        <v>103</v>
      </c>
      <c r="C104">
        <f t="shared" si="2"/>
        <v>10609</v>
      </c>
      <c r="D104" s="11">
        <v>2155</v>
      </c>
      <c r="E104">
        <v>0.80420008102377183</v>
      </c>
      <c r="F104" s="25">
        <f t="shared" si="3"/>
        <v>2679.68140124609</v>
      </c>
    </row>
    <row r="105" spans="1:6" x14ac:dyDescent="0.25">
      <c r="A105" s="12">
        <v>41730</v>
      </c>
      <c r="B105">
        <v>104</v>
      </c>
      <c r="C105">
        <f t="shared" si="2"/>
        <v>10816</v>
      </c>
      <c r="D105" s="11">
        <v>2302</v>
      </c>
      <c r="E105">
        <v>0.80845188861710338</v>
      </c>
      <c r="F105" s="25">
        <f t="shared" si="3"/>
        <v>2847.417431280523</v>
      </c>
    </row>
    <row r="106" spans="1:6" x14ac:dyDescent="0.25">
      <c r="A106" s="12">
        <v>41760</v>
      </c>
      <c r="B106">
        <v>105</v>
      </c>
      <c r="C106">
        <f t="shared" si="2"/>
        <v>11025</v>
      </c>
      <c r="D106" s="11">
        <v>2871</v>
      </c>
      <c r="E106">
        <v>1.0457042110073003</v>
      </c>
      <c r="F106" s="25">
        <f t="shared" si="3"/>
        <v>2745.5182543775345</v>
      </c>
    </row>
    <row r="107" spans="1:6" x14ac:dyDescent="0.25">
      <c r="A107" s="12">
        <v>41791</v>
      </c>
      <c r="B107">
        <v>106</v>
      </c>
      <c r="C107">
        <f t="shared" si="2"/>
        <v>11236</v>
      </c>
      <c r="D107" s="11">
        <v>2207</v>
      </c>
      <c r="E107">
        <v>0.87296918410564739</v>
      </c>
      <c r="F107" s="25">
        <f t="shared" si="3"/>
        <v>2528.1533875231353</v>
      </c>
    </row>
    <row r="108" spans="1:6" x14ac:dyDescent="0.25">
      <c r="A108" s="12">
        <v>41821</v>
      </c>
      <c r="B108">
        <v>107</v>
      </c>
      <c r="C108">
        <f t="shared" si="2"/>
        <v>11449</v>
      </c>
      <c r="D108" s="11">
        <v>2174</v>
      </c>
      <c r="E108">
        <v>0.84841483217909097</v>
      </c>
      <c r="F108" s="25">
        <f t="shared" si="3"/>
        <v>2562.4257350808462</v>
      </c>
    </row>
    <row r="109" spans="1:6" x14ac:dyDescent="0.25">
      <c r="A109" s="12">
        <v>41852</v>
      </c>
      <c r="B109">
        <v>108</v>
      </c>
      <c r="C109">
        <f t="shared" si="2"/>
        <v>11664</v>
      </c>
      <c r="D109" s="11">
        <v>2283</v>
      </c>
      <c r="E109">
        <v>0.88518192063869505</v>
      </c>
      <c r="F109" s="25">
        <f t="shared" si="3"/>
        <v>2579.1308506987152</v>
      </c>
    </row>
    <row r="110" spans="1:6" x14ac:dyDescent="0.25">
      <c r="A110" s="12">
        <v>41883</v>
      </c>
      <c r="B110">
        <v>109</v>
      </c>
      <c r="C110">
        <f t="shared" si="2"/>
        <v>11881</v>
      </c>
      <c r="D110" s="11">
        <v>2091</v>
      </c>
      <c r="E110">
        <v>0.80996113300379247</v>
      </c>
      <c r="F110" s="25">
        <f t="shared" si="3"/>
        <v>2581.6053570933623</v>
      </c>
    </row>
    <row r="111" spans="1:6" x14ac:dyDescent="0.25">
      <c r="A111" s="12">
        <v>41913</v>
      </c>
      <c r="B111">
        <v>110</v>
      </c>
      <c r="C111">
        <f t="shared" si="2"/>
        <v>12100</v>
      </c>
      <c r="D111" s="11">
        <v>2232</v>
      </c>
      <c r="E111">
        <v>0.84449263253752316</v>
      </c>
      <c r="F111" s="25">
        <f t="shared" si="3"/>
        <v>2643.0070719424848</v>
      </c>
    </row>
    <row r="112" spans="1:6" x14ac:dyDescent="0.25">
      <c r="A112" s="12">
        <v>41944</v>
      </c>
      <c r="B112">
        <v>111</v>
      </c>
      <c r="C112">
        <f t="shared" si="2"/>
        <v>12321</v>
      </c>
      <c r="D112" s="11">
        <v>2597</v>
      </c>
      <c r="E112">
        <v>1.0316841481473371</v>
      </c>
      <c r="F112" s="25">
        <f t="shared" si="3"/>
        <v>2517.2432906559661</v>
      </c>
    </row>
    <row r="113" spans="1:6" x14ac:dyDescent="0.25">
      <c r="A113" s="12">
        <v>41974</v>
      </c>
      <c r="B113">
        <v>112</v>
      </c>
      <c r="C113">
        <f t="shared" si="2"/>
        <v>12544</v>
      </c>
      <c r="D113" s="11">
        <v>5781</v>
      </c>
      <c r="E113">
        <v>2.3372773704879548</v>
      </c>
      <c r="F113" s="25">
        <f t="shared" si="3"/>
        <v>2473.3906523011847</v>
      </c>
    </row>
    <row r="114" spans="1:6" x14ac:dyDescent="0.25">
      <c r="A114" s="12">
        <v>42005</v>
      </c>
      <c r="B114">
        <v>113</v>
      </c>
      <c r="C114">
        <f t="shared" si="2"/>
        <v>12769</v>
      </c>
      <c r="D114" s="11">
        <v>1893</v>
      </c>
      <c r="E114">
        <v>0.7005440364005987</v>
      </c>
      <c r="F114" s="25">
        <f t="shared" si="3"/>
        <v>2702.1855895401668</v>
      </c>
    </row>
    <row r="115" spans="1:6" x14ac:dyDescent="0.25">
      <c r="A115" s="12">
        <v>42036</v>
      </c>
      <c r="B115">
        <v>114</v>
      </c>
      <c r="C115">
        <f t="shared" si="2"/>
        <v>12996</v>
      </c>
      <c r="D115" s="11">
        <v>2620</v>
      </c>
      <c r="E115">
        <v>0.99057039399568036</v>
      </c>
      <c r="F115" s="25">
        <f t="shared" si="3"/>
        <v>2644.9407491694378</v>
      </c>
    </row>
    <row r="116" spans="1:6" x14ac:dyDescent="0.25">
      <c r="A116" s="12">
        <v>42064</v>
      </c>
      <c r="B116">
        <v>115</v>
      </c>
      <c r="C116">
        <f t="shared" si="2"/>
        <v>13225</v>
      </c>
      <c r="D116" s="11">
        <v>2134</v>
      </c>
      <c r="E116">
        <v>0.80420008102377183</v>
      </c>
      <c r="F116" s="25">
        <f t="shared" si="3"/>
        <v>2653.5684966399795</v>
      </c>
    </row>
    <row r="117" spans="1:6" x14ac:dyDescent="0.25">
      <c r="A117" s="12">
        <v>42095</v>
      </c>
      <c r="B117">
        <v>116</v>
      </c>
      <c r="C117">
        <f t="shared" si="2"/>
        <v>13456</v>
      </c>
      <c r="D117" s="11">
        <v>2298</v>
      </c>
      <c r="E117">
        <v>0.80845188861710338</v>
      </c>
      <c r="F117" s="25">
        <f t="shared" si="3"/>
        <v>2842.4697033373768</v>
      </c>
    </row>
    <row r="118" spans="1:6" x14ac:dyDescent="0.25">
      <c r="A118" s="12">
        <v>42125</v>
      </c>
      <c r="B118">
        <v>117</v>
      </c>
      <c r="C118">
        <f t="shared" si="2"/>
        <v>13689</v>
      </c>
      <c r="D118" s="11">
        <v>2851</v>
      </c>
      <c r="E118">
        <v>1.0457042110073003</v>
      </c>
      <c r="F118" s="25">
        <f t="shared" si="3"/>
        <v>2726.3923870534136</v>
      </c>
    </row>
    <row r="119" spans="1:6" x14ac:dyDescent="0.25">
      <c r="A119" s="12">
        <v>42156</v>
      </c>
      <c r="B119">
        <v>118</v>
      </c>
      <c r="C119">
        <f t="shared" si="2"/>
        <v>13924</v>
      </c>
      <c r="D119" s="11">
        <v>2345</v>
      </c>
      <c r="E119">
        <v>0.87296918410564739</v>
      </c>
      <c r="F119" s="25">
        <f t="shared" si="3"/>
        <v>2686.2345689813105</v>
      </c>
    </row>
    <row r="120" spans="1:6" x14ac:dyDescent="0.25">
      <c r="A120" s="12">
        <v>42186</v>
      </c>
      <c r="B120">
        <v>119</v>
      </c>
      <c r="C120">
        <f t="shared" si="2"/>
        <v>14161</v>
      </c>
      <c r="D120" s="11">
        <v>2224</v>
      </c>
      <c r="E120">
        <v>0.84841483217909097</v>
      </c>
      <c r="F120" s="25">
        <f t="shared" si="3"/>
        <v>2621.3591696503231</v>
      </c>
    </row>
    <row r="121" spans="1:6" x14ac:dyDescent="0.25">
      <c r="A121" s="12">
        <v>42217</v>
      </c>
      <c r="B121">
        <v>120</v>
      </c>
      <c r="C121">
        <f t="shared" si="2"/>
        <v>14400</v>
      </c>
      <c r="D121" s="11">
        <v>2252</v>
      </c>
      <c r="E121">
        <v>0.88518192063869505</v>
      </c>
      <c r="F121" s="25">
        <f t="shared" si="3"/>
        <v>2544.1098010396436</v>
      </c>
    </row>
    <row r="122" spans="1:6" x14ac:dyDescent="0.25">
      <c r="A122" s="12">
        <v>42248</v>
      </c>
      <c r="B122">
        <v>121</v>
      </c>
      <c r="C122">
        <f t="shared" si="2"/>
        <v>14641</v>
      </c>
      <c r="D122" s="11">
        <v>2035</v>
      </c>
      <c r="E122">
        <v>0.80996113300379247</v>
      </c>
      <c r="F122" s="25">
        <f t="shared" si="3"/>
        <v>2512.4662370564288</v>
      </c>
    </row>
    <row r="123" spans="1:6" x14ac:dyDescent="0.25">
      <c r="A123" s="12">
        <v>42278</v>
      </c>
      <c r="B123">
        <v>122</v>
      </c>
      <c r="C123">
        <f t="shared" si="2"/>
        <v>14884</v>
      </c>
      <c r="D123" s="11">
        <v>2163</v>
      </c>
      <c r="E123">
        <v>0.84449263253752316</v>
      </c>
      <c r="F123" s="25">
        <f t="shared" si="3"/>
        <v>2561.301208159317</v>
      </c>
    </row>
    <row r="124" spans="1:6" x14ac:dyDescent="0.25">
      <c r="A124" s="12">
        <v>42309</v>
      </c>
      <c r="B124">
        <v>123</v>
      </c>
      <c r="C124">
        <f t="shared" si="2"/>
        <v>15129</v>
      </c>
      <c r="D124" s="11">
        <v>2579</v>
      </c>
      <c r="E124">
        <v>1.0316841481473371</v>
      </c>
      <c r="F124" s="25">
        <f t="shared" si="3"/>
        <v>2499.7960903356707</v>
      </c>
    </row>
    <row r="125" spans="1:6" x14ac:dyDescent="0.25">
      <c r="A125" s="12">
        <v>42339</v>
      </c>
      <c r="B125">
        <v>124</v>
      </c>
      <c r="C125">
        <f t="shared" si="2"/>
        <v>15376</v>
      </c>
      <c r="D125" s="11">
        <v>6044</v>
      </c>
      <c r="E125">
        <v>2.3372773704879548</v>
      </c>
      <c r="F125" s="25">
        <f t="shared" si="3"/>
        <v>2585.9147383685104</v>
      </c>
    </row>
    <row r="126" spans="1:6" x14ac:dyDescent="0.25">
      <c r="A126" s="12">
        <v>42370</v>
      </c>
      <c r="B126">
        <v>125</v>
      </c>
      <c r="C126">
        <f t="shared" si="2"/>
        <v>15625</v>
      </c>
      <c r="D126" s="11">
        <v>1771</v>
      </c>
      <c r="E126">
        <v>0.7005440364005987</v>
      </c>
      <c r="F126" s="25">
        <f t="shared" si="3"/>
        <v>2528.0352240230509</v>
      </c>
    </row>
    <row r="127" spans="1:6" x14ac:dyDescent="0.25">
      <c r="A127" s="12">
        <v>42401</v>
      </c>
      <c r="B127">
        <v>126</v>
      </c>
      <c r="C127">
        <f t="shared" si="2"/>
        <v>15876</v>
      </c>
      <c r="D127" s="11">
        <v>2640</v>
      </c>
      <c r="E127">
        <v>0.99057039399568036</v>
      </c>
      <c r="F127" s="25">
        <f t="shared" si="3"/>
        <v>2665.1311365676779</v>
      </c>
    </row>
    <row r="128" spans="1:6" x14ac:dyDescent="0.25">
      <c r="A128" s="12">
        <v>42430</v>
      </c>
      <c r="B128">
        <v>127</v>
      </c>
      <c r="C128">
        <f t="shared" si="2"/>
        <v>16129</v>
      </c>
      <c r="D128" s="11">
        <v>2131</v>
      </c>
      <c r="E128">
        <v>0.80420008102377183</v>
      </c>
      <c r="F128" s="25">
        <f t="shared" si="3"/>
        <v>2649.8380816962494</v>
      </c>
    </row>
    <row r="129" spans="1:6" x14ac:dyDescent="0.25">
      <c r="A129" s="12">
        <v>42461</v>
      </c>
      <c r="B129">
        <v>128</v>
      </c>
      <c r="C129">
        <f t="shared" si="2"/>
        <v>16384</v>
      </c>
      <c r="D129" s="11">
        <v>2277</v>
      </c>
      <c r="E129">
        <v>0.80845188861710338</v>
      </c>
      <c r="F129" s="25">
        <f t="shared" si="3"/>
        <v>2816.4941316358604</v>
      </c>
    </row>
    <row r="130" spans="1:6" x14ac:dyDescent="0.25">
      <c r="A130" s="12">
        <v>42491</v>
      </c>
      <c r="B130">
        <v>129</v>
      </c>
      <c r="C130">
        <f t="shared" si="2"/>
        <v>16641</v>
      </c>
      <c r="D130" s="11">
        <v>2768</v>
      </c>
      <c r="E130">
        <v>1.0457042110073003</v>
      </c>
      <c r="F130" s="25">
        <f t="shared" si="3"/>
        <v>2647.0200376583125</v>
      </c>
    </row>
    <row r="131" spans="1:6" x14ac:dyDescent="0.25">
      <c r="A131" s="12">
        <v>42522</v>
      </c>
      <c r="B131">
        <v>130</v>
      </c>
      <c r="C131">
        <f t="shared" ref="C131:C181" si="4">B131*B131</f>
        <v>16900</v>
      </c>
      <c r="D131" s="11">
        <v>2190</v>
      </c>
      <c r="E131">
        <v>0.87296918410564739</v>
      </c>
      <c r="F131" s="25">
        <f t="shared" ref="F131:F181" si="5">D131/E131</f>
        <v>2508.6796187927803</v>
      </c>
    </row>
    <row r="132" spans="1:6" x14ac:dyDescent="0.25">
      <c r="A132" s="12">
        <v>42552</v>
      </c>
      <c r="B132">
        <v>131</v>
      </c>
      <c r="C132">
        <f t="shared" si="4"/>
        <v>17161</v>
      </c>
      <c r="D132" s="11">
        <v>2087</v>
      </c>
      <c r="E132">
        <v>0.84841483217909097</v>
      </c>
      <c r="F132" s="25">
        <f t="shared" si="5"/>
        <v>2459.881558929957</v>
      </c>
    </row>
    <row r="133" spans="1:6" x14ac:dyDescent="0.25">
      <c r="A133" s="12">
        <v>42583</v>
      </c>
      <c r="B133">
        <v>132</v>
      </c>
      <c r="C133">
        <f t="shared" si="4"/>
        <v>17424</v>
      </c>
      <c r="D133" s="11">
        <v>2179</v>
      </c>
      <c r="E133">
        <v>0.88518192063869505</v>
      </c>
      <c r="F133" s="25">
        <f t="shared" si="5"/>
        <v>2461.640877648927</v>
      </c>
    </row>
    <row r="134" spans="1:6" x14ac:dyDescent="0.25">
      <c r="A134" s="12">
        <v>42614</v>
      </c>
      <c r="B134">
        <v>133</v>
      </c>
      <c r="C134">
        <f t="shared" si="4"/>
        <v>17689</v>
      </c>
      <c r="D134" s="11">
        <v>2039</v>
      </c>
      <c r="E134">
        <v>0.80996113300379247</v>
      </c>
      <c r="F134" s="25">
        <f t="shared" si="5"/>
        <v>2517.4047456304952</v>
      </c>
    </row>
    <row r="135" spans="1:6" x14ac:dyDescent="0.25">
      <c r="A135" s="12">
        <v>42644</v>
      </c>
      <c r="B135">
        <v>134</v>
      </c>
      <c r="C135">
        <f t="shared" si="4"/>
        <v>17956</v>
      </c>
      <c r="D135" s="11">
        <v>2119</v>
      </c>
      <c r="E135">
        <v>0.84449263253752316</v>
      </c>
      <c r="F135" s="25">
        <f t="shared" si="5"/>
        <v>2509.1989182106299</v>
      </c>
    </row>
    <row r="136" spans="1:6" x14ac:dyDescent="0.25">
      <c r="A136" s="12">
        <v>42675</v>
      </c>
      <c r="B136">
        <v>135</v>
      </c>
      <c r="C136">
        <f t="shared" si="4"/>
        <v>18225</v>
      </c>
      <c r="D136" s="11">
        <v>2700</v>
      </c>
      <c r="E136">
        <v>1.0316841481473371</v>
      </c>
      <c r="F136" s="25">
        <f t="shared" si="5"/>
        <v>2617.0800480443236</v>
      </c>
    </row>
    <row r="137" spans="1:6" x14ac:dyDescent="0.25">
      <c r="A137" s="12">
        <v>42705</v>
      </c>
      <c r="B137">
        <v>136</v>
      </c>
      <c r="C137">
        <f t="shared" si="4"/>
        <v>18496</v>
      </c>
      <c r="D137" s="11">
        <v>6036</v>
      </c>
      <c r="E137">
        <v>2.3372773704879548</v>
      </c>
      <c r="F137" s="25">
        <f t="shared" si="5"/>
        <v>2582.4919524805309</v>
      </c>
    </row>
    <row r="138" spans="1:6" x14ac:dyDescent="0.25">
      <c r="A138" s="12">
        <v>42736</v>
      </c>
      <c r="B138">
        <v>137</v>
      </c>
      <c r="C138">
        <f t="shared" si="4"/>
        <v>18769</v>
      </c>
      <c r="D138" s="11">
        <v>1744</v>
      </c>
      <c r="E138">
        <v>0.7005440364005987</v>
      </c>
      <c r="F138" s="25">
        <f t="shared" si="5"/>
        <v>2489.4937496872958</v>
      </c>
    </row>
    <row r="139" spans="1:6" x14ac:dyDescent="0.25">
      <c r="A139" s="12">
        <v>42767</v>
      </c>
      <c r="B139">
        <v>138</v>
      </c>
      <c r="C139">
        <f t="shared" si="4"/>
        <v>19044</v>
      </c>
      <c r="D139" s="11">
        <v>2436</v>
      </c>
      <c r="E139">
        <v>0.99057039399568036</v>
      </c>
      <c r="F139" s="25">
        <f t="shared" si="5"/>
        <v>2459.1891851056298</v>
      </c>
    </row>
    <row r="140" spans="1:6" x14ac:dyDescent="0.25">
      <c r="A140" s="12">
        <v>42795</v>
      </c>
      <c r="B140">
        <v>139</v>
      </c>
      <c r="C140">
        <f t="shared" si="4"/>
        <v>19321</v>
      </c>
      <c r="D140" s="11">
        <v>2104</v>
      </c>
      <c r="E140">
        <v>0.80420008102377183</v>
      </c>
      <c r="F140" s="25">
        <f t="shared" si="5"/>
        <v>2616.2643472026789</v>
      </c>
    </row>
    <row r="141" spans="1:6" x14ac:dyDescent="0.25">
      <c r="A141" s="12">
        <v>42826</v>
      </c>
      <c r="B141">
        <v>140</v>
      </c>
      <c r="C141">
        <f t="shared" si="4"/>
        <v>19600</v>
      </c>
      <c r="D141" s="11">
        <v>2174</v>
      </c>
      <c r="E141">
        <v>0.80845188861710338</v>
      </c>
      <c r="F141" s="25">
        <f t="shared" si="5"/>
        <v>2689.0901370998508</v>
      </c>
    </row>
    <row r="142" spans="1:6" x14ac:dyDescent="0.25">
      <c r="A142" s="12">
        <v>42856</v>
      </c>
      <c r="B142">
        <v>141</v>
      </c>
      <c r="C142">
        <f t="shared" si="4"/>
        <v>19881</v>
      </c>
      <c r="D142" s="11">
        <v>2748</v>
      </c>
      <c r="E142">
        <v>1.0457042110073003</v>
      </c>
      <c r="F142" s="25">
        <f t="shared" si="5"/>
        <v>2627.894170334192</v>
      </c>
    </row>
    <row r="143" spans="1:6" x14ac:dyDescent="0.25">
      <c r="A143" s="12">
        <v>42887</v>
      </c>
      <c r="B143">
        <v>142</v>
      </c>
      <c r="C143">
        <f t="shared" si="4"/>
        <v>20164</v>
      </c>
      <c r="D143" s="11">
        <v>2238</v>
      </c>
      <c r="E143">
        <v>0.87296918410564739</v>
      </c>
      <c r="F143" s="25">
        <f t="shared" si="5"/>
        <v>2563.6643775608413</v>
      </c>
    </row>
    <row r="144" spans="1:6" x14ac:dyDescent="0.25">
      <c r="A144" s="12">
        <v>42917</v>
      </c>
      <c r="B144">
        <v>143</v>
      </c>
      <c r="C144">
        <f t="shared" si="4"/>
        <v>20449</v>
      </c>
      <c r="D144" s="11">
        <v>2204</v>
      </c>
      <c r="E144">
        <v>0.84841483217909097</v>
      </c>
      <c r="F144" s="25">
        <f t="shared" si="5"/>
        <v>2597.7857958225322</v>
      </c>
    </row>
    <row r="145" spans="1:6" x14ac:dyDescent="0.25">
      <c r="A145" s="12">
        <v>42948</v>
      </c>
      <c r="B145">
        <v>144</v>
      </c>
      <c r="C145">
        <f t="shared" si="4"/>
        <v>20736</v>
      </c>
      <c r="D145" s="11">
        <v>2263</v>
      </c>
      <c r="E145">
        <v>0.88518192063869505</v>
      </c>
      <c r="F145" s="25">
        <f t="shared" si="5"/>
        <v>2556.5366251122173</v>
      </c>
    </row>
    <row r="146" spans="1:6" x14ac:dyDescent="0.25">
      <c r="A146" s="12">
        <v>42979</v>
      </c>
      <c r="B146">
        <v>145</v>
      </c>
      <c r="C146">
        <f t="shared" si="4"/>
        <v>21025</v>
      </c>
      <c r="D146" s="11">
        <v>2214</v>
      </c>
      <c r="E146">
        <v>0.80996113300379247</v>
      </c>
      <c r="F146" s="25">
        <f t="shared" si="5"/>
        <v>2733.4644957459132</v>
      </c>
    </row>
    <row r="147" spans="1:6" x14ac:dyDescent="0.25">
      <c r="A147" s="12">
        <v>43009</v>
      </c>
      <c r="B147">
        <v>146</v>
      </c>
      <c r="C147">
        <f t="shared" si="4"/>
        <v>21316</v>
      </c>
      <c r="D147" s="11">
        <v>2230</v>
      </c>
      <c r="E147">
        <v>0.84449263253752316</v>
      </c>
      <c r="F147" s="25">
        <f t="shared" si="5"/>
        <v>2640.6387860357263</v>
      </c>
    </row>
    <row r="148" spans="1:6" x14ac:dyDescent="0.25">
      <c r="A148" s="12">
        <v>43040</v>
      </c>
      <c r="B148">
        <v>147</v>
      </c>
      <c r="C148">
        <f t="shared" si="4"/>
        <v>21609</v>
      </c>
      <c r="D148" s="11">
        <v>2807</v>
      </c>
      <c r="E148">
        <v>1.0316841481473371</v>
      </c>
      <c r="F148" s="25">
        <f t="shared" si="5"/>
        <v>2720.7939610594135</v>
      </c>
    </row>
    <row r="149" spans="1:6" x14ac:dyDescent="0.25">
      <c r="A149" s="12">
        <v>43070</v>
      </c>
      <c r="B149">
        <v>148</v>
      </c>
      <c r="C149">
        <f t="shared" si="4"/>
        <v>21904</v>
      </c>
      <c r="D149" s="11">
        <v>5826</v>
      </c>
      <c r="E149">
        <v>2.3372773704879548</v>
      </c>
      <c r="F149" s="25">
        <f t="shared" si="5"/>
        <v>2492.6438229210694</v>
      </c>
    </row>
    <row r="150" spans="1:6" x14ac:dyDescent="0.25">
      <c r="A150" s="12">
        <v>43101</v>
      </c>
      <c r="B150">
        <v>149</v>
      </c>
      <c r="C150">
        <f t="shared" si="4"/>
        <v>22201</v>
      </c>
      <c r="D150" s="11">
        <v>1845</v>
      </c>
      <c r="E150">
        <v>0.7005440364005987</v>
      </c>
      <c r="F150" s="25">
        <f t="shared" si="5"/>
        <v>2633.667412943269</v>
      </c>
    </row>
    <row r="151" spans="1:6" x14ac:dyDescent="0.25">
      <c r="A151" s="12">
        <v>43132</v>
      </c>
      <c r="B151">
        <v>150</v>
      </c>
      <c r="C151">
        <f t="shared" si="4"/>
        <v>22500</v>
      </c>
      <c r="D151" s="11">
        <v>2562</v>
      </c>
      <c r="E151">
        <v>0.99057039399568036</v>
      </c>
      <c r="F151" s="25">
        <f t="shared" si="5"/>
        <v>2586.3886257145418</v>
      </c>
    </row>
    <row r="152" spans="1:6" x14ac:dyDescent="0.25">
      <c r="A152" s="12">
        <v>43160</v>
      </c>
      <c r="B152">
        <v>151</v>
      </c>
      <c r="C152">
        <f t="shared" si="4"/>
        <v>22801</v>
      </c>
      <c r="D152" s="11">
        <v>2288</v>
      </c>
      <c r="E152">
        <v>0.80420008102377183</v>
      </c>
      <c r="F152" s="25">
        <f t="shared" si="5"/>
        <v>2845.0631304181225</v>
      </c>
    </row>
    <row r="153" spans="1:6" x14ac:dyDescent="0.25">
      <c r="A153" s="12">
        <v>43191</v>
      </c>
      <c r="B153">
        <v>152</v>
      </c>
      <c r="C153">
        <f t="shared" si="4"/>
        <v>23104</v>
      </c>
      <c r="D153" s="11">
        <v>2341</v>
      </c>
      <c r="E153">
        <v>0.80845188861710338</v>
      </c>
      <c r="F153" s="25">
        <f t="shared" si="5"/>
        <v>2895.6577787261967</v>
      </c>
    </row>
    <row r="154" spans="1:6" x14ac:dyDescent="0.25">
      <c r="A154" s="12">
        <v>43221</v>
      </c>
      <c r="B154">
        <v>153</v>
      </c>
      <c r="C154">
        <f t="shared" si="4"/>
        <v>23409</v>
      </c>
      <c r="D154" s="11">
        <v>2968</v>
      </c>
      <c r="E154">
        <v>1.0457042110073003</v>
      </c>
      <c r="F154" s="25">
        <f t="shared" si="5"/>
        <v>2838.2787108995203</v>
      </c>
    </row>
    <row r="155" spans="1:6" x14ac:dyDescent="0.25">
      <c r="A155" s="12">
        <v>43252</v>
      </c>
      <c r="B155">
        <v>154</v>
      </c>
      <c r="C155">
        <f t="shared" si="4"/>
        <v>23716</v>
      </c>
      <c r="D155" s="11">
        <v>2465</v>
      </c>
      <c r="E155">
        <v>0.87296918410564739</v>
      </c>
      <c r="F155" s="25">
        <f t="shared" si="5"/>
        <v>2823.6964659014629</v>
      </c>
    </row>
    <row r="156" spans="1:6" x14ac:dyDescent="0.25">
      <c r="A156" s="12">
        <v>43282</v>
      </c>
      <c r="B156">
        <v>155</v>
      </c>
      <c r="C156">
        <f t="shared" si="4"/>
        <v>24025</v>
      </c>
      <c r="D156" s="11">
        <v>2283</v>
      </c>
      <c r="E156">
        <v>0.84841483217909097</v>
      </c>
      <c r="F156" s="25">
        <f t="shared" si="5"/>
        <v>2690.9006224423056</v>
      </c>
    </row>
    <row r="157" spans="1:6" x14ac:dyDescent="0.25">
      <c r="A157" s="12">
        <v>43313</v>
      </c>
      <c r="B157">
        <v>156</v>
      </c>
      <c r="C157">
        <f t="shared" si="4"/>
        <v>24336</v>
      </c>
      <c r="D157" s="11">
        <v>2369</v>
      </c>
      <c r="E157">
        <v>0.88518192063869505</v>
      </c>
      <c r="F157" s="25">
        <f t="shared" si="5"/>
        <v>2676.2860207206554</v>
      </c>
    </row>
    <row r="158" spans="1:6" x14ac:dyDescent="0.25">
      <c r="A158" s="12">
        <v>43344</v>
      </c>
      <c r="B158">
        <v>157</v>
      </c>
      <c r="C158">
        <f t="shared" si="4"/>
        <v>24649</v>
      </c>
      <c r="D158" s="11">
        <v>2109</v>
      </c>
      <c r="E158">
        <v>0.80996113300379247</v>
      </c>
      <c r="F158" s="25">
        <f t="shared" si="5"/>
        <v>2603.8286456766623</v>
      </c>
    </row>
    <row r="159" spans="1:6" x14ac:dyDescent="0.25">
      <c r="A159" s="12">
        <v>43374</v>
      </c>
      <c r="B159">
        <v>158</v>
      </c>
      <c r="C159">
        <f t="shared" si="4"/>
        <v>24964</v>
      </c>
      <c r="D159" s="11">
        <v>2299</v>
      </c>
      <c r="E159">
        <v>0.84449263253752316</v>
      </c>
      <c r="F159" s="25">
        <f t="shared" si="5"/>
        <v>2722.3446498188946</v>
      </c>
    </row>
    <row r="160" spans="1:6" x14ac:dyDescent="0.25">
      <c r="A160" s="12">
        <v>43405</v>
      </c>
      <c r="B160">
        <v>159</v>
      </c>
      <c r="C160">
        <f t="shared" si="4"/>
        <v>25281</v>
      </c>
      <c r="D160" s="11">
        <v>2717</v>
      </c>
      <c r="E160">
        <v>1.0316841481473371</v>
      </c>
      <c r="F160" s="25">
        <f t="shared" si="5"/>
        <v>2633.5579594579358</v>
      </c>
    </row>
    <row r="161" spans="1:6" x14ac:dyDescent="0.25">
      <c r="A161" s="12">
        <v>43435</v>
      </c>
      <c r="B161">
        <v>160</v>
      </c>
      <c r="C161">
        <f t="shared" si="4"/>
        <v>25600</v>
      </c>
      <c r="D161" s="11">
        <v>5815</v>
      </c>
      <c r="E161">
        <v>2.3372773704879548</v>
      </c>
      <c r="F161" s="25">
        <f t="shared" si="5"/>
        <v>2487.9374923250975</v>
      </c>
    </row>
    <row r="162" spans="1:6" x14ac:dyDescent="0.25">
      <c r="A162" s="12">
        <v>43466</v>
      </c>
      <c r="B162">
        <v>161</v>
      </c>
      <c r="C162">
        <f t="shared" si="4"/>
        <v>25921</v>
      </c>
      <c r="D162" s="11">
        <v>1791</v>
      </c>
      <c r="E162">
        <v>0.7005440364005987</v>
      </c>
      <c r="F162" s="25">
        <f t="shared" si="5"/>
        <v>2556.5844642717584</v>
      </c>
    </row>
    <row r="163" spans="1:6" x14ac:dyDescent="0.25">
      <c r="A163" s="12">
        <v>43497</v>
      </c>
      <c r="B163">
        <v>162</v>
      </c>
      <c r="C163">
        <f t="shared" si="4"/>
        <v>26244</v>
      </c>
      <c r="D163" s="11">
        <v>2487</v>
      </c>
      <c r="E163">
        <v>0.99057039399568036</v>
      </c>
      <c r="F163" s="25">
        <f t="shared" si="5"/>
        <v>2510.6746729711417</v>
      </c>
    </row>
    <row r="164" spans="1:6" x14ac:dyDescent="0.25">
      <c r="A164" s="12">
        <v>43525</v>
      </c>
      <c r="B164">
        <v>163</v>
      </c>
      <c r="C164">
        <f t="shared" si="4"/>
        <v>26569</v>
      </c>
      <c r="D164" s="11">
        <v>2198</v>
      </c>
      <c r="E164">
        <v>0.80420008102377183</v>
      </c>
      <c r="F164" s="25">
        <f t="shared" si="5"/>
        <v>2733.1506821062208</v>
      </c>
    </row>
    <row r="165" spans="1:6" x14ac:dyDescent="0.25">
      <c r="A165" s="12">
        <v>43556</v>
      </c>
      <c r="B165">
        <v>164</v>
      </c>
      <c r="C165">
        <f t="shared" si="4"/>
        <v>26896</v>
      </c>
      <c r="D165" s="11">
        <v>2378</v>
      </c>
      <c r="E165">
        <v>0.80845188861710338</v>
      </c>
      <c r="F165" s="25">
        <f t="shared" si="5"/>
        <v>2941.4242622002971</v>
      </c>
    </row>
    <row r="166" spans="1:6" x14ac:dyDescent="0.25">
      <c r="A166" s="12">
        <v>43586</v>
      </c>
      <c r="B166">
        <v>165</v>
      </c>
      <c r="C166">
        <f t="shared" si="4"/>
        <v>27225</v>
      </c>
      <c r="D166" s="11">
        <v>2896</v>
      </c>
      <c r="E166">
        <v>1.0457042110073003</v>
      </c>
      <c r="F166" s="25">
        <f t="shared" si="5"/>
        <v>2769.4255885326852</v>
      </c>
    </row>
    <row r="167" spans="1:6" x14ac:dyDescent="0.25">
      <c r="A167" s="12">
        <v>43617</v>
      </c>
      <c r="B167">
        <v>166</v>
      </c>
      <c r="C167">
        <f t="shared" si="4"/>
        <v>27556</v>
      </c>
      <c r="D167" s="11">
        <v>2284</v>
      </c>
      <c r="E167">
        <v>0.87296918410564739</v>
      </c>
      <c r="F167" s="25">
        <f t="shared" si="5"/>
        <v>2616.3581047135663</v>
      </c>
    </row>
    <row r="168" spans="1:6" x14ac:dyDescent="0.25">
      <c r="A168" s="12">
        <v>43647</v>
      </c>
      <c r="B168">
        <v>167</v>
      </c>
      <c r="C168">
        <f t="shared" si="4"/>
        <v>27889</v>
      </c>
      <c r="D168" s="11">
        <v>2394</v>
      </c>
      <c r="E168">
        <v>0.84841483217909097</v>
      </c>
      <c r="F168" s="25">
        <f t="shared" si="5"/>
        <v>2821.7328471865435</v>
      </c>
    </row>
    <row r="169" spans="1:6" x14ac:dyDescent="0.25">
      <c r="A169" s="12">
        <v>43678</v>
      </c>
      <c r="B169">
        <v>168</v>
      </c>
      <c r="C169">
        <f t="shared" si="4"/>
        <v>28224</v>
      </c>
      <c r="D169" s="11">
        <v>2505</v>
      </c>
      <c r="E169">
        <v>0.88518192063869505</v>
      </c>
      <c r="F169" s="25">
        <f t="shared" si="5"/>
        <v>2829.9267547088398</v>
      </c>
    </row>
    <row r="170" spans="1:6" x14ac:dyDescent="0.25">
      <c r="A170" s="12">
        <v>43709</v>
      </c>
      <c r="B170">
        <v>169</v>
      </c>
      <c r="C170">
        <f t="shared" si="4"/>
        <v>28561</v>
      </c>
      <c r="D170" s="11">
        <v>2311</v>
      </c>
      <c r="E170">
        <v>0.80996113300379247</v>
      </c>
      <c r="F170" s="25">
        <f t="shared" si="5"/>
        <v>2853.2233286670303</v>
      </c>
    </row>
    <row r="171" spans="1:6" x14ac:dyDescent="0.25">
      <c r="A171" s="12">
        <v>43739</v>
      </c>
      <c r="B171">
        <v>170</v>
      </c>
      <c r="C171">
        <f t="shared" si="4"/>
        <v>28900</v>
      </c>
      <c r="D171" s="11">
        <v>2327</v>
      </c>
      <c r="E171">
        <v>0.84449263253752316</v>
      </c>
      <c r="F171" s="25">
        <f t="shared" si="5"/>
        <v>2755.5006525135136</v>
      </c>
    </row>
    <row r="172" spans="1:6" x14ac:dyDescent="0.25">
      <c r="A172" s="12">
        <v>43770</v>
      </c>
      <c r="B172">
        <v>171</v>
      </c>
      <c r="C172">
        <f t="shared" si="4"/>
        <v>29241</v>
      </c>
      <c r="D172" s="11">
        <v>2772</v>
      </c>
      <c r="E172">
        <v>1.0316841481473371</v>
      </c>
      <c r="F172" s="25">
        <f t="shared" si="5"/>
        <v>2686.8688493255054</v>
      </c>
    </row>
    <row r="173" spans="1:6" x14ac:dyDescent="0.25">
      <c r="A173" s="12">
        <v>43800</v>
      </c>
      <c r="B173">
        <v>172</v>
      </c>
      <c r="C173">
        <f t="shared" si="4"/>
        <v>29584</v>
      </c>
      <c r="D173" s="11">
        <v>6109</v>
      </c>
      <c r="E173">
        <v>2.3372773704879548</v>
      </c>
      <c r="F173" s="25">
        <f t="shared" si="5"/>
        <v>2613.7248737083441</v>
      </c>
    </row>
    <row r="174" spans="1:6" x14ac:dyDescent="0.25">
      <c r="A174" s="12">
        <v>43831</v>
      </c>
      <c r="B174">
        <v>173</v>
      </c>
      <c r="C174">
        <f t="shared" si="4"/>
        <v>29929</v>
      </c>
      <c r="D174" s="11">
        <v>2054</v>
      </c>
      <c r="E174">
        <v>0.7005440364005987</v>
      </c>
      <c r="F174" s="25">
        <f t="shared" si="5"/>
        <v>2932.0069735422626</v>
      </c>
    </row>
    <row r="175" spans="1:6" x14ac:dyDescent="0.25">
      <c r="A175" s="12">
        <v>43862</v>
      </c>
      <c r="B175">
        <v>174</v>
      </c>
      <c r="C175">
        <f t="shared" si="4"/>
        <v>30276</v>
      </c>
      <c r="D175" s="11">
        <v>2635</v>
      </c>
      <c r="E175">
        <v>0.99057039399568036</v>
      </c>
      <c r="F175" s="25">
        <f t="shared" si="5"/>
        <v>2660.0835397181177</v>
      </c>
    </row>
    <row r="176" spans="1:6" x14ac:dyDescent="0.25">
      <c r="A176" s="12">
        <v>43891</v>
      </c>
      <c r="B176">
        <v>175</v>
      </c>
      <c r="C176">
        <f t="shared" si="4"/>
        <v>30625</v>
      </c>
      <c r="D176" s="11">
        <v>1427</v>
      </c>
      <c r="E176">
        <v>0.80420008102377183</v>
      </c>
      <c r="F176" s="25">
        <f t="shared" si="5"/>
        <v>1774.4340415675965</v>
      </c>
    </row>
    <row r="177" spans="1:6" x14ac:dyDescent="0.25">
      <c r="A177" s="12">
        <v>43922</v>
      </c>
      <c r="B177">
        <v>176</v>
      </c>
      <c r="C177">
        <f t="shared" si="4"/>
        <v>30976</v>
      </c>
      <c r="D177" s="11">
        <v>474</v>
      </c>
      <c r="E177">
        <v>0.80845188861710338</v>
      </c>
      <c r="F177" s="25">
        <f t="shared" si="5"/>
        <v>586.30576126280096</v>
      </c>
    </row>
    <row r="178" spans="1:6" x14ac:dyDescent="0.25">
      <c r="A178" s="12">
        <v>43952</v>
      </c>
      <c r="B178">
        <v>177</v>
      </c>
      <c r="C178">
        <f t="shared" si="4"/>
        <v>31329</v>
      </c>
      <c r="D178" s="11">
        <v>1436</v>
      </c>
      <c r="E178">
        <v>1.0457042110073003</v>
      </c>
      <c r="F178" s="25">
        <f t="shared" si="5"/>
        <v>1373.2372738718702</v>
      </c>
    </row>
    <row r="179" spans="1:6" x14ac:dyDescent="0.25">
      <c r="A179" s="12">
        <v>43983</v>
      </c>
      <c r="B179">
        <v>178</v>
      </c>
      <c r="C179">
        <f t="shared" si="4"/>
        <v>31684</v>
      </c>
      <c r="D179" s="11">
        <v>2259</v>
      </c>
      <c r="E179">
        <v>0.87296918410564739</v>
      </c>
      <c r="F179" s="25">
        <f t="shared" si="5"/>
        <v>2587.7202095218681</v>
      </c>
    </row>
    <row r="180" spans="1:6" x14ac:dyDescent="0.25">
      <c r="A180" s="12">
        <v>44013</v>
      </c>
      <c r="B180">
        <v>179</v>
      </c>
      <c r="C180">
        <f t="shared" si="4"/>
        <v>32041</v>
      </c>
      <c r="D180" s="11">
        <v>2461</v>
      </c>
      <c r="E180">
        <v>0.84841483217909097</v>
      </c>
      <c r="F180" s="25">
        <f t="shared" si="5"/>
        <v>2900.7036495096422</v>
      </c>
    </row>
    <row r="181" spans="1:6" x14ac:dyDescent="0.25">
      <c r="A181" s="12">
        <v>44044</v>
      </c>
      <c r="B181">
        <v>180</v>
      </c>
      <c r="C181">
        <f t="shared" si="4"/>
        <v>32400</v>
      </c>
      <c r="D181" s="11">
        <v>2638</v>
      </c>
      <c r="E181">
        <v>0.88518192063869505</v>
      </c>
      <c r="F181" s="25">
        <f t="shared" si="5"/>
        <v>2980.1783548590497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2E5D-32EE-45E8-8596-79DA9164030D}">
  <dimension ref="A1:R205"/>
  <sheetViews>
    <sheetView topLeftCell="H12" workbookViewId="0">
      <selection activeCell="M27" sqref="M27:M38"/>
    </sheetView>
  </sheetViews>
  <sheetFormatPr defaultRowHeight="15" x14ac:dyDescent="0.25"/>
  <cols>
    <col min="1" max="1" width="18" bestFit="1" customWidth="1"/>
    <col min="2" max="2" width="29" bestFit="1" customWidth="1"/>
    <col min="3" max="3" width="14.5703125" bestFit="1" customWidth="1"/>
    <col min="4" max="4" width="16.42578125" bestFit="1" customWidth="1"/>
    <col min="5" max="5" width="21" bestFit="1" customWidth="1"/>
    <col min="6" max="6" width="13.42578125" bestFit="1" customWidth="1"/>
    <col min="7" max="7" width="13.7109375" bestFit="1" customWidth="1"/>
    <col min="8" max="8" width="12.7109375" bestFit="1" customWidth="1"/>
    <col min="9" max="9" width="12.5703125" bestFit="1" customWidth="1"/>
    <col min="15" max="15" width="12.140625" customWidth="1"/>
    <col min="16" max="16" width="11.85546875" customWidth="1"/>
    <col min="18" max="18" width="11.42578125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0.29663340328452581</v>
      </c>
    </row>
    <row r="5" spans="1:9" x14ac:dyDescent="0.25">
      <c r="A5" t="s">
        <v>208</v>
      </c>
      <c r="B5">
        <v>8.7991375944160122E-2</v>
      </c>
    </row>
    <row r="6" spans="1:9" x14ac:dyDescent="0.25">
      <c r="A6" t="s">
        <v>209</v>
      </c>
      <c r="B6" s="45">
        <v>7.7686193751438773E-2</v>
      </c>
    </row>
    <row r="7" spans="1:9" x14ac:dyDescent="0.25">
      <c r="A7" t="s">
        <v>210</v>
      </c>
      <c r="B7">
        <v>262.73772296221517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2</v>
      </c>
      <c r="C12">
        <v>1178852.024578901</v>
      </c>
      <c r="D12">
        <v>589426.0122894505</v>
      </c>
      <c r="E12">
        <v>8.5385560680634303</v>
      </c>
      <c r="F12">
        <v>2.8834115916454017E-4</v>
      </c>
    </row>
    <row r="13" spans="1:9" x14ac:dyDescent="0.25">
      <c r="A13" t="s">
        <v>214</v>
      </c>
      <c r="B13">
        <v>177</v>
      </c>
      <c r="C13">
        <v>12218506.658924444</v>
      </c>
      <c r="D13">
        <v>69031.11106736974</v>
      </c>
    </row>
    <row r="14" spans="1:9" ht="15.75" thickBot="1" x14ac:dyDescent="0.3">
      <c r="A14" s="15" t="s">
        <v>215</v>
      </c>
      <c r="B14" s="15">
        <v>179</v>
      </c>
      <c r="C14" s="15">
        <v>13397358.683503345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18" x14ac:dyDescent="0.25">
      <c r="A17" t="s">
        <v>216</v>
      </c>
      <c r="B17">
        <v>2355.4403174258437</v>
      </c>
      <c r="C17">
        <v>59.408816474629461</v>
      </c>
      <c r="D17">
        <v>39.647992624659246</v>
      </c>
      <c r="E17">
        <v>5.7514642245515388E-90</v>
      </c>
      <c r="F17">
        <v>2238.1995607158215</v>
      </c>
      <c r="G17">
        <v>2472.6810741358659</v>
      </c>
      <c r="H17">
        <v>2238.1995607158215</v>
      </c>
      <c r="I17">
        <v>2472.6810741358659</v>
      </c>
    </row>
    <row r="18" spans="1:18" x14ac:dyDescent="0.25">
      <c r="A18" t="s">
        <v>191</v>
      </c>
      <c r="B18">
        <v>1.3407563062207724</v>
      </c>
      <c r="C18">
        <v>1.5154883819211462</v>
      </c>
      <c r="D18">
        <v>0.88470246437727851</v>
      </c>
      <c r="E18">
        <v>0.37751734374195012</v>
      </c>
      <c r="F18">
        <v>-1.6499951550132546</v>
      </c>
      <c r="G18">
        <v>4.3315077674547995</v>
      </c>
      <c r="H18">
        <v>-1.6499951550132546</v>
      </c>
      <c r="I18">
        <v>4.3315077674547995</v>
      </c>
    </row>
    <row r="19" spans="1:18" ht="15.75" thickBot="1" x14ac:dyDescent="0.3">
      <c r="A19" s="15" t="s">
        <v>253</v>
      </c>
      <c r="B19" s="15">
        <v>1.19184087605571E-3</v>
      </c>
      <c r="C19" s="15">
        <v>8.1098147463176881E-3</v>
      </c>
      <c r="D19" s="15">
        <v>0.14696277453154805</v>
      </c>
      <c r="E19" s="15">
        <v>0.88332866229017259</v>
      </c>
      <c r="F19" s="15">
        <v>-1.4812531438656559E-2</v>
      </c>
      <c r="G19" s="15">
        <v>1.719621319076798E-2</v>
      </c>
      <c r="H19" s="15">
        <v>-1.4812531438656559E-2</v>
      </c>
      <c r="I19" s="15">
        <v>1.719621319076798E-2</v>
      </c>
    </row>
    <row r="23" spans="1:18" x14ac:dyDescent="0.25">
      <c r="A23" t="s">
        <v>229</v>
      </c>
    </row>
    <row r="24" spans="1:18" ht="15.75" thickBot="1" x14ac:dyDescent="0.3"/>
    <row r="25" spans="1:18" ht="15.75" thickBot="1" x14ac:dyDescent="0.3">
      <c r="A25" s="16" t="s">
        <v>230</v>
      </c>
      <c r="B25" s="16" t="s">
        <v>258</v>
      </c>
      <c r="C25" s="16" t="s">
        <v>232</v>
      </c>
      <c r="D25" s="19" t="s">
        <v>248</v>
      </c>
      <c r="E25" s="19" t="s">
        <v>278</v>
      </c>
      <c r="F25" s="19" t="s">
        <v>242</v>
      </c>
      <c r="G25" s="19" t="s">
        <v>243</v>
      </c>
      <c r="H25" s="19" t="s">
        <v>233</v>
      </c>
      <c r="I25" s="19"/>
    </row>
    <row r="26" spans="1:18" x14ac:dyDescent="0.25">
      <c r="A26">
        <v>1</v>
      </c>
      <c r="B26">
        <v>2356.7822655729401</v>
      </c>
      <c r="C26">
        <v>-188.77700155766297</v>
      </c>
      <c r="D26">
        <v>0.80996113300379247</v>
      </c>
      <c r="E26">
        <f>D26*B26</f>
        <v>1908.9020340667034</v>
      </c>
      <c r="F26" s="5">
        <v>1756</v>
      </c>
      <c r="G26" s="28">
        <f>F26-E26</f>
        <v>-152.90203406670344</v>
      </c>
      <c r="H26" s="28">
        <f>G26*G26</f>
        <v>23379.032021735336</v>
      </c>
      <c r="J26" s="20" t="s">
        <v>234</v>
      </c>
      <c r="K26" s="49">
        <f>AVERAGE(H26:H205)</f>
        <v>75554.474923494112</v>
      </c>
      <c r="M26" t="s">
        <v>186</v>
      </c>
      <c r="N26" t="s">
        <v>191</v>
      </c>
      <c r="O26" t="s">
        <v>253</v>
      </c>
      <c r="P26" t="s">
        <v>276</v>
      </c>
      <c r="Q26" t="s">
        <v>277</v>
      </c>
      <c r="R26" t="s">
        <v>279</v>
      </c>
    </row>
    <row r="27" spans="1:18" ht="15.75" thickBot="1" x14ac:dyDescent="0.3">
      <c r="A27">
        <v>2</v>
      </c>
      <c r="B27">
        <v>2358.1265974017892</v>
      </c>
      <c r="C27">
        <v>-117.72812960824922</v>
      </c>
      <c r="D27">
        <v>0.84449263253752316</v>
      </c>
      <c r="E27">
        <f t="shared" ref="E27:E90" si="0">D27*B27</f>
        <v>1991.4205380965891</v>
      </c>
      <c r="F27" s="5">
        <v>1892</v>
      </c>
      <c r="G27" s="28">
        <f t="shared" ref="G27:G90" si="1">F27-E27</f>
        <v>-99.420538096589098</v>
      </c>
      <c r="H27" s="28">
        <f t="shared" ref="H27:H90" si="2">G27*G27</f>
        <v>9884.4433954153246</v>
      </c>
      <c r="J27" s="21" t="s">
        <v>235</v>
      </c>
      <c r="K27" s="50">
        <f>SQRT(K26)</f>
        <v>274.87174267918869</v>
      </c>
      <c r="M27" s="12">
        <v>44075</v>
      </c>
      <c r="N27">
        <v>181</v>
      </c>
      <c r="O27">
        <f>N27*N27</f>
        <v>32761</v>
      </c>
      <c r="P27">
        <f>$B$17+N27*$B$18+O27*$B$19</f>
        <v>2637.1631077922643</v>
      </c>
      <c r="Q27">
        <v>0.80996113300379247</v>
      </c>
      <c r="R27" s="25">
        <f>P27*Q27</f>
        <v>2135.9996187032248</v>
      </c>
    </row>
    <row r="28" spans="1:18" x14ac:dyDescent="0.25">
      <c r="A28">
        <v>3</v>
      </c>
      <c r="B28">
        <v>2359.4733129123902</v>
      </c>
      <c r="C28">
        <v>35.639575501507352</v>
      </c>
      <c r="D28">
        <v>1.0316841481473371</v>
      </c>
      <c r="E28">
        <f t="shared" si="0"/>
        <v>2434.2312149083946</v>
      </c>
      <c r="F28" s="5">
        <v>2471</v>
      </c>
      <c r="G28" s="28">
        <f t="shared" si="1"/>
        <v>36.768785091605423</v>
      </c>
      <c r="H28" s="28">
        <f t="shared" si="2"/>
        <v>1351.9435571126653</v>
      </c>
      <c r="M28" s="12">
        <v>44105</v>
      </c>
      <c r="N28">
        <v>182</v>
      </c>
      <c r="O28">
        <f t="shared" ref="O28:O38" si="3">N28*N28</f>
        <v>33124</v>
      </c>
      <c r="P28">
        <f t="shared" ref="P28:P38" si="4">$B$17+N28*$B$18+O28*$B$19</f>
        <v>2638.9365023364935</v>
      </c>
      <c r="Q28">
        <v>0.84449263253752316</v>
      </c>
      <c r="R28" s="25">
        <f t="shared" ref="R28:R38" si="5">P28*Q28</f>
        <v>2228.5624339575093</v>
      </c>
    </row>
    <row r="29" spans="1:18" x14ac:dyDescent="0.25">
      <c r="A29">
        <v>4</v>
      </c>
      <c r="B29">
        <v>2360.8224121047438</v>
      </c>
      <c r="C29">
        <v>531.85951147392916</v>
      </c>
      <c r="D29">
        <v>2.3372773704879548</v>
      </c>
      <c r="E29">
        <f t="shared" si="0"/>
        <v>5517.8967995532066</v>
      </c>
      <c r="F29" s="5">
        <v>6761</v>
      </c>
      <c r="G29" s="28">
        <f t="shared" si="1"/>
        <v>1243.1032004467934</v>
      </c>
      <c r="H29" s="28">
        <f t="shared" si="2"/>
        <v>1545305.5669610605</v>
      </c>
      <c r="M29" s="12">
        <v>44136</v>
      </c>
      <c r="N29">
        <v>183</v>
      </c>
      <c r="O29">
        <f t="shared" si="3"/>
        <v>33489</v>
      </c>
      <c r="P29">
        <f t="shared" si="4"/>
        <v>2640.7122805624745</v>
      </c>
      <c r="Q29">
        <v>1.0316841481473371</v>
      </c>
      <c r="R29" s="25">
        <f t="shared" si="5"/>
        <v>2724.3809996743084</v>
      </c>
    </row>
    <row r="30" spans="1:18" x14ac:dyDescent="0.25">
      <c r="A30">
        <v>5</v>
      </c>
      <c r="B30">
        <v>2362.1738949788487</v>
      </c>
      <c r="C30">
        <v>-135.33315557966216</v>
      </c>
      <c r="D30">
        <v>0.7005440364005987</v>
      </c>
      <c r="E30">
        <f t="shared" si="0"/>
        <v>1654.8068350686067</v>
      </c>
      <c r="F30" s="5">
        <v>1560</v>
      </c>
      <c r="G30" s="28">
        <f t="shared" si="1"/>
        <v>-94.806835068606688</v>
      </c>
      <c r="H30" s="28">
        <f t="shared" si="2"/>
        <v>8988.3359757259914</v>
      </c>
      <c r="M30" s="12">
        <v>44166</v>
      </c>
      <c r="N30">
        <v>184</v>
      </c>
      <c r="O30">
        <f t="shared" si="3"/>
        <v>33856</v>
      </c>
      <c r="P30">
        <f t="shared" si="4"/>
        <v>2642.4904424702081</v>
      </c>
      <c r="Q30">
        <v>2.3372773704879548</v>
      </c>
      <c r="R30" s="25">
        <f t="shared" si="5"/>
        <v>6176.2331129163204</v>
      </c>
    </row>
    <row r="31" spans="1:18" x14ac:dyDescent="0.25">
      <c r="A31">
        <v>6</v>
      </c>
      <c r="B31">
        <v>2363.5277615347063</v>
      </c>
      <c r="C31">
        <v>261.22260023649142</v>
      </c>
      <c r="D31">
        <v>0.99057039399568036</v>
      </c>
      <c r="E31">
        <f t="shared" si="0"/>
        <v>2341.2406259631625</v>
      </c>
      <c r="F31" s="5">
        <v>2600</v>
      </c>
      <c r="G31" s="28">
        <f t="shared" si="1"/>
        <v>258.75937403683747</v>
      </c>
      <c r="H31" s="28">
        <f t="shared" si="2"/>
        <v>66956.41365193596</v>
      </c>
      <c r="M31" s="12">
        <v>44197</v>
      </c>
      <c r="N31">
        <v>185</v>
      </c>
      <c r="O31">
        <f t="shared" si="3"/>
        <v>34225</v>
      </c>
      <c r="P31">
        <f t="shared" si="4"/>
        <v>2644.2709880596931</v>
      </c>
      <c r="Q31">
        <v>0.7005440364005987</v>
      </c>
      <c r="R31" s="25">
        <f t="shared" si="5"/>
        <v>1852.4282713123366</v>
      </c>
    </row>
    <row r="32" spans="1:18" x14ac:dyDescent="0.25">
      <c r="A32">
        <v>7</v>
      </c>
      <c r="B32">
        <v>2364.8840117723157</v>
      </c>
      <c r="C32">
        <v>82.268191314600699</v>
      </c>
      <c r="D32">
        <v>0.80420008102377183</v>
      </c>
      <c r="E32">
        <f t="shared" si="0"/>
        <v>1901.839913879119</v>
      </c>
      <c r="F32" s="5">
        <v>1968</v>
      </c>
      <c r="G32" s="28">
        <f t="shared" si="1"/>
        <v>66.160086120881033</v>
      </c>
      <c r="H32" s="28">
        <f t="shared" si="2"/>
        <v>4377.1569955223949</v>
      </c>
      <c r="M32" s="12">
        <v>44228</v>
      </c>
      <c r="N32">
        <v>186</v>
      </c>
      <c r="O32">
        <f t="shared" si="3"/>
        <v>34596</v>
      </c>
      <c r="P32">
        <f t="shared" si="4"/>
        <v>2646.0539173309307</v>
      </c>
      <c r="Q32">
        <v>0.99057039399568036</v>
      </c>
      <c r="R32" s="25">
        <f t="shared" si="5"/>
        <v>2621.1026714243135</v>
      </c>
    </row>
    <row r="33" spans="1:18" x14ac:dyDescent="0.25">
      <c r="A33">
        <v>8</v>
      </c>
      <c r="B33">
        <v>2366.2426456916774</v>
      </c>
      <c r="C33">
        <v>-45.75824035620326</v>
      </c>
      <c r="D33">
        <v>0.80845188861710338</v>
      </c>
      <c r="E33">
        <f t="shared" si="0"/>
        <v>1912.993335835768</v>
      </c>
      <c r="F33" s="5">
        <v>1876</v>
      </c>
      <c r="G33" s="28">
        <f t="shared" si="1"/>
        <v>-36.993335835767994</v>
      </c>
      <c r="H33" s="28">
        <f t="shared" si="2"/>
        <v>1368.5068962579164</v>
      </c>
      <c r="M33" s="12">
        <v>44256</v>
      </c>
      <c r="N33">
        <v>187</v>
      </c>
      <c r="O33">
        <f t="shared" si="3"/>
        <v>34969</v>
      </c>
      <c r="P33">
        <f t="shared" si="4"/>
        <v>2647.8392302839202</v>
      </c>
      <c r="Q33">
        <v>0.80420008102377183</v>
      </c>
      <c r="R33" s="25">
        <f t="shared" si="5"/>
        <v>2129.3925235322504</v>
      </c>
    </row>
    <row r="34" spans="1:18" x14ac:dyDescent="0.25">
      <c r="A34">
        <v>9</v>
      </c>
      <c r="B34">
        <v>2367.6036632927908</v>
      </c>
      <c r="C34">
        <v>88.157701124314372</v>
      </c>
      <c r="D34">
        <v>1.0457042110073003</v>
      </c>
      <c r="E34">
        <f t="shared" si="0"/>
        <v>2475.8131207015817</v>
      </c>
      <c r="F34" s="5">
        <v>2568</v>
      </c>
      <c r="G34" s="28">
        <f t="shared" si="1"/>
        <v>92.186879298418262</v>
      </c>
      <c r="H34" s="28">
        <f t="shared" si="2"/>
        <v>8498.4207147811376</v>
      </c>
      <c r="M34" s="12">
        <v>44287</v>
      </c>
      <c r="N34">
        <v>188</v>
      </c>
      <c r="O34">
        <f t="shared" si="3"/>
        <v>35344</v>
      </c>
      <c r="P34">
        <f t="shared" si="4"/>
        <v>2649.6269269186619</v>
      </c>
      <c r="Q34">
        <v>0.80845188861710338</v>
      </c>
      <c r="R34" s="25">
        <f t="shared" si="5"/>
        <v>2142.095893198124</v>
      </c>
    </row>
    <row r="35" spans="1:18" x14ac:dyDescent="0.25">
      <c r="A35">
        <v>10</v>
      </c>
      <c r="B35">
        <v>2368.9670645756569</v>
      </c>
      <c r="C35">
        <v>61.817479295703833</v>
      </c>
      <c r="D35">
        <v>0.87296918410564739</v>
      </c>
      <c r="E35">
        <f t="shared" si="0"/>
        <v>2068.0352455357615</v>
      </c>
      <c r="F35" s="5">
        <v>2122</v>
      </c>
      <c r="G35" s="28">
        <f t="shared" si="1"/>
        <v>53.964754464238467</v>
      </c>
      <c r="H35" s="28">
        <f t="shared" si="2"/>
        <v>2912.1947243855457</v>
      </c>
      <c r="M35" s="12">
        <v>44317</v>
      </c>
      <c r="N35">
        <v>189</v>
      </c>
      <c r="O35">
        <f t="shared" si="3"/>
        <v>35721</v>
      </c>
      <c r="P35">
        <f t="shared" si="4"/>
        <v>2651.4170072351558</v>
      </c>
      <c r="Q35">
        <v>1.0457042110073003</v>
      </c>
      <c r="R35" s="25">
        <f t="shared" si="5"/>
        <v>2772.597929602176</v>
      </c>
    </row>
    <row r="36" spans="1:18" x14ac:dyDescent="0.25">
      <c r="A36">
        <v>11</v>
      </c>
      <c r="B36">
        <v>2370.3328495402748</v>
      </c>
      <c r="C36">
        <v>-97.859612541253682</v>
      </c>
      <c r="D36">
        <v>0.84841483217909097</v>
      </c>
      <c r="E36">
        <f t="shared" si="0"/>
        <v>2011.0255467512986</v>
      </c>
      <c r="F36" s="5">
        <v>1928</v>
      </c>
      <c r="G36" s="28">
        <f t="shared" si="1"/>
        <v>-83.025546751298634</v>
      </c>
      <c r="H36" s="28">
        <f t="shared" si="2"/>
        <v>6893.2414133520751</v>
      </c>
      <c r="M36" s="12">
        <v>44348</v>
      </c>
      <c r="N36">
        <v>190</v>
      </c>
      <c r="O36">
        <f t="shared" si="3"/>
        <v>36100</v>
      </c>
      <c r="P36">
        <f t="shared" si="4"/>
        <v>2653.2094712334019</v>
      </c>
      <c r="Q36">
        <v>0.87296918410564739</v>
      </c>
      <c r="R36" s="25">
        <f t="shared" si="5"/>
        <v>2316.1701073639988</v>
      </c>
    </row>
    <row r="37" spans="1:18" x14ac:dyDescent="0.25">
      <c r="A37">
        <v>12</v>
      </c>
      <c r="B37">
        <v>2371.7010181866449</v>
      </c>
      <c r="C37">
        <v>-7.2153105596580644</v>
      </c>
      <c r="D37">
        <v>0.88518192063869505</v>
      </c>
      <c r="E37">
        <f t="shared" si="0"/>
        <v>2099.3868624592028</v>
      </c>
      <c r="F37" s="5">
        <v>2093</v>
      </c>
      <c r="G37" s="28">
        <f t="shared" si="1"/>
        <v>-6.3868624592028027</v>
      </c>
      <c r="H37" s="28">
        <f t="shared" si="2"/>
        <v>40.792012072774071</v>
      </c>
      <c r="M37" s="12">
        <v>44378</v>
      </c>
      <c r="N37">
        <v>191</v>
      </c>
      <c r="O37">
        <f t="shared" si="3"/>
        <v>36481</v>
      </c>
      <c r="P37">
        <f t="shared" si="4"/>
        <v>2655.0043189133994</v>
      </c>
      <c r="Q37">
        <v>0.84841483217909097</v>
      </c>
      <c r="R37" s="25">
        <f t="shared" si="5"/>
        <v>2252.5450436656733</v>
      </c>
    </row>
    <row r="38" spans="1:18" x14ac:dyDescent="0.25">
      <c r="A38">
        <v>13</v>
      </c>
      <c r="B38">
        <v>2373.0715705147672</v>
      </c>
      <c r="C38">
        <v>117.17137795836152</v>
      </c>
      <c r="D38">
        <v>0.80996113300379247</v>
      </c>
      <c r="E38">
        <f t="shared" si="0"/>
        <v>1922.0957379532301</v>
      </c>
      <c r="F38" s="5">
        <v>2017</v>
      </c>
      <c r="G38" s="28">
        <f t="shared" si="1"/>
        <v>94.904262046769873</v>
      </c>
      <c r="H38" s="28">
        <f t="shared" si="2"/>
        <v>9006.8189546419653</v>
      </c>
      <c r="M38" s="12">
        <v>44409</v>
      </c>
      <c r="N38">
        <v>192</v>
      </c>
      <c r="O38">
        <f t="shared" si="3"/>
        <v>36864</v>
      </c>
      <c r="P38">
        <f t="shared" si="4"/>
        <v>2656.80155027515</v>
      </c>
      <c r="Q38">
        <v>0.88518192063869505</v>
      </c>
      <c r="R38" s="25">
        <f t="shared" si="5"/>
        <v>2351.75269902842</v>
      </c>
    </row>
    <row r="39" spans="1:18" x14ac:dyDescent="0.25">
      <c r="A39">
        <v>14</v>
      </c>
      <c r="B39">
        <v>2374.4445065246414</v>
      </c>
      <c r="C39">
        <v>-14.447600439797043</v>
      </c>
      <c r="D39">
        <v>0.84449263253752316</v>
      </c>
      <c r="E39">
        <f t="shared" si="0"/>
        <v>2005.2008921292545</v>
      </c>
      <c r="F39" s="5">
        <v>1993</v>
      </c>
      <c r="G39" s="28">
        <f t="shared" si="1"/>
        <v>-12.200892129254498</v>
      </c>
      <c r="H39" s="28">
        <f t="shared" si="2"/>
        <v>148.86176874970437</v>
      </c>
      <c r="Q39" s="13" t="s">
        <v>215</v>
      </c>
      <c r="R39" s="26">
        <f>SUM(R27:R38)</f>
        <v>31703.261304378655</v>
      </c>
    </row>
    <row r="40" spans="1:18" x14ac:dyDescent="0.25">
      <c r="A40">
        <v>15</v>
      </c>
      <c r="B40">
        <v>2375.8198262162678</v>
      </c>
      <c r="C40">
        <v>173.40999836024002</v>
      </c>
      <c r="D40">
        <v>1.0316841481473371</v>
      </c>
      <c r="E40">
        <f t="shared" si="0"/>
        <v>2451.0956535614846</v>
      </c>
      <c r="F40" s="5">
        <v>2630</v>
      </c>
      <c r="G40" s="28">
        <f t="shared" si="1"/>
        <v>178.9043464385154</v>
      </c>
      <c r="H40" s="28">
        <f t="shared" si="2"/>
        <v>32006.765174592339</v>
      </c>
    </row>
    <row r="41" spans="1:18" x14ac:dyDescent="0.25">
      <c r="A41">
        <v>16</v>
      </c>
      <c r="B41">
        <v>2377.1975295896464</v>
      </c>
      <c r="C41">
        <v>509.92236692106007</v>
      </c>
      <c r="D41">
        <v>2.3372773704879548</v>
      </c>
      <c r="E41">
        <f t="shared" si="0"/>
        <v>5556.1699910897505</v>
      </c>
      <c r="F41" s="5">
        <v>6748</v>
      </c>
      <c r="G41" s="28">
        <f t="shared" si="1"/>
        <v>1191.8300089102495</v>
      </c>
      <c r="H41" s="28">
        <f t="shared" si="2"/>
        <v>1420458.7701390053</v>
      </c>
    </row>
    <row r="42" spans="1:18" x14ac:dyDescent="0.25">
      <c r="A42">
        <v>17</v>
      </c>
      <c r="B42">
        <v>2378.5776166447768</v>
      </c>
      <c r="C42">
        <v>46.680342482927244</v>
      </c>
      <c r="D42">
        <v>0.7005440364005987</v>
      </c>
      <c r="E42">
        <f t="shared" si="0"/>
        <v>1666.2983644564479</v>
      </c>
      <c r="F42" s="5">
        <v>1699</v>
      </c>
      <c r="G42" s="28">
        <f t="shared" si="1"/>
        <v>32.701635543552129</v>
      </c>
      <c r="H42" s="28">
        <f t="shared" si="2"/>
        <v>1069.396967223312</v>
      </c>
    </row>
    <row r="43" spans="1:18" x14ac:dyDescent="0.25">
      <c r="A43">
        <v>18</v>
      </c>
      <c r="B43">
        <v>2379.9600873816598</v>
      </c>
      <c r="C43">
        <v>165.03824416649013</v>
      </c>
      <c r="D43">
        <v>0.99057039399568036</v>
      </c>
      <c r="E43">
        <f t="shared" si="0"/>
        <v>2357.5180014516445</v>
      </c>
      <c r="F43" s="5">
        <v>2521</v>
      </c>
      <c r="G43" s="28">
        <f t="shared" si="1"/>
        <v>163.48199854835548</v>
      </c>
      <c r="H43" s="28">
        <f t="shared" si="2"/>
        <v>26726.363849364501</v>
      </c>
    </row>
    <row r="44" spans="1:18" x14ac:dyDescent="0.25">
      <c r="A44">
        <v>19</v>
      </c>
      <c r="B44">
        <v>2381.3449418002942</v>
      </c>
      <c r="C44">
        <v>104.3548823718329</v>
      </c>
      <c r="D44">
        <v>0.80420008102377183</v>
      </c>
      <c r="E44">
        <f t="shared" si="0"/>
        <v>1915.0777951413459</v>
      </c>
      <c r="F44" s="5">
        <v>1999</v>
      </c>
      <c r="G44" s="28">
        <f t="shared" si="1"/>
        <v>83.92220485865414</v>
      </c>
      <c r="H44" s="28">
        <f t="shared" si="2"/>
        <v>7042.9364683379126</v>
      </c>
    </row>
    <row r="45" spans="1:18" x14ac:dyDescent="0.25">
      <c r="A45">
        <v>20</v>
      </c>
      <c r="B45">
        <v>2382.7321799006818</v>
      </c>
      <c r="C45">
        <v>34.232920326139265</v>
      </c>
      <c r="D45">
        <v>0.80845188861710338</v>
      </c>
      <c r="E45">
        <f t="shared" si="0"/>
        <v>1926.3243309094539</v>
      </c>
      <c r="F45" s="5">
        <v>1954</v>
      </c>
      <c r="G45" s="28">
        <f t="shared" si="1"/>
        <v>27.67566909054608</v>
      </c>
      <c r="H45" s="28">
        <f t="shared" si="2"/>
        <v>765.94265960940766</v>
      </c>
    </row>
    <row r="46" spans="1:18" x14ac:dyDescent="0.25">
      <c r="A46">
        <v>21</v>
      </c>
      <c r="B46">
        <v>2384.1218016828207</v>
      </c>
      <c r="C46">
        <v>176.83183301694862</v>
      </c>
      <c r="D46">
        <v>1.0457042110073003</v>
      </c>
      <c r="E46">
        <f t="shared" si="0"/>
        <v>2493.086207574037</v>
      </c>
      <c r="F46" s="5">
        <v>2678</v>
      </c>
      <c r="G46" s="28">
        <f t="shared" si="1"/>
        <v>184.91379242596304</v>
      </c>
      <c r="H46" s="28">
        <f t="shared" si="2"/>
        <v>34193.110629352144</v>
      </c>
    </row>
    <row r="47" spans="1:18" x14ac:dyDescent="0.25">
      <c r="A47">
        <v>22</v>
      </c>
      <c r="B47">
        <v>2385.5138071467113</v>
      </c>
      <c r="C47">
        <v>164.40438072211464</v>
      </c>
      <c r="D47">
        <v>0.87296918410564739</v>
      </c>
      <c r="E47">
        <f t="shared" si="0"/>
        <v>2082.480041897621</v>
      </c>
      <c r="F47" s="5">
        <v>2226</v>
      </c>
      <c r="G47" s="28">
        <f t="shared" si="1"/>
        <v>143.51995810237895</v>
      </c>
      <c r="H47" s="28">
        <f t="shared" si="2"/>
        <v>20597.978373708611</v>
      </c>
    </row>
    <row r="48" spans="1:18" x14ac:dyDescent="0.25">
      <c r="A48">
        <v>23</v>
      </c>
      <c r="B48">
        <v>2386.9081962923551</v>
      </c>
      <c r="C48">
        <v>31.719958438968206</v>
      </c>
      <c r="D48">
        <v>0.84841483217909097</v>
      </c>
      <c r="E48">
        <f t="shared" si="0"/>
        <v>2025.0883167842751</v>
      </c>
      <c r="F48" s="5">
        <v>2052</v>
      </c>
      <c r="G48" s="28">
        <f t="shared" si="1"/>
        <v>26.911683215724906</v>
      </c>
      <c r="H48" s="28">
        <f t="shared" si="2"/>
        <v>724.23869350352959</v>
      </c>
    </row>
    <row r="49" spans="1:8" x14ac:dyDescent="0.25">
      <c r="A49">
        <v>24</v>
      </c>
      <c r="B49">
        <v>2388.3049691197502</v>
      </c>
      <c r="C49">
        <v>72.206197249851812</v>
      </c>
      <c r="D49">
        <v>0.88518192063869505</v>
      </c>
      <c r="E49">
        <f t="shared" si="0"/>
        <v>2114.0843796363597</v>
      </c>
      <c r="F49" s="5">
        <v>2178</v>
      </c>
      <c r="G49" s="28">
        <f t="shared" si="1"/>
        <v>63.915620363640301</v>
      </c>
      <c r="H49" s="28">
        <f t="shared" si="2"/>
        <v>4085.2065264689909</v>
      </c>
    </row>
    <row r="50" spans="1:8" x14ac:dyDescent="0.25">
      <c r="A50">
        <v>25</v>
      </c>
      <c r="B50">
        <v>2389.7041256288976</v>
      </c>
      <c r="C50">
        <v>110.41583999236445</v>
      </c>
      <c r="D50">
        <v>0.80996113300379247</v>
      </c>
      <c r="E50">
        <f t="shared" si="0"/>
        <v>1935.5674611382192</v>
      </c>
      <c r="F50" s="5">
        <v>2025</v>
      </c>
      <c r="G50" s="28">
        <f t="shared" si="1"/>
        <v>89.432538861780813</v>
      </c>
      <c r="H50" s="28">
        <f t="shared" si="2"/>
        <v>7998.1790072639351</v>
      </c>
    </row>
    <row r="51" spans="1:8" x14ac:dyDescent="0.25">
      <c r="A51">
        <v>26</v>
      </c>
      <c r="B51">
        <v>2391.1056658197972</v>
      </c>
      <c r="C51">
        <v>184.40525778007077</v>
      </c>
      <c r="D51">
        <v>0.84449263253752316</v>
      </c>
      <c r="E51">
        <f t="shared" si="0"/>
        <v>2019.2711184035477</v>
      </c>
      <c r="F51" s="5">
        <v>2175</v>
      </c>
      <c r="G51" s="28">
        <f t="shared" si="1"/>
        <v>155.72888159645231</v>
      </c>
      <c r="H51" s="28">
        <f t="shared" si="2"/>
        <v>24251.484563281861</v>
      </c>
    </row>
    <row r="52" spans="1:8" x14ac:dyDescent="0.25">
      <c r="A52">
        <v>27</v>
      </c>
      <c r="B52">
        <v>2392.509589692449</v>
      </c>
      <c r="C52">
        <v>313.74503776671827</v>
      </c>
      <c r="D52">
        <v>1.0316841481473371</v>
      </c>
      <c r="E52">
        <f t="shared" si="0"/>
        <v>2468.3142179761894</v>
      </c>
      <c r="F52" s="5">
        <v>2792</v>
      </c>
      <c r="G52" s="28">
        <f t="shared" si="1"/>
        <v>323.68578202381059</v>
      </c>
      <c r="H52" s="28">
        <f t="shared" si="2"/>
        <v>104772.48548436582</v>
      </c>
    </row>
    <row r="53" spans="1:8" x14ac:dyDescent="0.25">
      <c r="A53">
        <v>28</v>
      </c>
      <c r="B53">
        <v>2393.9158972468526</v>
      </c>
      <c r="C53">
        <v>396.0824496924356</v>
      </c>
      <c r="D53">
        <v>2.3372773704879548</v>
      </c>
      <c r="E53">
        <f t="shared" si="0"/>
        <v>5595.2454534864364</v>
      </c>
      <c r="F53" s="5">
        <v>6521</v>
      </c>
      <c r="G53" s="28">
        <f t="shared" si="1"/>
        <v>925.75454651356358</v>
      </c>
      <c r="H53" s="28">
        <f t="shared" si="2"/>
        <v>857021.4803905338</v>
      </c>
    </row>
    <row r="54" spans="1:8" x14ac:dyDescent="0.25">
      <c r="A54">
        <v>29</v>
      </c>
      <c r="B54">
        <v>2395.3245884830089</v>
      </c>
      <c r="C54">
        <v>169.82464786336186</v>
      </c>
      <c r="D54">
        <v>0.7005440364005987</v>
      </c>
      <c r="E54">
        <f t="shared" si="0"/>
        <v>1678.0303557054901</v>
      </c>
      <c r="F54" s="5">
        <v>1797</v>
      </c>
      <c r="G54" s="28">
        <f t="shared" si="1"/>
        <v>118.96964429450986</v>
      </c>
      <c r="H54" s="28">
        <f t="shared" si="2"/>
        <v>14153.776263562204</v>
      </c>
    </row>
    <row r="55" spans="1:8" x14ac:dyDescent="0.25">
      <c r="A55">
        <v>30</v>
      </c>
      <c r="B55">
        <v>2396.735663400917</v>
      </c>
      <c r="C55">
        <v>237.10037269948862</v>
      </c>
      <c r="D55">
        <v>0.99057039399568036</v>
      </c>
      <c r="E55">
        <f t="shared" si="0"/>
        <v>2374.1353903985446</v>
      </c>
      <c r="F55" s="5">
        <v>2609</v>
      </c>
      <c r="G55" s="28">
        <f t="shared" si="1"/>
        <v>234.86460960145541</v>
      </c>
      <c r="H55" s="28">
        <f t="shared" si="2"/>
        <v>55161.384843244065</v>
      </c>
    </row>
    <row r="56" spans="1:8" x14ac:dyDescent="0.25">
      <c r="A56">
        <v>31</v>
      </c>
      <c r="B56">
        <v>2398.1491220005773</v>
      </c>
      <c r="C56">
        <v>180.81107576480099</v>
      </c>
      <c r="D56">
        <v>0.80420008102377183</v>
      </c>
      <c r="E56">
        <f t="shared" si="0"/>
        <v>1928.5917182199516</v>
      </c>
      <c r="F56" s="5">
        <v>2074</v>
      </c>
      <c r="G56" s="28">
        <f t="shared" si="1"/>
        <v>145.40828178004836</v>
      </c>
      <c r="H56" s="28">
        <f t="shared" si="2"/>
        <v>21143.568410225944</v>
      </c>
    </row>
    <row r="57" spans="1:8" x14ac:dyDescent="0.25">
      <c r="A57">
        <v>32</v>
      </c>
      <c r="B57">
        <v>2399.5649642819894</v>
      </c>
      <c r="C57">
        <v>128.72401466561678</v>
      </c>
      <c r="D57">
        <v>0.80845188861710338</v>
      </c>
      <c r="E57">
        <f t="shared" si="0"/>
        <v>1939.9328272332066</v>
      </c>
      <c r="F57" s="5">
        <v>2044</v>
      </c>
      <c r="G57" s="28">
        <f t="shared" si="1"/>
        <v>104.06717276679342</v>
      </c>
      <c r="H57" s="28">
        <f t="shared" si="2"/>
        <v>10829.976447673629</v>
      </c>
    </row>
    <row r="58" spans="1:8" x14ac:dyDescent="0.25">
      <c r="A58">
        <v>33</v>
      </c>
      <c r="B58">
        <v>2400.9831902451538</v>
      </c>
      <c r="C58">
        <v>195.35329900423903</v>
      </c>
      <c r="D58">
        <v>1.0457042110073003</v>
      </c>
      <c r="E58">
        <f t="shared" si="0"/>
        <v>2510.7182325970994</v>
      </c>
      <c r="F58" s="5">
        <v>2715</v>
      </c>
      <c r="G58" s="28">
        <f t="shared" si="1"/>
        <v>204.28176740290064</v>
      </c>
      <c r="H58" s="28">
        <f t="shared" si="2"/>
        <v>41731.040493252796</v>
      </c>
    </row>
    <row r="59" spans="1:8" x14ac:dyDescent="0.25">
      <c r="A59">
        <v>34</v>
      </c>
      <c r="B59">
        <v>2402.4037998900703</v>
      </c>
      <c r="C59">
        <v>70.764828865003892</v>
      </c>
      <c r="D59">
        <v>0.87296918410564739</v>
      </c>
      <c r="E59">
        <f t="shared" si="0"/>
        <v>2097.2244850823417</v>
      </c>
      <c r="F59" s="5">
        <v>2159</v>
      </c>
      <c r="G59" s="28">
        <f t="shared" si="1"/>
        <v>61.775514917658256</v>
      </c>
      <c r="H59" s="28">
        <f t="shared" si="2"/>
        <v>3816.2142433418176</v>
      </c>
    </row>
    <row r="60" spans="1:8" x14ac:dyDescent="0.25">
      <c r="A60">
        <v>35</v>
      </c>
      <c r="B60">
        <v>2403.8267932167391</v>
      </c>
      <c r="C60">
        <v>145.63358625882211</v>
      </c>
      <c r="D60">
        <v>0.84841483217909097</v>
      </c>
      <c r="E60">
        <f t="shared" si="0"/>
        <v>2039.4423053545822</v>
      </c>
      <c r="F60" s="5">
        <v>2163</v>
      </c>
      <c r="G60" s="28">
        <f t="shared" si="1"/>
        <v>123.55769464541777</v>
      </c>
      <c r="H60" s="28">
        <f t="shared" si="2"/>
        <v>15266.503906090298</v>
      </c>
    </row>
    <row r="61" spans="1:8" x14ac:dyDescent="0.25">
      <c r="A61">
        <v>36</v>
      </c>
      <c r="B61">
        <v>2405.2521702251597</v>
      </c>
      <c r="C61">
        <v>106.09600371406214</v>
      </c>
      <c r="D61">
        <v>0.88518192063869505</v>
      </c>
      <c r="E61">
        <f t="shared" si="0"/>
        <v>2129.0857356602965</v>
      </c>
      <c r="F61" s="5">
        <v>2223</v>
      </c>
      <c r="G61" s="28">
        <f t="shared" si="1"/>
        <v>93.91426433970355</v>
      </c>
      <c r="H61" s="28">
        <f t="shared" si="2"/>
        <v>8819.8890464677133</v>
      </c>
    </row>
    <row r="62" spans="1:8" x14ac:dyDescent="0.25">
      <c r="A62">
        <v>37</v>
      </c>
      <c r="B62">
        <v>2406.6799309153325</v>
      </c>
      <c r="C62">
        <v>-48.542086798488072</v>
      </c>
      <c r="D62">
        <v>0.80996113300379247</v>
      </c>
      <c r="E62">
        <f t="shared" si="0"/>
        <v>1949.3172036216718</v>
      </c>
      <c r="F62" s="5">
        <v>1910</v>
      </c>
      <c r="G62" s="28">
        <f t="shared" si="1"/>
        <v>-39.317203621671752</v>
      </c>
      <c r="H62" s="28">
        <f t="shared" si="2"/>
        <v>1545.8425006279983</v>
      </c>
    </row>
    <row r="63" spans="1:8" x14ac:dyDescent="0.25">
      <c r="A63">
        <v>38</v>
      </c>
      <c r="B63">
        <v>2408.1100752872576</v>
      </c>
      <c r="C63">
        <v>-43.376597388896244</v>
      </c>
      <c r="D63">
        <v>0.84449263253752316</v>
      </c>
      <c r="E63">
        <f t="shared" si="0"/>
        <v>2033.6312169194694</v>
      </c>
      <c r="F63" s="5">
        <v>1997</v>
      </c>
      <c r="G63" s="28">
        <f t="shared" si="1"/>
        <v>-36.631216919469352</v>
      </c>
      <c r="H63" s="28">
        <f t="shared" si="2"/>
        <v>1341.8460530012178</v>
      </c>
    </row>
    <row r="64" spans="1:8" x14ac:dyDescent="0.25">
      <c r="A64">
        <v>39</v>
      </c>
      <c r="B64">
        <v>2409.5426033409349</v>
      </c>
      <c r="C64">
        <v>-225.73469658394924</v>
      </c>
      <c r="D64">
        <v>1.0316841481473371</v>
      </c>
      <c r="E64">
        <f t="shared" si="0"/>
        <v>2485.8869081525095</v>
      </c>
      <c r="F64" s="5">
        <v>2253</v>
      </c>
      <c r="G64" s="28">
        <f t="shared" si="1"/>
        <v>-232.88690815250948</v>
      </c>
      <c r="H64" s="28">
        <f t="shared" si="2"/>
        <v>54236.311988835383</v>
      </c>
    </row>
    <row r="65" spans="1:8" x14ac:dyDescent="0.25">
      <c r="A65">
        <v>40</v>
      </c>
      <c r="B65">
        <v>2410.9775150763635</v>
      </c>
      <c r="C65">
        <v>-250.77177152530294</v>
      </c>
      <c r="D65">
        <v>2.3372773704879548</v>
      </c>
      <c r="E65">
        <f t="shared" si="0"/>
        <v>5635.1231867432662</v>
      </c>
      <c r="F65" s="5">
        <v>5049</v>
      </c>
      <c r="G65" s="28">
        <f t="shared" si="1"/>
        <v>-586.12318674326616</v>
      </c>
      <c r="H65" s="28">
        <f t="shared" si="2"/>
        <v>343540.39003808168</v>
      </c>
    </row>
    <row r="66" spans="1:8" x14ac:dyDescent="0.25">
      <c r="A66">
        <v>41</v>
      </c>
      <c r="B66">
        <v>2412.4148104935452</v>
      </c>
      <c r="C66">
        <v>-311.19072818867153</v>
      </c>
      <c r="D66">
        <v>0.7005440364005987</v>
      </c>
      <c r="E66">
        <f t="shared" si="0"/>
        <v>1690.0028088157335</v>
      </c>
      <c r="F66" s="5">
        <v>1472</v>
      </c>
      <c r="G66" s="28">
        <f t="shared" si="1"/>
        <v>-218.00280881573349</v>
      </c>
      <c r="H66" s="28">
        <f t="shared" si="2"/>
        <v>47525.224651549244</v>
      </c>
    </row>
    <row r="67" spans="1:8" x14ac:dyDescent="0.25">
      <c r="A67">
        <v>42</v>
      </c>
      <c r="B67">
        <v>2413.8544895924783</v>
      </c>
      <c r="C67">
        <v>-283.7686190781601</v>
      </c>
      <c r="D67">
        <v>0.99057039399568036</v>
      </c>
      <c r="E67">
        <f t="shared" si="0"/>
        <v>2391.0927928038632</v>
      </c>
      <c r="F67" s="5">
        <v>2110</v>
      </c>
      <c r="G67" s="28">
        <f t="shared" si="1"/>
        <v>-281.09279280386318</v>
      </c>
      <c r="H67" s="28">
        <f t="shared" si="2"/>
        <v>79013.158166275549</v>
      </c>
    </row>
    <row r="68" spans="1:8" x14ac:dyDescent="0.25">
      <c r="A68">
        <v>43</v>
      </c>
      <c r="B68">
        <v>2415.2965523731641</v>
      </c>
      <c r="C68">
        <v>-399.62901111102406</v>
      </c>
      <c r="D68">
        <v>0.80420008102377183</v>
      </c>
      <c r="E68">
        <f t="shared" si="0"/>
        <v>1942.3816831149354</v>
      </c>
      <c r="F68" s="5">
        <v>1621</v>
      </c>
      <c r="G68" s="28">
        <f t="shared" si="1"/>
        <v>-321.38168311493541</v>
      </c>
      <c r="H68" s="28">
        <f t="shared" si="2"/>
        <v>103286.18624178876</v>
      </c>
    </row>
    <row r="69" spans="1:8" x14ac:dyDescent="0.25">
      <c r="A69">
        <v>44</v>
      </c>
      <c r="B69">
        <v>2416.7409988356017</v>
      </c>
      <c r="C69">
        <v>-245.92536378029399</v>
      </c>
      <c r="D69">
        <v>0.80845188861710338</v>
      </c>
      <c r="E69">
        <f t="shared" si="0"/>
        <v>1953.8188248070269</v>
      </c>
      <c r="F69" s="5">
        <v>1755</v>
      </c>
      <c r="G69" s="28">
        <f t="shared" si="1"/>
        <v>-198.81882480702689</v>
      </c>
      <c r="H69" s="28">
        <f t="shared" si="2"/>
        <v>39528.925097647247</v>
      </c>
    </row>
    <row r="70" spans="1:8" x14ac:dyDescent="0.25">
      <c r="A70">
        <v>45</v>
      </c>
      <c r="B70">
        <v>2418.187828979791</v>
      </c>
      <c r="C70">
        <v>-275.13439531206041</v>
      </c>
      <c r="D70">
        <v>1.0457042110073003</v>
      </c>
      <c r="E70">
        <f t="shared" si="0"/>
        <v>2528.7091957707685</v>
      </c>
      <c r="F70" s="5">
        <v>2241</v>
      </c>
      <c r="G70" s="28">
        <f t="shared" si="1"/>
        <v>-287.70919577076847</v>
      </c>
      <c r="H70" s="28">
        <f t="shared" si="2"/>
        <v>82776.581331062378</v>
      </c>
    </row>
    <row r="71" spans="1:8" x14ac:dyDescent="0.25">
      <c r="A71">
        <v>46</v>
      </c>
      <c r="B71">
        <v>2419.637042805733</v>
      </c>
      <c r="C71">
        <v>-321.05208315807386</v>
      </c>
      <c r="D71">
        <v>0.87296918410564739</v>
      </c>
      <c r="E71">
        <f t="shared" si="0"/>
        <v>2112.2685750899223</v>
      </c>
      <c r="F71" s="5">
        <v>1832</v>
      </c>
      <c r="G71" s="28">
        <f t="shared" si="1"/>
        <v>-280.26857508992225</v>
      </c>
      <c r="H71" s="28">
        <f t="shared" si="2"/>
        <v>78550.474182935388</v>
      </c>
    </row>
    <row r="72" spans="1:8" x14ac:dyDescent="0.25">
      <c r="A72">
        <v>47</v>
      </c>
      <c r="B72">
        <v>2421.0886403134268</v>
      </c>
      <c r="C72">
        <v>-353.70375561618494</v>
      </c>
      <c r="D72">
        <v>0.84841483217909097</v>
      </c>
      <c r="E72">
        <f t="shared" si="0"/>
        <v>2054.0875124622194</v>
      </c>
      <c r="F72" s="5">
        <v>1754</v>
      </c>
      <c r="G72" s="28">
        <f t="shared" si="1"/>
        <v>-300.08751246221937</v>
      </c>
      <c r="H72" s="28">
        <f t="shared" si="2"/>
        <v>90052.51513576266</v>
      </c>
    </row>
    <row r="73" spans="1:8" x14ac:dyDescent="0.25">
      <c r="A73">
        <v>48</v>
      </c>
      <c r="B73">
        <v>2422.5426215028733</v>
      </c>
      <c r="C73">
        <v>-361.94924801428124</v>
      </c>
      <c r="D73">
        <v>0.88518192063869505</v>
      </c>
      <c r="E73">
        <f t="shared" si="0"/>
        <v>2144.3909305310126</v>
      </c>
      <c r="F73" s="5">
        <v>1824</v>
      </c>
      <c r="G73" s="28">
        <f t="shared" si="1"/>
        <v>-320.3909305310126</v>
      </c>
      <c r="H73" s="28">
        <f t="shared" si="2"/>
        <v>102650.34836652814</v>
      </c>
    </row>
    <row r="74" spans="1:8" x14ac:dyDescent="0.25">
      <c r="A74">
        <v>49</v>
      </c>
      <c r="B74">
        <v>2423.9989863740711</v>
      </c>
      <c r="C74">
        <v>-243.64745092362728</v>
      </c>
      <c r="D74">
        <v>0.80996113300379247</v>
      </c>
      <c r="E74">
        <f t="shared" si="0"/>
        <v>1963.3449654035871</v>
      </c>
      <c r="F74" s="5">
        <v>1766</v>
      </c>
      <c r="G74" s="28">
        <f t="shared" si="1"/>
        <v>-197.34496540358714</v>
      </c>
      <c r="H74" s="28">
        <f t="shared" si="2"/>
        <v>38945.035370143007</v>
      </c>
    </row>
    <row r="75" spans="1:8" x14ac:dyDescent="0.25">
      <c r="A75">
        <v>50</v>
      </c>
      <c r="B75">
        <v>2425.4577349270216</v>
      </c>
      <c r="C75">
        <v>-262.02855910313292</v>
      </c>
      <c r="D75">
        <v>0.84449263253752316</v>
      </c>
      <c r="E75">
        <f t="shared" si="0"/>
        <v>2048.2811876770184</v>
      </c>
      <c r="F75" s="5">
        <v>1827</v>
      </c>
      <c r="G75" s="28">
        <f t="shared" si="1"/>
        <v>-221.28118767701835</v>
      </c>
      <c r="H75" s="28">
        <f t="shared" si="2"/>
        <v>48965.364019751818</v>
      </c>
    </row>
    <row r="76" spans="1:8" x14ac:dyDescent="0.25">
      <c r="A76">
        <v>51</v>
      </c>
      <c r="B76">
        <v>2426.9188671617239</v>
      </c>
      <c r="C76">
        <v>-259.58887181835098</v>
      </c>
      <c r="D76">
        <v>1.0316841481473371</v>
      </c>
      <c r="E76">
        <f t="shared" si="0"/>
        <v>2503.8137240904434</v>
      </c>
      <c r="F76" s="5">
        <v>2236</v>
      </c>
      <c r="G76" s="28">
        <f t="shared" si="1"/>
        <v>-267.81372409044343</v>
      </c>
      <c r="H76" s="28">
        <f t="shared" si="2"/>
        <v>71724.190811192166</v>
      </c>
    </row>
    <row r="77" spans="1:8" x14ac:dyDescent="0.25">
      <c r="A77">
        <v>52</v>
      </c>
      <c r="B77">
        <v>2428.3823830781785</v>
      </c>
      <c r="C77">
        <v>-177.9006617316586</v>
      </c>
      <c r="D77">
        <v>2.3372773704879548</v>
      </c>
      <c r="E77">
        <f t="shared" si="0"/>
        <v>5675.8031908602379</v>
      </c>
      <c r="F77" s="5">
        <v>5260</v>
      </c>
      <c r="G77" s="28">
        <f t="shared" si="1"/>
        <v>-415.80319086023792</v>
      </c>
      <c r="H77" s="28">
        <f t="shared" si="2"/>
        <v>172892.29352955543</v>
      </c>
    </row>
    <row r="78" spans="1:8" x14ac:dyDescent="0.25">
      <c r="A78">
        <v>53</v>
      </c>
      <c r="B78">
        <v>2429.8482826763848</v>
      </c>
      <c r="C78">
        <v>-294.36511207306194</v>
      </c>
      <c r="D78">
        <v>0.7005440364005987</v>
      </c>
      <c r="E78">
        <f t="shared" si="0"/>
        <v>1702.2157237871775</v>
      </c>
      <c r="F78" s="8">
        <v>1496</v>
      </c>
      <c r="G78" s="28">
        <f t="shared" si="1"/>
        <v>-206.21572378717747</v>
      </c>
      <c r="H78" s="28">
        <f t="shared" si="2"/>
        <v>42524.924737069472</v>
      </c>
    </row>
    <row r="79" spans="1:8" x14ac:dyDescent="0.25">
      <c r="A79">
        <v>54</v>
      </c>
      <c r="B79">
        <v>2431.3165659563438</v>
      </c>
      <c r="C79">
        <v>-318.39252473052966</v>
      </c>
      <c r="D79">
        <v>0.99057039399568036</v>
      </c>
      <c r="E79">
        <f t="shared" si="0"/>
        <v>2408.3902086675998</v>
      </c>
      <c r="F79" s="8">
        <v>2093</v>
      </c>
      <c r="G79" s="28">
        <f t="shared" si="1"/>
        <v>-315.39020866759984</v>
      </c>
      <c r="H79" s="28">
        <f t="shared" si="2"/>
        <v>99470.983723392172</v>
      </c>
    </row>
    <row r="80" spans="1:8" x14ac:dyDescent="0.25">
      <c r="A80">
        <v>55</v>
      </c>
      <c r="B80">
        <v>2432.7872329180545</v>
      </c>
      <c r="C80">
        <v>-215.67728469449139</v>
      </c>
      <c r="D80">
        <v>0.80420008102377183</v>
      </c>
      <c r="E80">
        <f t="shared" si="0"/>
        <v>1956.4476898262972</v>
      </c>
      <c r="F80" s="8">
        <v>1783</v>
      </c>
      <c r="G80" s="28">
        <f t="shared" si="1"/>
        <v>-173.44768982629716</v>
      </c>
      <c r="H80" s="28">
        <f t="shared" si="2"/>
        <v>30084.10110607939</v>
      </c>
    </row>
    <row r="81" spans="1:8" x14ac:dyDescent="0.25">
      <c r="A81">
        <v>56</v>
      </c>
      <c r="B81">
        <v>2434.2602835615176</v>
      </c>
      <c r="C81">
        <v>-215.20430106053664</v>
      </c>
      <c r="D81">
        <v>0.80845188861710338</v>
      </c>
      <c r="E81">
        <f t="shared" si="0"/>
        <v>1967.9823236309144</v>
      </c>
      <c r="F81" s="8">
        <v>1794</v>
      </c>
      <c r="G81" s="28">
        <f t="shared" si="1"/>
        <v>-173.98232363091438</v>
      </c>
      <c r="H81" s="28">
        <f t="shared" si="2"/>
        <v>30269.848936012229</v>
      </c>
    </row>
    <row r="82" spans="1:8" x14ac:dyDescent="0.25">
      <c r="A82">
        <v>57</v>
      </c>
      <c r="B82">
        <v>2435.7357178867328</v>
      </c>
      <c r="C82">
        <v>-288.85711075417794</v>
      </c>
      <c r="D82">
        <v>1.0457042110073003</v>
      </c>
      <c r="E82">
        <f t="shared" si="0"/>
        <v>2547.0590970950461</v>
      </c>
      <c r="F82" s="8">
        <v>2245</v>
      </c>
      <c r="G82" s="28">
        <f t="shared" si="1"/>
        <v>-302.05909709504613</v>
      </c>
      <c r="H82" s="28">
        <f t="shared" si="2"/>
        <v>91239.698137874497</v>
      </c>
    </row>
    <row r="83" spans="1:8" x14ac:dyDescent="0.25">
      <c r="A83">
        <v>58</v>
      </c>
      <c r="B83">
        <v>2437.2135358936998</v>
      </c>
      <c r="C83">
        <v>-372.99405047607888</v>
      </c>
      <c r="D83">
        <v>0.87296918410564739</v>
      </c>
      <c r="E83">
        <f t="shared" si="0"/>
        <v>2127.612311920363</v>
      </c>
      <c r="F83" s="8">
        <v>1802</v>
      </c>
      <c r="G83" s="28">
        <f t="shared" si="1"/>
        <v>-325.61231192036303</v>
      </c>
      <c r="H83" s="28">
        <f t="shared" si="2"/>
        <v>106023.37767412378</v>
      </c>
    </row>
    <row r="84" spans="1:8" x14ac:dyDescent="0.25">
      <c r="A84">
        <v>59</v>
      </c>
      <c r="B84">
        <v>2438.6937375824191</v>
      </c>
      <c r="C84">
        <v>-298.23139401902608</v>
      </c>
      <c r="D84">
        <v>0.84841483217909097</v>
      </c>
      <c r="E84">
        <f t="shared" si="0"/>
        <v>2069.0239381071883</v>
      </c>
      <c r="F84" s="8">
        <v>1816</v>
      </c>
      <c r="G84" s="28">
        <f t="shared" si="1"/>
        <v>-253.02393810718831</v>
      </c>
      <c r="H84" s="28">
        <f t="shared" si="2"/>
        <v>64021.113255270262</v>
      </c>
    </row>
    <row r="85" spans="1:8" x14ac:dyDescent="0.25">
      <c r="A85">
        <v>60</v>
      </c>
      <c r="B85">
        <v>2440.1763229528906</v>
      </c>
      <c r="C85">
        <v>-394.26919609552192</v>
      </c>
      <c r="D85">
        <v>0.88518192063869505</v>
      </c>
      <c r="E85">
        <f t="shared" si="0"/>
        <v>2159.9999642485081</v>
      </c>
      <c r="F85" s="8">
        <v>1811</v>
      </c>
      <c r="G85" s="28">
        <f t="shared" si="1"/>
        <v>-348.99996424850815</v>
      </c>
      <c r="H85" s="28">
        <f t="shared" si="2"/>
        <v>121800.97504545997</v>
      </c>
    </row>
    <row r="86" spans="1:8" x14ac:dyDescent="0.25">
      <c r="A86">
        <v>61</v>
      </c>
      <c r="B86">
        <v>2441.6612920051139</v>
      </c>
      <c r="C86">
        <v>-362.54918232303726</v>
      </c>
      <c r="D86">
        <v>0.80996113300379247</v>
      </c>
      <c r="E86">
        <f t="shared" si="0"/>
        <v>1977.6507464839658</v>
      </c>
      <c r="F86" s="8">
        <v>1684</v>
      </c>
      <c r="G86" s="28">
        <f t="shared" si="1"/>
        <v>-293.6507464839658</v>
      </c>
      <c r="H86" s="28">
        <f t="shared" si="2"/>
        <v>86230.760910590354</v>
      </c>
    </row>
    <row r="87" spans="1:8" x14ac:dyDescent="0.25">
      <c r="A87">
        <v>62</v>
      </c>
      <c r="B87">
        <v>2443.1486447390898</v>
      </c>
      <c r="C87">
        <v>-186.1721755982403</v>
      </c>
      <c r="D87">
        <v>0.84449263253752316</v>
      </c>
      <c r="E87">
        <f t="shared" si="0"/>
        <v>2063.2210306761958</v>
      </c>
      <c r="F87" s="8">
        <v>1906</v>
      </c>
      <c r="G87" s="28">
        <f t="shared" si="1"/>
        <v>-157.22103067619582</v>
      </c>
      <c r="H87" s="28">
        <f t="shared" si="2"/>
        <v>24718.452486885308</v>
      </c>
    </row>
    <row r="88" spans="1:8" x14ac:dyDescent="0.25">
      <c r="A88">
        <v>63</v>
      </c>
      <c r="B88">
        <v>2444.6383811548176</v>
      </c>
      <c r="C88">
        <v>-126.09931636888359</v>
      </c>
      <c r="D88">
        <v>1.0316841481473371</v>
      </c>
      <c r="E88">
        <f t="shared" si="0"/>
        <v>2522.0946657899931</v>
      </c>
      <c r="F88" s="8">
        <v>2392</v>
      </c>
      <c r="G88" s="28">
        <f t="shared" si="1"/>
        <v>-130.09466578999309</v>
      </c>
      <c r="H88" s="28">
        <f t="shared" si="2"/>
        <v>16924.622067009997</v>
      </c>
    </row>
    <row r="89" spans="1:8" x14ac:dyDescent="0.25">
      <c r="A89">
        <v>64</v>
      </c>
      <c r="B89">
        <v>2446.1305012522976</v>
      </c>
      <c r="C89">
        <v>-269.66652473333443</v>
      </c>
      <c r="D89">
        <v>2.3372773704879548</v>
      </c>
      <c r="E89">
        <f t="shared" si="0"/>
        <v>5717.2854658373526</v>
      </c>
      <c r="F89" s="8">
        <v>5087</v>
      </c>
      <c r="G89" s="28">
        <f t="shared" si="1"/>
        <v>-630.2854658373526</v>
      </c>
      <c r="H89" s="28">
        <f t="shared" si="2"/>
        <v>397259.76844580856</v>
      </c>
    </row>
    <row r="90" spans="1:8" x14ac:dyDescent="0.25">
      <c r="A90">
        <v>65</v>
      </c>
      <c r="B90">
        <v>2447.6250050315293</v>
      </c>
      <c r="C90">
        <v>-136.56400689865541</v>
      </c>
      <c r="D90">
        <v>0.7005440364005987</v>
      </c>
      <c r="E90">
        <f t="shared" si="0"/>
        <v>1714.6691006198232</v>
      </c>
      <c r="F90" s="8">
        <v>1619</v>
      </c>
      <c r="G90" s="28">
        <f t="shared" si="1"/>
        <v>-95.669100619823212</v>
      </c>
      <c r="H90" s="28">
        <f t="shared" si="2"/>
        <v>9152.576813405858</v>
      </c>
    </row>
    <row r="91" spans="1:8" x14ac:dyDescent="0.25">
      <c r="A91">
        <v>66</v>
      </c>
      <c r="B91">
        <v>2449.1218924925129</v>
      </c>
      <c r="C91">
        <v>-199.91273632857883</v>
      </c>
      <c r="D91">
        <v>0.99057039399568036</v>
      </c>
      <c r="E91">
        <f t="shared" ref="E91:E154" si="6">D91*B91</f>
        <v>2426.027637989755</v>
      </c>
      <c r="F91" s="8">
        <v>2228</v>
      </c>
      <c r="G91" s="28">
        <f t="shared" ref="G91:G154" si="7">F91-E91</f>
        <v>-198.02763798975502</v>
      </c>
      <c r="H91" s="28">
        <f t="shared" ref="H91:H154" si="8">G91*G91</f>
        <v>39214.945407801468</v>
      </c>
    </row>
    <row r="92" spans="1:8" x14ac:dyDescent="0.25">
      <c r="A92">
        <v>67</v>
      </c>
      <c r="B92">
        <v>2450.6211636352496</v>
      </c>
      <c r="C92">
        <v>6.4788126349471895</v>
      </c>
      <c r="D92">
        <v>0.80420008102377183</v>
      </c>
      <c r="E92">
        <f t="shared" si="6"/>
        <v>1970.7897383540378</v>
      </c>
      <c r="F92" s="8">
        <v>1976</v>
      </c>
      <c r="G92" s="28">
        <f t="shared" si="7"/>
        <v>5.2102616459621913</v>
      </c>
      <c r="H92" s="28">
        <f t="shared" si="8"/>
        <v>27.146826419384642</v>
      </c>
    </row>
    <row r="93" spans="1:8" x14ac:dyDescent="0.25">
      <c r="A93">
        <v>68</v>
      </c>
      <c r="B93">
        <v>2452.1228184597376</v>
      </c>
      <c r="C93">
        <v>261.70595835584345</v>
      </c>
      <c r="D93">
        <v>0.80845188861710338</v>
      </c>
      <c r="E93">
        <f t="shared" si="6"/>
        <v>1982.4233237048693</v>
      </c>
      <c r="F93" s="8">
        <v>2194</v>
      </c>
      <c r="G93" s="28">
        <f t="shared" si="7"/>
        <v>211.57667629513071</v>
      </c>
      <c r="H93" s="28">
        <f t="shared" si="8"/>
        <v>44764.689952094523</v>
      </c>
    </row>
    <row r="94" spans="1:8" x14ac:dyDescent="0.25">
      <c r="A94">
        <v>69</v>
      </c>
      <c r="B94">
        <v>2453.6268569659783</v>
      </c>
      <c r="C94">
        <v>55.68693595866489</v>
      </c>
      <c r="D94">
        <v>1.0457042110073003</v>
      </c>
      <c r="E94">
        <f t="shared" si="6"/>
        <v>2565.7679365699305</v>
      </c>
      <c r="F94" s="8">
        <v>2624</v>
      </c>
      <c r="G94" s="28">
        <f t="shared" si="7"/>
        <v>58.232063430069502</v>
      </c>
      <c r="H94" s="28">
        <f t="shared" si="8"/>
        <v>3390.9732113236378</v>
      </c>
    </row>
    <row r="95" spans="1:8" x14ac:dyDescent="0.25">
      <c r="A95">
        <v>70</v>
      </c>
      <c r="B95">
        <v>2455.1332791539703</v>
      </c>
      <c r="C95">
        <v>-57.568693704979523</v>
      </c>
      <c r="D95">
        <v>0.87296918410564739</v>
      </c>
      <c r="E95">
        <f t="shared" si="6"/>
        <v>2143.2556955736641</v>
      </c>
      <c r="F95" s="8">
        <v>2093</v>
      </c>
      <c r="G95" s="28">
        <f t="shared" si="7"/>
        <v>-50.25569557366407</v>
      </c>
      <c r="H95" s="28">
        <f t="shared" si="8"/>
        <v>2525.6349375927985</v>
      </c>
    </row>
    <row r="96" spans="1:8" x14ac:dyDescent="0.25">
      <c r="A96">
        <v>71</v>
      </c>
      <c r="B96">
        <v>2456.6420850237155</v>
      </c>
      <c r="C96">
        <v>-119.34206999827029</v>
      </c>
      <c r="D96">
        <v>0.84841483217909097</v>
      </c>
      <c r="E96">
        <f t="shared" si="6"/>
        <v>2084.2515822894875</v>
      </c>
      <c r="F96" s="8">
        <v>1983</v>
      </c>
      <c r="G96" s="28">
        <f t="shared" si="7"/>
        <v>-101.25158228948749</v>
      </c>
      <c r="H96" s="28">
        <f t="shared" si="8"/>
        <v>10251.882916124856</v>
      </c>
    </row>
    <row r="97" spans="1:8" x14ac:dyDescent="0.25">
      <c r="A97">
        <v>72</v>
      </c>
      <c r="B97">
        <v>2458.153274575212</v>
      </c>
      <c r="C97">
        <v>3.4876030737150359</v>
      </c>
      <c r="D97">
        <v>0.88518192063869505</v>
      </c>
      <c r="E97">
        <f t="shared" si="6"/>
        <v>2175.9128368127836</v>
      </c>
      <c r="F97" s="8">
        <v>2179</v>
      </c>
      <c r="G97" s="28">
        <f t="shared" si="7"/>
        <v>3.0871631872164471</v>
      </c>
      <c r="H97" s="28">
        <f t="shared" si="8"/>
        <v>9.5305765445044113</v>
      </c>
    </row>
    <row r="98" spans="1:8" x14ac:dyDescent="0.25">
      <c r="A98">
        <v>73</v>
      </c>
      <c r="B98">
        <v>2459.6668478084612</v>
      </c>
      <c r="C98">
        <v>109.59223784973437</v>
      </c>
      <c r="D98">
        <v>0.80996113300379247</v>
      </c>
      <c r="E98">
        <f t="shared" si="6"/>
        <v>1992.234546862808</v>
      </c>
      <c r="F98" s="8">
        <v>2081</v>
      </c>
      <c r="G98" s="28">
        <f t="shared" si="7"/>
        <v>88.765453137192026</v>
      </c>
      <c r="H98" s="28">
        <f t="shared" si="8"/>
        <v>7879.3056706510333</v>
      </c>
    </row>
    <row r="99" spans="1:8" x14ac:dyDescent="0.25">
      <c r="A99">
        <v>74</v>
      </c>
      <c r="B99">
        <v>2461.1828047234617</v>
      </c>
      <c r="C99">
        <v>-89.344469104824839</v>
      </c>
      <c r="D99">
        <v>0.84449263253752316</v>
      </c>
      <c r="E99">
        <f t="shared" si="6"/>
        <v>2078.4507459170009</v>
      </c>
      <c r="F99" s="8">
        <v>2003</v>
      </c>
      <c r="G99" s="28">
        <f t="shared" si="7"/>
        <v>-75.450745917000859</v>
      </c>
      <c r="H99" s="28">
        <f t="shared" si="8"/>
        <v>5692.8150594318222</v>
      </c>
    </row>
    <row r="100" spans="1:8" x14ac:dyDescent="0.25">
      <c r="A100">
        <v>75</v>
      </c>
      <c r="B100">
        <v>2462.7011453202149</v>
      </c>
      <c r="C100">
        <v>-84.066168319929602</v>
      </c>
      <c r="D100">
        <v>1.0316841481473371</v>
      </c>
      <c r="E100">
        <f t="shared" si="6"/>
        <v>2540.7297332511575</v>
      </c>
      <c r="F100" s="8">
        <v>2454</v>
      </c>
      <c r="G100" s="28">
        <f t="shared" si="7"/>
        <v>-86.729733251157541</v>
      </c>
      <c r="H100" s="28">
        <f t="shared" si="8"/>
        <v>7522.0466298169422</v>
      </c>
    </row>
    <row r="101" spans="1:8" x14ac:dyDescent="0.25">
      <c r="A101">
        <v>76</v>
      </c>
      <c r="B101">
        <v>2464.2218695987199</v>
      </c>
      <c r="C101">
        <v>-61.426176237112486</v>
      </c>
      <c r="D101">
        <v>2.3372773704879548</v>
      </c>
      <c r="E101">
        <f t="shared" si="6"/>
        <v>5759.5700116746075</v>
      </c>
      <c r="F101" s="8">
        <v>5616</v>
      </c>
      <c r="G101" s="28">
        <f t="shared" si="7"/>
        <v>-143.57001167460749</v>
      </c>
      <c r="H101" s="28">
        <f t="shared" si="8"/>
        <v>20612.348252246931</v>
      </c>
    </row>
    <row r="102" spans="1:8" x14ac:dyDescent="0.25">
      <c r="A102">
        <v>77</v>
      </c>
      <c r="B102">
        <v>2465.7449775589776</v>
      </c>
      <c r="C102">
        <v>-76.17356874215784</v>
      </c>
      <c r="D102">
        <v>0.7005440364005987</v>
      </c>
      <c r="E102">
        <f t="shared" si="6"/>
        <v>1727.3629393136698</v>
      </c>
      <c r="F102" s="8">
        <v>1674</v>
      </c>
      <c r="G102" s="28">
        <f t="shared" si="7"/>
        <v>-53.362939313669813</v>
      </c>
      <c r="H102" s="28">
        <f t="shared" si="8"/>
        <v>2847.6032921944075</v>
      </c>
    </row>
    <row r="103" spans="1:8" x14ac:dyDescent="0.25">
      <c r="A103">
        <v>78</v>
      </c>
      <c r="B103">
        <v>2467.2704692009866</v>
      </c>
      <c r="C103">
        <v>164.54652815959525</v>
      </c>
      <c r="D103">
        <v>0.99057039399568036</v>
      </c>
      <c r="E103">
        <f t="shared" si="6"/>
        <v>2444.0050807703283</v>
      </c>
      <c r="F103" s="8">
        <v>2607</v>
      </c>
      <c r="G103" s="28">
        <f t="shared" si="7"/>
        <v>162.99491922967172</v>
      </c>
      <c r="H103" s="28">
        <f t="shared" si="8"/>
        <v>26567.34369468721</v>
      </c>
    </row>
    <row r="104" spans="1:8" x14ac:dyDescent="0.25">
      <c r="A104">
        <v>79</v>
      </c>
      <c r="B104">
        <v>2468.7983445247487</v>
      </c>
      <c r="C104">
        <v>87.779363578249558</v>
      </c>
      <c r="D104">
        <v>0.80420008102377183</v>
      </c>
      <c r="E104">
        <f t="shared" si="6"/>
        <v>1985.4078286981567</v>
      </c>
      <c r="F104" s="8">
        <v>2056</v>
      </c>
      <c r="G104" s="28">
        <f t="shared" si="7"/>
        <v>70.592171301843337</v>
      </c>
      <c r="H104" s="28">
        <f t="shared" si="8"/>
        <v>4983.2546491087942</v>
      </c>
    </row>
    <row r="105" spans="1:8" x14ac:dyDescent="0.25">
      <c r="A105">
        <v>80</v>
      </c>
      <c r="B105">
        <v>2470.3286035302617</v>
      </c>
      <c r="C105">
        <v>-54.600435289227335</v>
      </c>
      <c r="D105">
        <v>0.80845188861710338</v>
      </c>
      <c r="E105">
        <f t="shared" si="6"/>
        <v>1997.1418250288916</v>
      </c>
      <c r="F105" s="8">
        <v>1953</v>
      </c>
      <c r="G105" s="28">
        <f t="shared" si="7"/>
        <v>-44.141825028891617</v>
      </c>
      <c r="H105" s="28">
        <f t="shared" si="8"/>
        <v>1948.5007168812824</v>
      </c>
    </row>
    <row r="106" spans="1:8" x14ac:dyDescent="0.25">
      <c r="A106">
        <v>81</v>
      </c>
      <c r="B106">
        <v>2471.8612462175279</v>
      </c>
      <c r="C106">
        <v>84.310921651211174</v>
      </c>
      <c r="D106">
        <v>1.0457042110073003</v>
      </c>
      <c r="E106">
        <f t="shared" si="6"/>
        <v>2584.835714195422</v>
      </c>
      <c r="F106" s="8">
        <v>2673</v>
      </c>
      <c r="G106" s="28">
        <f t="shared" si="7"/>
        <v>88.164285804577958</v>
      </c>
      <c r="H106" s="28">
        <f t="shared" si="8"/>
        <v>7772.9412914313061</v>
      </c>
    </row>
    <row r="107" spans="1:8" x14ac:dyDescent="0.25">
      <c r="A107">
        <v>82</v>
      </c>
      <c r="B107">
        <v>2473.3962725865454</v>
      </c>
      <c r="C107">
        <v>-15.119349331154353</v>
      </c>
      <c r="D107">
        <v>0.87296918410564739</v>
      </c>
      <c r="E107">
        <f t="shared" si="6"/>
        <v>2159.1987260498258</v>
      </c>
      <c r="F107" s="8">
        <v>2146</v>
      </c>
      <c r="G107" s="28">
        <f t="shared" si="7"/>
        <v>-13.198726049825837</v>
      </c>
      <c r="H107" s="28">
        <f t="shared" si="8"/>
        <v>174.20636933835112</v>
      </c>
    </row>
    <row r="108" spans="1:8" x14ac:dyDescent="0.25">
      <c r="A108">
        <v>83</v>
      </c>
      <c r="B108">
        <v>2474.9336826373155</v>
      </c>
      <c r="C108">
        <v>-184.78041526745164</v>
      </c>
      <c r="D108">
        <v>0.84841483217909097</v>
      </c>
      <c r="E108">
        <f t="shared" si="6"/>
        <v>2099.7704450091178</v>
      </c>
      <c r="F108" s="8">
        <v>1943</v>
      </c>
      <c r="G108" s="28">
        <f t="shared" si="7"/>
        <v>-156.77044500911779</v>
      </c>
      <c r="H108" s="28">
        <f t="shared" si="8"/>
        <v>24576.972428356825</v>
      </c>
    </row>
    <row r="109" spans="1:8" x14ac:dyDescent="0.25">
      <c r="A109">
        <v>84</v>
      </c>
      <c r="B109">
        <v>2476.4734763698375</v>
      </c>
      <c r="C109">
        <v>-87.134120597703259</v>
      </c>
      <c r="D109">
        <v>0.88518192063869505</v>
      </c>
      <c r="E109">
        <f t="shared" si="6"/>
        <v>2192.1295482238388</v>
      </c>
      <c r="F109" s="8">
        <v>2115</v>
      </c>
      <c r="G109" s="28">
        <f t="shared" si="7"/>
        <v>-77.12954822383881</v>
      </c>
      <c r="H109" s="28">
        <f t="shared" si="8"/>
        <v>5948.967209213477</v>
      </c>
    </row>
    <row r="110" spans="1:8" x14ac:dyDescent="0.25">
      <c r="A110">
        <v>85</v>
      </c>
      <c r="B110">
        <v>2478.0156537841121</v>
      </c>
      <c r="C110">
        <v>45.562227563966644</v>
      </c>
      <c r="D110">
        <v>0.80996113300379247</v>
      </c>
      <c r="E110">
        <f t="shared" si="6"/>
        <v>2007.096366540113</v>
      </c>
      <c r="F110" s="8">
        <v>2044</v>
      </c>
      <c r="G110" s="28">
        <f t="shared" si="7"/>
        <v>36.903633459887033</v>
      </c>
      <c r="H110" s="28">
        <f t="shared" si="8"/>
        <v>1361.8781625416937</v>
      </c>
    </row>
    <row r="111" spans="1:8" x14ac:dyDescent="0.25">
      <c r="A111">
        <v>86</v>
      </c>
      <c r="B111">
        <v>2479.5602148801381</v>
      </c>
      <c r="C111">
        <v>-40.225730918883983</v>
      </c>
      <c r="D111">
        <v>0.84449263253752316</v>
      </c>
      <c r="E111">
        <f t="shared" si="6"/>
        <v>2093.9703333994344</v>
      </c>
      <c r="F111" s="8">
        <v>2060</v>
      </c>
      <c r="G111" s="28">
        <f t="shared" si="7"/>
        <v>-33.970333399434367</v>
      </c>
      <c r="H111" s="28">
        <f t="shared" si="8"/>
        <v>1153.9835512687262</v>
      </c>
    </row>
    <row r="112" spans="1:8" x14ac:dyDescent="0.25">
      <c r="A112">
        <v>87</v>
      </c>
      <c r="B112">
        <v>2481.1071596579168</v>
      </c>
      <c r="C112">
        <v>-17.174758869520247</v>
      </c>
      <c r="D112">
        <v>1.0316841481473371</v>
      </c>
      <c r="E112">
        <f t="shared" si="6"/>
        <v>2559.7189264739368</v>
      </c>
      <c r="F112" s="8">
        <v>2542</v>
      </c>
      <c r="G112" s="28">
        <f t="shared" si="7"/>
        <v>-17.71892647393679</v>
      </c>
      <c r="H112" s="28">
        <f t="shared" si="8"/>
        <v>313.96035538877805</v>
      </c>
    </row>
    <row r="113" spans="1:8" x14ac:dyDescent="0.25">
      <c r="A113">
        <v>88</v>
      </c>
      <c r="B113">
        <v>2482.6564881174472</v>
      </c>
      <c r="C113">
        <v>105.39749143105064</v>
      </c>
      <c r="D113">
        <v>2.3372773704879548</v>
      </c>
      <c r="E113">
        <f t="shared" si="6"/>
        <v>5802.6568283720071</v>
      </c>
      <c r="F113" s="8">
        <v>6049</v>
      </c>
      <c r="G113" s="28">
        <f t="shared" si="7"/>
        <v>246.34317162799289</v>
      </c>
      <c r="H113" s="28">
        <f t="shared" si="8"/>
        <v>60684.95820773876</v>
      </c>
    </row>
    <row r="114" spans="1:8" x14ac:dyDescent="0.25">
      <c r="A114">
        <v>89</v>
      </c>
      <c r="B114">
        <v>2484.2082002587294</v>
      </c>
      <c r="C114">
        <v>79.513574075206179</v>
      </c>
      <c r="D114">
        <v>0.7005440364005987</v>
      </c>
      <c r="E114">
        <f t="shared" si="6"/>
        <v>1740.297239868717</v>
      </c>
      <c r="F114" s="11">
        <v>1796</v>
      </c>
      <c r="G114" s="28">
        <f t="shared" si="7"/>
        <v>55.702760131282957</v>
      </c>
      <c r="H114" s="28">
        <f t="shared" si="8"/>
        <v>3102.7974862432461</v>
      </c>
    </row>
    <row r="115" spans="1:8" x14ac:dyDescent="0.25">
      <c r="A115">
        <v>90</v>
      </c>
      <c r="B115">
        <v>2485.7622960817644</v>
      </c>
      <c r="C115">
        <v>88.512097193833597</v>
      </c>
      <c r="D115">
        <v>0.99057039399568036</v>
      </c>
      <c r="E115">
        <f t="shared" si="6"/>
        <v>2462.3225370093205</v>
      </c>
      <c r="F115" s="11">
        <v>2550</v>
      </c>
      <c r="G115" s="28">
        <f t="shared" si="7"/>
        <v>87.677462990679487</v>
      </c>
      <c r="H115" s="28">
        <f t="shared" si="8"/>
        <v>7687.3375164819709</v>
      </c>
    </row>
    <row r="116" spans="1:8" x14ac:dyDescent="0.25">
      <c r="A116">
        <v>91</v>
      </c>
      <c r="B116">
        <v>2487.3187755865511</v>
      </c>
      <c r="C116">
        <v>184.90179577207891</v>
      </c>
      <c r="D116">
        <v>0.80420008102377183</v>
      </c>
      <c r="E116">
        <f t="shared" si="6"/>
        <v>2000.3019608586533</v>
      </c>
      <c r="F116" s="11">
        <v>2149</v>
      </c>
      <c r="G116" s="28">
        <f t="shared" si="7"/>
        <v>148.69803914134673</v>
      </c>
      <c r="H116" s="28">
        <f t="shared" si="8"/>
        <v>22111.106844481485</v>
      </c>
    </row>
    <row r="117" spans="1:8" x14ac:dyDescent="0.25">
      <c r="A117">
        <v>92</v>
      </c>
      <c r="B117">
        <v>2488.8776387730904</v>
      </c>
      <c r="C117">
        <v>292.98239726074826</v>
      </c>
      <c r="D117">
        <v>0.80845188861710338</v>
      </c>
      <c r="E117">
        <f t="shared" si="6"/>
        <v>2012.1378276029818</v>
      </c>
      <c r="F117" s="11">
        <v>2249</v>
      </c>
      <c r="G117" s="28">
        <f t="shared" si="7"/>
        <v>236.86217239701818</v>
      </c>
      <c r="H117" s="28">
        <f t="shared" si="8"/>
        <v>56103.688712634765</v>
      </c>
    </row>
    <row r="118" spans="1:8" x14ac:dyDescent="0.25">
      <c r="A118">
        <v>93</v>
      </c>
      <c r="B118">
        <v>2490.4388856413811</v>
      </c>
      <c r="C118">
        <v>114.5042439038657</v>
      </c>
      <c r="D118">
        <v>1.0457042110073003</v>
      </c>
      <c r="E118">
        <f t="shared" si="6"/>
        <v>2604.2624299715208</v>
      </c>
      <c r="F118" s="11">
        <v>2724</v>
      </c>
      <c r="G118" s="28">
        <f t="shared" si="7"/>
        <v>119.73757002847924</v>
      </c>
      <c r="H118" s="28">
        <f t="shared" si="8"/>
        <v>14337.08567632497</v>
      </c>
    </row>
    <row r="119" spans="1:8" x14ac:dyDescent="0.25">
      <c r="A119">
        <v>94</v>
      </c>
      <c r="B119">
        <v>2492.0025161914245</v>
      </c>
      <c r="C119">
        <v>-39.453171974373163</v>
      </c>
      <c r="D119">
        <v>0.87296918410564739</v>
      </c>
      <c r="E119">
        <f t="shared" si="6"/>
        <v>2175.4414033488483</v>
      </c>
      <c r="F119" s="11">
        <v>2141</v>
      </c>
      <c r="G119" s="28">
        <f t="shared" si="7"/>
        <v>-34.441403348848326</v>
      </c>
      <c r="H119" s="28">
        <f t="shared" si="8"/>
        <v>1186.2102646380606</v>
      </c>
    </row>
    <row r="120" spans="1:8" x14ac:dyDescent="0.25">
      <c r="A120">
        <v>95</v>
      </c>
      <c r="B120">
        <v>2493.5685304232197</v>
      </c>
      <c r="C120">
        <v>-112.65777381636144</v>
      </c>
      <c r="D120">
        <v>0.84841483217909097</v>
      </c>
      <c r="E120">
        <f t="shared" si="6"/>
        <v>2115.5805262660783</v>
      </c>
      <c r="F120" s="11">
        <v>2020</v>
      </c>
      <c r="G120" s="28">
        <f t="shared" si="7"/>
        <v>-95.580526266078323</v>
      </c>
      <c r="H120" s="28">
        <f t="shared" si="8"/>
        <v>9135.6370013004889</v>
      </c>
    </row>
    <row r="121" spans="1:8" x14ac:dyDescent="0.25">
      <c r="A121">
        <v>96</v>
      </c>
      <c r="B121">
        <v>2495.1369283367671</v>
      </c>
      <c r="C121">
        <v>-66.257677788261844</v>
      </c>
      <c r="D121">
        <v>0.88518192063869505</v>
      </c>
      <c r="E121">
        <f t="shared" si="6"/>
        <v>2208.6500984816735</v>
      </c>
      <c r="F121" s="11">
        <v>2150</v>
      </c>
      <c r="G121" s="28">
        <f t="shared" si="7"/>
        <v>-58.650098481673467</v>
      </c>
      <c r="H121" s="28">
        <f t="shared" si="8"/>
        <v>3439.8340519099966</v>
      </c>
    </row>
    <row r="122" spans="1:8" x14ac:dyDescent="0.25">
      <c r="A122">
        <v>97</v>
      </c>
      <c r="B122">
        <v>2496.7077099320668</v>
      </c>
      <c r="C122">
        <v>-24.984168611688347</v>
      </c>
      <c r="D122">
        <v>0.80996113300379247</v>
      </c>
      <c r="E122">
        <f t="shared" si="6"/>
        <v>2022.2362055158808</v>
      </c>
      <c r="F122" s="11">
        <v>2002</v>
      </c>
      <c r="G122" s="28">
        <f t="shared" si="7"/>
        <v>-20.236205515880783</v>
      </c>
      <c r="H122" s="28">
        <f t="shared" si="8"/>
        <v>409.50401368096385</v>
      </c>
    </row>
    <row r="123" spans="1:8" x14ac:dyDescent="0.25">
      <c r="A123">
        <v>98</v>
      </c>
      <c r="B123">
        <v>2498.2808752091187</v>
      </c>
      <c r="C123">
        <v>144.72619673336612</v>
      </c>
      <c r="D123">
        <v>0.84449263253752316</v>
      </c>
      <c r="E123">
        <f t="shared" si="6"/>
        <v>2109.7797931234959</v>
      </c>
      <c r="F123" s="11">
        <v>2232</v>
      </c>
      <c r="G123" s="28">
        <f t="shared" si="7"/>
        <v>122.22020687650411</v>
      </c>
      <c r="H123" s="28">
        <f t="shared" si="8"/>
        <v>14937.778968935461</v>
      </c>
    </row>
    <row r="124" spans="1:8" x14ac:dyDescent="0.25">
      <c r="A124">
        <v>99</v>
      </c>
      <c r="B124">
        <v>2499.8564241679219</v>
      </c>
      <c r="C124">
        <v>73.605623075663061</v>
      </c>
      <c r="D124">
        <v>1.0316841481473371</v>
      </c>
      <c r="E124">
        <f t="shared" si="6"/>
        <v>2579.0622454583308</v>
      </c>
      <c r="F124" s="11">
        <v>2655</v>
      </c>
      <c r="G124" s="28">
        <f t="shared" si="7"/>
        <v>75.937754541669165</v>
      </c>
      <c r="H124" s="28">
        <f t="shared" si="8"/>
        <v>5766.5425648307955</v>
      </c>
    </row>
    <row r="125" spans="1:8" x14ac:dyDescent="0.25">
      <c r="A125">
        <v>100</v>
      </c>
      <c r="B125">
        <v>2501.4343568084782</v>
      </c>
      <c r="C125">
        <v>-30.182945687281062</v>
      </c>
      <c r="D125">
        <v>2.3372773704879548</v>
      </c>
      <c r="E125">
        <f t="shared" si="6"/>
        <v>5846.5459159295488</v>
      </c>
      <c r="F125" s="11">
        <v>5776</v>
      </c>
      <c r="G125" s="28">
        <f t="shared" si="7"/>
        <v>-70.545915929548755</v>
      </c>
      <c r="H125" s="28">
        <f t="shared" si="8"/>
        <v>4976.7262543389606</v>
      </c>
    </row>
    <row r="126" spans="1:8" x14ac:dyDescent="0.25">
      <c r="A126">
        <v>101</v>
      </c>
      <c r="B126">
        <v>2503.0146731307859</v>
      </c>
      <c r="C126">
        <v>206.3082264715581</v>
      </c>
      <c r="D126">
        <v>0.7005440364005987</v>
      </c>
      <c r="E126">
        <f t="shared" si="6"/>
        <v>1753.472002284966</v>
      </c>
      <c r="F126" s="11">
        <v>1898</v>
      </c>
      <c r="G126" s="28">
        <f t="shared" si="7"/>
        <v>144.52799771503396</v>
      </c>
      <c r="H126" s="28">
        <f t="shared" si="8"/>
        <v>20888.342123516861</v>
      </c>
    </row>
    <row r="127" spans="1:8" x14ac:dyDescent="0.25">
      <c r="A127">
        <v>102</v>
      </c>
      <c r="B127">
        <v>2504.5973731348463</v>
      </c>
      <c r="C127">
        <v>126.21010485582337</v>
      </c>
      <c r="D127">
        <v>0.99057039399568036</v>
      </c>
      <c r="E127">
        <f t="shared" si="6"/>
        <v>2480.9800067067308</v>
      </c>
      <c r="F127" s="11">
        <v>2606</v>
      </c>
      <c r="G127" s="28">
        <f t="shared" si="7"/>
        <v>125.01999329326918</v>
      </c>
      <c r="H127" s="28">
        <f t="shared" si="8"/>
        <v>15629.998723049071</v>
      </c>
    </row>
    <row r="128" spans="1:8" x14ac:dyDescent="0.25">
      <c r="A128">
        <v>103</v>
      </c>
      <c r="B128">
        <v>2506.182456820658</v>
      </c>
      <c r="C128">
        <v>173.498944425432</v>
      </c>
      <c r="D128">
        <v>0.80420008102377183</v>
      </c>
      <c r="E128">
        <f t="shared" si="6"/>
        <v>2015.4721348355288</v>
      </c>
      <c r="F128" s="11">
        <v>2155</v>
      </c>
      <c r="G128" s="28">
        <f t="shared" si="7"/>
        <v>139.52786516447122</v>
      </c>
      <c r="H128" s="28">
        <f t="shared" si="8"/>
        <v>19468.025157354863</v>
      </c>
    </row>
    <row r="129" spans="1:8" x14ac:dyDescent="0.25">
      <c r="A129">
        <v>104</v>
      </c>
      <c r="B129">
        <v>2507.7699241882228</v>
      </c>
      <c r="C129">
        <v>339.6475070923002</v>
      </c>
      <c r="D129">
        <v>0.80845188861710338</v>
      </c>
      <c r="E129">
        <f t="shared" si="6"/>
        <v>2027.411331427139</v>
      </c>
      <c r="F129" s="11">
        <v>2302</v>
      </c>
      <c r="G129" s="28">
        <f t="shared" si="7"/>
        <v>274.58866857286102</v>
      </c>
      <c r="H129" s="28">
        <f t="shared" si="8"/>
        <v>75398.93690861651</v>
      </c>
    </row>
    <row r="130" spans="1:8" x14ac:dyDescent="0.25">
      <c r="A130">
        <v>105</v>
      </c>
      <c r="B130">
        <v>2509.359775237539</v>
      </c>
      <c r="C130">
        <v>236.15847913999551</v>
      </c>
      <c r="D130">
        <v>1.0457042110073003</v>
      </c>
      <c r="E130">
        <f t="shared" si="6"/>
        <v>2624.0480838982271</v>
      </c>
      <c r="F130" s="11">
        <v>2871</v>
      </c>
      <c r="G130" s="28">
        <f t="shared" si="7"/>
        <v>246.95191610177289</v>
      </c>
      <c r="H130" s="28">
        <f t="shared" si="8"/>
        <v>60985.248866337082</v>
      </c>
    </row>
    <row r="131" spans="1:8" x14ac:dyDescent="0.25">
      <c r="A131">
        <v>106</v>
      </c>
      <c r="B131">
        <v>2510.9520099686079</v>
      </c>
      <c r="C131">
        <v>17.201377554527426</v>
      </c>
      <c r="D131">
        <v>0.87296918410564739</v>
      </c>
      <c r="E131">
        <f t="shared" si="6"/>
        <v>2191.9837274707311</v>
      </c>
      <c r="F131" s="11">
        <v>2207</v>
      </c>
      <c r="G131" s="28">
        <f t="shared" si="7"/>
        <v>15.016272529268917</v>
      </c>
      <c r="H131" s="28">
        <f t="shared" si="8"/>
        <v>225.48844067327633</v>
      </c>
    </row>
    <row r="132" spans="1:8" x14ac:dyDescent="0.25">
      <c r="A132">
        <v>107</v>
      </c>
      <c r="B132">
        <v>2512.546628381428</v>
      </c>
      <c r="C132">
        <v>49.879106699418116</v>
      </c>
      <c r="D132">
        <v>0.84841483217909097</v>
      </c>
      <c r="E132">
        <f t="shared" si="6"/>
        <v>2131.68182606037</v>
      </c>
      <c r="F132" s="11">
        <v>2174</v>
      </c>
      <c r="G132" s="28">
        <f t="shared" si="7"/>
        <v>42.318173939630015</v>
      </c>
      <c r="H132" s="28">
        <f t="shared" si="8"/>
        <v>1790.8278455847808</v>
      </c>
    </row>
    <row r="133" spans="1:8" x14ac:dyDescent="0.25">
      <c r="A133">
        <v>108</v>
      </c>
      <c r="B133">
        <v>2514.1436304760005</v>
      </c>
      <c r="C133">
        <v>64.987220222714768</v>
      </c>
      <c r="D133">
        <v>0.88518192063869505</v>
      </c>
      <c r="E133">
        <f t="shared" si="6"/>
        <v>2225.4744875862875</v>
      </c>
      <c r="F133" s="11">
        <v>2283</v>
      </c>
      <c r="G133" s="28">
        <f t="shared" si="7"/>
        <v>57.525512413712477</v>
      </c>
      <c r="H133" s="28">
        <f t="shared" si="8"/>
        <v>3309.1845784601883</v>
      </c>
    </row>
    <row r="134" spans="1:8" x14ac:dyDescent="0.25">
      <c r="A134">
        <v>109</v>
      </c>
      <c r="B134">
        <v>2515.7430162523256</v>
      </c>
      <c r="C134">
        <v>65.862340841036712</v>
      </c>
      <c r="D134">
        <v>0.80996113300379247</v>
      </c>
      <c r="E134">
        <f t="shared" si="6"/>
        <v>2037.6540637901119</v>
      </c>
      <c r="F134" s="11">
        <v>2091</v>
      </c>
      <c r="G134" s="28">
        <f t="shared" si="7"/>
        <v>53.345936209888123</v>
      </c>
      <c r="H134" s="28">
        <f t="shared" si="8"/>
        <v>2845.7889101094529</v>
      </c>
    </row>
    <row r="135" spans="1:8" x14ac:dyDescent="0.25">
      <c r="A135">
        <v>110</v>
      </c>
      <c r="B135">
        <v>2517.3447857104029</v>
      </c>
      <c r="C135">
        <v>125.6622862320819</v>
      </c>
      <c r="D135">
        <v>0.84449263253752316</v>
      </c>
      <c r="E135">
        <f t="shared" si="6"/>
        <v>2125.8791250891854</v>
      </c>
      <c r="F135" s="11">
        <v>2232</v>
      </c>
      <c r="G135" s="28">
        <f t="shared" si="7"/>
        <v>106.12087491081456</v>
      </c>
      <c r="H135" s="28">
        <f t="shared" si="8"/>
        <v>11261.640091836753</v>
      </c>
    </row>
    <row r="136" spans="1:8" x14ac:dyDescent="0.25">
      <c r="A136">
        <v>111</v>
      </c>
      <c r="B136">
        <v>2518.948938850232</v>
      </c>
      <c r="C136">
        <v>-1.7056481942659047</v>
      </c>
      <c r="D136">
        <v>1.0316841481473371</v>
      </c>
      <c r="E136">
        <f t="shared" si="6"/>
        <v>2598.7596902043406</v>
      </c>
      <c r="F136" s="11">
        <v>2597</v>
      </c>
      <c r="G136" s="28">
        <f t="shared" si="7"/>
        <v>-1.7596902043405862</v>
      </c>
      <c r="H136" s="28">
        <f t="shared" si="8"/>
        <v>3.0965096152522142</v>
      </c>
    </row>
    <row r="137" spans="1:8" x14ac:dyDescent="0.25">
      <c r="A137">
        <v>112</v>
      </c>
      <c r="B137">
        <v>2520.5554756718129</v>
      </c>
      <c r="C137">
        <v>-47.164823370628255</v>
      </c>
      <c r="D137">
        <v>2.3372773704879548</v>
      </c>
      <c r="E137">
        <f t="shared" si="6"/>
        <v>5891.2372743472315</v>
      </c>
      <c r="F137" s="11">
        <v>5781</v>
      </c>
      <c r="G137" s="28">
        <f t="shared" si="7"/>
        <v>-110.23727434723151</v>
      </c>
      <c r="H137" s="28">
        <f t="shared" si="8"/>
        <v>12152.256655506786</v>
      </c>
    </row>
    <row r="138" spans="1:8" x14ac:dyDescent="0.25">
      <c r="A138">
        <v>113</v>
      </c>
      <c r="B138">
        <v>2522.1643961751465</v>
      </c>
      <c r="C138">
        <v>180.02119336502028</v>
      </c>
      <c r="D138">
        <v>0.7005440364005987</v>
      </c>
      <c r="E138">
        <f t="shared" si="6"/>
        <v>1766.8872265624159</v>
      </c>
      <c r="F138" s="11">
        <v>1893</v>
      </c>
      <c r="G138" s="28">
        <f t="shared" si="7"/>
        <v>126.11277343758411</v>
      </c>
      <c r="H138" s="28">
        <f t="shared" si="8"/>
        <v>15904.431624119421</v>
      </c>
    </row>
    <row r="139" spans="1:8" x14ac:dyDescent="0.25">
      <c r="A139">
        <v>114</v>
      </c>
      <c r="B139">
        <v>2523.7757003602314</v>
      </c>
      <c r="C139">
        <v>121.16504880920638</v>
      </c>
      <c r="D139">
        <v>0.99057039399568036</v>
      </c>
      <c r="E139">
        <f t="shared" si="6"/>
        <v>2499.9774898625587</v>
      </c>
      <c r="F139" s="11">
        <v>2620</v>
      </c>
      <c r="G139" s="28">
        <f t="shared" si="7"/>
        <v>120.02251013744126</v>
      </c>
      <c r="H139" s="28">
        <f t="shared" si="8"/>
        <v>14405.402939692191</v>
      </c>
    </row>
    <row r="140" spans="1:8" x14ac:dyDescent="0.25">
      <c r="A140">
        <v>115</v>
      </c>
      <c r="B140">
        <v>2525.3893882270695</v>
      </c>
      <c r="C140">
        <v>128.17910841290995</v>
      </c>
      <c r="D140">
        <v>0.80420008102377183</v>
      </c>
      <c r="E140">
        <f t="shared" si="6"/>
        <v>2030.9183506287829</v>
      </c>
      <c r="F140" s="11">
        <v>2134</v>
      </c>
      <c r="G140" s="28">
        <f t="shared" si="7"/>
        <v>103.08164937121705</v>
      </c>
      <c r="H140" s="28">
        <f t="shared" si="8"/>
        <v>10625.826437090533</v>
      </c>
    </row>
    <row r="141" spans="1:8" x14ac:dyDescent="0.25">
      <c r="A141">
        <v>116</v>
      </c>
      <c r="B141">
        <v>2527.0054597756589</v>
      </c>
      <c r="C141">
        <v>315.46424356171792</v>
      </c>
      <c r="D141">
        <v>0.80845188861710338</v>
      </c>
      <c r="E141">
        <f t="shared" si="6"/>
        <v>2042.9623365013631</v>
      </c>
      <c r="F141" s="11">
        <v>2298</v>
      </c>
      <c r="G141" s="28">
        <f t="shared" si="7"/>
        <v>255.0376634986369</v>
      </c>
      <c r="H141" s="28">
        <f t="shared" si="8"/>
        <v>65044.20980284395</v>
      </c>
    </row>
    <row r="142" spans="1:8" x14ac:dyDescent="0.25">
      <c r="A142">
        <v>117</v>
      </c>
      <c r="B142">
        <v>2528.6239150060005</v>
      </c>
      <c r="C142">
        <v>197.76847204741307</v>
      </c>
      <c r="D142">
        <v>1.0457042110073003</v>
      </c>
      <c r="E142">
        <f t="shared" si="6"/>
        <v>2644.1926759755406</v>
      </c>
      <c r="F142" s="11">
        <v>2851</v>
      </c>
      <c r="G142" s="28">
        <f t="shared" si="7"/>
        <v>206.80732402445938</v>
      </c>
      <c r="H142" s="28">
        <f t="shared" si="8"/>
        <v>42769.269270157733</v>
      </c>
    </row>
    <row r="143" spans="1:8" x14ac:dyDescent="0.25">
      <c r="A143">
        <v>118</v>
      </c>
      <c r="B143">
        <v>2530.2447539180944</v>
      </c>
      <c r="C143">
        <v>155.98981506321616</v>
      </c>
      <c r="D143">
        <v>0.87296918410564739</v>
      </c>
      <c r="E143">
        <f t="shared" si="6"/>
        <v>2208.8256984154732</v>
      </c>
      <c r="F143" s="11">
        <v>2345</v>
      </c>
      <c r="G143" s="28">
        <f t="shared" si="7"/>
        <v>136.1743015845268</v>
      </c>
      <c r="H143" s="28">
        <f t="shared" si="8"/>
        <v>18543.440412033659</v>
      </c>
    </row>
    <row r="144" spans="1:8" x14ac:dyDescent="0.25">
      <c r="A144">
        <v>119</v>
      </c>
      <c r="B144">
        <v>2531.8679765119405</v>
      </c>
      <c r="C144">
        <v>89.491193138382641</v>
      </c>
      <c r="D144">
        <v>0.84841483217909097</v>
      </c>
      <c r="E144">
        <f t="shared" si="6"/>
        <v>2148.0743443919928</v>
      </c>
      <c r="F144" s="11">
        <v>2224</v>
      </c>
      <c r="G144" s="28">
        <f t="shared" si="7"/>
        <v>75.925655608007219</v>
      </c>
      <c r="H144" s="28">
        <f t="shared" si="8"/>
        <v>5764.7051795057178</v>
      </c>
    </row>
    <row r="145" spans="1:8" x14ac:dyDescent="0.25">
      <c r="A145">
        <v>120</v>
      </c>
      <c r="B145">
        <v>2533.4935827875383</v>
      </c>
      <c r="C145">
        <v>10.616218252105227</v>
      </c>
      <c r="D145">
        <v>0.88518192063869505</v>
      </c>
      <c r="E145">
        <f t="shared" si="6"/>
        <v>2242.6027155376819</v>
      </c>
      <c r="F145" s="11">
        <v>2252</v>
      </c>
      <c r="G145" s="28">
        <f t="shared" si="7"/>
        <v>9.3972844623181118</v>
      </c>
      <c r="H145" s="28">
        <f t="shared" si="8"/>
        <v>88.308955265725402</v>
      </c>
    </row>
    <row r="146" spans="1:8" x14ac:dyDescent="0.25">
      <c r="A146">
        <v>121</v>
      </c>
      <c r="B146">
        <v>2535.1215727448889</v>
      </c>
      <c r="C146">
        <v>-22.655335688460127</v>
      </c>
      <c r="D146">
        <v>0.80996113300379247</v>
      </c>
      <c r="E146">
        <f t="shared" si="6"/>
        <v>2053.3499413628065</v>
      </c>
      <c r="F146" s="11">
        <v>2035</v>
      </c>
      <c r="G146" s="28">
        <f t="shared" si="7"/>
        <v>-18.349941362806476</v>
      </c>
      <c r="H146" s="28">
        <f t="shared" si="8"/>
        <v>336.72034801843597</v>
      </c>
    </row>
    <row r="147" spans="1:8" x14ac:dyDescent="0.25">
      <c r="A147">
        <v>122</v>
      </c>
      <c r="B147">
        <v>2536.7519463839908</v>
      </c>
      <c r="C147">
        <v>24.549261775326158</v>
      </c>
      <c r="D147">
        <v>0.84449263253752316</v>
      </c>
      <c r="E147">
        <f t="shared" si="6"/>
        <v>2142.2683292965021</v>
      </c>
      <c r="F147" s="11">
        <v>2163</v>
      </c>
      <c r="G147" s="28">
        <f t="shared" si="7"/>
        <v>20.731670703497912</v>
      </c>
      <c r="H147" s="28">
        <f t="shared" si="8"/>
        <v>429.80217015827361</v>
      </c>
    </row>
    <row r="148" spans="1:8" x14ac:dyDescent="0.25">
      <c r="A148">
        <v>123</v>
      </c>
      <c r="B148">
        <v>2538.3847037048458</v>
      </c>
      <c r="C148">
        <v>-38.588613369175164</v>
      </c>
      <c r="D148">
        <v>1.0316841481473371</v>
      </c>
      <c r="E148">
        <f t="shared" si="6"/>
        <v>2618.8112607119647</v>
      </c>
      <c r="F148" s="11">
        <v>2579</v>
      </c>
      <c r="G148" s="28">
        <f t="shared" si="7"/>
        <v>-39.811260711964678</v>
      </c>
      <c r="H148" s="28">
        <f t="shared" si="8"/>
        <v>1584.9364794760224</v>
      </c>
    </row>
    <row r="149" spans="1:8" x14ac:dyDescent="0.25">
      <c r="A149">
        <v>124</v>
      </c>
      <c r="B149">
        <v>2540.0198447074517</v>
      </c>
      <c r="C149">
        <v>45.894893661058632</v>
      </c>
      <c r="D149">
        <v>2.3372773704879548</v>
      </c>
      <c r="E149">
        <f t="shared" si="6"/>
        <v>5936.7309036250563</v>
      </c>
      <c r="F149" s="11">
        <v>6044</v>
      </c>
      <c r="G149" s="28">
        <f t="shared" si="7"/>
        <v>107.26909637494373</v>
      </c>
      <c r="H149" s="28">
        <f t="shared" si="8"/>
        <v>11506.659037096966</v>
      </c>
    </row>
    <row r="150" spans="1:8" x14ac:dyDescent="0.25">
      <c r="A150">
        <v>125</v>
      </c>
      <c r="B150">
        <v>2541.6573693918108</v>
      </c>
      <c r="C150">
        <v>-13.622145368759902</v>
      </c>
      <c r="D150">
        <v>0.7005440364005987</v>
      </c>
      <c r="E150">
        <f t="shared" si="6"/>
        <v>1780.5429127010666</v>
      </c>
      <c r="F150" s="11">
        <v>1771</v>
      </c>
      <c r="G150" s="28">
        <f t="shared" si="7"/>
        <v>-9.5429127010665979</v>
      </c>
      <c r="H150" s="28">
        <f t="shared" si="8"/>
        <v>91.067182820178189</v>
      </c>
    </row>
    <row r="151" spans="1:8" x14ac:dyDescent="0.25">
      <c r="A151">
        <v>126</v>
      </c>
      <c r="B151">
        <v>2543.2972777579212</v>
      </c>
      <c r="C151">
        <v>121.83385880975675</v>
      </c>
      <c r="D151">
        <v>0.99057039399568036</v>
      </c>
      <c r="E151">
        <f t="shared" si="6"/>
        <v>2519.3149864768052</v>
      </c>
      <c r="F151" s="11">
        <v>2640</v>
      </c>
      <c r="G151" s="28">
        <f t="shared" si="7"/>
        <v>120.68501352319481</v>
      </c>
      <c r="H151" s="28">
        <f t="shared" si="8"/>
        <v>14564.872489093714</v>
      </c>
    </row>
    <row r="152" spans="1:8" x14ac:dyDescent="0.25">
      <c r="A152">
        <v>127</v>
      </c>
      <c r="B152">
        <v>2544.9395698057847</v>
      </c>
      <c r="C152">
        <v>104.89851189046476</v>
      </c>
      <c r="D152">
        <v>0.80420008102377183</v>
      </c>
      <c r="E152">
        <f t="shared" si="6"/>
        <v>2046.6406082384151</v>
      </c>
      <c r="F152" s="11">
        <v>2131</v>
      </c>
      <c r="G152" s="28">
        <f t="shared" si="7"/>
        <v>84.359391761584902</v>
      </c>
      <c r="H152" s="28">
        <f t="shared" si="8"/>
        <v>7116.5069783845584</v>
      </c>
    </row>
    <row r="153" spans="1:8" x14ac:dyDescent="0.25">
      <c r="A153">
        <v>128</v>
      </c>
      <c r="B153">
        <v>2546.5842455353991</v>
      </c>
      <c r="C153">
        <v>269.90988610046134</v>
      </c>
      <c r="D153">
        <v>0.80845188861710338</v>
      </c>
      <c r="E153">
        <f t="shared" si="6"/>
        <v>2058.7908428256546</v>
      </c>
      <c r="F153" s="11">
        <v>2277</v>
      </c>
      <c r="G153" s="28">
        <f t="shared" si="7"/>
        <v>218.20915717434536</v>
      </c>
      <c r="H153" s="28">
        <f t="shared" si="8"/>
        <v>47615.236274738156</v>
      </c>
    </row>
    <row r="154" spans="1:8" x14ac:dyDescent="0.25">
      <c r="A154">
        <v>129</v>
      </c>
      <c r="B154">
        <v>2548.2313049467666</v>
      </c>
      <c r="C154">
        <v>98.78873271154589</v>
      </c>
      <c r="D154">
        <v>1.0457042110073003</v>
      </c>
      <c r="E154">
        <f t="shared" si="6"/>
        <v>2664.6962062034618</v>
      </c>
      <c r="F154" s="11">
        <v>2768</v>
      </c>
      <c r="G154" s="28">
        <f t="shared" si="7"/>
        <v>103.30379379653823</v>
      </c>
      <c r="H154" s="28">
        <f t="shared" si="8"/>
        <v>10671.67381275769</v>
      </c>
    </row>
    <row r="155" spans="1:8" x14ac:dyDescent="0.25">
      <c r="A155">
        <v>130</v>
      </c>
      <c r="B155">
        <v>2549.8807480398855</v>
      </c>
      <c r="C155">
        <v>-41.2011292471052</v>
      </c>
      <c r="D155">
        <v>0.87296918410564739</v>
      </c>
      <c r="E155">
        <f t="shared" ref="E155:E205" si="9">D155*B155</f>
        <v>2225.9673161830765</v>
      </c>
      <c r="F155" s="11">
        <v>2190</v>
      </c>
      <c r="G155" s="28">
        <f t="shared" ref="G155:G205" si="10">F155-E155</f>
        <v>-35.967316183076491</v>
      </c>
      <c r="H155" s="28">
        <f t="shared" ref="H155:H205" si="11">G155*G155</f>
        <v>1293.647833413396</v>
      </c>
    </row>
    <row r="156" spans="1:8" x14ac:dyDescent="0.25">
      <c r="A156">
        <v>131</v>
      </c>
      <c r="B156">
        <v>2551.5325748147566</v>
      </c>
      <c r="C156">
        <v>-91.651015884799563</v>
      </c>
      <c r="D156">
        <v>0.84841483217909097</v>
      </c>
      <c r="E156">
        <f t="shared" si="9"/>
        <v>2164.7580812609458</v>
      </c>
      <c r="F156" s="11">
        <v>2087</v>
      </c>
      <c r="G156" s="28">
        <f t="shared" si="10"/>
        <v>-77.758081260945801</v>
      </c>
      <c r="H156" s="28">
        <f t="shared" si="11"/>
        <v>6046.3192013838507</v>
      </c>
    </row>
    <row r="157" spans="1:8" x14ac:dyDescent="0.25">
      <c r="A157">
        <v>132</v>
      </c>
      <c r="B157">
        <v>2553.1867852713804</v>
      </c>
      <c r="C157">
        <v>-91.545907622453342</v>
      </c>
      <c r="D157">
        <v>0.88518192063869505</v>
      </c>
      <c r="E157">
        <f t="shared" si="9"/>
        <v>2260.0347823358561</v>
      </c>
      <c r="F157" s="11">
        <v>2179</v>
      </c>
      <c r="G157" s="28">
        <f t="shared" si="10"/>
        <v>-81.034782335856107</v>
      </c>
      <c r="H157" s="28">
        <f t="shared" si="11"/>
        <v>6566.6359482195767</v>
      </c>
    </row>
    <row r="158" spans="1:8" x14ac:dyDescent="0.25">
      <c r="A158">
        <v>133</v>
      </c>
      <c r="B158">
        <v>2554.8433794097555</v>
      </c>
      <c r="C158">
        <v>-37.438633779260272</v>
      </c>
      <c r="D158">
        <v>0.80996113300379247</v>
      </c>
      <c r="E158">
        <f t="shared" si="9"/>
        <v>2069.3238382339637</v>
      </c>
      <c r="F158" s="11">
        <v>2039</v>
      </c>
      <c r="G158" s="28">
        <f t="shared" si="10"/>
        <v>-30.32383823396367</v>
      </c>
      <c r="H158" s="28">
        <f t="shared" si="11"/>
        <v>919.53516523959695</v>
      </c>
    </row>
    <row r="159" spans="1:8" x14ac:dyDescent="0.25">
      <c r="A159">
        <v>134</v>
      </c>
      <c r="B159">
        <v>2556.5023572298837</v>
      </c>
      <c r="C159">
        <v>-47.303439019253801</v>
      </c>
      <c r="D159">
        <v>0.84449263253752316</v>
      </c>
      <c r="E159">
        <f t="shared" si="9"/>
        <v>2158.9474057454481</v>
      </c>
      <c r="F159" s="11">
        <v>2119</v>
      </c>
      <c r="G159" s="28">
        <f t="shared" si="10"/>
        <v>-39.947405745448123</v>
      </c>
      <c r="H159" s="28">
        <f t="shared" si="11"/>
        <v>1595.7952257914617</v>
      </c>
    </row>
    <row r="160" spans="1:8" x14ac:dyDescent="0.25">
      <c r="A160">
        <v>135</v>
      </c>
      <c r="B160">
        <v>2558.1637187317629</v>
      </c>
      <c r="C160">
        <v>58.91632931256072</v>
      </c>
      <c r="D160">
        <v>1.0316841481473371</v>
      </c>
      <c r="E160">
        <f t="shared" si="9"/>
        <v>2639.2169569812027</v>
      </c>
      <c r="F160" s="11">
        <v>2700</v>
      </c>
      <c r="G160" s="28">
        <f t="shared" si="10"/>
        <v>60.783043018797343</v>
      </c>
      <c r="H160" s="28">
        <f t="shared" si="11"/>
        <v>3694.5783186249687</v>
      </c>
    </row>
    <row r="161" spans="1:8" x14ac:dyDescent="0.25">
      <c r="A161">
        <v>136</v>
      </c>
      <c r="B161">
        <v>2559.8274639153951</v>
      </c>
      <c r="C161">
        <v>22.664488565135798</v>
      </c>
      <c r="D161">
        <v>2.3372773704879548</v>
      </c>
      <c r="E161">
        <f t="shared" si="9"/>
        <v>5983.0268037630249</v>
      </c>
      <c r="F161" s="11">
        <v>6036</v>
      </c>
      <c r="G161" s="28">
        <f t="shared" si="10"/>
        <v>52.973196236975127</v>
      </c>
      <c r="H161" s="28">
        <f t="shared" si="11"/>
        <v>2806.1595195610757</v>
      </c>
    </row>
    <row r="162" spans="1:8" x14ac:dyDescent="0.25">
      <c r="A162">
        <v>137</v>
      </c>
      <c r="B162">
        <v>2561.4935927807787</v>
      </c>
      <c r="C162">
        <v>-71.999843093482923</v>
      </c>
      <c r="D162">
        <v>0.7005440364005987</v>
      </c>
      <c r="E162">
        <f t="shared" si="9"/>
        <v>1794.4390607009182</v>
      </c>
      <c r="F162" s="11">
        <v>1744</v>
      </c>
      <c r="G162" s="28">
        <f t="shared" si="10"/>
        <v>-50.439060700918162</v>
      </c>
      <c r="H162" s="28">
        <f t="shared" si="11"/>
        <v>2544.0988443909068</v>
      </c>
    </row>
    <row r="163" spans="1:8" x14ac:dyDescent="0.25">
      <c r="A163">
        <v>138</v>
      </c>
      <c r="B163">
        <v>2563.1621053279155</v>
      </c>
      <c r="C163">
        <v>-103.97292022228567</v>
      </c>
      <c r="D163">
        <v>0.99057039399568036</v>
      </c>
      <c r="E163">
        <f t="shared" si="9"/>
        <v>2538.9924965494706</v>
      </c>
      <c r="F163" s="11">
        <v>2436</v>
      </c>
      <c r="G163" s="28">
        <f t="shared" si="10"/>
        <v>-102.99249654947062</v>
      </c>
      <c r="H163" s="28">
        <f t="shared" si="11"/>
        <v>10607.454345492717</v>
      </c>
    </row>
    <row r="164" spans="1:8" x14ac:dyDescent="0.25">
      <c r="A164">
        <v>139</v>
      </c>
      <c r="B164">
        <v>2564.8330015568031</v>
      </c>
      <c r="C164">
        <v>51.431345645875808</v>
      </c>
      <c r="D164">
        <v>0.80420008102377183</v>
      </c>
      <c r="E164">
        <f t="shared" si="9"/>
        <v>2062.638907664425</v>
      </c>
      <c r="F164" s="11">
        <v>2104</v>
      </c>
      <c r="G164" s="28">
        <f t="shared" si="10"/>
        <v>41.361092335574995</v>
      </c>
      <c r="H164" s="28">
        <f t="shared" si="11"/>
        <v>1710.7399591919607</v>
      </c>
    </row>
    <row r="165" spans="1:8" x14ac:dyDescent="0.25">
      <c r="A165">
        <v>140</v>
      </c>
      <c r="B165">
        <v>2566.5062814674438</v>
      </c>
      <c r="C165">
        <v>122.58385563240699</v>
      </c>
      <c r="D165">
        <v>0.80845188861710338</v>
      </c>
      <c r="E165">
        <f t="shared" si="9"/>
        <v>2074.896850400014</v>
      </c>
      <c r="F165" s="11">
        <v>2174</v>
      </c>
      <c r="G165" s="28">
        <f t="shared" si="10"/>
        <v>99.103149599985954</v>
      </c>
      <c r="H165" s="28">
        <f t="shared" si="11"/>
        <v>9821.4342606371956</v>
      </c>
    </row>
    <row r="166" spans="1:8" x14ac:dyDescent="0.25">
      <c r="A166">
        <v>141</v>
      </c>
      <c r="B166">
        <v>2568.1819450598359</v>
      </c>
      <c r="C166">
        <v>59.712225274356115</v>
      </c>
      <c r="D166">
        <v>1.0457042110073003</v>
      </c>
      <c r="E166">
        <f t="shared" si="9"/>
        <v>2685.5586745819896</v>
      </c>
      <c r="F166" s="11">
        <v>2748</v>
      </c>
      <c r="G166" s="28">
        <f t="shared" si="10"/>
        <v>62.441325418010365</v>
      </c>
      <c r="H166" s="28">
        <f t="shared" si="11"/>
        <v>3898.9191199578672</v>
      </c>
    </row>
    <row r="167" spans="1:8" x14ac:dyDescent="0.25">
      <c r="A167">
        <v>142</v>
      </c>
      <c r="B167">
        <v>2569.8599923339807</v>
      </c>
      <c r="C167">
        <v>-6.1956147731393685</v>
      </c>
      <c r="D167">
        <v>0.87296918410564739</v>
      </c>
      <c r="E167">
        <f t="shared" si="9"/>
        <v>2243.4085807735405</v>
      </c>
      <c r="F167" s="11">
        <v>2238</v>
      </c>
      <c r="G167" s="28">
        <f t="shared" si="10"/>
        <v>-5.4085807735405069</v>
      </c>
      <c r="H167" s="28">
        <f t="shared" si="11"/>
        <v>29.252745983912028</v>
      </c>
    </row>
    <row r="168" spans="1:8" x14ac:dyDescent="0.25">
      <c r="A168">
        <v>143</v>
      </c>
      <c r="B168">
        <v>2571.5404232898773</v>
      </c>
      <c r="C168">
        <v>26.245372532654983</v>
      </c>
      <c r="D168">
        <v>0.84841483217909097</v>
      </c>
      <c r="E168">
        <f t="shared" si="9"/>
        <v>2181.73303666723</v>
      </c>
      <c r="F168" s="11">
        <v>2204</v>
      </c>
      <c r="G168" s="28">
        <f t="shared" si="10"/>
        <v>22.266963332770047</v>
      </c>
      <c r="H168" s="28">
        <f t="shared" si="11"/>
        <v>495.81765606292572</v>
      </c>
    </row>
    <row r="169" spans="1:8" x14ac:dyDescent="0.25">
      <c r="A169">
        <v>144</v>
      </c>
      <c r="B169">
        <v>2573.223237927526</v>
      </c>
      <c r="C169">
        <v>-16.686612815308763</v>
      </c>
      <c r="D169">
        <v>0.88518192063869505</v>
      </c>
      <c r="E169">
        <f t="shared" si="9"/>
        <v>2277.7706879808093</v>
      </c>
      <c r="F169" s="11">
        <v>2263</v>
      </c>
      <c r="G169" s="28">
        <f t="shared" si="10"/>
        <v>-14.770687980809271</v>
      </c>
      <c r="H169" s="28">
        <f t="shared" si="11"/>
        <v>218.17322342642345</v>
      </c>
    </row>
    <row r="170" spans="1:8" x14ac:dyDescent="0.25">
      <c r="A170">
        <v>145</v>
      </c>
      <c r="B170">
        <v>2574.9084362469271</v>
      </c>
      <c r="C170">
        <v>158.55605949898609</v>
      </c>
      <c r="D170">
        <v>0.80996113300379247</v>
      </c>
      <c r="E170">
        <f t="shared" si="9"/>
        <v>2085.5757544035846</v>
      </c>
      <c r="F170" s="11">
        <v>2214</v>
      </c>
      <c r="G170" s="28">
        <f t="shared" si="10"/>
        <v>128.4242455964154</v>
      </c>
      <c r="H170" s="28">
        <f t="shared" si="11"/>
        <v>16492.786857008421</v>
      </c>
    </row>
    <row r="171" spans="1:8" x14ac:dyDescent="0.25">
      <c r="A171">
        <v>146</v>
      </c>
      <c r="B171">
        <v>2576.5960182480799</v>
      </c>
      <c r="C171">
        <v>64.042767787646426</v>
      </c>
      <c r="D171">
        <v>0.84449263253752316</v>
      </c>
      <c r="E171">
        <f t="shared" si="9"/>
        <v>2175.9163544360208</v>
      </c>
      <c r="F171" s="11">
        <v>2230</v>
      </c>
      <c r="G171" s="28">
        <f t="shared" si="10"/>
        <v>54.083645563979189</v>
      </c>
      <c r="H171" s="28">
        <f t="shared" si="11"/>
        <v>2925.0407174901256</v>
      </c>
    </row>
    <row r="172" spans="1:8" x14ac:dyDescent="0.25">
      <c r="A172">
        <v>147</v>
      </c>
      <c r="B172">
        <v>2578.2859839309849</v>
      </c>
      <c r="C172">
        <v>142.50797712842859</v>
      </c>
      <c r="D172">
        <v>1.0316841481473371</v>
      </c>
      <c r="E172">
        <f t="shared" si="9"/>
        <v>2659.9767790120572</v>
      </c>
      <c r="F172" s="11">
        <v>2807</v>
      </c>
      <c r="G172" s="28">
        <f t="shared" si="10"/>
        <v>147.02322098794275</v>
      </c>
      <c r="H172" s="28">
        <f t="shared" si="11"/>
        <v>21615.827509669449</v>
      </c>
    </row>
    <row r="173" spans="1:8" x14ac:dyDescent="0.25">
      <c r="A173">
        <v>148</v>
      </c>
      <c r="B173">
        <v>2579.9783332956426</v>
      </c>
      <c r="C173">
        <v>-87.334510374573256</v>
      </c>
      <c r="D173">
        <v>2.3372773704879548</v>
      </c>
      <c r="E173">
        <f t="shared" si="9"/>
        <v>6030.1249747611355</v>
      </c>
      <c r="F173" s="11">
        <v>5826</v>
      </c>
      <c r="G173" s="28">
        <f t="shared" si="10"/>
        <v>-204.12497476113549</v>
      </c>
      <c r="H173" s="28">
        <f t="shared" si="11"/>
        <v>41667.005321234203</v>
      </c>
    </row>
    <row r="174" spans="1:8" x14ac:dyDescent="0.25">
      <c r="A174">
        <v>149</v>
      </c>
      <c r="B174">
        <v>2581.6730663420517</v>
      </c>
      <c r="C174">
        <v>51.99434660121733</v>
      </c>
      <c r="D174">
        <v>0.7005440364005987</v>
      </c>
      <c r="E174">
        <f t="shared" si="9"/>
        <v>1808.5756705619715</v>
      </c>
      <c r="F174" s="11">
        <v>1845</v>
      </c>
      <c r="G174" s="28">
        <f t="shared" si="10"/>
        <v>36.424329438028508</v>
      </c>
      <c r="H174" s="28">
        <f t="shared" si="11"/>
        <v>1326.7317750100301</v>
      </c>
    </row>
    <row r="175" spans="1:8" x14ac:dyDescent="0.25">
      <c r="A175">
        <v>150</v>
      </c>
      <c r="B175">
        <v>2583.370183070213</v>
      </c>
      <c r="C175">
        <v>3.018442644328843</v>
      </c>
      <c r="D175">
        <v>0.99057039399568036</v>
      </c>
      <c r="E175">
        <f t="shared" si="9"/>
        <v>2559.0100200805537</v>
      </c>
      <c r="F175" s="11">
        <v>2562</v>
      </c>
      <c r="G175" s="28">
        <f t="shared" si="10"/>
        <v>2.9899799194463412</v>
      </c>
      <c r="H175" s="28">
        <f t="shared" si="11"/>
        <v>8.9399799186923499</v>
      </c>
    </row>
    <row r="176" spans="1:8" x14ac:dyDescent="0.25">
      <c r="A176">
        <v>151</v>
      </c>
      <c r="B176">
        <v>2585.0696834801265</v>
      </c>
      <c r="C176">
        <v>259.99344693799594</v>
      </c>
      <c r="D176">
        <v>0.80420008102377183</v>
      </c>
      <c r="E176">
        <f t="shared" si="9"/>
        <v>2078.9132489068138</v>
      </c>
      <c r="F176" s="11">
        <v>2288</v>
      </c>
      <c r="G176" s="28">
        <f t="shared" si="10"/>
        <v>209.08675109318619</v>
      </c>
      <c r="H176" s="28">
        <f t="shared" si="11"/>
        <v>43717.269482703996</v>
      </c>
    </row>
    <row r="177" spans="1:8" x14ac:dyDescent="0.25">
      <c r="A177">
        <v>152</v>
      </c>
      <c r="B177">
        <v>2586.7715675717923</v>
      </c>
      <c r="C177">
        <v>308.88621115440446</v>
      </c>
      <c r="D177">
        <v>0.80845188861710338</v>
      </c>
      <c r="E177">
        <f t="shared" si="9"/>
        <v>2091.2803592244404</v>
      </c>
      <c r="F177" s="11">
        <v>2341</v>
      </c>
      <c r="G177" s="28">
        <f t="shared" si="10"/>
        <v>249.71964077555958</v>
      </c>
      <c r="H177" s="28">
        <f t="shared" si="11"/>
        <v>62359.898989074522</v>
      </c>
    </row>
    <row r="178" spans="1:8" x14ac:dyDescent="0.25">
      <c r="A178">
        <v>153</v>
      </c>
      <c r="B178">
        <v>2588.4758353452098</v>
      </c>
      <c r="C178">
        <v>249.8028755543105</v>
      </c>
      <c r="D178">
        <v>1.0457042110073003</v>
      </c>
      <c r="E178">
        <f t="shared" si="9"/>
        <v>2706.7800811111251</v>
      </c>
      <c r="F178" s="11">
        <v>2968</v>
      </c>
      <c r="G178" s="28">
        <f t="shared" si="10"/>
        <v>261.21991888887487</v>
      </c>
      <c r="H178" s="28">
        <f t="shared" si="11"/>
        <v>68235.846024310362</v>
      </c>
    </row>
    <row r="179" spans="1:8" x14ac:dyDescent="0.25">
      <c r="A179">
        <v>154</v>
      </c>
      <c r="B179">
        <v>2590.1824868003796</v>
      </c>
      <c r="C179">
        <v>233.51397910108335</v>
      </c>
      <c r="D179">
        <v>0.87296918410564739</v>
      </c>
      <c r="E179">
        <f t="shared" si="9"/>
        <v>2261.1494921868643</v>
      </c>
      <c r="F179" s="11">
        <v>2465</v>
      </c>
      <c r="G179" s="28">
        <f t="shared" si="10"/>
        <v>203.85050781313566</v>
      </c>
      <c r="H179" s="28">
        <f t="shared" si="11"/>
        <v>41555.029535673282</v>
      </c>
    </row>
    <row r="180" spans="1:8" x14ac:dyDescent="0.25">
      <c r="A180">
        <v>155</v>
      </c>
      <c r="B180">
        <v>2591.8915219373021</v>
      </c>
      <c r="C180">
        <v>99.009100505003516</v>
      </c>
      <c r="D180">
        <v>0.84841483217909097</v>
      </c>
      <c r="E180">
        <f t="shared" si="9"/>
        <v>2198.9992106108448</v>
      </c>
      <c r="F180" s="11">
        <v>2283</v>
      </c>
      <c r="G180" s="28">
        <f t="shared" si="10"/>
        <v>84.000789389155216</v>
      </c>
      <c r="H180" s="28">
        <f t="shared" si="11"/>
        <v>7056.1326180012111</v>
      </c>
    </row>
    <row r="181" spans="1:8" x14ac:dyDescent="0.25">
      <c r="A181">
        <v>156</v>
      </c>
      <c r="B181">
        <v>2593.6029407559759</v>
      </c>
      <c r="C181">
        <v>82.683079964679564</v>
      </c>
      <c r="D181">
        <v>0.88518192063869505</v>
      </c>
      <c r="E181">
        <f t="shared" si="9"/>
        <v>2295.8104324725423</v>
      </c>
      <c r="F181" s="11">
        <v>2369</v>
      </c>
      <c r="G181" s="28">
        <f t="shared" si="10"/>
        <v>73.189567527457712</v>
      </c>
      <c r="H181" s="28">
        <f t="shared" si="11"/>
        <v>5356.712794856292</v>
      </c>
    </row>
    <row r="182" spans="1:8" x14ac:dyDescent="0.25">
      <c r="A182">
        <v>157</v>
      </c>
      <c r="B182">
        <v>2595.3167432564023</v>
      </c>
      <c r="C182">
        <v>8.5119024202599576</v>
      </c>
      <c r="D182">
        <v>0.80996113300379247</v>
      </c>
      <c r="E182">
        <f t="shared" si="9"/>
        <v>2102.1056898716683</v>
      </c>
      <c r="F182" s="11">
        <v>2109</v>
      </c>
      <c r="G182" s="28">
        <f t="shared" si="10"/>
        <v>6.8943101283316537</v>
      </c>
      <c r="H182" s="28">
        <f t="shared" si="11"/>
        <v>47.531512145616425</v>
      </c>
    </row>
    <row r="183" spans="1:8" x14ac:dyDescent="0.25">
      <c r="A183">
        <v>158</v>
      </c>
      <c r="B183">
        <v>2597.0329294385801</v>
      </c>
      <c r="C183">
        <v>125.31172038031445</v>
      </c>
      <c r="D183">
        <v>0.84449263253752316</v>
      </c>
      <c r="E183">
        <f t="shared" si="9"/>
        <v>2193.175175368222</v>
      </c>
      <c r="F183" s="11">
        <v>2299</v>
      </c>
      <c r="G183" s="28">
        <f t="shared" si="10"/>
        <v>105.82482463177803</v>
      </c>
      <c r="H183" s="28">
        <f t="shared" si="11"/>
        <v>11198.893508346573</v>
      </c>
    </row>
    <row r="184" spans="1:8" x14ac:dyDescent="0.25">
      <c r="A184">
        <v>159</v>
      </c>
      <c r="B184">
        <v>2598.7514993025111</v>
      </c>
      <c r="C184">
        <v>34.806460155424702</v>
      </c>
      <c r="D184">
        <v>1.0316841481473371</v>
      </c>
      <c r="E184">
        <f t="shared" si="9"/>
        <v>2681.0907268045262</v>
      </c>
      <c r="F184" s="11">
        <v>2717</v>
      </c>
      <c r="G184" s="28">
        <f t="shared" si="10"/>
        <v>35.909273195473816</v>
      </c>
      <c r="H184" s="28">
        <f t="shared" si="11"/>
        <v>1289.4759014271742</v>
      </c>
    </row>
    <row r="185" spans="1:8" x14ac:dyDescent="0.25">
      <c r="A185">
        <v>160</v>
      </c>
      <c r="B185">
        <v>2600.4724528481934</v>
      </c>
      <c r="C185">
        <v>-112.53496052309583</v>
      </c>
      <c r="D185">
        <v>2.3372773704879548</v>
      </c>
      <c r="E185">
        <f t="shared" si="9"/>
        <v>6078.0254166193872</v>
      </c>
      <c r="F185" s="11">
        <v>5815</v>
      </c>
      <c r="G185" s="28">
        <f t="shared" si="10"/>
        <v>-263.02541661938722</v>
      </c>
      <c r="H185" s="28">
        <f t="shared" si="11"/>
        <v>69182.369787802221</v>
      </c>
    </row>
    <row r="186" spans="1:8" x14ac:dyDescent="0.25">
      <c r="A186">
        <v>161</v>
      </c>
      <c r="B186">
        <v>2602.1957900756283</v>
      </c>
      <c r="C186">
        <v>-45.611325803869931</v>
      </c>
      <c r="D186">
        <v>0.7005440364005987</v>
      </c>
      <c r="E186">
        <f t="shared" si="9"/>
        <v>1822.9527422842257</v>
      </c>
      <c r="F186" s="11">
        <v>1791</v>
      </c>
      <c r="G186" s="28">
        <f t="shared" si="10"/>
        <v>-31.952742284225678</v>
      </c>
      <c r="H186" s="28">
        <f t="shared" si="11"/>
        <v>1020.9777394821436</v>
      </c>
    </row>
    <row r="187" spans="1:8" x14ac:dyDescent="0.25">
      <c r="A187">
        <v>162</v>
      </c>
      <c r="B187">
        <v>2603.9215109848146</v>
      </c>
      <c r="C187">
        <v>-93.246838013672914</v>
      </c>
      <c r="D187">
        <v>0.99057039399568036</v>
      </c>
      <c r="E187">
        <f t="shared" si="9"/>
        <v>2579.3675570700552</v>
      </c>
      <c r="F187" s="11">
        <v>2487</v>
      </c>
      <c r="G187" s="28">
        <f t="shared" si="10"/>
        <v>-92.367557070055227</v>
      </c>
      <c r="H187" s="28">
        <f t="shared" si="11"/>
        <v>8531.7655990899093</v>
      </c>
    </row>
    <row r="188" spans="1:8" x14ac:dyDescent="0.25">
      <c r="A188">
        <v>163</v>
      </c>
      <c r="B188">
        <v>2605.6496155757536</v>
      </c>
      <c r="C188">
        <v>127.50106653046714</v>
      </c>
      <c r="D188">
        <v>0.80420008102377183</v>
      </c>
      <c r="E188">
        <f t="shared" si="9"/>
        <v>2095.463631965581</v>
      </c>
      <c r="F188" s="11">
        <v>2198</v>
      </c>
      <c r="G188" s="28">
        <f t="shared" si="10"/>
        <v>102.53636803441896</v>
      </c>
      <c r="H188" s="28">
        <f t="shared" si="11"/>
        <v>10513.706769689814</v>
      </c>
    </row>
    <row r="189" spans="1:8" x14ac:dyDescent="0.25">
      <c r="A189">
        <v>164</v>
      </c>
      <c r="B189">
        <v>2607.3801038484444</v>
      </c>
      <c r="C189">
        <v>334.04415835185273</v>
      </c>
      <c r="D189">
        <v>0.80845188861710338</v>
      </c>
      <c r="E189">
        <f t="shared" si="9"/>
        <v>2107.9413692989342</v>
      </c>
      <c r="F189" s="11">
        <v>2378</v>
      </c>
      <c r="G189" s="28">
        <f t="shared" si="10"/>
        <v>270.05863070106579</v>
      </c>
      <c r="H189" s="28">
        <f t="shared" si="11"/>
        <v>72931.664016134629</v>
      </c>
    </row>
    <row r="190" spans="1:8" x14ac:dyDescent="0.25">
      <c r="A190">
        <v>165</v>
      </c>
      <c r="B190">
        <v>2609.1129758028878</v>
      </c>
      <c r="C190">
        <v>160.31261272979737</v>
      </c>
      <c r="D190">
        <v>1.0457042110073003</v>
      </c>
      <c r="E190">
        <f t="shared" si="9"/>
        <v>2728.3604257908682</v>
      </c>
      <c r="F190" s="11">
        <v>2896</v>
      </c>
      <c r="G190" s="28">
        <f t="shared" si="10"/>
        <v>167.63957420913175</v>
      </c>
      <c r="H190" s="28">
        <f t="shared" si="11"/>
        <v>28103.026841018993</v>
      </c>
    </row>
    <row r="191" spans="1:8" x14ac:dyDescent="0.25">
      <c r="A191">
        <v>166</v>
      </c>
      <c r="B191">
        <v>2610.8482314390831</v>
      </c>
      <c r="C191">
        <v>5.5098732744831977</v>
      </c>
      <c r="D191">
        <v>0.87296918410564739</v>
      </c>
      <c r="E191">
        <f t="shared" si="9"/>
        <v>2279.1900504230489</v>
      </c>
      <c r="F191" s="11">
        <v>2284</v>
      </c>
      <c r="G191" s="28">
        <f t="shared" si="10"/>
        <v>4.8099495769511122</v>
      </c>
      <c r="H191" s="28">
        <f t="shared" si="11"/>
        <v>23.135614932812185</v>
      </c>
    </row>
    <row r="192" spans="1:8" x14ac:dyDescent="0.25">
      <c r="A192">
        <v>167</v>
      </c>
      <c r="B192">
        <v>2612.5858707570305</v>
      </c>
      <c r="C192">
        <v>209.14697642951296</v>
      </c>
      <c r="D192">
        <v>0.84841483217909097</v>
      </c>
      <c r="E192">
        <f t="shared" si="9"/>
        <v>2216.5566030917903</v>
      </c>
      <c r="F192" s="11">
        <v>2394</v>
      </c>
      <c r="G192" s="28">
        <f t="shared" si="10"/>
        <v>177.44339690820971</v>
      </c>
      <c r="H192" s="28">
        <f t="shared" si="11"/>
        <v>31486.159106324445</v>
      </c>
    </row>
    <row r="193" spans="1:8" x14ac:dyDescent="0.25">
      <c r="A193">
        <v>168</v>
      </c>
      <c r="B193">
        <v>2614.3258937567298</v>
      </c>
      <c r="C193">
        <v>215.60086095211</v>
      </c>
      <c r="D193">
        <v>0.88518192063869505</v>
      </c>
      <c r="E193">
        <f t="shared" si="9"/>
        <v>2314.1540158110552</v>
      </c>
      <c r="F193" s="11">
        <v>2505</v>
      </c>
      <c r="G193" s="28">
        <f t="shared" si="10"/>
        <v>190.84598418894484</v>
      </c>
      <c r="H193" s="28">
        <f t="shared" si="11"/>
        <v>36422.189681046984</v>
      </c>
    </row>
    <row r="194" spans="1:8" x14ac:dyDescent="0.25">
      <c r="A194">
        <v>169</v>
      </c>
      <c r="B194">
        <v>2616.0683004381813</v>
      </c>
      <c r="C194">
        <v>237.15502822884901</v>
      </c>
      <c r="D194">
        <v>0.80996113300379247</v>
      </c>
      <c r="E194">
        <f t="shared" si="9"/>
        <v>2118.9136446382149</v>
      </c>
      <c r="F194" s="11">
        <v>2311</v>
      </c>
      <c r="G194" s="28">
        <f t="shared" si="10"/>
        <v>192.08635536178508</v>
      </c>
      <c r="H194" s="28">
        <f t="shared" si="11"/>
        <v>36897.167916173981</v>
      </c>
    </row>
    <row r="195" spans="1:8" x14ac:dyDescent="0.25">
      <c r="A195">
        <v>170</v>
      </c>
      <c r="B195">
        <v>2617.813090801385</v>
      </c>
      <c r="C195">
        <v>137.68756171212863</v>
      </c>
      <c r="D195">
        <v>0.84449263253752316</v>
      </c>
      <c r="E195">
        <f t="shared" si="9"/>
        <v>2210.7238685420516</v>
      </c>
      <c r="F195" s="11">
        <v>2327</v>
      </c>
      <c r="G195" s="28">
        <f t="shared" si="10"/>
        <v>116.2761314579484</v>
      </c>
      <c r="H195" s="28">
        <f t="shared" si="11"/>
        <v>13520.138746826096</v>
      </c>
    </row>
    <row r="196" spans="1:8" x14ac:dyDescent="0.25">
      <c r="A196">
        <v>171</v>
      </c>
      <c r="B196">
        <v>2619.5602648463409</v>
      </c>
      <c r="C196">
        <v>67.308584479164438</v>
      </c>
      <c r="D196">
        <v>1.0316841481473371</v>
      </c>
      <c r="E196">
        <f t="shared" si="9"/>
        <v>2702.5588003586099</v>
      </c>
      <c r="F196" s="11">
        <v>2772</v>
      </c>
      <c r="G196" s="28">
        <f t="shared" si="10"/>
        <v>69.441199641390085</v>
      </c>
      <c r="H196" s="28">
        <f t="shared" si="11"/>
        <v>4822.0802076353948</v>
      </c>
    </row>
    <row r="197" spans="1:8" x14ac:dyDescent="0.25">
      <c r="A197">
        <v>172</v>
      </c>
      <c r="B197">
        <v>2621.3098225730487</v>
      </c>
      <c r="C197">
        <v>-7.5849488647045291</v>
      </c>
      <c r="D197">
        <v>2.3372773704879548</v>
      </c>
      <c r="E197">
        <f t="shared" si="9"/>
        <v>6126.7281293377828</v>
      </c>
      <c r="F197" s="11">
        <v>6109</v>
      </c>
      <c r="G197" s="28">
        <f t="shared" si="10"/>
        <v>-17.728129337782775</v>
      </c>
      <c r="H197" s="28">
        <f t="shared" si="11"/>
        <v>314.28656981715432</v>
      </c>
    </row>
    <row r="198" spans="1:8" x14ac:dyDescent="0.25">
      <c r="A198">
        <v>173</v>
      </c>
      <c r="B198">
        <v>2623.0617639815082</v>
      </c>
      <c r="C198">
        <v>308.94520956075439</v>
      </c>
      <c r="D198">
        <v>0.7005440364005987</v>
      </c>
      <c r="E198">
        <f t="shared" si="9"/>
        <v>1837.5702758676803</v>
      </c>
      <c r="F198" s="11">
        <v>2054</v>
      </c>
      <c r="G198" s="28">
        <f t="shared" si="10"/>
        <v>216.42972413231973</v>
      </c>
      <c r="H198" s="28">
        <f t="shared" si="11"/>
        <v>46841.82548799202</v>
      </c>
    </row>
    <row r="199" spans="1:8" x14ac:dyDescent="0.25">
      <c r="A199">
        <v>174</v>
      </c>
      <c r="B199">
        <v>2624.8160890717209</v>
      </c>
      <c r="C199">
        <v>35.26745064639681</v>
      </c>
      <c r="D199">
        <v>0.99057039399568036</v>
      </c>
      <c r="E199">
        <f t="shared" si="9"/>
        <v>2600.0651075179753</v>
      </c>
      <c r="F199" s="11">
        <v>2635</v>
      </c>
      <c r="G199" s="28">
        <f t="shared" si="10"/>
        <v>34.934892482024679</v>
      </c>
      <c r="H199" s="28">
        <f t="shared" si="11"/>
        <v>1220.4467127306245</v>
      </c>
    </row>
    <row r="200" spans="1:8" x14ac:dyDescent="0.25">
      <c r="A200">
        <v>175</v>
      </c>
      <c r="B200">
        <v>2626.5727978436853</v>
      </c>
      <c r="C200">
        <v>-852.13875627608877</v>
      </c>
      <c r="D200">
        <v>0.80420008102377183</v>
      </c>
      <c r="E200">
        <f t="shared" si="9"/>
        <v>2112.2900568407267</v>
      </c>
      <c r="F200" s="11">
        <v>1427</v>
      </c>
      <c r="G200" s="28">
        <f t="shared" si="10"/>
        <v>-685.29005684072672</v>
      </c>
      <c r="H200" s="28">
        <f t="shared" si="11"/>
        <v>469622.46200476645</v>
      </c>
    </row>
    <row r="201" spans="1:8" x14ac:dyDescent="0.25">
      <c r="A201">
        <v>176</v>
      </c>
      <c r="B201">
        <v>2628.3318902974011</v>
      </c>
      <c r="C201">
        <v>-2042.0261290346002</v>
      </c>
      <c r="D201">
        <v>0.80845188861710338</v>
      </c>
      <c r="E201">
        <f t="shared" si="9"/>
        <v>2124.8798806234954</v>
      </c>
      <c r="F201" s="11">
        <v>474</v>
      </c>
      <c r="G201" s="28">
        <f t="shared" si="10"/>
        <v>-1650.8798806234954</v>
      </c>
      <c r="H201" s="28">
        <f t="shared" si="11"/>
        <v>2725404.3802474462</v>
      </c>
    </row>
    <row r="202" spans="1:8" x14ac:dyDescent="0.25">
      <c r="A202">
        <v>177</v>
      </c>
      <c r="B202">
        <v>2630.0933664328695</v>
      </c>
      <c r="C202">
        <v>-1256.8560925609993</v>
      </c>
      <c r="D202">
        <v>1.0457042110073003</v>
      </c>
      <c r="E202">
        <f t="shared" si="9"/>
        <v>2750.2997086212181</v>
      </c>
      <c r="F202" s="11">
        <v>1436</v>
      </c>
      <c r="G202" s="28">
        <f t="shared" si="10"/>
        <v>-1314.2997086212181</v>
      </c>
      <c r="H202" s="28">
        <f t="shared" si="11"/>
        <v>1727383.7240818187</v>
      </c>
    </row>
    <row r="203" spans="1:8" x14ac:dyDescent="0.25">
      <c r="A203">
        <v>178</v>
      </c>
      <c r="B203">
        <v>2631.8572262500902</v>
      </c>
      <c r="C203">
        <v>-44.137016728222079</v>
      </c>
      <c r="D203">
        <v>0.87296918410564739</v>
      </c>
      <c r="E203">
        <f t="shared" si="9"/>
        <v>2297.5302554820933</v>
      </c>
      <c r="F203" s="11">
        <v>2259</v>
      </c>
      <c r="G203" s="28">
        <f t="shared" si="10"/>
        <v>-38.530255482093253</v>
      </c>
      <c r="H203" s="28">
        <f t="shared" si="11"/>
        <v>1484.5805875153771</v>
      </c>
    </row>
    <row r="204" spans="1:8" x14ac:dyDescent="0.25">
      <c r="A204">
        <v>179</v>
      </c>
      <c r="B204">
        <v>2633.6234697490627</v>
      </c>
      <c r="C204">
        <v>267.08017976057954</v>
      </c>
      <c r="D204">
        <v>0.84841483217909097</v>
      </c>
      <c r="E204">
        <f t="shared" si="9"/>
        <v>2234.4052141100665</v>
      </c>
      <c r="F204" s="11">
        <v>2461</v>
      </c>
      <c r="G204" s="28">
        <f t="shared" si="10"/>
        <v>226.59478588993352</v>
      </c>
      <c r="H204" s="28">
        <f t="shared" si="11"/>
        <v>51345.196992504818</v>
      </c>
    </row>
    <row r="205" spans="1:8" ht="15.75" thickBot="1" x14ac:dyDescent="0.3">
      <c r="A205" s="15">
        <v>180</v>
      </c>
      <c r="B205" s="15">
        <v>2635.3920969297878</v>
      </c>
      <c r="C205" s="15">
        <v>344.78625792926186</v>
      </c>
      <c r="D205">
        <v>0.88518192063869505</v>
      </c>
      <c r="E205">
        <f t="shared" si="9"/>
        <v>2332.8014379963474</v>
      </c>
      <c r="F205" s="11">
        <v>2638</v>
      </c>
      <c r="G205" s="28">
        <f t="shared" si="10"/>
        <v>305.19856200365257</v>
      </c>
      <c r="H205" s="28">
        <f t="shared" si="11"/>
        <v>93146.162249097368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4024-2751-49E4-AC19-41CAB6AA3FBC}">
  <dimension ref="A1:U181"/>
  <sheetViews>
    <sheetView topLeftCell="A143" workbookViewId="0">
      <selection sqref="A1:P181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5" bestFit="1" customWidth="1"/>
    <col min="5" max="5" width="5.7109375" bestFit="1" customWidth="1"/>
    <col min="6" max="6" width="4.28515625" bestFit="1" customWidth="1"/>
    <col min="7" max="7" width="4" bestFit="1" customWidth="1"/>
    <col min="8" max="8" width="4.5703125" bestFit="1" customWidth="1"/>
    <col min="9" max="9" width="4.28515625" bestFit="1" customWidth="1"/>
    <col min="10" max="10" width="3.85546875" bestFit="1" customWidth="1"/>
    <col min="11" max="11" width="4.28515625" bestFit="1" customWidth="1"/>
    <col min="12" max="12" width="4.5703125" bestFit="1" customWidth="1"/>
    <col min="13" max="13" width="4.140625" bestFit="1" customWidth="1"/>
    <col min="14" max="14" width="4.85546875" bestFit="1" customWidth="1"/>
    <col min="15" max="15" width="4" bestFit="1" customWidth="1"/>
    <col min="16" max="16" width="3.42578125" bestFit="1" customWidth="1"/>
  </cols>
  <sheetData>
    <row r="1" spans="1:16" x14ac:dyDescent="0.25">
      <c r="A1" s="14" t="s">
        <v>186</v>
      </c>
      <c r="B1" s="14" t="s">
        <v>191</v>
      </c>
      <c r="C1" s="14" t="s">
        <v>185</v>
      </c>
      <c r="D1" s="14" t="s">
        <v>204</v>
      </c>
      <c r="E1" s="14" t="s">
        <v>259</v>
      </c>
      <c r="F1" s="14" t="s">
        <v>192</v>
      </c>
      <c r="G1" s="14" t="s">
        <v>193</v>
      </c>
      <c r="H1" s="14" t="s">
        <v>194</v>
      </c>
      <c r="I1" s="14" t="s">
        <v>195</v>
      </c>
      <c r="J1" s="14" t="s">
        <v>196</v>
      </c>
      <c r="K1" s="14" t="s">
        <v>197</v>
      </c>
      <c r="L1" s="14" t="s">
        <v>198</v>
      </c>
      <c r="M1" s="14" t="s">
        <v>199</v>
      </c>
      <c r="N1" s="14" t="s">
        <v>200</v>
      </c>
      <c r="O1" s="14" t="s">
        <v>201</v>
      </c>
      <c r="P1" s="14" t="s">
        <v>202</v>
      </c>
    </row>
    <row r="2" spans="1:16" x14ac:dyDescent="0.25">
      <c r="A2" s="12">
        <v>38596</v>
      </c>
      <c r="B2">
        <v>1</v>
      </c>
      <c r="C2" s="5">
        <v>1756</v>
      </c>
      <c r="D2">
        <f>YEAR(A2)</f>
        <v>2005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2">
        <v>38626</v>
      </c>
      <c r="B3">
        <v>2</v>
      </c>
      <c r="C3" s="5">
        <v>1892</v>
      </c>
      <c r="D3">
        <f t="shared" ref="D3:D66" si="0">YEAR(A3)</f>
        <v>2005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2">
        <v>38657</v>
      </c>
      <c r="B4">
        <v>3</v>
      </c>
      <c r="C4" s="5">
        <v>2471</v>
      </c>
      <c r="D4">
        <f t="shared" si="0"/>
        <v>2005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2">
        <v>38687</v>
      </c>
      <c r="B5">
        <v>4</v>
      </c>
      <c r="C5" s="5">
        <v>6761</v>
      </c>
      <c r="D5">
        <f t="shared" si="0"/>
        <v>2005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2">
        <v>38718</v>
      </c>
      <c r="B6">
        <v>5</v>
      </c>
      <c r="C6" s="5">
        <v>1560</v>
      </c>
      <c r="D6">
        <f t="shared" si="0"/>
        <v>2006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2">
        <v>38749</v>
      </c>
      <c r="B7">
        <v>6</v>
      </c>
      <c r="C7" s="5">
        <v>2600</v>
      </c>
      <c r="D7">
        <f t="shared" si="0"/>
        <v>2006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2">
        <v>38777</v>
      </c>
      <c r="B8">
        <v>7</v>
      </c>
      <c r="C8" s="5">
        <v>1968</v>
      </c>
      <c r="D8">
        <f t="shared" si="0"/>
        <v>2006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5">
      <c r="A9" s="12">
        <v>38808</v>
      </c>
      <c r="B9">
        <v>8</v>
      </c>
      <c r="C9" s="5">
        <v>1876</v>
      </c>
      <c r="D9">
        <f t="shared" si="0"/>
        <v>2006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s="12">
        <v>38838</v>
      </c>
      <c r="B10">
        <v>9</v>
      </c>
      <c r="C10" s="5">
        <v>2568</v>
      </c>
      <c r="D10">
        <f t="shared" si="0"/>
        <v>2006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2">
        <v>38869</v>
      </c>
      <c r="B11">
        <v>10</v>
      </c>
      <c r="C11" s="5">
        <v>2122</v>
      </c>
      <c r="D11">
        <f t="shared" si="0"/>
        <v>2006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 s="12">
        <v>38899</v>
      </c>
      <c r="B12">
        <v>11</v>
      </c>
      <c r="C12" s="5">
        <v>1928</v>
      </c>
      <c r="D12">
        <f t="shared" si="0"/>
        <v>2006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 s="12">
        <v>38930</v>
      </c>
      <c r="B13">
        <v>12</v>
      </c>
      <c r="C13" s="5">
        <v>2093</v>
      </c>
      <c r="D13">
        <f t="shared" si="0"/>
        <v>2006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2">
        <v>38961</v>
      </c>
      <c r="B14">
        <v>13</v>
      </c>
      <c r="C14" s="5">
        <v>2017</v>
      </c>
      <c r="D14">
        <f t="shared" si="0"/>
        <v>2006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2">
        <v>38991</v>
      </c>
      <c r="B15">
        <v>14</v>
      </c>
      <c r="C15" s="5">
        <v>1993</v>
      </c>
      <c r="D15">
        <f t="shared" si="0"/>
        <v>2006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2">
        <v>39022</v>
      </c>
      <c r="B16">
        <v>15</v>
      </c>
      <c r="C16" s="5">
        <v>2630</v>
      </c>
      <c r="D16">
        <f t="shared" si="0"/>
        <v>2006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21" x14ac:dyDescent="0.25">
      <c r="A17" s="12">
        <v>39052</v>
      </c>
      <c r="B17">
        <v>16</v>
      </c>
      <c r="C17" s="5">
        <v>6748</v>
      </c>
      <c r="D17">
        <f t="shared" si="0"/>
        <v>2006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21" x14ac:dyDescent="0.25">
      <c r="A18" s="12">
        <v>39083</v>
      </c>
      <c r="B18">
        <v>17</v>
      </c>
      <c r="C18" s="5">
        <v>1699</v>
      </c>
      <c r="D18">
        <f t="shared" si="0"/>
        <v>2007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21" x14ac:dyDescent="0.25">
      <c r="A19" s="12">
        <v>39114</v>
      </c>
      <c r="B19">
        <v>18</v>
      </c>
      <c r="C19" s="5">
        <v>2521</v>
      </c>
      <c r="D19">
        <f t="shared" si="0"/>
        <v>2007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21" x14ac:dyDescent="0.25">
      <c r="A20" s="12">
        <v>39142</v>
      </c>
      <c r="B20">
        <v>19</v>
      </c>
      <c r="C20" s="5">
        <v>1999</v>
      </c>
      <c r="D20">
        <f t="shared" si="0"/>
        <v>2007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21" x14ac:dyDescent="0.25">
      <c r="A21" s="12">
        <v>39173</v>
      </c>
      <c r="B21">
        <v>20</v>
      </c>
      <c r="C21" s="5">
        <v>1954</v>
      </c>
      <c r="D21">
        <f t="shared" si="0"/>
        <v>2007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21" x14ac:dyDescent="0.25">
      <c r="A22" s="12">
        <v>39203</v>
      </c>
      <c r="B22">
        <v>21</v>
      </c>
      <c r="C22" s="5">
        <v>2678</v>
      </c>
      <c r="D22">
        <f t="shared" si="0"/>
        <v>2007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</row>
    <row r="23" spans="1:21" x14ac:dyDescent="0.25">
      <c r="A23" s="12">
        <v>39234</v>
      </c>
      <c r="B23">
        <v>22</v>
      </c>
      <c r="C23" s="5">
        <v>2226</v>
      </c>
      <c r="D23">
        <f t="shared" si="0"/>
        <v>2007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</row>
    <row r="24" spans="1:21" x14ac:dyDescent="0.25">
      <c r="A24" s="12">
        <v>39264</v>
      </c>
      <c r="B24">
        <v>23</v>
      </c>
      <c r="C24" s="5">
        <v>2052</v>
      </c>
      <c r="D24">
        <f t="shared" si="0"/>
        <v>2007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21" x14ac:dyDescent="0.25">
      <c r="A25" s="12">
        <v>39295</v>
      </c>
      <c r="B25">
        <v>24</v>
      </c>
      <c r="C25" s="5">
        <v>2178</v>
      </c>
      <c r="D25">
        <f t="shared" si="0"/>
        <v>2007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U25" t="s">
        <v>260</v>
      </c>
    </row>
    <row r="26" spans="1:21" x14ac:dyDescent="0.25">
      <c r="A26" s="12">
        <v>39326</v>
      </c>
      <c r="B26">
        <v>25</v>
      </c>
      <c r="C26" s="5">
        <v>2025</v>
      </c>
      <c r="D26">
        <f t="shared" si="0"/>
        <v>2007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U26" t="s">
        <v>261</v>
      </c>
    </row>
    <row r="27" spans="1:21" x14ac:dyDescent="0.25">
      <c r="A27" s="12">
        <v>39356</v>
      </c>
      <c r="B27">
        <v>26</v>
      </c>
      <c r="C27" s="5">
        <v>2175</v>
      </c>
      <c r="D27">
        <f t="shared" si="0"/>
        <v>2007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21" x14ac:dyDescent="0.25">
      <c r="A28" s="12">
        <v>39387</v>
      </c>
      <c r="B28">
        <v>27</v>
      </c>
      <c r="C28" s="5">
        <v>2792</v>
      </c>
      <c r="D28">
        <f t="shared" si="0"/>
        <v>2007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21" x14ac:dyDescent="0.25">
      <c r="A29" s="12">
        <v>39417</v>
      </c>
      <c r="B29">
        <v>28</v>
      </c>
      <c r="C29" s="5">
        <v>6521</v>
      </c>
      <c r="D29">
        <f t="shared" si="0"/>
        <v>2007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21" x14ac:dyDescent="0.25">
      <c r="A30" s="12">
        <v>39448</v>
      </c>
      <c r="B30">
        <v>29</v>
      </c>
      <c r="C30" s="5">
        <v>1797</v>
      </c>
      <c r="D30">
        <f t="shared" si="0"/>
        <v>2008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21" x14ac:dyDescent="0.25">
      <c r="A31" s="12">
        <v>39479</v>
      </c>
      <c r="B31">
        <v>30</v>
      </c>
      <c r="C31" s="5">
        <v>2609</v>
      </c>
      <c r="D31">
        <f t="shared" si="0"/>
        <v>2008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21" x14ac:dyDescent="0.25">
      <c r="A32" s="12">
        <v>39508</v>
      </c>
      <c r="B32">
        <v>31</v>
      </c>
      <c r="C32" s="5">
        <v>2074</v>
      </c>
      <c r="D32">
        <f t="shared" si="0"/>
        <v>2008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2">
        <v>39539</v>
      </c>
      <c r="B33">
        <v>32</v>
      </c>
      <c r="C33" s="5">
        <v>2044</v>
      </c>
      <c r="D33">
        <f t="shared" si="0"/>
        <v>2008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5">
      <c r="A34" s="12">
        <v>39569</v>
      </c>
      <c r="B34">
        <v>33</v>
      </c>
      <c r="C34" s="5">
        <v>2715</v>
      </c>
      <c r="D34">
        <f t="shared" si="0"/>
        <v>2008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 s="12">
        <v>39600</v>
      </c>
      <c r="B35">
        <v>34</v>
      </c>
      <c r="C35" s="5">
        <v>2159</v>
      </c>
      <c r="D35">
        <f t="shared" si="0"/>
        <v>2008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6" x14ac:dyDescent="0.25">
      <c r="A36" s="12">
        <v>39630</v>
      </c>
      <c r="B36">
        <v>35</v>
      </c>
      <c r="C36" s="5">
        <v>2163</v>
      </c>
      <c r="D36">
        <f t="shared" si="0"/>
        <v>2008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25">
      <c r="A37" s="12">
        <v>39661</v>
      </c>
      <c r="B37">
        <v>36</v>
      </c>
      <c r="C37" s="5">
        <v>2223</v>
      </c>
      <c r="D37">
        <f t="shared" si="0"/>
        <v>2008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2">
        <v>39692</v>
      </c>
      <c r="B38">
        <v>37</v>
      </c>
      <c r="C38" s="5">
        <v>1910</v>
      </c>
      <c r="D38">
        <f t="shared" si="0"/>
        <v>2008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2">
        <v>39722</v>
      </c>
      <c r="B39">
        <v>38</v>
      </c>
      <c r="C39" s="5">
        <v>1997</v>
      </c>
      <c r="D39">
        <f t="shared" si="0"/>
        <v>2008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2">
        <v>39753</v>
      </c>
      <c r="B40">
        <v>39</v>
      </c>
      <c r="C40" s="5">
        <v>2253</v>
      </c>
      <c r="D40">
        <f t="shared" si="0"/>
        <v>2008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2">
        <v>39783</v>
      </c>
      <c r="B41">
        <v>40</v>
      </c>
      <c r="C41" s="5">
        <v>5049</v>
      </c>
      <c r="D41">
        <f t="shared" si="0"/>
        <v>2008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2">
        <v>39814</v>
      </c>
      <c r="B42">
        <v>41</v>
      </c>
      <c r="C42" s="5">
        <v>1472</v>
      </c>
      <c r="D42">
        <f t="shared" si="0"/>
        <v>2009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2">
        <v>39845</v>
      </c>
      <c r="B43">
        <v>42</v>
      </c>
      <c r="C43" s="5">
        <v>2110</v>
      </c>
      <c r="D43">
        <f t="shared" si="0"/>
        <v>2009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2">
        <v>39873</v>
      </c>
      <c r="B44">
        <v>43</v>
      </c>
      <c r="C44" s="5">
        <v>1621</v>
      </c>
      <c r="D44">
        <f t="shared" si="0"/>
        <v>2009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2">
        <v>39904</v>
      </c>
      <c r="B45">
        <v>44</v>
      </c>
      <c r="C45" s="5">
        <v>1755</v>
      </c>
      <c r="D45">
        <f t="shared" si="0"/>
        <v>2009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 x14ac:dyDescent="0.25">
      <c r="A46" s="12">
        <v>39934</v>
      </c>
      <c r="B46">
        <v>45</v>
      </c>
      <c r="C46" s="5">
        <v>2241</v>
      </c>
      <c r="D46">
        <f t="shared" si="0"/>
        <v>2009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 s="12">
        <v>39965</v>
      </c>
      <c r="B47">
        <v>46</v>
      </c>
      <c r="C47" s="5">
        <v>1832</v>
      </c>
      <c r="D47">
        <f t="shared" si="0"/>
        <v>2009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</row>
    <row r="48" spans="1:16" x14ac:dyDescent="0.25">
      <c r="A48" s="12">
        <v>39995</v>
      </c>
      <c r="B48">
        <v>47</v>
      </c>
      <c r="C48" s="5">
        <v>1754</v>
      </c>
      <c r="D48">
        <f t="shared" si="0"/>
        <v>2009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12">
        <v>40026</v>
      </c>
      <c r="B49">
        <v>48</v>
      </c>
      <c r="C49" s="5">
        <v>1824</v>
      </c>
      <c r="D49">
        <f t="shared" si="0"/>
        <v>2009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2">
        <v>40057</v>
      </c>
      <c r="B50">
        <v>49</v>
      </c>
      <c r="C50" s="5">
        <v>1766</v>
      </c>
      <c r="D50">
        <f t="shared" si="0"/>
        <v>2009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2">
        <v>40087</v>
      </c>
      <c r="B51">
        <v>50</v>
      </c>
      <c r="C51" s="5">
        <v>1827</v>
      </c>
      <c r="D51">
        <f t="shared" si="0"/>
        <v>2009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2">
        <v>40118</v>
      </c>
      <c r="B52">
        <v>51</v>
      </c>
      <c r="C52" s="5">
        <v>2236</v>
      </c>
      <c r="D52">
        <f t="shared" si="0"/>
        <v>2009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2">
        <v>40148</v>
      </c>
      <c r="B53">
        <v>52</v>
      </c>
      <c r="C53" s="5">
        <v>5260</v>
      </c>
      <c r="D53">
        <f t="shared" si="0"/>
        <v>2009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2">
        <v>40179</v>
      </c>
      <c r="B54">
        <v>53</v>
      </c>
      <c r="C54" s="8">
        <v>1496</v>
      </c>
      <c r="D54">
        <f t="shared" si="0"/>
        <v>2010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2">
        <v>40210</v>
      </c>
      <c r="B55">
        <v>54</v>
      </c>
      <c r="C55" s="8">
        <v>2093</v>
      </c>
      <c r="D55">
        <f t="shared" si="0"/>
        <v>2010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2">
        <v>40238</v>
      </c>
      <c r="B56">
        <v>55</v>
      </c>
      <c r="C56" s="8">
        <v>1783</v>
      </c>
      <c r="D56">
        <f t="shared" si="0"/>
        <v>2010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2">
        <v>40269</v>
      </c>
      <c r="B57">
        <v>56</v>
      </c>
      <c r="C57" s="8">
        <v>1794</v>
      </c>
      <c r="D57">
        <f t="shared" si="0"/>
        <v>2010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s="12">
        <v>40299</v>
      </c>
      <c r="B58">
        <v>57</v>
      </c>
      <c r="C58" s="8">
        <v>2245</v>
      </c>
      <c r="D58">
        <f t="shared" si="0"/>
        <v>2010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</row>
    <row r="59" spans="1:16" x14ac:dyDescent="0.25">
      <c r="A59" s="12">
        <v>40330</v>
      </c>
      <c r="B59">
        <v>58</v>
      </c>
      <c r="C59" s="8">
        <v>1802</v>
      </c>
      <c r="D59">
        <f t="shared" si="0"/>
        <v>2010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 s="12">
        <v>40360</v>
      </c>
      <c r="B60">
        <v>59</v>
      </c>
      <c r="C60" s="8">
        <v>1816</v>
      </c>
      <c r="D60">
        <f t="shared" si="0"/>
        <v>2010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5">
      <c r="A61" s="12">
        <v>40391</v>
      </c>
      <c r="B61">
        <v>60</v>
      </c>
      <c r="C61" s="8">
        <v>1811</v>
      </c>
      <c r="D61">
        <f t="shared" si="0"/>
        <v>2010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2">
        <v>40422</v>
      </c>
      <c r="B62">
        <v>61</v>
      </c>
      <c r="C62" s="8">
        <v>1684</v>
      </c>
      <c r="D62">
        <f t="shared" si="0"/>
        <v>2010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2">
        <v>40452</v>
      </c>
      <c r="B63">
        <v>62</v>
      </c>
      <c r="C63" s="8">
        <v>1906</v>
      </c>
      <c r="D63">
        <f t="shared" si="0"/>
        <v>2010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2">
        <v>40483</v>
      </c>
      <c r="B64">
        <v>63</v>
      </c>
      <c r="C64" s="8">
        <v>2392</v>
      </c>
      <c r="D64">
        <f t="shared" si="0"/>
        <v>2010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2">
        <v>40513</v>
      </c>
      <c r="B65">
        <v>64</v>
      </c>
      <c r="C65" s="8">
        <v>5087</v>
      </c>
      <c r="D65">
        <f t="shared" si="0"/>
        <v>2010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2">
        <v>40544</v>
      </c>
      <c r="B66">
        <v>65</v>
      </c>
      <c r="C66" s="8">
        <v>1619</v>
      </c>
      <c r="D66">
        <f t="shared" si="0"/>
        <v>2011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2">
        <v>40575</v>
      </c>
      <c r="B67">
        <v>66</v>
      </c>
      <c r="C67" s="8">
        <v>2228</v>
      </c>
      <c r="D67">
        <f t="shared" ref="D67:D130" si="1">YEAR(A67)</f>
        <v>2011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2">
        <v>40603</v>
      </c>
      <c r="B68">
        <v>67</v>
      </c>
      <c r="C68" s="8">
        <v>1976</v>
      </c>
      <c r="D68">
        <f t="shared" si="1"/>
        <v>2011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2">
        <v>40634</v>
      </c>
      <c r="B69">
        <v>68</v>
      </c>
      <c r="C69" s="8">
        <v>2194</v>
      </c>
      <c r="D69">
        <f t="shared" si="1"/>
        <v>2011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 s="12">
        <v>40664</v>
      </c>
      <c r="B70">
        <v>69</v>
      </c>
      <c r="C70" s="8">
        <v>2624</v>
      </c>
      <c r="D70">
        <f t="shared" si="1"/>
        <v>2011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</row>
    <row r="71" spans="1:16" x14ac:dyDescent="0.25">
      <c r="A71" s="12">
        <v>40695</v>
      </c>
      <c r="B71">
        <v>70</v>
      </c>
      <c r="C71" s="8">
        <v>2093</v>
      </c>
      <c r="D71">
        <f t="shared" si="1"/>
        <v>2011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2">
        <v>40725</v>
      </c>
      <c r="B72">
        <v>71</v>
      </c>
      <c r="C72" s="8">
        <v>1983</v>
      </c>
      <c r="D72">
        <f t="shared" si="1"/>
        <v>2011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25">
      <c r="A73" s="12">
        <v>40756</v>
      </c>
      <c r="B73">
        <v>72</v>
      </c>
      <c r="C73" s="8">
        <v>2179</v>
      </c>
      <c r="D73">
        <f t="shared" si="1"/>
        <v>2011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2">
        <v>40787</v>
      </c>
      <c r="B74">
        <v>73</v>
      </c>
      <c r="C74" s="8">
        <v>2081</v>
      </c>
      <c r="D74">
        <f t="shared" si="1"/>
        <v>2011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2">
        <v>40817</v>
      </c>
      <c r="B75">
        <v>74</v>
      </c>
      <c r="C75" s="8">
        <v>2003</v>
      </c>
      <c r="D75">
        <f t="shared" si="1"/>
        <v>2011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2">
        <v>40848</v>
      </c>
      <c r="B76">
        <v>75</v>
      </c>
      <c r="C76" s="8">
        <v>2454</v>
      </c>
      <c r="D76">
        <f t="shared" si="1"/>
        <v>2011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2">
        <v>40878</v>
      </c>
      <c r="B77">
        <v>76</v>
      </c>
      <c r="C77" s="8">
        <v>5616</v>
      </c>
      <c r="D77">
        <f t="shared" si="1"/>
        <v>2011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2">
        <v>40909</v>
      </c>
      <c r="B78">
        <v>77</v>
      </c>
      <c r="C78" s="8">
        <v>1674</v>
      </c>
      <c r="D78">
        <f t="shared" si="1"/>
        <v>2012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2">
        <v>40940</v>
      </c>
      <c r="B79">
        <v>78</v>
      </c>
      <c r="C79" s="8">
        <v>2607</v>
      </c>
      <c r="D79">
        <f t="shared" si="1"/>
        <v>2012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2">
        <v>40969</v>
      </c>
      <c r="B80">
        <v>79</v>
      </c>
      <c r="C80" s="8">
        <v>2056</v>
      </c>
      <c r="D80">
        <f t="shared" si="1"/>
        <v>2012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2">
        <v>41000</v>
      </c>
      <c r="B81">
        <v>80</v>
      </c>
      <c r="C81" s="8">
        <v>1953</v>
      </c>
      <c r="D81">
        <f t="shared" si="1"/>
        <v>2012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 s="12">
        <v>41030</v>
      </c>
      <c r="B82">
        <v>81</v>
      </c>
      <c r="C82" s="8">
        <v>2673</v>
      </c>
      <c r="D82">
        <f t="shared" si="1"/>
        <v>2012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</row>
    <row r="83" spans="1:16" x14ac:dyDescent="0.25">
      <c r="A83" s="12">
        <v>41061</v>
      </c>
      <c r="B83">
        <v>82</v>
      </c>
      <c r="C83" s="8">
        <v>2146</v>
      </c>
      <c r="D83">
        <f t="shared" si="1"/>
        <v>2012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25">
      <c r="A84" s="12">
        <v>41091</v>
      </c>
      <c r="B84">
        <v>83</v>
      </c>
      <c r="C84" s="8">
        <v>1943</v>
      </c>
      <c r="D84">
        <f t="shared" si="1"/>
        <v>2012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</row>
    <row r="85" spans="1:16" x14ac:dyDescent="0.25">
      <c r="A85" s="12">
        <v>41122</v>
      </c>
      <c r="B85">
        <v>84</v>
      </c>
      <c r="C85" s="8">
        <v>2115</v>
      </c>
      <c r="D85">
        <f t="shared" si="1"/>
        <v>2012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2">
        <v>41153</v>
      </c>
      <c r="B86">
        <v>85</v>
      </c>
      <c r="C86" s="8">
        <v>2044</v>
      </c>
      <c r="D86">
        <f t="shared" si="1"/>
        <v>2012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2">
        <v>41183</v>
      </c>
      <c r="B87">
        <v>86</v>
      </c>
      <c r="C87" s="8">
        <v>2060</v>
      </c>
      <c r="D87">
        <f t="shared" si="1"/>
        <v>2012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2">
        <v>41214</v>
      </c>
      <c r="B88">
        <v>87</v>
      </c>
      <c r="C88" s="8">
        <v>2542</v>
      </c>
      <c r="D88">
        <f t="shared" si="1"/>
        <v>2012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2">
        <v>41244</v>
      </c>
      <c r="B89">
        <v>88</v>
      </c>
      <c r="C89" s="8">
        <v>6049</v>
      </c>
      <c r="D89">
        <f t="shared" si="1"/>
        <v>2012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2">
        <v>41275</v>
      </c>
      <c r="B90">
        <v>89</v>
      </c>
      <c r="C90" s="11">
        <v>1796</v>
      </c>
      <c r="D90">
        <f t="shared" si="1"/>
        <v>2013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2">
        <v>41306</v>
      </c>
      <c r="B91">
        <v>90</v>
      </c>
      <c r="C91" s="11">
        <v>2550</v>
      </c>
      <c r="D91">
        <f t="shared" si="1"/>
        <v>2013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2">
        <v>41334</v>
      </c>
      <c r="B92">
        <v>91</v>
      </c>
      <c r="C92" s="11">
        <v>2149</v>
      </c>
      <c r="D92">
        <f t="shared" si="1"/>
        <v>2013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2">
        <v>41365</v>
      </c>
      <c r="B93">
        <v>92</v>
      </c>
      <c r="C93" s="11">
        <v>2249</v>
      </c>
      <c r="D93">
        <f t="shared" si="1"/>
        <v>2013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</row>
    <row r="94" spans="1:16" x14ac:dyDescent="0.25">
      <c r="A94" s="12">
        <v>41395</v>
      </c>
      <c r="B94">
        <v>93</v>
      </c>
      <c r="C94" s="11">
        <v>2724</v>
      </c>
      <c r="D94">
        <f t="shared" si="1"/>
        <v>2013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</row>
    <row r="95" spans="1:16" x14ac:dyDescent="0.25">
      <c r="A95" s="12">
        <v>41426</v>
      </c>
      <c r="B95">
        <v>94</v>
      </c>
      <c r="C95" s="11">
        <v>2141</v>
      </c>
      <c r="D95">
        <f t="shared" si="1"/>
        <v>2013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</row>
    <row r="96" spans="1:16" x14ac:dyDescent="0.25">
      <c r="A96" s="12">
        <v>41456</v>
      </c>
      <c r="B96">
        <v>95</v>
      </c>
      <c r="C96" s="11">
        <v>2020</v>
      </c>
      <c r="D96">
        <f t="shared" si="1"/>
        <v>2013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 x14ac:dyDescent="0.25">
      <c r="A97" s="12">
        <v>41487</v>
      </c>
      <c r="B97">
        <v>96</v>
      </c>
      <c r="C97" s="11">
        <v>2150</v>
      </c>
      <c r="D97">
        <f t="shared" si="1"/>
        <v>2013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2">
        <v>41518</v>
      </c>
      <c r="B98">
        <v>97</v>
      </c>
      <c r="C98" s="11">
        <v>2002</v>
      </c>
      <c r="D98">
        <f t="shared" si="1"/>
        <v>2013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2">
        <v>41548</v>
      </c>
      <c r="B99">
        <v>98</v>
      </c>
      <c r="C99" s="11">
        <v>2232</v>
      </c>
      <c r="D99">
        <f t="shared" si="1"/>
        <v>2013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2">
        <v>41579</v>
      </c>
      <c r="B100">
        <v>99</v>
      </c>
      <c r="C100" s="11">
        <v>2655</v>
      </c>
      <c r="D100">
        <f t="shared" si="1"/>
        <v>2013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2">
        <v>41609</v>
      </c>
      <c r="B101">
        <v>100</v>
      </c>
      <c r="C101" s="11">
        <v>5776</v>
      </c>
      <c r="D101">
        <f t="shared" si="1"/>
        <v>2013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2">
        <v>41640</v>
      </c>
      <c r="B102">
        <v>101</v>
      </c>
      <c r="C102" s="11">
        <v>1898</v>
      </c>
      <c r="D102">
        <f t="shared" si="1"/>
        <v>2014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2">
        <v>41671</v>
      </c>
      <c r="B103">
        <v>102</v>
      </c>
      <c r="C103" s="11">
        <v>2606</v>
      </c>
      <c r="D103">
        <f t="shared" si="1"/>
        <v>2014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2">
        <v>41699</v>
      </c>
      <c r="B104">
        <v>103</v>
      </c>
      <c r="C104" s="11">
        <v>2155</v>
      </c>
      <c r="D104">
        <f t="shared" si="1"/>
        <v>2014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2">
        <v>41730</v>
      </c>
      <c r="B105">
        <v>104</v>
      </c>
      <c r="C105" s="11">
        <v>2302</v>
      </c>
      <c r="D105">
        <f t="shared" si="1"/>
        <v>2014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 s="12">
        <v>41760</v>
      </c>
      <c r="B106">
        <v>105</v>
      </c>
      <c r="C106" s="11">
        <v>2871</v>
      </c>
      <c r="D106">
        <f t="shared" si="1"/>
        <v>2014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2">
        <v>41791</v>
      </c>
      <c r="B107">
        <v>106</v>
      </c>
      <c r="C107" s="11">
        <v>2207</v>
      </c>
      <c r="D107">
        <f t="shared" si="1"/>
        <v>2014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5">
      <c r="A108" s="12">
        <v>41821</v>
      </c>
      <c r="B108">
        <v>107</v>
      </c>
      <c r="C108" s="11">
        <v>2174</v>
      </c>
      <c r="D108">
        <f t="shared" si="1"/>
        <v>2014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</row>
    <row r="109" spans="1:16" x14ac:dyDescent="0.25">
      <c r="A109" s="12">
        <v>41852</v>
      </c>
      <c r="B109">
        <v>108</v>
      </c>
      <c r="C109" s="11">
        <v>2283</v>
      </c>
      <c r="D109">
        <f t="shared" si="1"/>
        <v>2014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2">
        <v>41883</v>
      </c>
      <c r="B110">
        <v>109</v>
      </c>
      <c r="C110" s="11">
        <v>2091</v>
      </c>
      <c r="D110">
        <f t="shared" si="1"/>
        <v>2014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2">
        <v>41913</v>
      </c>
      <c r="B111">
        <v>110</v>
      </c>
      <c r="C111" s="11">
        <v>2232</v>
      </c>
      <c r="D111">
        <f t="shared" si="1"/>
        <v>2014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2">
        <v>41944</v>
      </c>
      <c r="B112">
        <v>111</v>
      </c>
      <c r="C112" s="11">
        <v>2597</v>
      </c>
      <c r="D112">
        <f t="shared" si="1"/>
        <v>2014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2">
        <v>41974</v>
      </c>
      <c r="B113">
        <v>112</v>
      </c>
      <c r="C113" s="11">
        <v>5781</v>
      </c>
      <c r="D113">
        <f t="shared" si="1"/>
        <v>2014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2">
        <v>42005</v>
      </c>
      <c r="B114">
        <v>113</v>
      </c>
      <c r="C114" s="11">
        <v>1893</v>
      </c>
      <c r="D114">
        <f t="shared" si="1"/>
        <v>2015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2">
        <v>42036</v>
      </c>
      <c r="B115">
        <v>114</v>
      </c>
      <c r="C115" s="11">
        <v>2620</v>
      </c>
      <c r="D115">
        <f t="shared" si="1"/>
        <v>2015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2">
        <v>42064</v>
      </c>
      <c r="B116">
        <v>115</v>
      </c>
      <c r="C116" s="11">
        <v>2134</v>
      </c>
      <c r="D116">
        <f t="shared" si="1"/>
        <v>2015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2">
        <v>42095</v>
      </c>
      <c r="B117">
        <v>116</v>
      </c>
      <c r="C117" s="11">
        <v>2298</v>
      </c>
      <c r="D117">
        <f t="shared" si="1"/>
        <v>2015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 x14ac:dyDescent="0.25">
      <c r="A118" s="12">
        <v>42125</v>
      </c>
      <c r="B118">
        <v>117</v>
      </c>
      <c r="C118" s="11">
        <v>2851</v>
      </c>
      <c r="D118">
        <f t="shared" si="1"/>
        <v>2015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 s="12">
        <v>42156</v>
      </c>
      <c r="B119">
        <v>118</v>
      </c>
      <c r="C119" s="11">
        <v>2345</v>
      </c>
      <c r="D119">
        <f t="shared" si="1"/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 s="12">
        <v>42186</v>
      </c>
      <c r="B120">
        <v>119</v>
      </c>
      <c r="C120" s="11">
        <v>2224</v>
      </c>
      <c r="D120">
        <f t="shared" si="1"/>
        <v>2015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</row>
    <row r="121" spans="1:16" x14ac:dyDescent="0.25">
      <c r="A121" s="12">
        <v>42217</v>
      </c>
      <c r="B121">
        <v>120</v>
      </c>
      <c r="C121" s="11">
        <v>2252</v>
      </c>
      <c r="D121">
        <f t="shared" si="1"/>
        <v>2015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2">
        <v>42248</v>
      </c>
      <c r="B122">
        <v>121</v>
      </c>
      <c r="C122" s="11">
        <v>2035</v>
      </c>
      <c r="D122">
        <f t="shared" si="1"/>
        <v>2015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2">
        <v>42278</v>
      </c>
      <c r="B123">
        <v>122</v>
      </c>
      <c r="C123" s="11">
        <v>2163</v>
      </c>
      <c r="D123">
        <f t="shared" si="1"/>
        <v>2015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2">
        <v>42309</v>
      </c>
      <c r="B124">
        <v>123</v>
      </c>
      <c r="C124" s="11">
        <v>2579</v>
      </c>
      <c r="D124">
        <f t="shared" si="1"/>
        <v>2015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2">
        <v>42339</v>
      </c>
      <c r="B125">
        <v>124</v>
      </c>
      <c r="C125" s="11">
        <v>6044</v>
      </c>
      <c r="D125">
        <f t="shared" si="1"/>
        <v>2015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2">
        <v>42370</v>
      </c>
      <c r="B126">
        <v>125</v>
      </c>
      <c r="C126" s="11">
        <v>1771</v>
      </c>
      <c r="D126">
        <f t="shared" si="1"/>
        <v>2016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2">
        <v>42401</v>
      </c>
      <c r="B127">
        <v>126</v>
      </c>
      <c r="C127" s="11">
        <v>2640</v>
      </c>
      <c r="D127">
        <f t="shared" si="1"/>
        <v>2016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2">
        <v>42430</v>
      </c>
      <c r="B128">
        <v>127</v>
      </c>
      <c r="C128" s="11">
        <v>2131</v>
      </c>
      <c r="D128">
        <f t="shared" si="1"/>
        <v>2016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2">
        <v>42461</v>
      </c>
      <c r="B129">
        <v>128</v>
      </c>
      <c r="C129" s="11">
        <v>2277</v>
      </c>
      <c r="D129">
        <f t="shared" si="1"/>
        <v>2016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 x14ac:dyDescent="0.25">
      <c r="A130" s="12">
        <v>42491</v>
      </c>
      <c r="B130">
        <v>129</v>
      </c>
      <c r="C130" s="11">
        <v>2768</v>
      </c>
      <c r="D130">
        <f t="shared" si="1"/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s="12">
        <v>42522</v>
      </c>
      <c r="B131">
        <v>130</v>
      </c>
      <c r="C131" s="11">
        <v>2190</v>
      </c>
      <c r="D131">
        <f t="shared" ref="D131:D181" si="2">YEAR(A131)</f>
        <v>2016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</row>
    <row r="132" spans="1:16" x14ac:dyDescent="0.25">
      <c r="A132" s="12">
        <v>42552</v>
      </c>
      <c r="B132">
        <v>131</v>
      </c>
      <c r="C132" s="11">
        <v>2087</v>
      </c>
      <c r="D132">
        <f t="shared" si="2"/>
        <v>2016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1:16" x14ac:dyDescent="0.25">
      <c r="A133" s="12">
        <v>42583</v>
      </c>
      <c r="B133">
        <v>132</v>
      </c>
      <c r="C133" s="11">
        <v>2179</v>
      </c>
      <c r="D133">
        <f t="shared" si="2"/>
        <v>2016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2">
        <v>42614</v>
      </c>
      <c r="B134">
        <v>133</v>
      </c>
      <c r="C134" s="11">
        <v>2039</v>
      </c>
      <c r="D134">
        <f t="shared" si="2"/>
        <v>2016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2">
        <v>42644</v>
      </c>
      <c r="B135">
        <v>134</v>
      </c>
      <c r="C135" s="11">
        <v>2119</v>
      </c>
      <c r="D135">
        <f t="shared" si="2"/>
        <v>2016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2">
        <v>42675</v>
      </c>
      <c r="B136">
        <v>135</v>
      </c>
      <c r="C136" s="11">
        <v>2700</v>
      </c>
      <c r="D136">
        <f t="shared" si="2"/>
        <v>2016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2">
        <v>42705</v>
      </c>
      <c r="B137">
        <v>136</v>
      </c>
      <c r="C137" s="11">
        <v>6036</v>
      </c>
      <c r="D137">
        <f t="shared" si="2"/>
        <v>2016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2">
        <v>42736</v>
      </c>
      <c r="B138">
        <v>137</v>
      </c>
      <c r="C138" s="11">
        <v>1744</v>
      </c>
      <c r="D138">
        <f t="shared" si="2"/>
        <v>2017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2">
        <v>42767</v>
      </c>
      <c r="B139">
        <v>138</v>
      </c>
      <c r="C139" s="11">
        <v>2436</v>
      </c>
      <c r="D139">
        <f t="shared" si="2"/>
        <v>2017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2">
        <v>42795</v>
      </c>
      <c r="B140">
        <v>139</v>
      </c>
      <c r="C140" s="11">
        <v>2104</v>
      </c>
      <c r="D140">
        <f t="shared" si="2"/>
        <v>2017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2">
        <v>42826</v>
      </c>
      <c r="B141">
        <v>140</v>
      </c>
      <c r="C141" s="11">
        <v>2174</v>
      </c>
      <c r="D141">
        <f t="shared" si="2"/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s="12">
        <v>42856</v>
      </c>
      <c r="B142">
        <v>141</v>
      </c>
      <c r="C142" s="11">
        <v>2748</v>
      </c>
      <c r="D142">
        <f t="shared" si="2"/>
        <v>2017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x14ac:dyDescent="0.25">
      <c r="A143" s="12">
        <v>42887</v>
      </c>
      <c r="B143">
        <v>142</v>
      </c>
      <c r="C143" s="11">
        <v>2238</v>
      </c>
      <c r="D143">
        <f t="shared" si="2"/>
        <v>2017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s="12">
        <v>42917</v>
      </c>
      <c r="B144">
        <v>143</v>
      </c>
      <c r="C144" s="11">
        <v>2204</v>
      </c>
      <c r="D144">
        <f t="shared" si="2"/>
        <v>2017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x14ac:dyDescent="0.25">
      <c r="A145" s="12">
        <v>42948</v>
      </c>
      <c r="B145">
        <v>144</v>
      </c>
      <c r="C145" s="11">
        <v>2263</v>
      </c>
      <c r="D145">
        <f t="shared" si="2"/>
        <v>2017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2">
        <v>42979</v>
      </c>
      <c r="B146">
        <v>145</v>
      </c>
      <c r="C146" s="11">
        <v>2214</v>
      </c>
      <c r="D146">
        <f t="shared" si="2"/>
        <v>2017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2">
        <v>43009</v>
      </c>
      <c r="B147">
        <v>146</v>
      </c>
      <c r="C147" s="11">
        <v>2230</v>
      </c>
      <c r="D147">
        <f t="shared" si="2"/>
        <v>2017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2">
        <v>43040</v>
      </c>
      <c r="B148">
        <v>147</v>
      </c>
      <c r="C148" s="11">
        <v>2807</v>
      </c>
      <c r="D148">
        <f t="shared" si="2"/>
        <v>2017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2">
        <v>43070</v>
      </c>
      <c r="B149">
        <v>148</v>
      </c>
      <c r="C149" s="11">
        <v>5826</v>
      </c>
      <c r="D149">
        <f t="shared" si="2"/>
        <v>2017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2">
        <v>43101</v>
      </c>
      <c r="B150">
        <v>149</v>
      </c>
      <c r="C150" s="11">
        <v>1845</v>
      </c>
      <c r="D150">
        <f t="shared" si="2"/>
        <v>2018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2">
        <v>43132</v>
      </c>
      <c r="B151">
        <v>150</v>
      </c>
      <c r="C151" s="11">
        <v>2562</v>
      </c>
      <c r="D151">
        <f t="shared" si="2"/>
        <v>2018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2">
        <v>43160</v>
      </c>
      <c r="B152">
        <v>151</v>
      </c>
      <c r="C152" s="11">
        <v>2288</v>
      </c>
      <c r="D152">
        <f t="shared" si="2"/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2">
        <v>43191</v>
      </c>
      <c r="B153">
        <v>152</v>
      </c>
      <c r="C153" s="11">
        <v>2341</v>
      </c>
      <c r="D153">
        <f t="shared" si="2"/>
        <v>2018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</row>
    <row r="154" spans="1:16" x14ac:dyDescent="0.25">
      <c r="A154" s="12">
        <v>43221</v>
      </c>
      <c r="B154">
        <v>153</v>
      </c>
      <c r="C154" s="11">
        <v>2968</v>
      </c>
      <c r="D154">
        <f t="shared" si="2"/>
        <v>2018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s="12">
        <v>43252</v>
      </c>
      <c r="B155">
        <v>154</v>
      </c>
      <c r="C155" s="11">
        <v>2465</v>
      </c>
      <c r="D155">
        <f t="shared" si="2"/>
        <v>2018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</row>
    <row r="156" spans="1:16" x14ac:dyDescent="0.25">
      <c r="A156" s="12">
        <v>43282</v>
      </c>
      <c r="B156">
        <v>155</v>
      </c>
      <c r="C156" s="11">
        <v>2283</v>
      </c>
      <c r="D156">
        <f t="shared" si="2"/>
        <v>2018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5">
      <c r="A157" s="12">
        <v>43313</v>
      </c>
      <c r="B157">
        <v>156</v>
      </c>
      <c r="C157" s="11">
        <v>2369</v>
      </c>
      <c r="D157">
        <f t="shared" si="2"/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2">
        <v>43344</v>
      </c>
      <c r="B158">
        <v>157</v>
      </c>
      <c r="C158" s="11">
        <v>2109</v>
      </c>
      <c r="D158">
        <f t="shared" si="2"/>
        <v>2018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2">
        <v>43374</v>
      </c>
      <c r="B159">
        <v>158</v>
      </c>
      <c r="C159" s="11">
        <v>2299</v>
      </c>
      <c r="D159">
        <f t="shared" si="2"/>
        <v>2018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2">
        <v>43405</v>
      </c>
      <c r="B160">
        <v>159</v>
      </c>
      <c r="C160" s="11">
        <v>2717</v>
      </c>
      <c r="D160">
        <f t="shared" si="2"/>
        <v>2018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2">
        <v>43435</v>
      </c>
      <c r="B161">
        <v>160</v>
      </c>
      <c r="C161" s="11">
        <v>5815</v>
      </c>
      <c r="D161">
        <f t="shared" si="2"/>
        <v>2018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2">
        <v>43466</v>
      </c>
      <c r="B162">
        <v>161</v>
      </c>
      <c r="C162" s="11">
        <v>1791</v>
      </c>
      <c r="D162">
        <f t="shared" si="2"/>
        <v>2019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2">
        <v>43497</v>
      </c>
      <c r="B163">
        <v>162</v>
      </c>
      <c r="C163" s="11">
        <v>2487</v>
      </c>
      <c r="D163">
        <f t="shared" si="2"/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2">
        <v>43525</v>
      </c>
      <c r="B164">
        <v>163</v>
      </c>
      <c r="C164" s="11">
        <v>2198</v>
      </c>
      <c r="D164">
        <f t="shared" si="2"/>
        <v>2019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2">
        <v>43556</v>
      </c>
      <c r="B165">
        <v>164</v>
      </c>
      <c r="C165" s="11">
        <v>2378</v>
      </c>
      <c r="D165">
        <f t="shared" si="2"/>
        <v>2019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</row>
    <row r="166" spans="1:16" x14ac:dyDescent="0.25">
      <c r="A166" s="12">
        <v>43586</v>
      </c>
      <c r="B166">
        <v>165</v>
      </c>
      <c r="C166" s="11">
        <v>2896</v>
      </c>
      <c r="D166">
        <f t="shared" si="2"/>
        <v>2019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</row>
    <row r="167" spans="1:16" x14ac:dyDescent="0.25">
      <c r="A167" s="12">
        <v>43617</v>
      </c>
      <c r="B167">
        <v>166</v>
      </c>
      <c r="C167" s="11">
        <v>2284</v>
      </c>
      <c r="D167">
        <f t="shared" si="2"/>
        <v>2019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</row>
    <row r="168" spans="1:16" x14ac:dyDescent="0.25">
      <c r="A168" s="12">
        <v>43647</v>
      </c>
      <c r="B168">
        <v>167</v>
      </c>
      <c r="C168" s="11">
        <v>2394</v>
      </c>
      <c r="D168">
        <f t="shared" si="2"/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</row>
    <row r="169" spans="1:16" x14ac:dyDescent="0.25">
      <c r="A169" s="12">
        <v>43678</v>
      </c>
      <c r="B169">
        <v>168</v>
      </c>
      <c r="C169" s="11">
        <v>2505</v>
      </c>
      <c r="D169">
        <f t="shared" si="2"/>
        <v>2019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2">
        <v>43709</v>
      </c>
      <c r="B170">
        <v>169</v>
      </c>
      <c r="C170" s="11">
        <v>2311</v>
      </c>
      <c r="D170">
        <f t="shared" si="2"/>
        <v>2019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2">
        <v>43739</v>
      </c>
      <c r="B171">
        <v>170</v>
      </c>
      <c r="C171" s="11">
        <v>2327</v>
      </c>
      <c r="D171">
        <f t="shared" si="2"/>
        <v>2019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2">
        <v>43770</v>
      </c>
      <c r="B172">
        <v>171</v>
      </c>
      <c r="C172" s="11">
        <v>2772</v>
      </c>
      <c r="D172">
        <f t="shared" si="2"/>
        <v>2019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2">
        <v>43800</v>
      </c>
      <c r="B173">
        <v>172</v>
      </c>
      <c r="C173" s="11">
        <v>6109</v>
      </c>
      <c r="D173">
        <f t="shared" si="2"/>
        <v>2019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2">
        <v>43831</v>
      </c>
      <c r="B174">
        <v>173</v>
      </c>
      <c r="C174" s="11">
        <v>2054</v>
      </c>
      <c r="D174">
        <f t="shared" si="2"/>
        <v>2020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2">
        <v>43862</v>
      </c>
      <c r="B175">
        <v>174</v>
      </c>
      <c r="C175" s="11">
        <v>2635</v>
      </c>
      <c r="D175">
        <f t="shared" si="2"/>
        <v>2020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2">
        <v>43891</v>
      </c>
      <c r="B176">
        <v>175</v>
      </c>
      <c r="C176" s="11">
        <v>1427</v>
      </c>
      <c r="D176">
        <f t="shared" si="2"/>
        <v>2020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2">
        <v>43922</v>
      </c>
      <c r="B177">
        <v>176</v>
      </c>
      <c r="C177" s="11">
        <v>474</v>
      </c>
      <c r="D177">
        <f t="shared" si="2"/>
        <v>2020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</row>
    <row r="178" spans="1:16" x14ac:dyDescent="0.25">
      <c r="A178" s="12">
        <v>43952</v>
      </c>
      <c r="B178">
        <v>177</v>
      </c>
      <c r="C178" s="11">
        <v>1436</v>
      </c>
      <c r="D178">
        <f t="shared" si="2"/>
        <v>2020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s="12">
        <v>43983</v>
      </c>
      <c r="B179">
        <v>178</v>
      </c>
      <c r="C179" s="11">
        <v>2259</v>
      </c>
      <c r="D179">
        <f t="shared" si="2"/>
        <v>2020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</row>
    <row r="180" spans="1:16" x14ac:dyDescent="0.25">
      <c r="A180" s="12">
        <v>44013</v>
      </c>
      <c r="B180">
        <v>179</v>
      </c>
      <c r="C180" s="11">
        <v>2461</v>
      </c>
      <c r="D180">
        <f t="shared" si="2"/>
        <v>2020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</row>
    <row r="181" spans="1:16" x14ac:dyDescent="0.25">
      <c r="A181" s="12">
        <v>44044</v>
      </c>
      <c r="B181">
        <v>180</v>
      </c>
      <c r="C181" s="11">
        <v>2638</v>
      </c>
      <c r="D181">
        <f t="shared" si="2"/>
        <v>2020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1D0E-F219-406A-9079-9374CD8D0F85}">
  <dimension ref="A1:W216"/>
  <sheetViews>
    <sheetView topLeftCell="G24" workbookViewId="0">
      <selection activeCell="I38" sqref="I38:I49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5.7109375" bestFit="1" customWidth="1"/>
    <col min="8" max="9" width="12.710937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0.97423608590746258</v>
      </c>
    </row>
    <row r="5" spans="1:9" x14ac:dyDescent="0.25">
      <c r="A5" t="s">
        <v>208</v>
      </c>
      <c r="B5">
        <v>0.94913595108429283</v>
      </c>
    </row>
    <row r="6" spans="1:9" ht="21" x14ac:dyDescent="0.35">
      <c r="A6" t="s">
        <v>209</v>
      </c>
      <c r="B6" s="37">
        <v>0.94515262195233984</v>
      </c>
    </row>
    <row r="7" spans="1:9" x14ac:dyDescent="0.25">
      <c r="A7" t="s">
        <v>210</v>
      </c>
      <c r="B7">
        <v>256.31782932622713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13</v>
      </c>
      <c r="C12">
        <v>203508810.85911337</v>
      </c>
      <c r="D12">
        <v>15654523.91223949</v>
      </c>
      <c r="E12">
        <v>238.27705912389524</v>
      </c>
      <c r="F12">
        <v>4.9659583923034565E-100</v>
      </c>
    </row>
    <row r="13" spans="1:9" x14ac:dyDescent="0.25">
      <c r="A13" t="s">
        <v>214</v>
      </c>
      <c r="B13">
        <v>166</v>
      </c>
      <c r="C13">
        <v>10906005.718664479</v>
      </c>
      <c r="D13">
        <v>65698.829630508902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9" x14ac:dyDescent="0.25">
      <c r="A17" t="s">
        <v>216</v>
      </c>
      <c r="B17">
        <v>-42650.528516694081</v>
      </c>
      <c r="C17">
        <v>9348.2877102382554</v>
      </c>
      <c r="D17">
        <v>-4.5623893742576165</v>
      </c>
      <c r="E17" s="18">
        <v>9.7913144512027286E-6</v>
      </c>
      <c r="F17">
        <v>-61107.392934311967</v>
      </c>
      <c r="G17">
        <v>-24193.664099076192</v>
      </c>
      <c r="H17">
        <v>-61107.392934311967</v>
      </c>
      <c r="I17">
        <v>-24193.664099076192</v>
      </c>
    </row>
    <row r="18" spans="1:9" x14ac:dyDescent="0.25">
      <c r="A18" t="s">
        <v>204</v>
      </c>
      <c r="B18">
        <v>22.302134646962255</v>
      </c>
      <c r="C18">
        <v>4.6449941143134108</v>
      </c>
      <c r="D18">
        <v>4.8013267827915849</v>
      </c>
      <c r="E18" s="18">
        <v>3.4976902572968826E-6</v>
      </c>
      <c r="F18">
        <v>13.131254455221697</v>
      </c>
      <c r="G18">
        <v>31.473014838702813</v>
      </c>
      <c r="H18">
        <v>13.131254455221697</v>
      </c>
      <c r="I18">
        <v>31.473014838702813</v>
      </c>
    </row>
    <row r="19" spans="1:9" x14ac:dyDescent="0.25">
      <c r="A19" t="s">
        <v>259</v>
      </c>
      <c r="B19">
        <v>-593.02791461412176</v>
      </c>
      <c r="C19">
        <v>113.77865438298929</v>
      </c>
      <c r="D19">
        <v>-5.2121192488174088</v>
      </c>
      <c r="E19" s="18">
        <v>5.4864619881832002E-7</v>
      </c>
      <c r="F19">
        <v>-817.66768423374083</v>
      </c>
      <c r="G19">
        <v>-368.38814499450262</v>
      </c>
      <c r="H19">
        <v>-817.66768423374083</v>
      </c>
      <c r="I19">
        <v>-368.38814499450262</v>
      </c>
    </row>
    <row r="20" spans="1:9" x14ac:dyDescent="0.25">
      <c r="A20" t="s">
        <v>192</v>
      </c>
      <c r="B20">
        <v>-215.76639299397962</v>
      </c>
      <c r="C20">
        <v>93.900904530218511</v>
      </c>
      <c r="D20">
        <v>-2.2978095266861165</v>
      </c>
      <c r="E20" s="18">
        <v>2.282062547263821E-2</v>
      </c>
      <c r="F20">
        <v>-401.16037286772843</v>
      </c>
      <c r="G20">
        <v>-30.372413120230817</v>
      </c>
      <c r="H20">
        <v>-401.16037286772843</v>
      </c>
      <c r="I20">
        <v>-30.372413120230817</v>
      </c>
    </row>
    <row r="21" spans="1:9" x14ac:dyDescent="0.25">
      <c r="A21" t="s">
        <v>193</v>
      </c>
      <c r="B21">
        <v>-124.36639299397915</v>
      </c>
      <c r="C21">
        <v>93.900904530218497</v>
      </c>
      <c r="D21">
        <v>-1.3244429711958363</v>
      </c>
      <c r="E21" s="18">
        <v>0.18717653211599189</v>
      </c>
      <c r="F21">
        <v>-309.76037286772794</v>
      </c>
      <c r="G21">
        <v>61.027586879769629</v>
      </c>
      <c r="H21">
        <v>-309.76037286772794</v>
      </c>
      <c r="I21">
        <v>61.027586879769629</v>
      </c>
    </row>
    <row r="22" spans="1:9" x14ac:dyDescent="0.25">
      <c r="A22" t="s">
        <v>194</v>
      </c>
      <c r="B22">
        <v>351.7669403393536</v>
      </c>
      <c r="C22">
        <v>93.900904530218497</v>
      </c>
      <c r="D22">
        <v>3.7461507117447472</v>
      </c>
      <c r="E22" s="18">
        <v>2.4741473484440072E-4</v>
      </c>
      <c r="F22">
        <v>166.37296046560482</v>
      </c>
      <c r="G22">
        <v>537.16092021310237</v>
      </c>
      <c r="H22">
        <v>166.37296046560482</v>
      </c>
      <c r="I22">
        <v>537.16092021310237</v>
      </c>
    </row>
    <row r="23" spans="1:9" x14ac:dyDescent="0.25">
      <c r="A23" t="s">
        <v>195</v>
      </c>
      <c r="B23">
        <v>3677.1669403393512</v>
      </c>
      <c r="C23">
        <v>93.900904530218455</v>
      </c>
      <c r="D23">
        <v>39.160080073094441</v>
      </c>
      <c r="E23" s="18">
        <v>9.2328037021915787E-86</v>
      </c>
      <c r="F23">
        <v>3491.7729604656024</v>
      </c>
      <c r="G23">
        <v>3862.5609202131</v>
      </c>
      <c r="H23">
        <v>3491.7729604656024</v>
      </c>
      <c r="I23">
        <v>3862.5609202131</v>
      </c>
    </row>
    <row r="24" spans="1:9" x14ac:dyDescent="0.25">
      <c r="A24" t="s">
        <v>196</v>
      </c>
      <c r="B24">
        <v>-503.06852764094145</v>
      </c>
      <c r="C24">
        <v>93.900904530218483</v>
      </c>
      <c r="D24">
        <v>-5.3574406994029298</v>
      </c>
      <c r="E24" s="18">
        <v>2.7816454233552278E-7</v>
      </c>
      <c r="F24">
        <v>-688.46250751469017</v>
      </c>
      <c r="G24">
        <v>-317.67454776719273</v>
      </c>
      <c r="H24">
        <v>-688.46250751469017</v>
      </c>
      <c r="I24">
        <v>-317.67454776719273</v>
      </c>
    </row>
    <row r="25" spans="1:9" x14ac:dyDescent="0.25">
      <c r="A25" t="s">
        <v>197</v>
      </c>
      <c r="B25">
        <v>243.26480569239169</v>
      </c>
      <c r="C25">
        <v>93.900904530218497</v>
      </c>
      <c r="D25">
        <v>2.5906545512999397</v>
      </c>
      <c r="E25" s="18">
        <v>1.0431726143249385E-2</v>
      </c>
      <c r="F25">
        <v>57.870825818642913</v>
      </c>
      <c r="G25">
        <v>428.65878556614047</v>
      </c>
      <c r="H25">
        <v>57.870825818642913</v>
      </c>
      <c r="I25">
        <v>428.65878556614047</v>
      </c>
    </row>
    <row r="26" spans="1:9" x14ac:dyDescent="0.25">
      <c r="A26" t="s">
        <v>198</v>
      </c>
      <c r="B26">
        <v>-199.93333333333385</v>
      </c>
      <c r="C26">
        <v>93.594038008489207</v>
      </c>
      <c r="D26">
        <v>-2.1361759529511848</v>
      </c>
      <c r="E26" s="18">
        <v>3.4130687287255462E-2</v>
      </c>
      <c r="F26">
        <v>-384.72144890749962</v>
      </c>
      <c r="G26">
        <v>-15.145217759168048</v>
      </c>
      <c r="H26">
        <v>-384.72144890749962</v>
      </c>
      <c r="I26">
        <v>-15.145217759168048</v>
      </c>
    </row>
    <row r="27" spans="1:9" x14ac:dyDescent="0.25">
      <c r="A27" t="s">
        <v>199</v>
      </c>
      <c r="B27">
        <v>-199.93333333333297</v>
      </c>
      <c r="C27">
        <v>93.59403800848925</v>
      </c>
      <c r="D27">
        <v>-2.1361759529511746</v>
      </c>
      <c r="E27" s="18">
        <v>3.4130687287256246E-2</v>
      </c>
      <c r="F27">
        <v>-384.72144890749883</v>
      </c>
      <c r="G27">
        <v>-15.145217759167082</v>
      </c>
      <c r="H27">
        <v>-384.72144890749883</v>
      </c>
      <c r="I27">
        <v>-15.145217759167082</v>
      </c>
    </row>
    <row r="28" spans="1:9" x14ac:dyDescent="0.25">
      <c r="A28" t="s">
        <v>200</v>
      </c>
      <c r="B28">
        <v>396.26666666666625</v>
      </c>
      <c r="C28">
        <v>93.594038008489179</v>
      </c>
      <c r="D28">
        <v>4.2338879174197404</v>
      </c>
      <c r="E28" s="18">
        <v>3.7942008120090772E-5</v>
      </c>
      <c r="F28">
        <v>211.47855109250051</v>
      </c>
      <c r="G28">
        <v>581.05478224083197</v>
      </c>
      <c r="H28">
        <v>211.47855109250051</v>
      </c>
      <c r="I28">
        <v>581.05478224083197</v>
      </c>
    </row>
    <row r="29" spans="1:9" x14ac:dyDescent="0.25">
      <c r="A29" t="s">
        <v>201</v>
      </c>
      <c r="B29">
        <v>-36.866666666666788</v>
      </c>
      <c r="C29">
        <v>93.594038008489193</v>
      </c>
      <c r="D29">
        <v>-0.39389973390530386</v>
      </c>
      <c r="E29" s="18">
        <v>0.6941605809472664</v>
      </c>
      <c r="F29">
        <v>-221.65478224083256</v>
      </c>
      <c r="G29">
        <v>147.92144890749898</v>
      </c>
      <c r="H29">
        <v>-221.65478224083256</v>
      </c>
      <c r="I29">
        <v>147.92144890749898</v>
      </c>
    </row>
    <row r="30" spans="1:9" ht="15.75" thickBot="1" x14ac:dyDescent="0.3">
      <c r="A30" s="15" t="s">
        <v>202</v>
      </c>
      <c r="B30" s="15">
        <v>-105.06666666666578</v>
      </c>
      <c r="C30" s="15">
        <v>93.594038008489179</v>
      </c>
      <c r="D30" s="15">
        <v>-1.1225786268259523</v>
      </c>
      <c r="E30" s="22">
        <v>0.26323752652003329</v>
      </c>
      <c r="F30" s="15">
        <v>-289.85478224083153</v>
      </c>
      <c r="G30" s="15">
        <v>79.721448907499962</v>
      </c>
      <c r="H30" s="15">
        <v>-289.85478224083153</v>
      </c>
      <c r="I30" s="15">
        <v>79.721448907499962</v>
      </c>
    </row>
    <row r="34" spans="1:23" x14ac:dyDescent="0.25">
      <c r="A34" t="s">
        <v>229</v>
      </c>
    </row>
    <row r="35" spans="1:23" ht="15.75" thickBot="1" x14ac:dyDescent="0.3"/>
    <row r="36" spans="1:23" ht="15.75" thickBot="1" x14ac:dyDescent="0.3">
      <c r="A36" s="16" t="s">
        <v>230</v>
      </c>
      <c r="B36" s="16" t="s">
        <v>231</v>
      </c>
      <c r="C36" s="16" t="s">
        <v>232</v>
      </c>
      <c r="D36" s="19" t="s">
        <v>233</v>
      </c>
      <c r="K36">
        <v>-593.02791461412176</v>
      </c>
      <c r="L36">
        <v>-215.76639299397962</v>
      </c>
      <c r="M36">
        <v>-124.36639299397915</v>
      </c>
      <c r="N36">
        <v>351.7669403393536</v>
      </c>
      <c r="O36">
        <v>3677.1669403393512</v>
      </c>
      <c r="P36">
        <v>-503.06852764094145</v>
      </c>
      <c r="Q36">
        <v>243.26480569239169</v>
      </c>
      <c r="R36">
        <v>-199.93333333333385</v>
      </c>
      <c r="S36">
        <v>-199.93333333333297</v>
      </c>
      <c r="T36">
        <v>396.26666666666625</v>
      </c>
      <c r="U36">
        <v>-36.866666666666788</v>
      </c>
      <c r="V36" s="15">
        <v>-105.06666666666578</v>
      </c>
    </row>
    <row r="37" spans="1:23" x14ac:dyDescent="0.25">
      <c r="A37">
        <v>1</v>
      </c>
      <c r="B37">
        <v>1849.485057471263</v>
      </c>
      <c r="C37">
        <v>-93.485057471262962</v>
      </c>
      <c r="D37">
        <f>C37*C37</f>
        <v>8739.455970405339</v>
      </c>
      <c r="F37" s="20" t="s">
        <v>234</v>
      </c>
      <c r="G37" s="49">
        <f>AVERAGE(D37:D216)</f>
        <v>60588.920659246876</v>
      </c>
      <c r="I37" t="s">
        <v>186</v>
      </c>
      <c r="J37" t="s">
        <v>204</v>
      </c>
      <c r="K37" s="13" t="s">
        <v>281</v>
      </c>
      <c r="L37" s="14" t="s">
        <v>192</v>
      </c>
      <c r="M37" s="14" t="s">
        <v>193</v>
      </c>
      <c r="N37" s="14" t="s">
        <v>194</v>
      </c>
      <c r="O37" s="14" t="s">
        <v>195</v>
      </c>
      <c r="P37" s="14" t="s">
        <v>196</v>
      </c>
      <c r="Q37" s="14" t="s">
        <v>197</v>
      </c>
      <c r="R37" s="14" t="s">
        <v>198</v>
      </c>
      <c r="S37" s="14" t="s">
        <v>199</v>
      </c>
      <c r="T37" s="14" t="s">
        <v>200</v>
      </c>
      <c r="U37" s="14" t="s">
        <v>201</v>
      </c>
      <c r="V37" s="14" t="s">
        <v>202</v>
      </c>
      <c r="W37" s="14" t="s">
        <v>236</v>
      </c>
    </row>
    <row r="38" spans="1:23" ht="15.75" thickBot="1" x14ac:dyDescent="0.3">
      <c r="A38">
        <v>2</v>
      </c>
      <c r="B38">
        <v>1940.8850574712635</v>
      </c>
      <c r="C38">
        <v>-48.885057471263508</v>
      </c>
      <c r="D38">
        <f t="shared" ref="D38:D101" si="0">C38*C38</f>
        <v>2389.7488439687363</v>
      </c>
      <c r="F38" s="21" t="s">
        <v>235</v>
      </c>
      <c r="G38" s="50">
        <f>SQRT(G37)</f>
        <v>246.1481681005302</v>
      </c>
      <c r="I38" s="12">
        <v>44075</v>
      </c>
      <c r="J38">
        <f>YEAR(I38)</f>
        <v>2020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5">
        <f>$B$17+J38*$B$18+SUMPRODUCT(K38:V38,$K$36:$V$36)</f>
        <v>1590.989162561576</v>
      </c>
    </row>
    <row r="39" spans="1:23" x14ac:dyDescent="0.25">
      <c r="A39">
        <v>3</v>
      </c>
      <c r="B39">
        <v>2417.0183908045965</v>
      </c>
      <c r="C39">
        <v>53.981609195403507</v>
      </c>
      <c r="D39">
        <f t="shared" si="0"/>
        <v>2914.0141313252725</v>
      </c>
      <c r="I39" s="12">
        <v>44105</v>
      </c>
      <c r="J39">
        <f t="shared" ref="J39:J49" si="1">YEAR(I39)</f>
        <v>2020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5">
        <f t="shared" ref="W39:W49" si="2">$B$17+J39*$B$18+SUMPRODUCT(K39:V39,$K$36:$V$36)</f>
        <v>1682.3891625615765</v>
      </c>
    </row>
    <row r="40" spans="1:23" x14ac:dyDescent="0.25">
      <c r="A40">
        <v>4</v>
      </c>
      <c r="B40">
        <v>5742.4183908045943</v>
      </c>
      <c r="C40">
        <v>1018.5816091954057</v>
      </c>
      <c r="D40">
        <f t="shared" si="0"/>
        <v>1037508.4945911021</v>
      </c>
      <c r="I40" s="12">
        <v>44136</v>
      </c>
      <c r="J40">
        <f t="shared" si="1"/>
        <v>2020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5">
        <f t="shared" si="2"/>
        <v>2158.5224958949093</v>
      </c>
    </row>
    <row r="41" spans="1:23" x14ac:dyDescent="0.25">
      <c r="A41">
        <v>5</v>
      </c>
      <c r="B41">
        <v>1584.4850574712625</v>
      </c>
      <c r="C41">
        <v>-24.485057471262508</v>
      </c>
      <c r="D41">
        <f t="shared" si="0"/>
        <v>599.51803937102795</v>
      </c>
      <c r="I41" s="12">
        <v>44166</v>
      </c>
      <c r="J41">
        <f t="shared" si="1"/>
        <v>2020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5">
        <f t="shared" si="2"/>
        <v>5483.9224958949071</v>
      </c>
    </row>
    <row r="42" spans="1:23" x14ac:dyDescent="0.25">
      <c r="A42">
        <v>6</v>
      </c>
      <c r="B42">
        <v>2330.8183908045958</v>
      </c>
      <c r="C42">
        <v>269.18160919540423</v>
      </c>
      <c r="D42">
        <f t="shared" si="0"/>
        <v>72458.738729027333</v>
      </c>
      <c r="I42" s="12">
        <v>44197</v>
      </c>
      <c r="J42">
        <f t="shared" si="1"/>
        <v>2021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5">
        <f t="shared" si="2"/>
        <v>1325.9891625615755</v>
      </c>
    </row>
    <row r="43" spans="1:23" x14ac:dyDescent="0.25">
      <c r="A43">
        <v>7</v>
      </c>
      <c r="B43">
        <v>1887.6202517788702</v>
      </c>
      <c r="C43">
        <v>80.37974822112983</v>
      </c>
      <c r="D43">
        <f t="shared" si="0"/>
        <v>6460.9039240922239</v>
      </c>
      <c r="I43" s="12">
        <v>44228</v>
      </c>
      <c r="J43">
        <f t="shared" si="1"/>
        <v>2021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 s="25">
        <f t="shared" si="2"/>
        <v>2072.3224958949086</v>
      </c>
    </row>
    <row r="44" spans="1:23" x14ac:dyDescent="0.25">
      <c r="A44">
        <v>8</v>
      </c>
      <c r="B44">
        <v>1887.6202517788711</v>
      </c>
      <c r="C44">
        <v>-11.620251778871079</v>
      </c>
      <c r="D44">
        <f t="shared" si="0"/>
        <v>135.03025140435648</v>
      </c>
      <c r="I44" s="12">
        <v>44256</v>
      </c>
      <c r="J44">
        <f t="shared" si="1"/>
        <v>2021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 s="25">
        <f t="shared" si="2"/>
        <v>1629.1243568691832</v>
      </c>
    </row>
    <row r="45" spans="1:23" x14ac:dyDescent="0.25">
      <c r="A45">
        <v>9</v>
      </c>
      <c r="B45">
        <v>2483.8202517788704</v>
      </c>
      <c r="C45">
        <v>84.179748221129557</v>
      </c>
      <c r="D45">
        <f t="shared" si="0"/>
        <v>7086.2300105727645</v>
      </c>
      <c r="I45" s="12">
        <v>44287</v>
      </c>
      <c r="J45">
        <f t="shared" si="1"/>
        <v>2021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 s="25">
        <f t="shared" si="2"/>
        <v>1629.1243568691841</v>
      </c>
    </row>
    <row r="46" spans="1:23" x14ac:dyDescent="0.25">
      <c r="A46">
        <v>10</v>
      </c>
      <c r="B46">
        <v>2050.6869184455372</v>
      </c>
      <c r="C46">
        <v>71.313081554462769</v>
      </c>
      <c r="D46">
        <f t="shared" si="0"/>
        <v>5085.5556007934583</v>
      </c>
      <c r="I46" s="12">
        <v>44317</v>
      </c>
      <c r="J46">
        <f t="shared" si="1"/>
        <v>2021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 s="25">
        <f t="shared" si="2"/>
        <v>2225.3243568691832</v>
      </c>
    </row>
    <row r="47" spans="1:23" x14ac:dyDescent="0.25">
      <c r="A47">
        <v>11</v>
      </c>
      <c r="B47">
        <v>1982.4869184455383</v>
      </c>
      <c r="C47">
        <v>-54.486918445538322</v>
      </c>
      <c r="D47">
        <f t="shared" si="0"/>
        <v>2968.8242816907441</v>
      </c>
      <c r="I47" s="12">
        <v>44348</v>
      </c>
      <c r="J47">
        <f t="shared" si="1"/>
        <v>2021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s="25">
        <f t="shared" si="2"/>
        <v>1792.1910235358503</v>
      </c>
    </row>
    <row r="48" spans="1:23" x14ac:dyDescent="0.25">
      <c r="A48">
        <v>12</v>
      </c>
      <c r="B48">
        <v>2087.553585112204</v>
      </c>
      <c r="C48">
        <v>5.4464148877959815</v>
      </c>
      <c r="D48">
        <f t="shared" si="0"/>
        <v>29.663435130005713</v>
      </c>
      <c r="I48" s="12">
        <v>44378</v>
      </c>
      <c r="J48">
        <f t="shared" si="1"/>
        <v>2021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s="25">
        <f t="shared" si="2"/>
        <v>1723.9910235358511</v>
      </c>
    </row>
    <row r="49" spans="1:23" ht="15.75" thickBot="1" x14ac:dyDescent="0.3">
      <c r="A49">
        <v>13</v>
      </c>
      <c r="B49">
        <v>1871.7871921182243</v>
      </c>
      <c r="C49">
        <v>145.21280788177569</v>
      </c>
      <c r="D49">
        <f t="shared" si="0"/>
        <v>21086.759572909497</v>
      </c>
      <c r="I49" s="12">
        <v>44409</v>
      </c>
      <c r="J49">
        <f t="shared" si="1"/>
        <v>2021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5">
        <f t="shared" si="2"/>
        <v>1829.0576902025171</v>
      </c>
    </row>
    <row r="50" spans="1:23" ht="15.75" x14ac:dyDescent="0.3">
      <c r="A50">
        <v>14</v>
      </c>
      <c r="B50">
        <v>1963.1871921182249</v>
      </c>
      <c r="C50">
        <v>29.812807881775143</v>
      </c>
      <c r="D50">
        <f t="shared" si="0"/>
        <v>888.8035137956341</v>
      </c>
      <c r="K50" s="57" t="s">
        <v>282</v>
      </c>
      <c r="V50" s="13" t="s">
        <v>215</v>
      </c>
      <c r="W50" s="26">
        <f>SUM(W38:W49)</f>
        <v>25142.947783251224</v>
      </c>
    </row>
    <row r="51" spans="1:23" x14ac:dyDescent="0.25">
      <c r="A51">
        <v>15</v>
      </c>
      <c r="B51">
        <v>2439.3205254515578</v>
      </c>
      <c r="C51">
        <v>190.67947454844216</v>
      </c>
      <c r="D51">
        <f t="shared" si="0"/>
        <v>36358.662014070003</v>
      </c>
    </row>
    <row r="52" spans="1:23" x14ac:dyDescent="0.25">
      <c r="A52">
        <v>16</v>
      </c>
      <c r="B52">
        <v>5764.7205254515557</v>
      </c>
      <c r="C52">
        <v>983.27947454844434</v>
      </c>
      <c r="D52">
        <f t="shared" si="0"/>
        <v>966838.5250682648</v>
      </c>
    </row>
    <row r="53" spans="1:23" x14ac:dyDescent="0.25">
      <c r="A53">
        <v>17</v>
      </c>
      <c r="B53">
        <v>1606.7871921182239</v>
      </c>
      <c r="C53">
        <v>92.212807881776143</v>
      </c>
      <c r="D53">
        <f t="shared" si="0"/>
        <v>8503.2019374413558</v>
      </c>
    </row>
    <row r="54" spans="1:23" x14ac:dyDescent="0.25">
      <c r="A54">
        <v>18</v>
      </c>
      <c r="B54">
        <v>2353.1205254515571</v>
      </c>
      <c r="C54">
        <v>167.87947454844289</v>
      </c>
      <c r="D54">
        <f t="shared" si="0"/>
        <v>28183.517974661281</v>
      </c>
    </row>
    <row r="55" spans="1:23" x14ac:dyDescent="0.25">
      <c r="A55">
        <v>19</v>
      </c>
      <c r="B55">
        <v>1909.9223864258315</v>
      </c>
      <c r="C55">
        <v>89.077613574168481</v>
      </c>
      <c r="D55">
        <f t="shared" si="0"/>
        <v>7934.8212400688844</v>
      </c>
    </row>
    <row r="56" spans="1:23" x14ac:dyDescent="0.25">
      <c r="A56">
        <v>20</v>
      </c>
      <c r="B56">
        <v>1909.9223864258324</v>
      </c>
      <c r="C56">
        <v>44.077613574167572</v>
      </c>
      <c r="D56">
        <f t="shared" si="0"/>
        <v>1942.8360183936413</v>
      </c>
    </row>
    <row r="57" spans="1:23" x14ac:dyDescent="0.25">
      <c r="A57">
        <v>21</v>
      </c>
      <c r="B57">
        <v>2506.1223864258318</v>
      </c>
      <c r="C57">
        <v>171.87761357416821</v>
      </c>
      <c r="D57">
        <f t="shared" si="0"/>
        <v>29541.91404795109</v>
      </c>
    </row>
    <row r="58" spans="1:23" x14ac:dyDescent="0.25">
      <c r="A58">
        <v>22</v>
      </c>
      <c r="B58">
        <v>2072.9890530924986</v>
      </c>
      <c r="C58">
        <v>153.01094690750142</v>
      </c>
      <c r="D58">
        <f t="shared" si="0"/>
        <v>23412.34987353022</v>
      </c>
    </row>
    <row r="59" spans="1:23" x14ac:dyDescent="0.25">
      <c r="A59">
        <v>23</v>
      </c>
      <c r="B59">
        <v>2004.7890530924997</v>
      </c>
      <c r="C59">
        <v>47.210946907500329</v>
      </c>
      <c r="D59">
        <f t="shared" si="0"/>
        <v>2228.8735079028147</v>
      </c>
    </row>
    <row r="60" spans="1:23" x14ac:dyDescent="0.25">
      <c r="A60">
        <v>24</v>
      </c>
      <c r="B60">
        <v>2109.8557197591654</v>
      </c>
      <c r="C60">
        <v>68.144280240834632</v>
      </c>
      <c r="D60">
        <f t="shared" si="0"/>
        <v>4643.6429295414055</v>
      </c>
    </row>
    <row r="61" spans="1:23" x14ac:dyDescent="0.25">
      <c r="A61">
        <v>25</v>
      </c>
      <c r="B61">
        <v>1894.0893267651857</v>
      </c>
      <c r="C61">
        <v>130.91067323481434</v>
      </c>
      <c r="D61">
        <f t="shared" si="0"/>
        <v>17137.604366792337</v>
      </c>
    </row>
    <row r="62" spans="1:23" x14ac:dyDescent="0.25">
      <c r="A62">
        <v>26</v>
      </c>
      <c r="B62">
        <v>1985.4893267651862</v>
      </c>
      <c r="C62">
        <v>189.51067323481379</v>
      </c>
      <c r="D62">
        <f t="shared" si="0"/>
        <v>35914.295269912371</v>
      </c>
    </row>
    <row r="63" spans="1:23" x14ac:dyDescent="0.25">
      <c r="A63">
        <v>27</v>
      </c>
      <c r="B63">
        <v>2461.6226600985192</v>
      </c>
      <c r="C63">
        <v>330.37733990148081</v>
      </c>
      <c r="D63">
        <f t="shared" si="0"/>
        <v>109149.18672037858</v>
      </c>
    </row>
    <row r="64" spans="1:23" x14ac:dyDescent="0.25">
      <c r="A64">
        <v>28</v>
      </c>
      <c r="B64">
        <v>5787.022660098517</v>
      </c>
      <c r="C64">
        <v>733.97733990148299</v>
      </c>
      <c r="D64">
        <f t="shared" si="0"/>
        <v>538722.73548885714</v>
      </c>
    </row>
    <row r="65" spans="1:4" x14ac:dyDescent="0.25">
      <c r="A65">
        <v>29</v>
      </c>
      <c r="B65">
        <v>1629.0893267651852</v>
      </c>
      <c r="C65">
        <v>167.91067323481479</v>
      </c>
      <c r="D65">
        <f t="shared" si="0"/>
        <v>28193.994186168748</v>
      </c>
    </row>
    <row r="66" spans="1:4" x14ac:dyDescent="0.25">
      <c r="A66">
        <v>30</v>
      </c>
      <c r="B66">
        <v>2375.4226600985185</v>
      </c>
      <c r="C66">
        <v>233.57733990148154</v>
      </c>
      <c r="D66">
        <f t="shared" si="0"/>
        <v>54558.373715452239</v>
      </c>
    </row>
    <row r="67" spans="1:4" x14ac:dyDescent="0.25">
      <c r="A67">
        <v>31</v>
      </c>
      <c r="B67">
        <v>1932.2245210727929</v>
      </c>
      <c r="C67">
        <v>141.77547892720713</v>
      </c>
      <c r="D67">
        <f t="shared" si="0"/>
        <v>20100.286425038954</v>
      </c>
    </row>
    <row r="68" spans="1:4" x14ac:dyDescent="0.25">
      <c r="A68">
        <v>32</v>
      </c>
      <c r="B68">
        <v>1932.2245210727938</v>
      </c>
      <c r="C68">
        <v>111.77547892720622</v>
      </c>
      <c r="D68">
        <f t="shared" si="0"/>
        <v>12493.757689406322</v>
      </c>
    </row>
    <row r="69" spans="1:4" x14ac:dyDescent="0.25">
      <c r="A69">
        <v>33</v>
      </c>
      <c r="B69">
        <v>2528.4245210727931</v>
      </c>
      <c r="C69">
        <v>186.57547892720686</v>
      </c>
      <c r="D69">
        <f t="shared" si="0"/>
        <v>34810.409336916608</v>
      </c>
    </row>
    <row r="70" spans="1:4" x14ac:dyDescent="0.25">
      <c r="A70">
        <v>34</v>
      </c>
      <c r="B70">
        <v>2095.2911877394599</v>
      </c>
      <c r="C70">
        <v>63.708812260540071</v>
      </c>
      <c r="D70">
        <f t="shared" si="0"/>
        <v>4058.8127596487411</v>
      </c>
    </row>
    <row r="71" spans="1:4" x14ac:dyDescent="0.25">
      <c r="A71">
        <v>35</v>
      </c>
      <c r="B71">
        <v>2027.091187739461</v>
      </c>
      <c r="C71">
        <v>135.90881226053898</v>
      </c>
      <c r="D71">
        <f t="shared" si="0"/>
        <v>18471.20525007043</v>
      </c>
    </row>
    <row r="72" spans="1:4" x14ac:dyDescent="0.25">
      <c r="A72">
        <v>36</v>
      </c>
      <c r="B72">
        <v>2132.1578544061267</v>
      </c>
      <c r="C72">
        <v>90.842145593873283</v>
      </c>
      <c r="D72">
        <f t="shared" si="0"/>
        <v>8252.2954160984718</v>
      </c>
    </row>
    <row r="73" spans="1:4" x14ac:dyDescent="0.25">
      <c r="A73">
        <v>37</v>
      </c>
      <c r="B73">
        <v>1916.391461412147</v>
      </c>
      <c r="C73">
        <v>-6.3914614121470095</v>
      </c>
      <c r="D73">
        <f t="shared" si="0"/>
        <v>40.850778982964243</v>
      </c>
    </row>
    <row r="74" spans="1:4" x14ac:dyDescent="0.25">
      <c r="A74">
        <v>38</v>
      </c>
      <c r="B74">
        <v>2007.7914614121476</v>
      </c>
      <c r="C74">
        <v>-10.791461412147555</v>
      </c>
      <c r="D74">
        <f t="shared" si="0"/>
        <v>116.4556394098697</v>
      </c>
    </row>
    <row r="75" spans="1:4" x14ac:dyDescent="0.25">
      <c r="A75">
        <v>39</v>
      </c>
      <c r="B75">
        <v>2483.9247947454805</v>
      </c>
      <c r="C75">
        <v>-230.92479474548054</v>
      </c>
      <c r="D75">
        <f t="shared" si="0"/>
        <v>53326.260828242317</v>
      </c>
    </row>
    <row r="76" spans="1:4" x14ac:dyDescent="0.25">
      <c r="A76">
        <v>40</v>
      </c>
      <c r="B76">
        <v>5809.3247947454784</v>
      </c>
      <c r="C76">
        <v>-760.32479474547836</v>
      </c>
      <c r="D76">
        <f t="shared" si="0"/>
        <v>578093.79350475385</v>
      </c>
    </row>
    <row r="77" spans="1:4" x14ac:dyDescent="0.25">
      <c r="A77">
        <v>41</v>
      </c>
      <c r="B77">
        <v>1651.3914614121466</v>
      </c>
      <c r="C77">
        <v>-179.39146141214655</v>
      </c>
      <c r="D77">
        <f t="shared" si="0"/>
        <v>32181.296427585665</v>
      </c>
    </row>
    <row r="78" spans="1:4" x14ac:dyDescent="0.25">
      <c r="A78">
        <v>42</v>
      </c>
      <c r="B78">
        <v>2397.7247947454798</v>
      </c>
      <c r="C78">
        <v>-287.72479474547981</v>
      </c>
      <c r="D78">
        <f t="shared" si="0"/>
        <v>82785.557511328487</v>
      </c>
    </row>
    <row r="79" spans="1:4" x14ac:dyDescent="0.25">
      <c r="A79">
        <v>43</v>
      </c>
      <c r="B79">
        <v>1954.5266557197542</v>
      </c>
      <c r="C79">
        <v>-333.52665571975422</v>
      </c>
      <c r="D79">
        <f t="shared" si="0"/>
        <v>111240.03007560346</v>
      </c>
    </row>
    <row r="80" spans="1:4" x14ac:dyDescent="0.25">
      <c r="A80">
        <v>44</v>
      </c>
      <c r="B80">
        <v>1954.5266557197551</v>
      </c>
      <c r="C80">
        <v>-199.52665571975513</v>
      </c>
      <c r="D80">
        <f t="shared" si="0"/>
        <v>39810.886342709688</v>
      </c>
    </row>
    <row r="81" spans="1:4" x14ac:dyDescent="0.25">
      <c r="A81">
        <v>45</v>
      </c>
      <c r="B81">
        <v>2550.7266557197545</v>
      </c>
      <c r="C81">
        <v>-309.72665571975449</v>
      </c>
      <c r="D81">
        <f t="shared" si="0"/>
        <v>95930.601263343327</v>
      </c>
    </row>
    <row r="82" spans="1:4" x14ac:dyDescent="0.25">
      <c r="A82">
        <v>46</v>
      </c>
      <c r="B82">
        <v>2117.5933223864213</v>
      </c>
      <c r="C82">
        <v>-285.59332238642128</v>
      </c>
      <c r="D82">
        <f t="shared" si="0"/>
        <v>81563.54579171435</v>
      </c>
    </row>
    <row r="83" spans="1:4" x14ac:dyDescent="0.25">
      <c r="A83">
        <v>47</v>
      </c>
      <c r="B83">
        <v>2049.3933223864224</v>
      </c>
      <c r="C83">
        <v>-295.39332238642237</v>
      </c>
      <c r="D83">
        <f t="shared" si="0"/>
        <v>87257.214910488852</v>
      </c>
    </row>
    <row r="84" spans="1:4" x14ac:dyDescent="0.25">
      <c r="A84">
        <v>48</v>
      </c>
      <c r="B84">
        <v>2154.4599890530881</v>
      </c>
      <c r="C84">
        <v>-330.45998905308807</v>
      </c>
      <c r="D84">
        <f t="shared" si="0"/>
        <v>109203.80436496709</v>
      </c>
    </row>
    <row r="85" spans="1:4" x14ac:dyDescent="0.25">
      <c r="A85">
        <v>49</v>
      </c>
      <c r="B85">
        <v>1938.6935960591084</v>
      </c>
      <c r="C85">
        <v>-172.69359605910836</v>
      </c>
      <c r="D85">
        <f t="shared" si="0"/>
        <v>29823.078119826485</v>
      </c>
    </row>
    <row r="86" spans="1:4" x14ac:dyDescent="0.25">
      <c r="A86">
        <v>50</v>
      </c>
      <c r="B86">
        <v>2030.0935960591089</v>
      </c>
      <c r="C86">
        <v>-203.0935960591089</v>
      </c>
      <c r="D86">
        <f t="shared" si="0"/>
        <v>41247.008760220495</v>
      </c>
    </row>
    <row r="87" spans="1:4" x14ac:dyDescent="0.25">
      <c r="A87">
        <v>51</v>
      </c>
      <c r="B87">
        <v>2506.2269293924419</v>
      </c>
      <c r="C87">
        <v>-270.22692939244189</v>
      </c>
      <c r="D87">
        <f t="shared" si="0"/>
        <v>73022.593368867776</v>
      </c>
    </row>
    <row r="88" spans="1:4" x14ac:dyDescent="0.25">
      <c r="A88">
        <v>52</v>
      </c>
      <c r="B88">
        <v>5831.6269293924397</v>
      </c>
      <c r="C88">
        <v>-571.62692939243971</v>
      </c>
      <c r="D88">
        <f t="shared" si="0"/>
        <v>326757.34640662925</v>
      </c>
    </row>
    <row r="89" spans="1:4" x14ac:dyDescent="0.25">
      <c r="A89">
        <v>53</v>
      </c>
      <c r="B89">
        <v>1673.6935960591079</v>
      </c>
      <c r="C89">
        <v>-177.6935960591079</v>
      </c>
      <c r="D89">
        <f t="shared" si="0"/>
        <v>31575.014080417408</v>
      </c>
    </row>
    <row r="90" spans="1:4" x14ac:dyDescent="0.25">
      <c r="A90">
        <v>54</v>
      </c>
      <c r="B90">
        <v>2420.0269293924412</v>
      </c>
      <c r="C90">
        <v>-327.02692939244116</v>
      </c>
      <c r="D90">
        <f t="shared" si="0"/>
        <v>106946.61254784869</v>
      </c>
    </row>
    <row r="91" spans="1:4" x14ac:dyDescent="0.25">
      <c r="A91">
        <v>55</v>
      </c>
      <c r="B91">
        <v>1976.8287903667156</v>
      </c>
      <c r="C91">
        <v>-193.82879036671557</v>
      </c>
      <c r="D91">
        <f t="shared" si="0"/>
        <v>37569.599975024168</v>
      </c>
    </row>
    <row r="92" spans="1:4" x14ac:dyDescent="0.25">
      <c r="A92">
        <v>56</v>
      </c>
      <c r="B92">
        <v>1976.8287903667165</v>
      </c>
      <c r="C92">
        <v>-182.82879036671648</v>
      </c>
      <c r="D92">
        <f t="shared" si="0"/>
        <v>33426.366586956756</v>
      </c>
    </row>
    <row r="93" spans="1:4" x14ac:dyDescent="0.25">
      <c r="A93">
        <v>57</v>
      </c>
      <c r="B93">
        <v>2573.0287903667158</v>
      </c>
      <c r="C93">
        <v>-328.02879036671584</v>
      </c>
      <c r="D93">
        <f t="shared" si="0"/>
        <v>107602.8873094508</v>
      </c>
    </row>
    <row r="94" spans="1:4" x14ac:dyDescent="0.25">
      <c r="A94">
        <v>58</v>
      </c>
      <c r="B94">
        <v>2139.8954570333826</v>
      </c>
      <c r="C94">
        <v>-337.89545703338263</v>
      </c>
      <c r="D94">
        <f t="shared" si="0"/>
        <v>114173.33988379853</v>
      </c>
    </row>
    <row r="95" spans="1:4" x14ac:dyDescent="0.25">
      <c r="A95">
        <v>59</v>
      </c>
      <c r="B95">
        <v>2071.6954570333837</v>
      </c>
      <c r="C95">
        <v>-255.69545703338372</v>
      </c>
      <c r="D95">
        <f t="shared" si="0"/>
        <v>65380.166747510979</v>
      </c>
    </row>
    <row r="96" spans="1:4" x14ac:dyDescent="0.25">
      <c r="A96">
        <v>60</v>
      </c>
      <c r="B96">
        <v>2176.7621237000494</v>
      </c>
      <c r="C96">
        <v>-365.76212370004941</v>
      </c>
      <c r="D96">
        <f t="shared" si="0"/>
        <v>133781.93113357024</v>
      </c>
    </row>
    <row r="97" spans="1:4" x14ac:dyDescent="0.25">
      <c r="A97">
        <v>61</v>
      </c>
      <c r="B97">
        <v>1960.9957307060697</v>
      </c>
      <c r="C97">
        <v>-276.99573070606971</v>
      </c>
      <c r="D97">
        <f t="shared" si="0"/>
        <v>76726.634829389484</v>
      </c>
    </row>
    <row r="98" spans="1:4" x14ac:dyDescent="0.25">
      <c r="A98">
        <v>62</v>
      </c>
      <c r="B98">
        <v>2052.3957307060705</v>
      </c>
      <c r="C98">
        <v>-146.39573070607048</v>
      </c>
      <c r="D98">
        <f t="shared" si="0"/>
        <v>21431.709968964307</v>
      </c>
    </row>
    <row r="99" spans="1:4" x14ac:dyDescent="0.25">
      <c r="A99">
        <v>63</v>
      </c>
      <c r="B99">
        <v>2528.5290640394032</v>
      </c>
      <c r="C99">
        <v>-136.52906403940324</v>
      </c>
      <c r="D99">
        <f t="shared" si="0"/>
        <v>18640.185327475472</v>
      </c>
    </row>
    <row r="100" spans="1:4" x14ac:dyDescent="0.25">
      <c r="A100">
        <v>64</v>
      </c>
      <c r="B100">
        <v>5853.9290640394011</v>
      </c>
      <c r="C100">
        <v>-766.92906403940106</v>
      </c>
      <c r="D100">
        <f t="shared" si="0"/>
        <v>588180.18926835177</v>
      </c>
    </row>
    <row r="101" spans="1:4" x14ac:dyDescent="0.25">
      <c r="A101">
        <v>65</v>
      </c>
      <c r="B101">
        <v>1695.9957307060693</v>
      </c>
      <c r="C101">
        <v>-76.995730706069253</v>
      </c>
      <c r="D101">
        <f t="shared" si="0"/>
        <v>5928.3425469615358</v>
      </c>
    </row>
    <row r="102" spans="1:4" x14ac:dyDescent="0.25">
      <c r="A102">
        <v>66</v>
      </c>
      <c r="B102">
        <v>2442.3290640394025</v>
      </c>
      <c r="C102">
        <v>-214.32906403940251</v>
      </c>
      <c r="D102">
        <f t="shared" ref="D102:D165" si="3">C102*C102</f>
        <v>45936.947692006303</v>
      </c>
    </row>
    <row r="103" spans="1:4" x14ac:dyDescent="0.25">
      <c r="A103">
        <v>67</v>
      </c>
      <c r="B103">
        <v>1999.1309250136769</v>
      </c>
      <c r="C103">
        <v>-23.130925013676915</v>
      </c>
      <c r="D103">
        <f t="shared" si="3"/>
        <v>535.03969198834443</v>
      </c>
    </row>
    <row r="104" spans="1:4" x14ac:dyDescent="0.25">
      <c r="A104">
        <v>68</v>
      </c>
      <c r="B104">
        <v>1999.1309250136778</v>
      </c>
      <c r="C104">
        <v>194.86907498632218</v>
      </c>
      <c r="D104">
        <f t="shared" si="3"/>
        <v>37973.956386024853</v>
      </c>
    </row>
    <row r="105" spans="1:4" x14ac:dyDescent="0.25">
      <c r="A105">
        <v>69</v>
      </c>
      <c r="B105">
        <v>2595.3309250136772</v>
      </c>
      <c r="C105">
        <v>28.669074986322812</v>
      </c>
      <c r="D105">
        <f t="shared" si="3"/>
        <v>821.91586057140034</v>
      </c>
    </row>
    <row r="106" spans="1:4" x14ac:dyDescent="0.25">
      <c r="A106">
        <v>70</v>
      </c>
      <c r="B106">
        <v>2162.197591680344</v>
      </c>
      <c r="C106">
        <v>-69.197591680343976</v>
      </c>
      <c r="D106">
        <f t="shared" si="3"/>
        <v>4788.3066943596095</v>
      </c>
    </row>
    <row r="107" spans="1:4" x14ac:dyDescent="0.25">
      <c r="A107">
        <v>71</v>
      </c>
      <c r="B107">
        <v>2093.9975916803451</v>
      </c>
      <c r="C107">
        <v>-110.99759168034507</v>
      </c>
      <c r="D107">
        <f t="shared" si="3"/>
        <v>12320.465358836609</v>
      </c>
    </row>
    <row r="108" spans="1:4" x14ac:dyDescent="0.25">
      <c r="A108">
        <v>72</v>
      </c>
      <c r="B108">
        <v>2199.0642583470108</v>
      </c>
      <c r="C108">
        <v>-20.064258347010764</v>
      </c>
      <c r="D108">
        <f t="shared" si="3"/>
        <v>402.57446301559111</v>
      </c>
    </row>
    <row r="109" spans="1:4" x14ac:dyDescent="0.25">
      <c r="A109">
        <v>73</v>
      </c>
      <c r="B109">
        <v>1983.2978653530311</v>
      </c>
      <c r="C109">
        <v>97.702134646968943</v>
      </c>
      <c r="D109">
        <f t="shared" si="3"/>
        <v>9545.7071145744485</v>
      </c>
    </row>
    <row r="110" spans="1:4" x14ac:dyDescent="0.25">
      <c r="A110">
        <v>74</v>
      </c>
      <c r="B110">
        <v>2074.6978653530318</v>
      </c>
      <c r="C110">
        <v>-71.69786535303183</v>
      </c>
      <c r="D110">
        <f t="shared" si="3"/>
        <v>5140.5838961814825</v>
      </c>
    </row>
    <row r="111" spans="1:4" x14ac:dyDescent="0.25">
      <c r="A111">
        <v>75</v>
      </c>
      <c r="B111">
        <v>2550.8311986863646</v>
      </c>
      <c r="C111">
        <v>-96.831198686364587</v>
      </c>
      <c r="D111">
        <f t="shared" si="3"/>
        <v>9376.2810390382147</v>
      </c>
    </row>
    <row r="112" spans="1:4" x14ac:dyDescent="0.25">
      <c r="A112">
        <v>76</v>
      </c>
      <c r="B112">
        <v>5876.2311986863624</v>
      </c>
      <c r="C112">
        <v>-260.2311986863624</v>
      </c>
      <c r="D112">
        <f t="shared" si="3"/>
        <v>67720.276769741031</v>
      </c>
    </row>
    <row r="113" spans="1:4" x14ac:dyDescent="0.25">
      <c r="A113">
        <v>77</v>
      </c>
      <c r="B113">
        <v>1718.2978653530379</v>
      </c>
      <c r="C113">
        <v>-44.297865353037878</v>
      </c>
      <c r="D113">
        <f t="shared" si="3"/>
        <v>1962.3008748358736</v>
      </c>
    </row>
    <row r="114" spans="1:4" x14ac:dyDescent="0.25">
      <c r="A114">
        <v>78</v>
      </c>
      <c r="B114">
        <v>2464.6311986863711</v>
      </c>
      <c r="C114">
        <v>142.36880131362886</v>
      </c>
      <c r="D114">
        <f t="shared" si="3"/>
        <v>20268.875587479532</v>
      </c>
    </row>
    <row r="115" spans="1:4" x14ac:dyDescent="0.25">
      <c r="A115">
        <v>79</v>
      </c>
      <c r="B115">
        <v>2021.4330596606455</v>
      </c>
      <c r="C115">
        <v>34.56694033935446</v>
      </c>
      <c r="D115">
        <f t="shared" si="3"/>
        <v>1194.8733644244905</v>
      </c>
    </row>
    <row r="116" spans="1:4" x14ac:dyDescent="0.25">
      <c r="A116">
        <v>80</v>
      </c>
      <c r="B116">
        <v>2021.4330596606464</v>
      </c>
      <c r="C116">
        <v>-68.43305966064645</v>
      </c>
      <c r="D116">
        <f t="shared" si="3"/>
        <v>4683.0836545175962</v>
      </c>
    </row>
    <row r="117" spans="1:4" x14ac:dyDescent="0.25">
      <c r="A117">
        <v>81</v>
      </c>
      <c r="B117">
        <v>2617.6330596606458</v>
      </c>
      <c r="C117">
        <v>55.366940339354187</v>
      </c>
      <c r="D117">
        <f t="shared" si="3"/>
        <v>3065.498082541606</v>
      </c>
    </row>
    <row r="118" spans="1:4" x14ac:dyDescent="0.25">
      <c r="A118">
        <v>82</v>
      </c>
      <c r="B118">
        <v>2184.4997263273126</v>
      </c>
      <c r="C118">
        <v>-38.499726327312601</v>
      </c>
      <c r="D118">
        <f t="shared" si="3"/>
        <v>1482.2289272779669</v>
      </c>
    </row>
    <row r="119" spans="1:4" x14ac:dyDescent="0.25">
      <c r="A119">
        <v>83</v>
      </c>
      <c r="B119">
        <v>2116.2997263273137</v>
      </c>
      <c r="C119">
        <v>-173.29972632731369</v>
      </c>
      <c r="D119">
        <f t="shared" si="3"/>
        <v>30032.795145121821</v>
      </c>
    </row>
    <row r="120" spans="1:4" x14ac:dyDescent="0.25">
      <c r="A120">
        <v>84</v>
      </c>
      <c r="B120">
        <v>2221.3663929939794</v>
      </c>
      <c r="C120">
        <v>-106.36639299397939</v>
      </c>
      <c r="D120">
        <f t="shared" si="3"/>
        <v>11313.809558549669</v>
      </c>
    </row>
    <row r="121" spans="1:4" x14ac:dyDescent="0.25">
      <c r="A121">
        <v>85</v>
      </c>
      <c r="B121">
        <v>2005.5999999999997</v>
      </c>
      <c r="C121">
        <v>38.400000000000318</v>
      </c>
      <c r="D121">
        <f t="shared" si="3"/>
        <v>1474.5600000000245</v>
      </c>
    </row>
    <row r="122" spans="1:4" x14ac:dyDescent="0.25">
      <c r="A122">
        <v>86</v>
      </c>
      <c r="B122">
        <v>2097.0000000000005</v>
      </c>
      <c r="C122">
        <v>-37.000000000000455</v>
      </c>
      <c r="D122">
        <f t="shared" si="3"/>
        <v>1369.0000000000337</v>
      </c>
    </row>
    <row r="123" spans="1:4" x14ac:dyDescent="0.25">
      <c r="A123">
        <v>87</v>
      </c>
      <c r="B123">
        <v>2573.1333333333332</v>
      </c>
      <c r="C123">
        <v>-31.133333333333212</v>
      </c>
      <c r="D123">
        <f t="shared" si="3"/>
        <v>969.28444444443687</v>
      </c>
    </row>
    <row r="124" spans="1:4" x14ac:dyDescent="0.25">
      <c r="A124">
        <v>88</v>
      </c>
      <c r="B124">
        <v>5898.533333333331</v>
      </c>
      <c r="C124">
        <v>150.46666666666897</v>
      </c>
      <c r="D124">
        <f t="shared" si="3"/>
        <v>22640.217777778471</v>
      </c>
    </row>
    <row r="125" spans="1:4" x14ac:dyDescent="0.25">
      <c r="A125">
        <v>89</v>
      </c>
      <c r="B125">
        <v>1740.5999999999992</v>
      </c>
      <c r="C125">
        <v>55.400000000000773</v>
      </c>
      <c r="D125">
        <f t="shared" si="3"/>
        <v>3069.1600000000858</v>
      </c>
    </row>
    <row r="126" spans="1:4" x14ac:dyDescent="0.25">
      <c r="A126">
        <v>90</v>
      </c>
      <c r="B126">
        <v>2486.9333333333325</v>
      </c>
      <c r="C126">
        <v>63.066666666667516</v>
      </c>
      <c r="D126">
        <f t="shared" si="3"/>
        <v>3977.4044444445517</v>
      </c>
    </row>
    <row r="127" spans="1:4" x14ac:dyDescent="0.25">
      <c r="A127">
        <v>91</v>
      </c>
      <c r="B127">
        <v>2043.7351943076069</v>
      </c>
      <c r="C127">
        <v>105.26480569239311</v>
      </c>
      <c r="D127">
        <f t="shared" si="3"/>
        <v>11080.679317457278</v>
      </c>
    </row>
    <row r="128" spans="1:4" x14ac:dyDescent="0.25">
      <c r="A128">
        <v>92</v>
      </c>
      <c r="B128">
        <v>2043.7351943076078</v>
      </c>
      <c r="C128">
        <v>205.2648056923922</v>
      </c>
      <c r="D128">
        <f t="shared" si="3"/>
        <v>42133.640455935529</v>
      </c>
    </row>
    <row r="129" spans="1:4" x14ac:dyDescent="0.25">
      <c r="A129">
        <v>93</v>
      </c>
      <c r="B129">
        <v>2639.9351943076072</v>
      </c>
      <c r="C129">
        <v>84.064805692392838</v>
      </c>
      <c r="D129">
        <f t="shared" si="3"/>
        <v>7066.891556099763</v>
      </c>
    </row>
    <row r="130" spans="1:4" x14ac:dyDescent="0.25">
      <c r="A130">
        <v>94</v>
      </c>
      <c r="B130">
        <v>2206.8018609742739</v>
      </c>
      <c r="C130">
        <v>-65.80186097427395</v>
      </c>
      <c r="D130">
        <f t="shared" si="3"/>
        <v>4329.8849076776769</v>
      </c>
    </row>
    <row r="131" spans="1:4" x14ac:dyDescent="0.25">
      <c r="A131">
        <v>95</v>
      </c>
      <c r="B131">
        <v>2138.601860974275</v>
      </c>
      <c r="C131">
        <v>-118.60186097427504</v>
      </c>
      <c r="D131">
        <f t="shared" si="3"/>
        <v>14066.401426561266</v>
      </c>
    </row>
    <row r="132" spans="1:4" x14ac:dyDescent="0.25">
      <c r="A132">
        <v>96</v>
      </c>
      <c r="B132">
        <v>2243.6685276409407</v>
      </c>
      <c r="C132">
        <v>-93.668527640940738</v>
      </c>
      <c r="D132">
        <f t="shared" si="3"/>
        <v>8773.7930704216797</v>
      </c>
    </row>
    <row r="133" spans="1:4" x14ac:dyDescent="0.25">
      <c r="A133">
        <v>97</v>
      </c>
      <c r="B133">
        <v>2027.902134646961</v>
      </c>
      <c r="C133">
        <v>-25.902134646961031</v>
      </c>
      <c r="D133">
        <f t="shared" si="3"/>
        <v>670.92057926929908</v>
      </c>
    </row>
    <row r="134" spans="1:4" x14ac:dyDescent="0.25">
      <c r="A134">
        <v>98</v>
      </c>
      <c r="B134">
        <v>2119.3021346469618</v>
      </c>
      <c r="C134">
        <v>112.6978653530382</v>
      </c>
      <c r="D134">
        <f t="shared" si="3"/>
        <v>12700.808855131527</v>
      </c>
    </row>
    <row r="135" spans="1:4" x14ac:dyDescent="0.25">
      <c r="A135">
        <v>99</v>
      </c>
      <c r="B135">
        <v>2595.4354679802946</v>
      </c>
      <c r="C135">
        <v>59.564532019705439</v>
      </c>
      <c r="D135">
        <f t="shared" si="3"/>
        <v>3547.9334747265143</v>
      </c>
    </row>
    <row r="136" spans="1:4" x14ac:dyDescent="0.25">
      <c r="A136">
        <v>100</v>
      </c>
      <c r="B136">
        <v>5920.8354679802924</v>
      </c>
      <c r="C136">
        <v>-144.83546798029238</v>
      </c>
      <c r="D136">
        <f t="shared" si="3"/>
        <v>20977.312785070299</v>
      </c>
    </row>
    <row r="137" spans="1:4" x14ac:dyDescent="0.25">
      <c r="A137">
        <v>101</v>
      </c>
      <c r="B137">
        <v>1762.9021346469606</v>
      </c>
      <c r="C137">
        <v>135.09786535303942</v>
      </c>
      <c r="D137">
        <f t="shared" si="3"/>
        <v>18251.43322294797</v>
      </c>
    </row>
    <row r="138" spans="1:4" x14ac:dyDescent="0.25">
      <c r="A138">
        <v>102</v>
      </c>
      <c r="B138">
        <v>2509.2354679802938</v>
      </c>
      <c r="C138">
        <v>96.764532019706166</v>
      </c>
      <c r="D138">
        <f t="shared" si="3"/>
        <v>9363.3746569927407</v>
      </c>
    </row>
    <row r="139" spans="1:4" x14ac:dyDescent="0.25">
      <c r="A139">
        <v>103</v>
      </c>
      <c r="B139">
        <v>2066.0373289545682</v>
      </c>
      <c r="C139">
        <v>88.962671045431762</v>
      </c>
      <c r="D139">
        <f t="shared" si="3"/>
        <v>7914.3568395377024</v>
      </c>
    </row>
    <row r="140" spans="1:4" x14ac:dyDescent="0.25">
      <c r="A140">
        <v>104</v>
      </c>
      <c r="B140">
        <v>2066.0373289545691</v>
      </c>
      <c r="C140">
        <v>235.96267104543085</v>
      </c>
      <c r="D140">
        <f t="shared" si="3"/>
        <v>55678.382126894212</v>
      </c>
    </row>
    <row r="141" spans="1:4" x14ac:dyDescent="0.25">
      <c r="A141">
        <v>105</v>
      </c>
      <c r="B141">
        <v>2662.2373289545685</v>
      </c>
      <c r="C141">
        <v>208.76267104543149</v>
      </c>
      <c r="D141">
        <f t="shared" si="3"/>
        <v>43581.852822023036</v>
      </c>
    </row>
    <row r="142" spans="1:4" x14ac:dyDescent="0.25">
      <c r="A142">
        <v>106</v>
      </c>
      <c r="B142">
        <v>2229.1039956212353</v>
      </c>
      <c r="C142">
        <v>-22.103995621235299</v>
      </c>
      <c r="D142">
        <f t="shared" si="3"/>
        <v>488.58662242358929</v>
      </c>
    </row>
    <row r="143" spans="1:4" x14ac:dyDescent="0.25">
      <c r="A143">
        <v>107</v>
      </c>
      <c r="B143">
        <v>2160.9039956212364</v>
      </c>
      <c r="C143">
        <v>13.09600437876361</v>
      </c>
      <c r="D143">
        <f t="shared" si="3"/>
        <v>171.50533068859565</v>
      </c>
    </row>
    <row r="144" spans="1:4" x14ac:dyDescent="0.25">
      <c r="A144">
        <v>108</v>
      </c>
      <c r="B144">
        <v>2265.9706622879021</v>
      </c>
      <c r="C144">
        <v>17.029337712097913</v>
      </c>
      <c r="D144">
        <f t="shared" si="3"/>
        <v>289.99834291268019</v>
      </c>
    </row>
    <row r="145" spans="1:4" x14ac:dyDescent="0.25">
      <c r="A145">
        <v>109</v>
      </c>
      <c r="B145">
        <v>2050.2042692939226</v>
      </c>
      <c r="C145">
        <v>40.795730706077393</v>
      </c>
      <c r="D145">
        <f t="shared" si="3"/>
        <v>1664.2916438427858</v>
      </c>
    </row>
    <row r="146" spans="1:4" x14ac:dyDescent="0.25">
      <c r="A146">
        <v>110</v>
      </c>
      <c r="B146">
        <v>2141.6042692939232</v>
      </c>
      <c r="C146">
        <v>90.395730706076847</v>
      </c>
      <c r="D146">
        <f t="shared" si="3"/>
        <v>8171.3881298855649</v>
      </c>
    </row>
    <row r="147" spans="1:4" x14ac:dyDescent="0.25">
      <c r="A147">
        <v>111</v>
      </c>
      <c r="B147">
        <v>2617.7376026272559</v>
      </c>
      <c r="C147">
        <v>-20.73760262725591</v>
      </c>
      <c r="D147">
        <f t="shared" si="3"/>
        <v>430.04816272597122</v>
      </c>
    </row>
    <row r="148" spans="1:4" x14ac:dyDescent="0.25">
      <c r="A148">
        <v>112</v>
      </c>
      <c r="B148">
        <v>5943.1376026272537</v>
      </c>
      <c r="C148">
        <v>-162.13760262725373</v>
      </c>
      <c r="D148">
        <f t="shared" si="3"/>
        <v>26288.602185713236</v>
      </c>
    </row>
    <row r="149" spans="1:4" x14ac:dyDescent="0.25">
      <c r="A149">
        <v>113</v>
      </c>
      <c r="B149">
        <v>1785.2042692939219</v>
      </c>
      <c r="C149">
        <v>107.79573070607807</v>
      </c>
      <c r="D149">
        <f t="shared" si="3"/>
        <v>11619.919558457304</v>
      </c>
    </row>
    <row r="150" spans="1:4" x14ac:dyDescent="0.25">
      <c r="A150">
        <v>114</v>
      </c>
      <c r="B150">
        <v>2531.5376026272552</v>
      </c>
      <c r="C150">
        <v>88.462397372744817</v>
      </c>
      <c r="D150">
        <f t="shared" si="3"/>
        <v>7825.5957489334096</v>
      </c>
    </row>
    <row r="151" spans="1:4" x14ac:dyDescent="0.25">
      <c r="A151">
        <v>115</v>
      </c>
      <c r="B151">
        <v>2088.3394636015296</v>
      </c>
      <c r="C151">
        <v>45.660536398470413</v>
      </c>
      <c r="D151">
        <f t="shared" si="3"/>
        <v>2084.8845841960415</v>
      </c>
    </row>
    <row r="152" spans="1:4" x14ac:dyDescent="0.25">
      <c r="A152">
        <v>116</v>
      </c>
      <c r="B152">
        <v>2088.3394636015305</v>
      </c>
      <c r="C152">
        <v>209.6605363984695</v>
      </c>
      <c r="D152">
        <f t="shared" si="3"/>
        <v>43957.540522893956</v>
      </c>
    </row>
    <row r="153" spans="1:4" x14ac:dyDescent="0.25">
      <c r="A153">
        <v>117</v>
      </c>
      <c r="B153">
        <v>2684.5394636015299</v>
      </c>
      <c r="C153">
        <v>166.46053639847014</v>
      </c>
      <c r="D153">
        <f t="shared" si="3"/>
        <v>27709.110178066403</v>
      </c>
    </row>
    <row r="154" spans="1:4" x14ac:dyDescent="0.25">
      <c r="A154">
        <v>118</v>
      </c>
      <c r="B154">
        <v>2251.4061302681966</v>
      </c>
      <c r="C154">
        <v>93.593869731803352</v>
      </c>
      <c r="D154">
        <f t="shared" si="3"/>
        <v>8759.8124513737748</v>
      </c>
    </row>
    <row r="155" spans="1:4" x14ac:dyDescent="0.25">
      <c r="A155">
        <v>119</v>
      </c>
      <c r="B155">
        <v>2183.2061302681977</v>
      </c>
      <c r="C155">
        <v>40.793869731802261</v>
      </c>
      <c r="D155">
        <f t="shared" si="3"/>
        <v>1664.1398076952526</v>
      </c>
    </row>
    <row r="156" spans="1:4" x14ac:dyDescent="0.25">
      <c r="A156">
        <v>120</v>
      </c>
      <c r="B156">
        <v>2288.2727969348634</v>
      </c>
      <c r="C156">
        <v>-36.272796934863436</v>
      </c>
      <c r="D156">
        <f t="shared" si="3"/>
        <v>1315.7157974778384</v>
      </c>
    </row>
    <row r="157" spans="1:4" x14ac:dyDescent="0.25">
      <c r="A157">
        <v>121</v>
      </c>
      <c r="B157">
        <v>2072.506403940884</v>
      </c>
      <c r="C157">
        <v>-37.506403940883956</v>
      </c>
      <c r="D157">
        <f t="shared" si="3"/>
        <v>1406.7303365767555</v>
      </c>
    </row>
    <row r="158" spans="1:4" x14ac:dyDescent="0.25">
      <c r="A158">
        <v>122</v>
      </c>
      <c r="B158">
        <v>2163.9064039408845</v>
      </c>
      <c r="C158">
        <v>-0.90640394088450194</v>
      </c>
      <c r="D158">
        <f t="shared" si="3"/>
        <v>0.82156810405095571</v>
      </c>
    </row>
    <row r="159" spans="1:4" x14ac:dyDescent="0.25">
      <c r="A159">
        <v>123</v>
      </c>
      <c r="B159">
        <v>2640.0397372742173</v>
      </c>
      <c r="C159">
        <v>-61.039737274217259</v>
      </c>
      <c r="D159">
        <f t="shared" si="3"/>
        <v>3725.849526505468</v>
      </c>
    </row>
    <row r="160" spans="1:4" x14ac:dyDescent="0.25">
      <c r="A160">
        <v>124</v>
      </c>
      <c r="B160">
        <v>5965.4397372742151</v>
      </c>
      <c r="C160">
        <v>78.560262725784924</v>
      </c>
      <c r="D160">
        <f t="shared" si="3"/>
        <v>6171.7148795443518</v>
      </c>
    </row>
    <row r="161" spans="1:4" x14ac:dyDescent="0.25">
      <c r="A161">
        <v>125</v>
      </c>
      <c r="B161">
        <v>1807.5064039408833</v>
      </c>
      <c r="C161">
        <v>-36.506403940883274</v>
      </c>
      <c r="D161">
        <f t="shared" si="3"/>
        <v>1332.7175286949378</v>
      </c>
    </row>
    <row r="162" spans="1:4" x14ac:dyDescent="0.25">
      <c r="A162">
        <v>126</v>
      </c>
      <c r="B162">
        <v>2553.8397372742165</v>
      </c>
      <c r="C162">
        <v>86.160262725783468</v>
      </c>
      <c r="D162">
        <f t="shared" si="3"/>
        <v>7423.5908729760322</v>
      </c>
    </row>
    <row r="163" spans="1:4" x14ac:dyDescent="0.25">
      <c r="A163">
        <v>127</v>
      </c>
      <c r="B163">
        <v>2110.6415982484909</v>
      </c>
      <c r="C163">
        <v>20.358401751509064</v>
      </c>
      <c r="D163">
        <f t="shared" si="3"/>
        <v>414.46452187584731</v>
      </c>
    </row>
    <row r="164" spans="1:4" x14ac:dyDescent="0.25">
      <c r="A164">
        <v>128</v>
      </c>
      <c r="B164">
        <v>2110.6415982484918</v>
      </c>
      <c r="C164">
        <v>166.35840175150815</v>
      </c>
      <c r="D164">
        <f t="shared" si="3"/>
        <v>27675.117833316192</v>
      </c>
    </row>
    <row r="165" spans="1:4" x14ac:dyDescent="0.25">
      <c r="A165">
        <v>129</v>
      </c>
      <c r="B165">
        <v>2706.8415982484912</v>
      </c>
      <c r="C165">
        <v>61.158401751508791</v>
      </c>
      <c r="D165">
        <f t="shared" si="3"/>
        <v>3740.3501047989535</v>
      </c>
    </row>
    <row r="166" spans="1:4" x14ac:dyDescent="0.25">
      <c r="A166">
        <v>130</v>
      </c>
      <c r="B166">
        <v>2273.708264915158</v>
      </c>
      <c r="C166">
        <v>-83.708264915157997</v>
      </c>
      <c r="D166">
        <f t="shared" ref="D166:D216" si="4">C166*C166</f>
        <v>7007.0736151062711</v>
      </c>
    </row>
    <row r="167" spans="1:4" x14ac:dyDescent="0.25">
      <c r="A167">
        <v>131</v>
      </c>
      <c r="B167">
        <v>2205.5082649151591</v>
      </c>
      <c r="C167">
        <v>-118.50826491515909</v>
      </c>
      <c r="D167">
        <f t="shared" si="4"/>
        <v>14044.208853201526</v>
      </c>
    </row>
    <row r="168" spans="1:4" x14ac:dyDescent="0.25">
      <c r="A168">
        <v>132</v>
      </c>
      <c r="B168">
        <v>2310.5749315818248</v>
      </c>
      <c r="C168">
        <v>-131.57493158182479</v>
      </c>
      <c r="D168">
        <f t="shared" si="4"/>
        <v>17311.962620761875</v>
      </c>
    </row>
    <row r="169" spans="1:4" x14ac:dyDescent="0.25">
      <c r="A169">
        <v>133</v>
      </c>
      <c r="B169">
        <v>2094.8085385878453</v>
      </c>
      <c r="C169">
        <v>-55.808538587845305</v>
      </c>
      <c r="D169">
        <f t="shared" si="4"/>
        <v>3114.5929793110186</v>
      </c>
    </row>
    <row r="170" spans="1:4" x14ac:dyDescent="0.25">
      <c r="A170">
        <v>134</v>
      </c>
      <c r="B170">
        <v>2186.2085385878459</v>
      </c>
      <c r="C170">
        <v>-67.208538587845851</v>
      </c>
      <c r="D170">
        <f t="shared" si="4"/>
        <v>4516.9876591139646</v>
      </c>
    </row>
    <row r="171" spans="1:4" x14ac:dyDescent="0.25">
      <c r="A171">
        <v>135</v>
      </c>
      <c r="B171">
        <v>2662.3418719211786</v>
      </c>
      <c r="C171">
        <v>37.658128078821392</v>
      </c>
      <c r="D171">
        <f t="shared" si="4"/>
        <v>1418.134610400916</v>
      </c>
    </row>
    <row r="172" spans="1:4" x14ac:dyDescent="0.25">
      <c r="A172">
        <v>136</v>
      </c>
      <c r="B172">
        <v>5987.7418719211764</v>
      </c>
      <c r="C172">
        <v>48.258128078823574</v>
      </c>
      <c r="D172">
        <f t="shared" si="4"/>
        <v>2328.8469256721405</v>
      </c>
    </row>
    <row r="173" spans="1:4" x14ac:dyDescent="0.25">
      <c r="A173">
        <v>137</v>
      </c>
      <c r="B173">
        <v>1829.8085385878446</v>
      </c>
      <c r="C173">
        <v>-85.808538587844623</v>
      </c>
      <c r="D173">
        <f t="shared" si="4"/>
        <v>7363.10529458162</v>
      </c>
    </row>
    <row r="174" spans="1:4" x14ac:dyDescent="0.25">
      <c r="A174">
        <v>138</v>
      </c>
      <c r="B174">
        <v>2576.1418719211779</v>
      </c>
      <c r="C174">
        <v>-140.14187192117788</v>
      </c>
      <c r="D174">
        <f t="shared" si="4"/>
        <v>19639.744265571826</v>
      </c>
    </row>
    <row r="175" spans="1:4" x14ac:dyDescent="0.25">
      <c r="A175">
        <v>139</v>
      </c>
      <c r="B175">
        <v>2132.9437328954523</v>
      </c>
      <c r="C175">
        <v>-28.943732895452285</v>
      </c>
      <c r="D175">
        <f t="shared" si="4"/>
        <v>837.73967392328677</v>
      </c>
    </row>
    <row r="176" spans="1:4" x14ac:dyDescent="0.25">
      <c r="A176">
        <v>140</v>
      </c>
      <c r="B176">
        <v>2132.9437328954532</v>
      </c>
      <c r="C176">
        <v>41.056267104546805</v>
      </c>
      <c r="D176">
        <f t="shared" si="4"/>
        <v>1685.617068559892</v>
      </c>
    </row>
    <row r="177" spans="1:4" x14ac:dyDescent="0.25">
      <c r="A177">
        <v>141</v>
      </c>
      <c r="B177">
        <v>2729.1437328954526</v>
      </c>
      <c r="C177">
        <v>18.856267104547442</v>
      </c>
      <c r="D177">
        <f t="shared" si="4"/>
        <v>355.55880911803797</v>
      </c>
    </row>
    <row r="178" spans="1:4" x14ac:dyDescent="0.25">
      <c r="A178">
        <v>142</v>
      </c>
      <c r="B178">
        <v>2296.0103995621193</v>
      </c>
      <c r="C178">
        <v>-58.010399562119346</v>
      </c>
      <c r="D178">
        <f t="shared" si="4"/>
        <v>3365.2064573567363</v>
      </c>
    </row>
    <row r="179" spans="1:4" x14ac:dyDescent="0.25">
      <c r="A179">
        <v>143</v>
      </c>
      <c r="B179">
        <v>2227.8103995621204</v>
      </c>
      <c r="C179">
        <v>-23.810399562120438</v>
      </c>
      <c r="D179">
        <f t="shared" si="4"/>
        <v>566.93512730782516</v>
      </c>
    </row>
    <row r="180" spans="1:4" x14ac:dyDescent="0.25">
      <c r="A180">
        <v>144</v>
      </c>
      <c r="B180">
        <v>2332.8770662287861</v>
      </c>
      <c r="C180">
        <v>-69.877066228786134</v>
      </c>
      <c r="D180">
        <f t="shared" si="4"/>
        <v>4882.8043847421641</v>
      </c>
    </row>
    <row r="181" spans="1:4" x14ac:dyDescent="0.25">
      <c r="A181">
        <v>145</v>
      </c>
      <c r="B181">
        <v>2117.1106732348067</v>
      </c>
      <c r="C181">
        <v>96.889326765193346</v>
      </c>
      <c r="D181">
        <f t="shared" si="4"/>
        <v>9387.5416410124108</v>
      </c>
    </row>
    <row r="182" spans="1:4" x14ac:dyDescent="0.25">
      <c r="A182">
        <v>146</v>
      </c>
      <c r="B182">
        <v>2208.5106732348072</v>
      </c>
      <c r="C182">
        <v>21.4893267651928</v>
      </c>
      <c r="D182">
        <f t="shared" si="4"/>
        <v>461.79116482123163</v>
      </c>
    </row>
    <row r="183" spans="1:4" x14ac:dyDescent="0.25">
      <c r="A183">
        <v>147</v>
      </c>
      <c r="B183">
        <v>2684.64400656814</v>
      </c>
      <c r="C183">
        <v>122.35599343186004</v>
      </c>
      <c r="D183">
        <f t="shared" si="4"/>
        <v>14970.989128697378</v>
      </c>
    </row>
    <row r="184" spans="1:4" x14ac:dyDescent="0.25">
      <c r="A184">
        <v>148</v>
      </c>
      <c r="B184">
        <v>6010.0440065681378</v>
      </c>
      <c r="C184">
        <v>-184.04400656813777</v>
      </c>
      <c r="D184">
        <f t="shared" si="4"/>
        <v>33872.19635365274</v>
      </c>
    </row>
    <row r="185" spans="1:4" x14ac:dyDescent="0.25">
      <c r="A185">
        <v>149</v>
      </c>
      <c r="B185">
        <v>1852.110673234806</v>
      </c>
      <c r="C185">
        <v>-7.1106732348059722</v>
      </c>
      <c r="D185">
        <f t="shared" si="4"/>
        <v>50.561673852186033</v>
      </c>
    </row>
    <row r="186" spans="1:4" x14ac:dyDescent="0.25">
      <c r="A186">
        <v>150</v>
      </c>
      <c r="B186">
        <v>2598.4440065681392</v>
      </c>
      <c r="C186">
        <v>-36.44400656813923</v>
      </c>
      <c r="D186">
        <f t="shared" si="4"/>
        <v>1328.1656147385754</v>
      </c>
    </row>
    <row r="187" spans="1:4" x14ac:dyDescent="0.25">
      <c r="A187">
        <v>151</v>
      </c>
      <c r="B187">
        <v>2155.2458675424136</v>
      </c>
      <c r="C187">
        <v>132.75413245758637</v>
      </c>
      <c r="D187">
        <f t="shared" si="4"/>
        <v>17623.659684566384</v>
      </c>
    </row>
    <row r="188" spans="1:4" x14ac:dyDescent="0.25">
      <c r="A188">
        <v>152</v>
      </c>
      <c r="B188">
        <v>2155.2458675424145</v>
      </c>
      <c r="C188">
        <v>185.75413245758546</v>
      </c>
      <c r="D188">
        <f t="shared" si="4"/>
        <v>34504.597725070205</v>
      </c>
    </row>
    <row r="189" spans="1:4" x14ac:dyDescent="0.25">
      <c r="A189">
        <v>153</v>
      </c>
      <c r="B189">
        <v>2751.4458675424139</v>
      </c>
      <c r="C189">
        <v>216.55413245758609</v>
      </c>
      <c r="D189">
        <f t="shared" si="4"/>
        <v>46895.692284457742</v>
      </c>
    </row>
    <row r="190" spans="1:4" x14ac:dyDescent="0.25">
      <c r="A190">
        <v>154</v>
      </c>
      <c r="B190">
        <v>2318.3125342090807</v>
      </c>
      <c r="C190">
        <v>146.6874657909193</v>
      </c>
      <c r="D190">
        <f t="shared" si="4"/>
        <v>21517.212620162121</v>
      </c>
    </row>
    <row r="191" spans="1:4" x14ac:dyDescent="0.25">
      <c r="A191">
        <v>155</v>
      </c>
      <c r="B191">
        <v>2250.1125342090818</v>
      </c>
      <c r="C191">
        <v>32.887465790918213</v>
      </c>
      <c r="D191">
        <f t="shared" si="4"/>
        <v>1081.5854061488158</v>
      </c>
    </row>
    <row r="192" spans="1:4" x14ac:dyDescent="0.25">
      <c r="A192">
        <v>156</v>
      </c>
      <c r="B192">
        <v>2355.1792008757475</v>
      </c>
      <c r="C192">
        <v>13.820799124252517</v>
      </c>
      <c r="D192">
        <f t="shared" si="4"/>
        <v>191.01448843293915</v>
      </c>
    </row>
    <row r="193" spans="1:4" x14ac:dyDescent="0.25">
      <c r="A193">
        <v>157</v>
      </c>
      <c r="B193">
        <v>2139.412807881768</v>
      </c>
      <c r="C193">
        <v>-30.412807881768003</v>
      </c>
      <c r="D193">
        <f t="shared" si="4"/>
        <v>924.93888325333</v>
      </c>
    </row>
    <row r="194" spans="1:4" x14ac:dyDescent="0.25">
      <c r="A194">
        <v>158</v>
      </c>
      <c r="B194">
        <v>2230.8128078817685</v>
      </c>
      <c r="C194">
        <v>68.187192118231451</v>
      </c>
      <c r="D194">
        <f t="shared" si="4"/>
        <v>4649.4931689686055</v>
      </c>
    </row>
    <row r="195" spans="1:4" x14ac:dyDescent="0.25">
      <c r="A195">
        <v>159</v>
      </c>
      <c r="B195">
        <v>2706.9461412151013</v>
      </c>
      <c r="C195">
        <v>10.053858784898694</v>
      </c>
      <c r="D195">
        <f t="shared" si="4"/>
        <v>101.08007646668463</v>
      </c>
    </row>
    <row r="196" spans="1:4" x14ac:dyDescent="0.25">
      <c r="A196">
        <v>160</v>
      </c>
      <c r="B196">
        <v>6032.3461412150991</v>
      </c>
      <c r="C196">
        <v>-217.34614121509912</v>
      </c>
      <c r="D196">
        <f t="shared" si="4"/>
        <v>47239.345101093808</v>
      </c>
    </row>
    <row r="197" spans="1:4" x14ac:dyDescent="0.25">
      <c r="A197">
        <v>161</v>
      </c>
      <c r="B197">
        <v>1874.4128078817673</v>
      </c>
      <c r="C197">
        <v>-83.412807881767321</v>
      </c>
      <c r="D197">
        <f t="shared" si="4"/>
        <v>6957.6965187206242</v>
      </c>
    </row>
    <row r="198" spans="1:4" x14ac:dyDescent="0.25">
      <c r="A198">
        <v>162</v>
      </c>
      <c r="B198">
        <v>2620.7461412151006</v>
      </c>
      <c r="C198">
        <v>-133.74614121510058</v>
      </c>
      <c r="D198">
        <f t="shared" si="4"/>
        <v>17888.030289929626</v>
      </c>
    </row>
    <row r="199" spans="1:4" x14ac:dyDescent="0.25">
      <c r="A199">
        <v>163</v>
      </c>
      <c r="B199">
        <v>2177.548002189375</v>
      </c>
      <c r="C199">
        <v>20.451997810625016</v>
      </c>
      <c r="D199">
        <f t="shared" si="4"/>
        <v>418.28421444581045</v>
      </c>
    </row>
    <row r="200" spans="1:4" x14ac:dyDescent="0.25">
      <c r="A200">
        <v>164</v>
      </c>
      <c r="B200">
        <v>2177.5480021893759</v>
      </c>
      <c r="C200">
        <v>200.45199781062411</v>
      </c>
      <c r="D200">
        <f t="shared" si="4"/>
        <v>40181.00342627045</v>
      </c>
    </row>
    <row r="201" spans="1:4" x14ac:dyDescent="0.25">
      <c r="A201">
        <v>165</v>
      </c>
      <c r="B201">
        <v>2773.7480021893753</v>
      </c>
      <c r="C201">
        <v>122.25199781062474</v>
      </c>
      <c r="D201">
        <f t="shared" si="4"/>
        <v>14945.550968688996</v>
      </c>
    </row>
    <row r="202" spans="1:4" x14ac:dyDescent="0.25">
      <c r="A202">
        <v>166</v>
      </c>
      <c r="B202">
        <v>2340.614668856042</v>
      </c>
      <c r="C202">
        <v>-56.614668856042044</v>
      </c>
      <c r="D202">
        <f t="shared" si="4"/>
        <v>3205.2207296792972</v>
      </c>
    </row>
    <row r="203" spans="1:4" x14ac:dyDescent="0.25">
      <c r="A203">
        <v>167</v>
      </c>
      <c r="B203">
        <v>2272.4146688560431</v>
      </c>
      <c r="C203">
        <v>121.58533114395686</v>
      </c>
      <c r="D203">
        <f t="shared" si="4"/>
        <v>14782.992749385647</v>
      </c>
    </row>
    <row r="204" spans="1:4" x14ac:dyDescent="0.25">
      <c r="A204">
        <v>168</v>
      </c>
      <c r="B204">
        <v>2377.4813355227088</v>
      </c>
      <c r="C204">
        <v>127.51866447729117</v>
      </c>
      <c r="D204">
        <f t="shared" si="4"/>
        <v>16261.009790071961</v>
      </c>
    </row>
    <row r="205" spans="1:4" x14ac:dyDescent="0.25">
      <c r="A205">
        <v>169</v>
      </c>
      <c r="B205">
        <v>2161.7149425287294</v>
      </c>
      <c r="C205">
        <v>149.28505747127065</v>
      </c>
      <c r="D205">
        <f t="shared" si="4"/>
        <v>22286.028384200581</v>
      </c>
    </row>
    <row r="206" spans="1:4" x14ac:dyDescent="0.25">
      <c r="A206">
        <v>170</v>
      </c>
      <c r="B206">
        <v>2253.1149425287299</v>
      </c>
      <c r="C206">
        <v>73.885057471270102</v>
      </c>
      <c r="D206">
        <f t="shared" si="4"/>
        <v>5459.0017175328858</v>
      </c>
    </row>
    <row r="207" spans="1:4" x14ac:dyDescent="0.25">
      <c r="A207">
        <v>171</v>
      </c>
      <c r="B207">
        <v>2729.2482758620627</v>
      </c>
      <c r="C207">
        <v>42.751724137937344</v>
      </c>
      <c r="D207">
        <f t="shared" si="4"/>
        <v>1827.7099167662946</v>
      </c>
    </row>
    <row r="208" spans="1:4" x14ac:dyDescent="0.25">
      <c r="A208">
        <v>172</v>
      </c>
      <c r="B208">
        <v>6054.6482758620605</v>
      </c>
      <c r="C208">
        <v>54.351724137939527</v>
      </c>
      <c r="D208">
        <f t="shared" si="4"/>
        <v>2954.1099167666785</v>
      </c>
    </row>
    <row r="209" spans="1:4" x14ac:dyDescent="0.25">
      <c r="A209">
        <v>173</v>
      </c>
      <c r="B209">
        <v>1896.7149425287359</v>
      </c>
      <c r="C209">
        <v>157.28505747126405</v>
      </c>
      <c r="D209">
        <f t="shared" si="4"/>
        <v>24738.589303738838</v>
      </c>
    </row>
    <row r="210" spans="1:4" x14ac:dyDescent="0.25">
      <c r="A210">
        <v>174</v>
      </c>
      <c r="B210">
        <v>2643.0482758620692</v>
      </c>
      <c r="C210">
        <v>-8.0482758620692039</v>
      </c>
      <c r="D210">
        <f t="shared" si="4"/>
        <v>64.774744351965793</v>
      </c>
    </row>
    <row r="211" spans="1:4" x14ac:dyDescent="0.25">
      <c r="A211">
        <v>175</v>
      </c>
      <c r="B211">
        <v>1606.8222222222219</v>
      </c>
      <c r="C211">
        <v>-179.82222222222185</v>
      </c>
      <c r="D211">
        <f t="shared" si="4"/>
        <v>32336.03160493814</v>
      </c>
    </row>
    <row r="212" spans="1:4" x14ac:dyDescent="0.25">
      <c r="A212">
        <v>176</v>
      </c>
      <c r="B212">
        <v>1606.8222222222228</v>
      </c>
      <c r="C212">
        <v>-1132.8222222222228</v>
      </c>
      <c r="D212">
        <f t="shared" si="4"/>
        <v>1283286.187160495</v>
      </c>
    </row>
    <row r="213" spans="1:4" x14ac:dyDescent="0.25">
      <c r="A213">
        <v>177</v>
      </c>
      <c r="B213">
        <v>2203.0222222222219</v>
      </c>
      <c r="C213">
        <v>-767.0222222222219</v>
      </c>
      <c r="D213">
        <f t="shared" si="4"/>
        <v>588323.08938271552</v>
      </c>
    </row>
    <row r="214" spans="1:4" x14ac:dyDescent="0.25">
      <c r="A214">
        <v>178</v>
      </c>
      <c r="B214">
        <v>1769.8888888888889</v>
      </c>
      <c r="C214">
        <v>489.11111111111109</v>
      </c>
      <c r="D214">
        <f t="shared" si="4"/>
        <v>239229.67901234564</v>
      </c>
    </row>
    <row r="215" spans="1:4" x14ac:dyDescent="0.25">
      <c r="A215">
        <v>179</v>
      </c>
      <c r="B215">
        <v>1701.68888888889</v>
      </c>
      <c r="C215">
        <v>759.31111111110999</v>
      </c>
      <c r="D215">
        <f t="shared" si="4"/>
        <v>576553.36345678847</v>
      </c>
    </row>
    <row r="216" spans="1:4" ht="15.75" thickBot="1" x14ac:dyDescent="0.3">
      <c r="A216" s="15">
        <v>180</v>
      </c>
      <c r="B216" s="15">
        <v>1806.7555555555557</v>
      </c>
      <c r="C216" s="15">
        <v>831.2444444444443</v>
      </c>
      <c r="D216">
        <f t="shared" si="4"/>
        <v>690967.32641975279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D01-2982-4413-9798-F6E37B1B15EB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141</v>
      </c>
      <c r="D4" s="9" t="s">
        <v>142</v>
      </c>
      <c r="E4" s="9" t="s">
        <v>143</v>
      </c>
      <c r="F4" s="9" t="s">
        <v>144</v>
      </c>
      <c r="G4" s="10" t="s">
        <v>145</v>
      </c>
      <c r="H4" s="9" t="s">
        <v>146</v>
      </c>
      <c r="I4" s="9" t="s">
        <v>147</v>
      </c>
      <c r="J4" s="9" t="s">
        <v>148</v>
      </c>
      <c r="K4" s="9" t="s">
        <v>149</v>
      </c>
      <c r="L4" s="9" t="s">
        <v>150</v>
      </c>
      <c r="M4" s="9" t="s">
        <v>151</v>
      </c>
      <c r="N4" s="9" t="s">
        <v>152</v>
      </c>
      <c r="O4" s="9" t="s">
        <v>102</v>
      </c>
    </row>
    <row r="5" spans="1:15" x14ac:dyDescent="0.25">
      <c r="B5" t="s">
        <v>185</v>
      </c>
      <c r="C5" s="11">
        <v>1744</v>
      </c>
      <c r="D5" s="11">
        <v>2436</v>
      </c>
      <c r="E5" s="11">
        <v>2104</v>
      </c>
      <c r="F5" s="11">
        <v>2174</v>
      </c>
      <c r="G5" s="11">
        <v>2748</v>
      </c>
      <c r="H5" s="11">
        <v>2238</v>
      </c>
      <c r="I5" s="11">
        <v>2204</v>
      </c>
      <c r="J5" s="11">
        <v>2263</v>
      </c>
      <c r="K5" s="11">
        <v>2214</v>
      </c>
      <c r="L5" s="11">
        <v>2230</v>
      </c>
      <c r="M5" s="11">
        <v>2807</v>
      </c>
      <c r="N5" s="11">
        <v>5826</v>
      </c>
      <c r="O5" s="5">
        <f>SUM(C5:N5)</f>
        <v>30988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BDBA-4E0F-4C7D-AB6C-BC904CA037A6}">
  <dimension ref="A1:Q181"/>
  <sheetViews>
    <sheetView workbookViewId="0">
      <selection activeCell="C1" activeCellId="1" sqref="A1:A1048576 C1:C1048576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33" bestFit="1" customWidth="1"/>
    <col min="4" max="4" width="5" bestFit="1" customWidth="1"/>
    <col min="5" max="5" width="8" bestFit="1" customWidth="1"/>
    <col min="6" max="6" width="5.7109375" bestFit="1" customWidth="1"/>
    <col min="7" max="7" width="4.28515625" bestFit="1" customWidth="1"/>
    <col min="8" max="8" width="4" bestFit="1" customWidth="1"/>
    <col min="9" max="9" width="4.5703125" bestFit="1" customWidth="1"/>
    <col min="10" max="10" width="4.28515625" bestFit="1" customWidth="1"/>
    <col min="11" max="11" width="3.85546875" bestFit="1" customWidth="1"/>
    <col min="12" max="12" width="4.28515625" bestFit="1" customWidth="1"/>
    <col min="13" max="13" width="4.5703125" bestFit="1" customWidth="1"/>
    <col min="14" max="14" width="4.140625" bestFit="1" customWidth="1"/>
    <col min="15" max="15" width="4.85546875" bestFit="1" customWidth="1"/>
    <col min="16" max="16" width="4" bestFit="1" customWidth="1"/>
    <col min="17" max="17" width="3.42578125" bestFit="1" customWidth="1"/>
  </cols>
  <sheetData>
    <row r="1" spans="1:17" x14ac:dyDescent="0.25">
      <c r="A1" s="14" t="s">
        <v>186</v>
      </c>
      <c r="B1" s="14" t="s">
        <v>191</v>
      </c>
      <c r="C1" s="14" t="s">
        <v>185</v>
      </c>
      <c r="D1" s="14" t="s">
        <v>204</v>
      </c>
      <c r="E1" s="14" t="s">
        <v>257</v>
      </c>
      <c r="F1" s="14" t="s">
        <v>259</v>
      </c>
      <c r="G1" s="14" t="s">
        <v>192</v>
      </c>
      <c r="H1" s="14" t="s">
        <v>193</v>
      </c>
      <c r="I1" s="14" t="s">
        <v>194</v>
      </c>
      <c r="J1" s="14" t="s">
        <v>195</v>
      </c>
      <c r="K1" s="14" t="s">
        <v>196</v>
      </c>
      <c r="L1" s="14" t="s">
        <v>197</v>
      </c>
      <c r="M1" s="14" t="s">
        <v>198</v>
      </c>
      <c r="N1" s="14" t="s">
        <v>199</v>
      </c>
      <c r="O1" s="14" t="s">
        <v>200</v>
      </c>
      <c r="P1" s="14" t="s">
        <v>201</v>
      </c>
      <c r="Q1" s="14" t="s">
        <v>202</v>
      </c>
    </row>
    <row r="2" spans="1:17" x14ac:dyDescent="0.25">
      <c r="A2" s="12">
        <v>38596</v>
      </c>
      <c r="B2">
        <v>1</v>
      </c>
      <c r="C2" s="5">
        <v>1756</v>
      </c>
      <c r="D2">
        <f>YEAR(A2)</f>
        <v>2005</v>
      </c>
      <c r="E2">
        <f>D2*D2</f>
        <v>4020025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2">
        <v>38626</v>
      </c>
      <c r="B3">
        <v>2</v>
      </c>
      <c r="C3" s="5">
        <v>1892</v>
      </c>
      <c r="D3">
        <f t="shared" ref="D3:D66" si="0">YEAR(A3)</f>
        <v>2005</v>
      </c>
      <c r="E3">
        <f t="shared" ref="E3:E66" si="1">D3*D3</f>
        <v>4020025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2">
        <v>38657</v>
      </c>
      <c r="B4">
        <v>3</v>
      </c>
      <c r="C4" s="5">
        <v>2471</v>
      </c>
      <c r="D4">
        <f t="shared" si="0"/>
        <v>2005</v>
      </c>
      <c r="E4">
        <f t="shared" si="1"/>
        <v>4020025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2">
        <v>38687</v>
      </c>
      <c r="B5">
        <v>4</v>
      </c>
      <c r="C5" s="5">
        <v>6761</v>
      </c>
      <c r="D5">
        <f t="shared" si="0"/>
        <v>2005</v>
      </c>
      <c r="E5">
        <f t="shared" si="1"/>
        <v>4020025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2">
        <v>38718</v>
      </c>
      <c r="B6">
        <v>5</v>
      </c>
      <c r="C6" s="5">
        <v>1560</v>
      </c>
      <c r="D6">
        <f t="shared" si="0"/>
        <v>2006</v>
      </c>
      <c r="E6">
        <f t="shared" si="1"/>
        <v>4024036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2">
        <v>38749</v>
      </c>
      <c r="B7">
        <v>6</v>
      </c>
      <c r="C7" s="5">
        <v>2600</v>
      </c>
      <c r="D7">
        <f t="shared" si="0"/>
        <v>2006</v>
      </c>
      <c r="E7">
        <f t="shared" si="1"/>
        <v>4024036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2">
        <v>38777</v>
      </c>
      <c r="B8">
        <v>7</v>
      </c>
      <c r="C8" s="5">
        <v>1968</v>
      </c>
      <c r="D8">
        <f t="shared" si="0"/>
        <v>2006</v>
      </c>
      <c r="E8">
        <f t="shared" si="1"/>
        <v>4024036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</row>
    <row r="9" spans="1:17" x14ac:dyDescent="0.25">
      <c r="A9" s="12">
        <v>38808</v>
      </c>
      <c r="B9">
        <v>8</v>
      </c>
      <c r="C9" s="5">
        <v>1876</v>
      </c>
      <c r="D9">
        <f t="shared" si="0"/>
        <v>2006</v>
      </c>
      <c r="E9">
        <f t="shared" si="1"/>
        <v>4024036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25">
      <c r="A10" s="12">
        <v>38838</v>
      </c>
      <c r="B10">
        <v>9</v>
      </c>
      <c r="C10" s="5">
        <v>2568</v>
      </c>
      <c r="D10">
        <f t="shared" si="0"/>
        <v>2006</v>
      </c>
      <c r="E10">
        <f t="shared" si="1"/>
        <v>4024036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s="12">
        <v>38869</v>
      </c>
      <c r="B11">
        <v>10</v>
      </c>
      <c r="C11" s="5">
        <v>2122</v>
      </c>
      <c r="D11">
        <f t="shared" si="0"/>
        <v>2006</v>
      </c>
      <c r="E11">
        <f t="shared" si="1"/>
        <v>4024036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25">
      <c r="A12" s="12">
        <v>38899</v>
      </c>
      <c r="B12">
        <v>11</v>
      </c>
      <c r="C12" s="5">
        <v>1928</v>
      </c>
      <c r="D12">
        <f t="shared" si="0"/>
        <v>2006</v>
      </c>
      <c r="E12">
        <f t="shared" si="1"/>
        <v>4024036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 s="12">
        <v>38930</v>
      </c>
      <c r="B13">
        <v>12</v>
      </c>
      <c r="C13" s="5">
        <v>2093</v>
      </c>
      <c r="D13">
        <f t="shared" si="0"/>
        <v>2006</v>
      </c>
      <c r="E13">
        <f t="shared" si="1"/>
        <v>4024036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2">
        <v>38961</v>
      </c>
      <c r="B14">
        <v>13</v>
      </c>
      <c r="C14" s="5">
        <v>2017</v>
      </c>
      <c r="D14">
        <f t="shared" si="0"/>
        <v>2006</v>
      </c>
      <c r="E14">
        <f t="shared" si="1"/>
        <v>4024036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2">
        <v>38991</v>
      </c>
      <c r="B15">
        <v>14</v>
      </c>
      <c r="C15" s="5">
        <v>1993</v>
      </c>
      <c r="D15">
        <f t="shared" si="0"/>
        <v>2006</v>
      </c>
      <c r="E15">
        <f t="shared" si="1"/>
        <v>4024036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2">
        <v>39022</v>
      </c>
      <c r="B16">
        <v>15</v>
      </c>
      <c r="C16" s="5">
        <v>2630</v>
      </c>
      <c r="D16">
        <f t="shared" si="0"/>
        <v>2006</v>
      </c>
      <c r="E16">
        <f t="shared" si="1"/>
        <v>4024036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2">
        <v>39052</v>
      </c>
      <c r="B17">
        <v>16</v>
      </c>
      <c r="C17" s="5">
        <v>6748</v>
      </c>
      <c r="D17">
        <f t="shared" si="0"/>
        <v>2006</v>
      </c>
      <c r="E17">
        <f t="shared" si="1"/>
        <v>4024036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2">
        <v>39083</v>
      </c>
      <c r="B18">
        <v>17</v>
      </c>
      <c r="C18" s="5">
        <v>1699</v>
      </c>
      <c r="D18">
        <f t="shared" si="0"/>
        <v>2007</v>
      </c>
      <c r="E18">
        <f t="shared" si="1"/>
        <v>4028049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2">
        <v>39114</v>
      </c>
      <c r="B19">
        <v>18</v>
      </c>
      <c r="C19" s="5">
        <v>2521</v>
      </c>
      <c r="D19">
        <f t="shared" si="0"/>
        <v>2007</v>
      </c>
      <c r="E19">
        <f t="shared" si="1"/>
        <v>4028049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2">
        <v>39142</v>
      </c>
      <c r="B20">
        <v>19</v>
      </c>
      <c r="C20" s="5">
        <v>1999</v>
      </c>
      <c r="D20">
        <f t="shared" si="0"/>
        <v>2007</v>
      </c>
      <c r="E20">
        <f t="shared" si="1"/>
        <v>4028049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2">
        <v>39173</v>
      </c>
      <c r="B21">
        <v>20</v>
      </c>
      <c r="C21" s="5">
        <v>1954</v>
      </c>
      <c r="D21">
        <f t="shared" si="0"/>
        <v>2007</v>
      </c>
      <c r="E21">
        <f t="shared" si="1"/>
        <v>4028049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x14ac:dyDescent="0.25">
      <c r="A22" s="12">
        <v>39203</v>
      </c>
      <c r="B22">
        <v>21</v>
      </c>
      <c r="C22" s="5">
        <v>2678</v>
      </c>
      <c r="D22">
        <f t="shared" si="0"/>
        <v>2007</v>
      </c>
      <c r="E22">
        <f t="shared" si="1"/>
        <v>4028049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2">
        <v>39234</v>
      </c>
      <c r="B23">
        <v>22</v>
      </c>
      <c r="C23" s="5">
        <v>2226</v>
      </c>
      <c r="D23">
        <f t="shared" si="0"/>
        <v>2007</v>
      </c>
      <c r="E23">
        <f t="shared" si="1"/>
        <v>4028049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</row>
    <row r="24" spans="1:17" x14ac:dyDescent="0.25">
      <c r="A24" s="12">
        <v>39264</v>
      </c>
      <c r="B24">
        <v>23</v>
      </c>
      <c r="C24" s="5">
        <v>2052</v>
      </c>
      <c r="D24">
        <f t="shared" si="0"/>
        <v>2007</v>
      </c>
      <c r="E24">
        <f t="shared" si="1"/>
        <v>4028049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 s="12">
        <v>39295</v>
      </c>
      <c r="B25">
        <v>24</v>
      </c>
      <c r="C25" s="5">
        <v>2178</v>
      </c>
      <c r="D25">
        <f t="shared" si="0"/>
        <v>2007</v>
      </c>
      <c r="E25">
        <f t="shared" si="1"/>
        <v>4028049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2">
        <v>39326</v>
      </c>
      <c r="B26">
        <v>25</v>
      </c>
      <c r="C26" s="5">
        <v>2025</v>
      </c>
      <c r="D26">
        <f t="shared" si="0"/>
        <v>2007</v>
      </c>
      <c r="E26">
        <f t="shared" si="1"/>
        <v>4028049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2">
        <v>39356</v>
      </c>
      <c r="B27">
        <v>26</v>
      </c>
      <c r="C27" s="5">
        <v>2175</v>
      </c>
      <c r="D27">
        <f t="shared" si="0"/>
        <v>2007</v>
      </c>
      <c r="E27">
        <f t="shared" si="1"/>
        <v>4028049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2">
        <v>39387</v>
      </c>
      <c r="B28">
        <v>27</v>
      </c>
      <c r="C28" s="5">
        <v>2792</v>
      </c>
      <c r="D28">
        <f t="shared" si="0"/>
        <v>2007</v>
      </c>
      <c r="E28">
        <f t="shared" si="1"/>
        <v>4028049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2">
        <v>39417</v>
      </c>
      <c r="B29">
        <v>28</v>
      </c>
      <c r="C29" s="5">
        <v>6521</v>
      </c>
      <c r="D29">
        <f t="shared" si="0"/>
        <v>2007</v>
      </c>
      <c r="E29">
        <f t="shared" si="1"/>
        <v>4028049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2">
        <v>39448</v>
      </c>
      <c r="B30">
        <v>29</v>
      </c>
      <c r="C30" s="5">
        <v>1797</v>
      </c>
      <c r="D30">
        <f t="shared" si="0"/>
        <v>2008</v>
      </c>
      <c r="E30">
        <f t="shared" si="1"/>
        <v>4032064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2">
        <v>39479</v>
      </c>
      <c r="B31">
        <v>30</v>
      </c>
      <c r="C31" s="5">
        <v>2609</v>
      </c>
      <c r="D31">
        <f t="shared" si="0"/>
        <v>2008</v>
      </c>
      <c r="E31">
        <f t="shared" si="1"/>
        <v>4032064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2">
        <v>39508</v>
      </c>
      <c r="B32">
        <v>31</v>
      </c>
      <c r="C32" s="5">
        <v>2074</v>
      </c>
      <c r="D32">
        <f t="shared" si="0"/>
        <v>2008</v>
      </c>
      <c r="E32">
        <f t="shared" si="1"/>
        <v>4032064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2">
        <v>39539</v>
      </c>
      <c r="B33">
        <v>32</v>
      </c>
      <c r="C33" s="5">
        <v>2044</v>
      </c>
      <c r="D33">
        <f t="shared" si="0"/>
        <v>2008</v>
      </c>
      <c r="E33">
        <f t="shared" si="1"/>
        <v>4032064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</row>
    <row r="34" spans="1:17" x14ac:dyDescent="0.25">
      <c r="A34" s="12">
        <v>39569</v>
      </c>
      <c r="B34">
        <v>33</v>
      </c>
      <c r="C34" s="5">
        <v>2715</v>
      </c>
      <c r="D34">
        <f t="shared" si="0"/>
        <v>2008</v>
      </c>
      <c r="E34">
        <f t="shared" si="1"/>
        <v>4032064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12">
        <v>39600</v>
      </c>
      <c r="B35">
        <v>34</v>
      </c>
      <c r="C35" s="5">
        <v>2159</v>
      </c>
      <c r="D35">
        <f t="shared" si="0"/>
        <v>2008</v>
      </c>
      <c r="E35">
        <f t="shared" si="1"/>
        <v>4032064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</row>
    <row r="36" spans="1:17" x14ac:dyDescent="0.25">
      <c r="A36" s="12">
        <v>39630</v>
      </c>
      <c r="B36">
        <v>35</v>
      </c>
      <c r="C36" s="5">
        <v>2163</v>
      </c>
      <c r="D36">
        <f t="shared" si="0"/>
        <v>2008</v>
      </c>
      <c r="E36">
        <f t="shared" si="1"/>
        <v>4032064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25">
      <c r="A37" s="12">
        <v>39661</v>
      </c>
      <c r="B37">
        <v>36</v>
      </c>
      <c r="C37" s="5">
        <v>2223</v>
      </c>
      <c r="D37">
        <f t="shared" si="0"/>
        <v>2008</v>
      </c>
      <c r="E37">
        <f t="shared" si="1"/>
        <v>4032064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2">
        <v>39692</v>
      </c>
      <c r="B38">
        <v>37</v>
      </c>
      <c r="C38" s="5">
        <v>1910</v>
      </c>
      <c r="D38">
        <f t="shared" si="0"/>
        <v>2008</v>
      </c>
      <c r="E38">
        <f t="shared" si="1"/>
        <v>4032064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2">
        <v>39722</v>
      </c>
      <c r="B39">
        <v>38</v>
      </c>
      <c r="C39" s="5">
        <v>1997</v>
      </c>
      <c r="D39">
        <f t="shared" si="0"/>
        <v>2008</v>
      </c>
      <c r="E39">
        <f t="shared" si="1"/>
        <v>4032064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2">
        <v>39753</v>
      </c>
      <c r="B40">
        <v>39</v>
      </c>
      <c r="C40" s="5">
        <v>2253</v>
      </c>
      <c r="D40">
        <f t="shared" si="0"/>
        <v>2008</v>
      </c>
      <c r="E40">
        <f t="shared" si="1"/>
        <v>4032064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2">
        <v>39783</v>
      </c>
      <c r="B41">
        <v>40</v>
      </c>
      <c r="C41" s="5">
        <v>5049</v>
      </c>
      <c r="D41">
        <f t="shared" si="0"/>
        <v>2008</v>
      </c>
      <c r="E41">
        <f t="shared" si="1"/>
        <v>4032064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2">
        <v>39814</v>
      </c>
      <c r="B42">
        <v>41</v>
      </c>
      <c r="C42" s="5">
        <v>1472</v>
      </c>
      <c r="D42">
        <f t="shared" si="0"/>
        <v>2009</v>
      </c>
      <c r="E42">
        <f t="shared" si="1"/>
        <v>4036081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2">
        <v>39845</v>
      </c>
      <c r="B43">
        <v>42</v>
      </c>
      <c r="C43" s="5">
        <v>2110</v>
      </c>
      <c r="D43">
        <f t="shared" si="0"/>
        <v>2009</v>
      </c>
      <c r="E43">
        <f t="shared" si="1"/>
        <v>4036081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2">
        <v>39873</v>
      </c>
      <c r="B44">
        <v>43</v>
      </c>
      <c r="C44" s="5">
        <v>1621</v>
      </c>
      <c r="D44">
        <f t="shared" si="0"/>
        <v>2009</v>
      </c>
      <c r="E44">
        <f t="shared" si="1"/>
        <v>4036081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2">
        <v>39904</v>
      </c>
      <c r="B45">
        <v>44</v>
      </c>
      <c r="C45" s="5">
        <v>1755</v>
      </c>
      <c r="D45">
        <f t="shared" si="0"/>
        <v>2009</v>
      </c>
      <c r="E45">
        <f t="shared" si="1"/>
        <v>4036081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 x14ac:dyDescent="0.25">
      <c r="A46" s="12">
        <v>39934</v>
      </c>
      <c r="B46">
        <v>45</v>
      </c>
      <c r="C46" s="5">
        <v>2241</v>
      </c>
      <c r="D46">
        <f t="shared" si="0"/>
        <v>2009</v>
      </c>
      <c r="E46">
        <f t="shared" si="1"/>
        <v>4036081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 s="12">
        <v>39965</v>
      </c>
      <c r="B47">
        <v>46</v>
      </c>
      <c r="C47" s="5">
        <v>1832</v>
      </c>
      <c r="D47">
        <f t="shared" si="0"/>
        <v>2009</v>
      </c>
      <c r="E47">
        <f t="shared" si="1"/>
        <v>4036081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</row>
    <row r="48" spans="1:17" x14ac:dyDescent="0.25">
      <c r="A48" s="12">
        <v>39995</v>
      </c>
      <c r="B48">
        <v>47</v>
      </c>
      <c r="C48" s="5">
        <v>1754</v>
      </c>
      <c r="D48">
        <f t="shared" si="0"/>
        <v>2009</v>
      </c>
      <c r="E48">
        <f t="shared" si="1"/>
        <v>4036081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25">
      <c r="A49" s="12">
        <v>40026</v>
      </c>
      <c r="B49">
        <v>48</v>
      </c>
      <c r="C49" s="5">
        <v>1824</v>
      </c>
      <c r="D49">
        <f t="shared" si="0"/>
        <v>2009</v>
      </c>
      <c r="E49">
        <f t="shared" si="1"/>
        <v>4036081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2">
        <v>40057</v>
      </c>
      <c r="B50">
        <v>49</v>
      </c>
      <c r="C50" s="5">
        <v>1766</v>
      </c>
      <c r="D50">
        <f t="shared" si="0"/>
        <v>2009</v>
      </c>
      <c r="E50">
        <f t="shared" si="1"/>
        <v>4036081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2">
        <v>40087</v>
      </c>
      <c r="B51">
        <v>50</v>
      </c>
      <c r="C51" s="5">
        <v>1827</v>
      </c>
      <c r="D51">
        <f t="shared" si="0"/>
        <v>2009</v>
      </c>
      <c r="E51">
        <f t="shared" si="1"/>
        <v>4036081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2">
        <v>40118</v>
      </c>
      <c r="B52">
        <v>51</v>
      </c>
      <c r="C52" s="5">
        <v>2236</v>
      </c>
      <c r="D52">
        <f t="shared" si="0"/>
        <v>2009</v>
      </c>
      <c r="E52">
        <f t="shared" si="1"/>
        <v>4036081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2">
        <v>40148</v>
      </c>
      <c r="B53">
        <v>52</v>
      </c>
      <c r="C53" s="5">
        <v>5260</v>
      </c>
      <c r="D53">
        <f t="shared" si="0"/>
        <v>2009</v>
      </c>
      <c r="E53">
        <f t="shared" si="1"/>
        <v>4036081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2">
        <v>40179</v>
      </c>
      <c r="B54">
        <v>53</v>
      </c>
      <c r="C54" s="8">
        <v>1496</v>
      </c>
      <c r="D54">
        <f t="shared" si="0"/>
        <v>2010</v>
      </c>
      <c r="E54">
        <f t="shared" si="1"/>
        <v>4040100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2">
        <v>40210</v>
      </c>
      <c r="B55">
        <v>54</v>
      </c>
      <c r="C55" s="8">
        <v>2093</v>
      </c>
      <c r="D55">
        <f t="shared" si="0"/>
        <v>2010</v>
      </c>
      <c r="E55">
        <f t="shared" si="1"/>
        <v>4040100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2">
        <v>40238</v>
      </c>
      <c r="B56">
        <v>55</v>
      </c>
      <c r="C56" s="8">
        <v>1783</v>
      </c>
      <c r="D56">
        <f t="shared" si="0"/>
        <v>2010</v>
      </c>
      <c r="E56">
        <f t="shared" si="1"/>
        <v>4040100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2">
        <v>40269</v>
      </c>
      <c r="B57">
        <v>56</v>
      </c>
      <c r="C57" s="8">
        <v>1794</v>
      </c>
      <c r="D57">
        <f t="shared" si="0"/>
        <v>2010</v>
      </c>
      <c r="E57">
        <f t="shared" si="1"/>
        <v>4040100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</row>
    <row r="58" spans="1:17" x14ac:dyDescent="0.25">
      <c r="A58" s="12">
        <v>40299</v>
      </c>
      <c r="B58">
        <v>57</v>
      </c>
      <c r="C58" s="8">
        <v>2245</v>
      </c>
      <c r="D58">
        <f t="shared" si="0"/>
        <v>2010</v>
      </c>
      <c r="E58">
        <f t="shared" si="1"/>
        <v>4040100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2">
        <v>40330</v>
      </c>
      <c r="B59">
        <v>58</v>
      </c>
      <c r="C59" s="8">
        <v>1802</v>
      </c>
      <c r="D59">
        <f t="shared" si="0"/>
        <v>2010</v>
      </c>
      <c r="E59">
        <f t="shared" si="1"/>
        <v>4040100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</row>
    <row r="60" spans="1:17" x14ac:dyDescent="0.25">
      <c r="A60" s="12">
        <v>40360</v>
      </c>
      <c r="B60">
        <v>59</v>
      </c>
      <c r="C60" s="8">
        <v>1816</v>
      </c>
      <c r="D60">
        <f t="shared" si="0"/>
        <v>2010</v>
      </c>
      <c r="E60">
        <f t="shared" si="1"/>
        <v>4040100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 s="12">
        <v>40391</v>
      </c>
      <c r="B61">
        <v>60</v>
      </c>
      <c r="C61" s="8">
        <v>1811</v>
      </c>
      <c r="D61">
        <f t="shared" si="0"/>
        <v>2010</v>
      </c>
      <c r="E61">
        <f t="shared" si="1"/>
        <v>4040100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2">
        <v>40422</v>
      </c>
      <c r="B62">
        <v>61</v>
      </c>
      <c r="C62" s="8">
        <v>1684</v>
      </c>
      <c r="D62">
        <f t="shared" si="0"/>
        <v>2010</v>
      </c>
      <c r="E62">
        <f t="shared" si="1"/>
        <v>4040100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2">
        <v>40452</v>
      </c>
      <c r="B63">
        <v>62</v>
      </c>
      <c r="C63" s="8">
        <v>1906</v>
      </c>
      <c r="D63">
        <f t="shared" si="0"/>
        <v>2010</v>
      </c>
      <c r="E63">
        <f t="shared" si="1"/>
        <v>4040100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2">
        <v>40483</v>
      </c>
      <c r="B64">
        <v>63</v>
      </c>
      <c r="C64" s="8">
        <v>2392</v>
      </c>
      <c r="D64">
        <f t="shared" si="0"/>
        <v>2010</v>
      </c>
      <c r="E64">
        <f t="shared" si="1"/>
        <v>4040100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2">
        <v>40513</v>
      </c>
      <c r="B65">
        <v>64</v>
      </c>
      <c r="C65" s="8">
        <v>5087</v>
      </c>
      <c r="D65">
        <f t="shared" si="0"/>
        <v>2010</v>
      </c>
      <c r="E65">
        <f t="shared" si="1"/>
        <v>4040100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2">
        <v>40544</v>
      </c>
      <c r="B66">
        <v>65</v>
      </c>
      <c r="C66" s="8">
        <v>1619</v>
      </c>
      <c r="D66">
        <f t="shared" si="0"/>
        <v>2011</v>
      </c>
      <c r="E66">
        <f t="shared" si="1"/>
        <v>4044121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2">
        <v>40575</v>
      </c>
      <c r="B67">
        <v>66</v>
      </c>
      <c r="C67" s="8">
        <v>2228</v>
      </c>
      <c r="D67">
        <f t="shared" ref="D67:D130" si="2">YEAR(A67)</f>
        <v>2011</v>
      </c>
      <c r="E67">
        <f t="shared" ref="E67:E130" si="3">D67*D67</f>
        <v>4044121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2">
        <v>40603</v>
      </c>
      <c r="B68">
        <v>67</v>
      </c>
      <c r="C68" s="8">
        <v>1976</v>
      </c>
      <c r="D68">
        <f t="shared" si="2"/>
        <v>2011</v>
      </c>
      <c r="E68">
        <f t="shared" si="3"/>
        <v>4044121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2">
        <v>40634</v>
      </c>
      <c r="B69">
        <v>68</v>
      </c>
      <c r="C69" s="8">
        <v>2194</v>
      </c>
      <c r="D69">
        <f t="shared" si="2"/>
        <v>2011</v>
      </c>
      <c r="E69">
        <f t="shared" si="3"/>
        <v>4044121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x14ac:dyDescent="0.25">
      <c r="A70" s="12">
        <v>40664</v>
      </c>
      <c r="B70">
        <v>69</v>
      </c>
      <c r="C70" s="8">
        <v>2624</v>
      </c>
      <c r="D70">
        <f t="shared" si="2"/>
        <v>2011</v>
      </c>
      <c r="E70">
        <f t="shared" si="3"/>
        <v>4044121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 s="12">
        <v>40695</v>
      </c>
      <c r="B71">
        <v>70</v>
      </c>
      <c r="C71" s="8">
        <v>2093</v>
      </c>
      <c r="D71">
        <f t="shared" si="2"/>
        <v>2011</v>
      </c>
      <c r="E71">
        <f t="shared" si="3"/>
        <v>4044121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</row>
    <row r="72" spans="1:17" x14ac:dyDescent="0.25">
      <c r="A72" s="12">
        <v>40725</v>
      </c>
      <c r="B72">
        <v>71</v>
      </c>
      <c r="C72" s="8">
        <v>1983</v>
      </c>
      <c r="D72">
        <f t="shared" si="2"/>
        <v>2011</v>
      </c>
      <c r="E72">
        <f t="shared" si="3"/>
        <v>4044121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 s="12">
        <v>40756</v>
      </c>
      <c r="B73">
        <v>72</v>
      </c>
      <c r="C73" s="8">
        <v>2179</v>
      </c>
      <c r="D73">
        <f t="shared" si="2"/>
        <v>2011</v>
      </c>
      <c r="E73">
        <f t="shared" si="3"/>
        <v>4044121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2">
        <v>40787</v>
      </c>
      <c r="B74">
        <v>73</v>
      </c>
      <c r="C74" s="8">
        <v>2081</v>
      </c>
      <c r="D74">
        <f t="shared" si="2"/>
        <v>2011</v>
      </c>
      <c r="E74">
        <f t="shared" si="3"/>
        <v>4044121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2">
        <v>40817</v>
      </c>
      <c r="B75">
        <v>74</v>
      </c>
      <c r="C75" s="8">
        <v>2003</v>
      </c>
      <c r="D75">
        <f t="shared" si="2"/>
        <v>2011</v>
      </c>
      <c r="E75">
        <f t="shared" si="3"/>
        <v>4044121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2">
        <v>40848</v>
      </c>
      <c r="B76">
        <v>75</v>
      </c>
      <c r="C76" s="8">
        <v>2454</v>
      </c>
      <c r="D76">
        <f t="shared" si="2"/>
        <v>2011</v>
      </c>
      <c r="E76">
        <f t="shared" si="3"/>
        <v>4044121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2">
        <v>40878</v>
      </c>
      <c r="B77">
        <v>76</v>
      </c>
      <c r="C77" s="8">
        <v>5616</v>
      </c>
      <c r="D77">
        <f t="shared" si="2"/>
        <v>2011</v>
      </c>
      <c r="E77">
        <f t="shared" si="3"/>
        <v>4044121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2">
        <v>40909</v>
      </c>
      <c r="B78">
        <v>77</v>
      </c>
      <c r="C78" s="8">
        <v>1674</v>
      </c>
      <c r="D78">
        <f t="shared" si="2"/>
        <v>2012</v>
      </c>
      <c r="E78">
        <f t="shared" si="3"/>
        <v>4048144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2">
        <v>40940</v>
      </c>
      <c r="B79">
        <v>78</v>
      </c>
      <c r="C79" s="8">
        <v>2607</v>
      </c>
      <c r="D79">
        <f t="shared" si="2"/>
        <v>2012</v>
      </c>
      <c r="E79">
        <f t="shared" si="3"/>
        <v>4048144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2">
        <v>40969</v>
      </c>
      <c r="B80">
        <v>79</v>
      </c>
      <c r="C80" s="8">
        <v>2056</v>
      </c>
      <c r="D80">
        <f t="shared" si="2"/>
        <v>2012</v>
      </c>
      <c r="E80">
        <f t="shared" si="3"/>
        <v>4048144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2">
        <v>41000</v>
      </c>
      <c r="B81">
        <v>80</v>
      </c>
      <c r="C81" s="8">
        <v>1953</v>
      </c>
      <c r="D81">
        <f t="shared" si="2"/>
        <v>2012</v>
      </c>
      <c r="E81">
        <f t="shared" si="3"/>
        <v>4048144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x14ac:dyDescent="0.25">
      <c r="A82" s="12">
        <v>41030</v>
      </c>
      <c r="B82">
        <v>81</v>
      </c>
      <c r="C82" s="8">
        <v>2673</v>
      </c>
      <c r="D82">
        <f t="shared" si="2"/>
        <v>2012</v>
      </c>
      <c r="E82">
        <f t="shared" si="3"/>
        <v>4048144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25">
      <c r="A83" s="12">
        <v>41061</v>
      </c>
      <c r="B83">
        <v>82</v>
      </c>
      <c r="C83" s="8">
        <v>2146</v>
      </c>
      <c r="D83">
        <f t="shared" si="2"/>
        <v>2012</v>
      </c>
      <c r="E83">
        <f t="shared" si="3"/>
        <v>4048144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</row>
    <row r="84" spans="1:17" x14ac:dyDescent="0.25">
      <c r="A84" s="12">
        <v>41091</v>
      </c>
      <c r="B84">
        <v>83</v>
      </c>
      <c r="C84" s="8">
        <v>1943</v>
      </c>
      <c r="D84">
        <f t="shared" si="2"/>
        <v>2012</v>
      </c>
      <c r="E84">
        <f t="shared" si="3"/>
        <v>4048144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25">
      <c r="A85" s="12">
        <v>41122</v>
      </c>
      <c r="B85">
        <v>84</v>
      </c>
      <c r="C85" s="8">
        <v>2115</v>
      </c>
      <c r="D85">
        <f t="shared" si="2"/>
        <v>2012</v>
      </c>
      <c r="E85">
        <f t="shared" si="3"/>
        <v>4048144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2">
        <v>41153</v>
      </c>
      <c r="B86">
        <v>85</v>
      </c>
      <c r="C86" s="8">
        <v>2044</v>
      </c>
      <c r="D86">
        <f t="shared" si="2"/>
        <v>2012</v>
      </c>
      <c r="E86">
        <f t="shared" si="3"/>
        <v>4048144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2">
        <v>41183</v>
      </c>
      <c r="B87">
        <v>86</v>
      </c>
      <c r="C87" s="8">
        <v>2060</v>
      </c>
      <c r="D87">
        <f t="shared" si="2"/>
        <v>2012</v>
      </c>
      <c r="E87">
        <f t="shared" si="3"/>
        <v>4048144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2">
        <v>41214</v>
      </c>
      <c r="B88">
        <v>87</v>
      </c>
      <c r="C88" s="8">
        <v>2542</v>
      </c>
      <c r="D88">
        <f t="shared" si="2"/>
        <v>2012</v>
      </c>
      <c r="E88">
        <f t="shared" si="3"/>
        <v>4048144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2">
        <v>41244</v>
      </c>
      <c r="B89">
        <v>88</v>
      </c>
      <c r="C89" s="8">
        <v>6049</v>
      </c>
      <c r="D89">
        <f t="shared" si="2"/>
        <v>2012</v>
      </c>
      <c r="E89">
        <f t="shared" si="3"/>
        <v>4048144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2">
        <v>41275</v>
      </c>
      <c r="B90">
        <v>89</v>
      </c>
      <c r="C90" s="11">
        <v>1796</v>
      </c>
      <c r="D90">
        <f t="shared" si="2"/>
        <v>2013</v>
      </c>
      <c r="E90">
        <f t="shared" si="3"/>
        <v>4052169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2">
        <v>41306</v>
      </c>
      <c r="B91">
        <v>90</v>
      </c>
      <c r="C91" s="11">
        <v>2550</v>
      </c>
      <c r="D91">
        <f t="shared" si="2"/>
        <v>2013</v>
      </c>
      <c r="E91">
        <f t="shared" si="3"/>
        <v>4052169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2">
        <v>41334</v>
      </c>
      <c r="B92">
        <v>91</v>
      </c>
      <c r="C92" s="11">
        <v>2149</v>
      </c>
      <c r="D92">
        <f t="shared" si="2"/>
        <v>2013</v>
      </c>
      <c r="E92">
        <f t="shared" si="3"/>
        <v>4052169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2">
        <v>41365</v>
      </c>
      <c r="B93">
        <v>92</v>
      </c>
      <c r="C93" s="11">
        <v>2249</v>
      </c>
      <c r="D93">
        <f t="shared" si="2"/>
        <v>2013</v>
      </c>
      <c r="E93">
        <f t="shared" si="3"/>
        <v>4052169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</row>
    <row r="94" spans="1:17" x14ac:dyDescent="0.25">
      <c r="A94" s="12">
        <v>41395</v>
      </c>
      <c r="B94">
        <v>93</v>
      </c>
      <c r="C94" s="11">
        <v>2724</v>
      </c>
      <c r="D94">
        <f t="shared" si="2"/>
        <v>2013</v>
      </c>
      <c r="E94">
        <f t="shared" si="3"/>
        <v>4052169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25">
      <c r="A95" s="12">
        <v>41426</v>
      </c>
      <c r="B95">
        <v>94</v>
      </c>
      <c r="C95" s="11">
        <v>2141</v>
      </c>
      <c r="D95">
        <f t="shared" si="2"/>
        <v>2013</v>
      </c>
      <c r="E95">
        <f t="shared" si="3"/>
        <v>4052169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</row>
    <row r="96" spans="1:17" x14ac:dyDescent="0.25">
      <c r="A96" s="12">
        <v>41456</v>
      </c>
      <c r="B96">
        <v>95</v>
      </c>
      <c r="C96" s="11">
        <v>2020</v>
      </c>
      <c r="D96">
        <f t="shared" si="2"/>
        <v>2013</v>
      </c>
      <c r="E96">
        <f t="shared" si="3"/>
        <v>4052169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</row>
    <row r="97" spans="1:17" x14ac:dyDescent="0.25">
      <c r="A97" s="12">
        <v>41487</v>
      </c>
      <c r="B97">
        <v>96</v>
      </c>
      <c r="C97" s="11">
        <v>2150</v>
      </c>
      <c r="D97">
        <f t="shared" si="2"/>
        <v>2013</v>
      </c>
      <c r="E97">
        <f t="shared" si="3"/>
        <v>4052169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2">
        <v>41518</v>
      </c>
      <c r="B98">
        <v>97</v>
      </c>
      <c r="C98" s="11">
        <v>2002</v>
      </c>
      <c r="D98">
        <f t="shared" si="2"/>
        <v>2013</v>
      </c>
      <c r="E98">
        <f t="shared" si="3"/>
        <v>4052169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2">
        <v>41548</v>
      </c>
      <c r="B99">
        <v>98</v>
      </c>
      <c r="C99" s="11">
        <v>2232</v>
      </c>
      <c r="D99">
        <f t="shared" si="2"/>
        <v>2013</v>
      </c>
      <c r="E99">
        <f t="shared" si="3"/>
        <v>4052169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2">
        <v>41579</v>
      </c>
      <c r="B100">
        <v>99</v>
      </c>
      <c r="C100" s="11">
        <v>2655</v>
      </c>
      <c r="D100">
        <f t="shared" si="2"/>
        <v>2013</v>
      </c>
      <c r="E100">
        <f t="shared" si="3"/>
        <v>4052169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2">
        <v>41609</v>
      </c>
      <c r="B101">
        <v>100</v>
      </c>
      <c r="C101" s="11">
        <v>5776</v>
      </c>
      <c r="D101">
        <f t="shared" si="2"/>
        <v>2013</v>
      </c>
      <c r="E101">
        <f t="shared" si="3"/>
        <v>4052169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2">
        <v>41640</v>
      </c>
      <c r="B102">
        <v>101</v>
      </c>
      <c r="C102" s="11">
        <v>1898</v>
      </c>
      <c r="D102">
        <f t="shared" si="2"/>
        <v>2014</v>
      </c>
      <c r="E102">
        <f t="shared" si="3"/>
        <v>4056196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2">
        <v>41671</v>
      </c>
      <c r="B103">
        <v>102</v>
      </c>
      <c r="C103" s="11">
        <v>2606</v>
      </c>
      <c r="D103">
        <f t="shared" si="2"/>
        <v>2014</v>
      </c>
      <c r="E103">
        <f t="shared" si="3"/>
        <v>4056196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2">
        <v>41699</v>
      </c>
      <c r="B104">
        <v>103</v>
      </c>
      <c r="C104" s="11">
        <v>2155</v>
      </c>
      <c r="D104">
        <f t="shared" si="2"/>
        <v>2014</v>
      </c>
      <c r="E104">
        <f t="shared" si="3"/>
        <v>4056196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12">
        <v>41730</v>
      </c>
      <c r="B105">
        <v>104</v>
      </c>
      <c r="C105" s="11">
        <v>2302</v>
      </c>
      <c r="D105">
        <f t="shared" si="2"/>
        <v>2014</v>
      </c>
      <c r="E105">
        <f t="shared" si="3"/>
        <v>4056196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</row>
    <row r="106" spans="1:17" x14ac:dyDescent="0.25">
      <c r="A106" s="12">
        <v>41760</v>
      </c>
      <c r="B106">
        <v>105</v>
      </c>
      <c r="C106" s="11">
        <v>2871</v>
      </c>
      <c r="D106">
        <f t="shared" si="2"/>
        <v>2014</v>
      </c>
      <c r="E106">
        <f t="shared" si="3"/>
        <v>4056196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</row>
    <row r="107" spans="1:17" x14ac:dyDescent="0.25">
      <c r="A107" s="12">
        <v>41791</v>
      </c>
      <c r="B107">
        <v>106</v>
      </c>
      <c r="C107" s="11">
        <v>2207</v>
      </c>
      <c r="D107">
        <f t="shared" si="2"/>
        <v>2014</v>
      </c>
      <c r="E107">
        <f t="shared" si="3"/>
        <v>4056196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</row>
    <row r="108" spans="1:17" x14ac:dyDescent="0.25">
      <c r="A108" s="12">
        <v>41821</v>
      </c>
      <c r="B108">
        <v>107</v>
      </c>
      <c r="C108" s="11">
        <v>2174</v>
      </c>
      <c r="D108">
        <f t="shared" si="2"/>
        <v>2014</v>
      </c>
      <c r="E108">
        <f t="shared" si="3"/>
        <v>4056196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 s="12">
        <v>41852</v>
      </c>
      <c r="B109">
        <v>108</v>
      </c>
      <c r="C109" s="11">
        <v>2283</v>
      </c>
      <c r="D109">
        <f t="shared" si="2"/>
        <v>2014</v>
      </c>
      <c r="E109">
        <f t="shared" si="3"/>
        <v>4056196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2">
        <v>41883</v>
      </c>
      <c r="B110">
        <v>109</v>
      </c>
      <c r="C110" s="11">
        <v>2091</v>
      </c>
      <c r="D110">
        <f t="shared" si="2"/>
        <v>2014</v>
      </c>
      <c r="E110">
        <f t="shared" si="3"/>
        <v>4056196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2">
        <v>41913</v>
      </c>
      <c r="B111">
        <v>110</v>
      </c>
      <c r="C111" s="11">
        <v>2232</v>
      </c>
      <c r="D111">
        <f t="shared" si="2"/>
        <v>2014</v>
      </c>
      <c r="E111">
        <f t="shared" si="3"/>
        <v>4056196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2">
        <v>41944</v>
      </c>
      <c r="B112">
        <v>111</v>
      </c>
      <c r="C112" s="11">
        <v>2597</v>
      </c>
      <c r="D112">
        <f t="shared" si="2"/>
        <v>2014</v>
      </c>
      <c r="E112">
        <f t="shared" si="3"/>
        <v>4056196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2">
        <v>41974</v>
      </c>
      <c r="B113">
        <v>112</v>
      </c>
      <c r="C113" s="11">
        <v>5781</v>
      </c>
      <c r="D113">
        <f t="shared" si="2"/>
        <v>2014</v>
      </c>
      <c r="E113">
        <f t="shared" si="3"/>
        <v>4056196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2">
        <v>42005</v>
      </c>
      <c r="B114">
        <v>113</v>
      </c>
      <c r="C114" s="11">
        <v>1893</v>
      </c>
      <c r="D114">
        <f t="shared" si="2"/>
        <v>2015</v>
      </c>
      <c r="E114">
        <f t="shared" si="3"/>
        <v>4060225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2">
        <v>42036</v>
      </c>
      <c r="B115">
        <v>114</v>
      </c>
      <c r="C115" s="11">
        <v>2620</v>
      </c>
      <c r="D115">
        <f t="shared" si="2"/>
        <v>2015</v>
      </c>
      <c r="E115">
        <f t="shared" si="3"/>
        <v>4060225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2">
        <v>42064</v>
      </c>
      <c r="B116">
        <v>115</v>
      </c>
      <c r="C116" s="11">
        <v>2134</v>
      </c>
      <c r="D116">
        <f t="shared" si="2"/>
        <v>2015</v>
      </c>
      <c r="E116">
        <f t="shared" si="3"/>
        <v>4060225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2">
        <v>42095</v>
      </c>
      <c r="B117">
        <v>116</v>
      </c>
      <c r="C117" s="11">
        <v>2298</v>
      </c>
      <c r="D117">
        <f t="shared" si="2"/>
        <v>2015</v>
      </c>
      <c r="E117">
        <f t="shared" si="3"/>
        <v>4060225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</row>
    <row r="118" spans="1:17" x14ac:dyDescent="0.25">
      <c r="A118" s="12">
        <v>42125</v>
      </c>
      <c r="B118">
        <v>117</v>
      </c>
      <c r="C118" s="11">
        <v>2851</v>
      </c>
      <c r="D118">
        <f t="shared" si="2"/>
        <v>2015</v>
      </c>
      <c r="E118">
        <f t="shared" si="3"/>
        <v>4060225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</row>
    <row r="119" spans="1:17" x14ac:dyDescent="0.25">
      <c r="A119" s="12">
        <v>42156</v>
      </c>
      <c r="B119">
        <v>118</v>
      </c>
      <c r="C119" s="11">
        <v>2345</v>
      </c>
      <c r="D119">
        <f t="shared" si="2"/>
        <v>2015</v>
      </c>
      <c r="E119">
        <f t="shared" si="3"/>
        <v>4060225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</row>
    <row r="120" spans="1:17" x14ac:dyDescent="0.25">
      <c r="A120" s="12">
        <v>42186</v>
      </c>
      <c r="B120">
        <v>119</v>
      </c>
      <c r="C120" s="11">
        <v>2224</v>
      </c>
      <c r="D120">
        <f t="shared" si="2"/>
        <v>2015</v>
      </c>
      <c r="E120">
        <f t="shared" si="3"/>
        <v>4060225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25">
      <c r="A121" s="12">
        <v>42217</v>
      </c>
      <c r="B121">
        <v>120</v>
      </c>
      <c r="C121" s="11">
        <v>2252</v>
      </c>
      <c r="D121">
        <f t="shared" si="2"/>
        <v>2015</v>
      </c>
      <c r="E121">
        <f t="shared" si="3"/>
        <v>4060225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2">
        <v>42248</v>
      </c>
      <c r="B122">
        <v>121</v>
      </c>
      <c r="C122" s="11">
        <v>2035</v>
      </c>
      <c r="D122">
        <f t="shared" si="2"/>
        <v>2015</v>
      </c>
      <c r="E122">
        <f t="shared" si="3"/>
        <v>4060225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2">
        <v>42278</v>
      </c>
      <c r="B123">
        <v>122</v>
      </c>
      <c r="C123" s="11">
        <v>2163</v>
      </c>
      <c r="D123">
        <f t="shared" si="2"/>
        <v>2015</v>
      </c>
      <c r="E123">
        <f t="shared" si="3"/>
        <v>4060225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2">
        <v>42309</v>
      </c>
      <c r="B124">
        <v>123</v>
      </c>
      <c r="C124" s="11">
        <v>2579</v>
      </c>
      <c r="D124">
        <f t="shared" si="2"/>
        <v>2015</v>
      </c>
      <c r="E124">
        <f t="shared" si="3"/>
        <v>4060225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2">
        <v>42339</v>
      </c>
      <c r="B125">
        <v>124</v>
      </c>
      <c r="C125" s="11">
        <v>6044</v>
      </c>
      <c r="D125">
        <f t="shared" si="2"/>
        <v>2015</v>
      </c>
      <c r="E125">
        <f t="shared" si="3"/>
        <v>4060225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2">
        <v>42370</v>
      </c>
      <c r="B126">
        <v>125</v>
      </c>
      <c r="C126" s="11">
        <v>1771</v>
      </c>
      <c r="D126">
        <f t="shared" si="2"/>
        <v>2016</v>
      </c>
      <c r="E126">
        <f t="shared" si="3"/>
        <v>4064256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2">
        <v>42401</v>
      </c>
      <c r="B127">
        <v>126</v>
      </c>
      <c r="C127" s="11">
        <v>2640</v>
      </c>
      <c r="D127">
        <f t="shared" si="2"/>
        <v>2016</v>
      </c>
      <c r="E127">
        <f t="shared" si="3"/>
        <v>4064256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2">
        <v>42430</v>
      </c>
      <c r="B128">
        <v>127</v>
      </c>
      <c r="C128" s="11">
        <v>2131</v>
      </c>
      <c r="D128">
        <f t="shared" si="2"/>
        <v>2016</v>
      </c>
      <c r="E128">
        <f t="shared" si="3"/>
        <v>4064256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2">
        <v>42461</v>
      </c>
      <c r="B129">
        <v>128</v>
      </c>
      <c r="C129" s="11">
        <v>2277</v>
      </c>
      <c r="D129">
        <f t="shared" si="2"/>
        <v>2016</v>
      </c>
      <c r="E129">
        <f t="shared" si="3"/>
        <v>4064256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25">
      <c r="A130" s="12">
        <v>42491</v>
      </c>
      <c r="B130">
        <v>129</v>
      </c>
      <c r="C130" s="11">
        <v>2768</v>
      </c>
      <c r="D130">
        <f t="shared" si="2"/>
        <v>2016</v>
      </c>
      <c r="E130">
        <f t="shared" si="3"/>
        <v>4064256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</row>
    <row r="131" spans="1:17" x14ac:dyDescent="0.25">
      <c r="A131" s="12">
        <v>42522</v>
      </c>
      <c r="B131">
        <v>130</v>
      </c>
      <c r="C131" s="11">
        <v>2190</v>
      </c>
      <c r="D131">
        <f t="shared" ref="D131:D181" si="4">YEAR(A131)</f>
        <v>2016</v>
      </c>
      <c r="E131">
        <f t="shared" ref="E131:E181" si="5">D131*D131</f>
        <v>4064256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</row>
    <row r="132" spans="1:17" x14ac:dyDescent="0.25">
      <c r="A132" s="12">
        <v>42552</v>
      </c>
      <c r="B132">
        <v>131</v>
      </c>
      <c r="C132" s="11">
        <v>2087</v>
      </c>
      <c r="D132">
        <f t="shared" si="4"/>
        <v>2016</v>
      </c>
      <c r="E132">
        <f t="shared" si="5"/>
        <v>4064256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</row>
    <row r="133" spans="1:17" x14ac:dyDescent="0.25">
      <c r="A133" s="12">
        <v>42583</v>
      </c>
      <c r="B133">
        <v>132</v>
      </c>
      <c r="C133" s="11">
        <v>2179</v>
      </c>
      <c r="D133">
        <f t="shared" si="4"/>
        <v>2016</v>
      </c>
      <c r="E133">
        <f t="shared" si="5"/>
        <v>4064256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2">
        <v>42614</v>
      </c>
      <c r="B134">
        <v>133</v>
      </c>
      <c r="C134" s="11">
        <v>2039</v>
      </c>
      <c r="D134">
        <f t="shared" si="4"/>
        <v>2016</v>
      </c>
      <c r="E134">
        <f t="shared" si="5"/>
        <v>4064256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2">
        <v>42644</v>
      </c>
      <c r="B135">
        <v>134</v>
      </c>
      <c r="C135" s="11">
        <v>2119</v>
      </c>
      <c r="D135">
        <f t="shared" si="4"/>
        <v>2016</v>
      </c>
      <c r="E135">
        <f t="shared" si="5"/>
        <v>4064256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2">
        <v>42675</v>
      </c>
      <c r="B136">
        <v>135</v>
      </c>
      <c r="C136" s="11">
        <v>2700</v>
      </c>
      <c r="D136">
        <f t="shared" si="4"/>
        <v>2016</v>
      </c>
      <c r="E136">
        <f t="shared" si="5"/>
        <v>4064256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2">
        <v>42705</v>
      </c>
      <c r="B137">
        <v>136</v>
      </c>
      <c r="C137" s="11">
        <v>6036</v>
      </c>
      <c r="D137">
        <f t="shared" si="4"/>
        <v>2016</v>
      </c>
      <c r="E137">
        <f t="shared" si="5"/>
        <v>4064256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2">
        <v>42736</v>
      </c>
      <c r="B138">
        <v>137</v>
      </c>
      <c r="C138" s="11">
        <v>1744</v>
      </c>
      <c r="D138">
        <f t="shared" si="4"/>
        <v>2017</v>
      </c>
      <c r="E138">
        <f t="shared" si="5"/>
        <v>4068289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2">
        <v>42767</v>
      </c>
      <c r="B139">
        <v>138</v>
      </c>
      <c r="C139" s="11">
        <v>2436</v>
      </c>
      <c r="D139">
        <f t="shared" si="4"/>
        <v>2017</v>
      </c>
      <c r="E139">
        <f t="shared" si="5"/>
        <v>4068289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2">
        <v>42795</v>
      </c>
      <c r="B140">
        <v>139</v>
      </c>
      <c r="C140" s="11">
        <v>2104</v>
      </c>
      <c r="D140">
        <f t="shared" si="4"/>
        <v>2017</v>
      </c>
      <c r="E140">
        <f t="shared" si="5"/>
        <v>4068289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2">
        <v>42826</v>
      </c>
      <c r="B141">
        <v>140</v>
      </c>
      <c r="C141" s="11">
        <v>2174</v>
      </c>
      <c r="D141">
        <f t="shared" si="4"/>
        <v>2017</v>
      </c>
      <c r="E141">
        <f t="shared" si="5"/>
        <v>4068289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x14ac:dyDescent="0.25">
      <c r="A142" s="12">
        <v>42856</v>
      </c>
      <c r="B142">
        <v>141</v>
      </c>
      <c r="C142" s="11">
        <v>2748</v>
      </c>
      <c r="D142">
        <f t="shared" si="4"/>
        <v>2017</v>
      </c>
      <c r="E142">
        <f t="shared" si="5"/>
        <v>4068289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x14ac:dyDescent="0.25">
      <c r="A143" s="12">
        <v>42887</v>
      </c>
      <c r="B143">
        <v>142</v>
      </c>
      <c r="C143" s="11">
        <v>2238</v>
      </c>
      <c r="D143">
        <f t="shared" si="4"/>
        <v>2017</v>
      </c>
      <c r="E143">
        <f t="shared" si="5"/>
        <v>4068289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</row>
    <row r="144" spans="1:17" x14ac:dyDescent="0.25">
      <c r="A144" s="12">
        <v>42917</v>
      </c>
      <c r="B144">
        <v>143</v>
      </c>
      <c r="C144" s="11">
        <v>2204</v>
      </c>
      <c r="D144">
        <f t="shared" si="4"/>
        <v>2017</v>
      </c>
      <c r="E144">
        <f t="shared" si="5"/>
        <v>4068289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</row>
    <row r="145" spans="1:17" x14ac:dyDescent="0.25">
      <c r="A145" s="12">
        <v>42948</v>
      </c>
      <c r="B145">
        <v>144</v>
      </c>
      <c r="C145" s="11">
        <v>2263</v>
      </c>
      <c r="D145">
        <f t="shared" si="4"/>
        <v>2017</v>
      </c>
      <c r="E145">
        <f t="shared" si="5"/>
        <v>4068289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2">
        <v>42979</v>
      </c>
      <c r="B146">
        <v>145</v>
      </c>
      <c r="C146" s="11">
        <v>2214</v>
      </c>
      <c r="D146">
        <f t="shared" si="4"/>
        <v>2017</v>
      </c>
      <c r="E146">
        <f t="shared" si="5"/>
        <v>4068289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2">
        <v>43009</v>
      </c>
      <c r="B147">
        <v>146</v>
      </c>
      <c r="C147" s="11">
        <v>2230</v>
      </c>
      <c r="D147">
        <f t="shared" si="4"/>
        <v>2017</v>
      </c>
      <c r="E147">
        <f t="shared" si="5"/>
        <v>4068289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2">
        <v>43040</v>
      </c>
      <c r="B148">
        <v>147</v>
      </c>
      <c r="C148" s="11">
        <v>2807</v>
      </c>
      <c r="D148">
        <f t="shared" si="4"/>
        <v>2017</v>
      </c>
      <c r="E148">
        <f t="shared" si="5"/>
        <v>4068289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2">
        <v>43070</v>
      </c>
      <c r="B149">
        <v>148</v>
      </c>
      <c r="C149" s="11">
        <v>5826</v>
      </c>
      <c r="D149">
        <f t="shared" si="4"/>
        <v>2017</v>
      </c>
      <c r="E149">
        <f t="shared" si="5"/>
        <v>4068289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2">
        <v>43101</v>
      </c>
      <c r="B150">
        <v>149</v>
      </c>
      <c r="C150" s="11">
        <v>1845</v>
      </c>
      <c r="D150">
        <f t="shared" si="4"/>
        <v>2018</v>
      </c>
      <c r="E150">
        <f t="shared" si="5"/>
        <v>4072324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2">
        <v>43132</v>
      </c>
      <c r="B151">
        <v>150</v>
      </c>
      <c r="C151" s="11">
        <v>2562</v>
      </c>
      <c r="D151">
        <f t="shared" si="4"/>
        <v>2018</v>
      </c>
      <c r="E151">
        <f t="shared" si="5"/>
        <v>4072324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2">
        <v>43160</v>
      </c>
      <c r="B152">
        <v>151</v>
      </c>
      <c r="C152" s="11">
        <v>2288</v>
      </c>
      <c r="D152">
        <f t="shared" si="4"/>
        <v>2018</v>
      </c>
      <c r="E152">
        <f t="shared" si="5"/>
        <v>4072324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2">
        <v>43191</v>
      </c>
      <c r="B153">
        <v>152</v>
      </c>
      <c r="C153" s="11">
        <v>2341</v>
      </c>
      <c r="D153">
        <f t="shared" si="4"/>
        <v>2018</v>
      </c>
      <c r="E153">
        <f t="shared" si="5"/>
        <v>4072324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x14ac:dyDescent="0.25">
      <c r="A154" s="12">
        <v>43221</v>
      </c>
      <c r="B154">
        <v>153</v>
      </c>
      <c r="C154" s="11">
        <v>2968</v>
      </c>
      <c r="D154">
        <f t="shared" si="4"/>
        <v>2018</v>
      </c>
      <c r="E154">
        <f t="shared" si="5"/>
        <v>4072324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</row>
    <row r="155" spans="1:17" x14ac:dyDescent="0.25">
      <c r="A155" s="12">
        <v>43252</v>
      </c>
      <c r="B155">
        <v>154</v>
      </c>
      <c r="C155" s="11">
        <v>2465</v>
      </c>
      <c r="D155">
        <f t="shared" si="4"/>
        <v>2018</v>
      </c>
      <c r="E155">
        <f t="shared" si="5"/>
        <v>4072324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</row>
    <row r="156" spans="1:17" x14ac:dyDescent="0.25">
      <c r="A156" s="12">
        <v>43282</v>
      </c>
      <c r="B156">
        <v>155</v>
      </c>
      <c r="C156" s="11">
        <v>2283</v>
      </c>
      <c r="D156">
        <f t="shared" si="4"/>
        <v>2018</v>
      </c>
      <c r="E156">
        <f t="shared" si="5"/>
        <v>4072324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</row>
    <row r="157" spans="1:17" x14ac:dyDescent="0.25">
      <c r="A157" s="12">
        <v>43313</v>
      </c>
      <c r="B157">
        <v>156</v>
      </c>
      <c r="C157" s="11">
        <v>2369</v>
      </c>
      <c r="D157">
        <f t="shared" si="4"/>
        <v>2018</v>
      </c>
      <c r="E157">
        <f t="shared" si="5"/>
        <v>4072324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2">
        <v>43344</v>
      </c>
      <c r="B158">
        <v>157</v>
      </c>
      <c r="C158" s="11">
        <v>2109</v>
      </c>
      <c r="D158">
        <f t="shared" si="4"/>
        <v>2018</v>
      </c>
      <c r="E158">
        <f t="shared" si="5"/>
        <v>4072324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2">
        <v>43374</v>
      </c>
      <c r="B159">
        <v>158</v>
      </c>
      <c r="C159" s="11">
        <v>2299</v>
      </c>
      <c r="D159">
        <f t="shared" si="4"/>
        <v>2018</v>
      </c>
      <c r="E159">
        <f t="shared" si="5"/>
        <v>4072324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2">
        <v>43405</v>
      </c>
      <c r="B160">
        <v>159</v>
      </c>
      <c r="C160" s="11">
        <v>2717</v>
      </c>
      <c r="D160">
        <f t="shared" si="4"/>
        <v>2018</v>
      </c>
      <c r="E160">
        <f t="shared" si="5"/>
        <v>4072324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2">
        <v>43435</v>
      </c>
      <c r="B161">
        <v>160</v>
      </c>
      <c r="C161" s="11">
        <v>5815</v>
      </c>
      <c r="D161">
        <f t="shared" si="4"/>
        <v>2018</v>
      </c>
      <c r="E161">
        <f t="shared" si="5"/>
        <v>4072324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2">
        <v>43466</v>
      </c>
      <c r="B162">
        <v>161</v>
      </c>
      <c r="C162" s="11">
        <v>1791</v>
      </c>
      <c r="D162">
        <f t="shared" si="4"/>
        <v>2019</v>
      </c>
      <c r="E162">
        <f t="shared" si="5"/>
        <v>4076361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2">
        <v>43497</v>
      </c>
      <c r="B163">
        <v>162</v>
      </c>
      <c r="C163" s="11">
        <v>2487</v>
      </c>
      <c r="D163">
        <f t="shared" si="4"/>
        <v>2019</v>
      </c>
      <c r="E163">
        <f t="shared" si="5"/>
        <v>4076361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2">
        <v>43525</v>
      </c>
      <c r="B164">
        <v>163</v>
      </c>
      <c r="C164" s="11">
        <v>2198</v>
      </c>
      <c r="D164">
        <f t="shared" si="4"/>
        <v>2019</v>
      </c>
      <c r="E164">
        <f t="shared" si="5"/>
        <v>4076361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2">
        <v>43556</v>
      </c>
      <c r="B165">
        <v>164</v>
      </c>
      <c r="C165" s="11">
        <v>2378</v>
      </c>
      <c r="D165">
        <f t="shared" si="4"/>
        <v>2019</v>
      </c>
      <c r="E165">
        <f t="shared" si="5"/>
        <v>4076361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</row>
    <row r="166" spans="1:17" x14ac:dyDescent="0.25">
      <c r="A166" s="12">
        <v>43586</v>
      </c>
      <c r="B166">
        <v>165</v>
      </c>
      <c r="C166" s="11">
        <v>2896</v>
      </c>
      <c r="D166">
        <f t="shared" si="4"/>
        <v>2019</v>
      </c>
      <c r="E166">
        <f t="shared" si="5"/>
        <v>4076361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</row>
    <row r="167" spans="1:17" x14ac:dyDescent="0.25">
      <c r="A167" s="12">
        <v>43617</v>
      </c>
      <c r="B167">
        <v>166</v>
      </c>
      <c r="C167" s="11">
        <v>2284</v>
      </c>
      <c r="D167">
        <f t="shared" si="4"/>
        <v>2019</v>
      </c>
      <c r="E167">
        <f t="shared" si="5"/>
        <v>4076361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</row>
    <row r="168" spans="1:17" x14ac:dyDescent="0.25">
      <c r="A168" s="12">
        <v>43647</v>
      </c>
      <c r="B168">
        <v>167</v>
      </c>
      <c r="C168" s="11">
        <v>2394</v>
      </c>
      <c r="D168">
        <f t="shared" si="4"/>
        <v>2019</v>
      </c>
      <c r="E168">
        <f t="shared" si="5"/>
        <v>4076361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25">
      <c r="A169" s="12">
        <v>43678</v>
      </c>
      <c r="B169">
        <v>168</v>
      </c>
      <c r="C169" s="11">
        <v>2505</v>
      </c>
      <c r="D169">
        <f t="shared" si="4"/>
        <v>2019</v>
      </c>
      <c r="E169">
        <f t="shared" si="5"/>
        <v>4076361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2">
        <v>43709</v>
      </c>
      <c r="B170">
        <v>169</v>
      </c>
      <c r="C170" s="11">
        <v>2311</v>
      </c>
      <c r="D170">
        <f t="shared" si="4"/>
        <v>2019</v>
      </c>
      <c r="E170">
        <f t="shared" si="5"/>
        <v>4076361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2">
        <v>43739</v>
      </c>
      <c r="B171">
        <v>170</v>
      </c>
      <c r="C171" s="11">
        <v>2327</v>
      </c>
      <c r="D171">
        <f t="shared" si="4"/>
        <v>2019</v>
      </c>
      <c r="E171">
        <f t="shared" si="5"/>
        <v>4076361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2">
        <v>43770</v>
      </c>
      <c r="B172">
        <v>171</v>
      </c>
      <c r="C172" s="11">
        <v>2772</v>
      </c>
      <c r="D172">
        <f t="shared" si="4"/>
        <v>2019</v>
      </c>
      <c r="E172">
        <f t="shared" si="5"/>
        <v>4076361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2">
        <v>43800</v>
      </c>
      <c r="B173">
        <v>172</v>
      </c>
      <c r="C173" s="11">
        <v>6109</v>
      </c>
      <c r="D173">
        <f t="shared" si="4"/>
        <v>2019</v>
      </c>
      <c r="E173">
        <f t="shared" si="5"/>
        <v>4076361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2">
        <v>43831</v>
      </c>
      <c r="B174">
        <v>173</v>
      </c>
      <c r="C174" s="11">
        <v>2054</v>
      </c>
      <c r="D174">
        <f t="shared" si="4"/>
        <v>2020</v>
      </c>
      <c r="E174">
        <f t="shared" si="5"/>
        <v>4080400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2">
        <v>43862</v>
      </c>
      <c r="B175">
        <v>174</v>
      </c>
      <c r="C175" s="11">
        <v>2635</v>
      </c>
      <c r="D175">
        <f t="shared" si="4"/>
        <v>2020</v>
      </c>
      <c r="E175">
        <f t="shared" si="5"/>
        <v>4080400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2">
        <v>43891</v>
      </c>
      <c r="B176">
        <v>175</v>
      </c>
      <c r="C176" s="11">
        <v>1427</v>
      </c>
      <c r="D176">
        <f t="shared" si="4"/>
        <v>2020</v>
      </c>
      <c r="E176">
        <f t="shared" si="5"/>
        <v>4080400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2">
        <v>43922</v>
      </c>
      <c r="B177">
        <v>176</v>
      </c>
      <c r="C177" s="11">
        <v>474</v>
      </c>
      <c r="D177">
        <f t="shared" si="4"/>
        <v>2020</v>
      </c>
      <c r="E177">
        <f t="shared" si="5"/>
        <v>4080400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x14ac:dyDescent="0.25">
      <c r="A178" s="12">
        <v>43952</v>
      </c>
      <c r="B178">
        <v>177</v>
      </c>
      <c r="C178" s="11">
        <v>1436</v>
      </c>
      <c r="D178">
        <f t="shared" si="4"/>
        <v>2020</v>
      </c>
      <c r="E178">
        <f t="shared" si="5"/>
        <v>4080400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</row>
    <row r="179" spans="1:17" x14ac:dyDescent="0.25">
      <c r="A179" s="12">
        <v>43983</v>
      </c>
      <c r="B179">
        <v>178</v>
      </c>
      <c r="C179" s="11">
        <v>2259</v>
      </c>
      <c r="D179">
        <f t="shared" si="4"/>
        <v>2020</v>
      </c>
      <c r="E179">
        <f t="shared" si="5"/>
        <v>4080400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</row>
    <row r="180" spans="1:17" x14ac:dyDescent="0.25">
      <c r="A180" s="12">
        <v>44013</v>
      </c>
      <c r="B180">
        <v>179</v>
      </c>
      <c r="C180" s="11">
        <v>2461</v>
      </c>
      <c r="D180">
        <f t="shared" si="4"/>
        <v>2020</v>
      </c>
      <c r="E180">
        <f t="shared" si="5"/>
        <v>4080400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</row>
    <row r="181" spans="1:17" x14ac:dyDescent="0.25">
      <c r="A181" s="12">
        <v>44044</v>
      </c>
      <c r="B181">
        <v>180</v>
      </c>
      <c r="C181" s="11">
        <v>2638</v>
      </c>
      <c r="D181">
        <f t="shared" si="4"/>
        <v>2020</v>
      </c>
      <c r="E181">
        <f t="shared" si="5"/>
        <v>4080400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B9FC-EFCE-46C4-857D-74D42AAC1375}">
  <dimension ref="A1:W217"/>
  <sheetViews>
    <sheetView topLeftCell="F18" workbookViewId="0">
      <selection activeCell="R55" sqref="R55"/>
    </sheetView>
  </sheetViews>
  <sheetFormatPr defaultRowHeight="15" x14ac:dyDescent="0.25"/>
  <cols>
    <col min="1" max="1" width="18" bestFit="1" customWidth="1"/>
    <col min="2" max="2" width="4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23" max="23" width="10.7109375" bestFit="1" customWidth="1"/>
  </cols>
  <sheetData>
    <row r="1" spans="1:9" x14ac:dyDescent="0.25">
      <c r="A1" t="s">
        <v>205</v>
      </c>
    </row>
    <row r="2" spans="1:9" ht="15.75" thickBot="1" x14ac:dyDescent="0.3"/>
    <row r="3" spans="1:9" x14ac:dyDescent="0.25">
      <c r="A3" s="17" t="s">
        <v>206</v>
      </c>
      <c r="B3" s="17"/>
    </row>
    <row r="4" spans="1:9" x14ac:dyDescent="0.25">
      <c r="A4" t="s">
        <v>207</v>
      </c>
      <c r="B4">
        <v>0.97603464678933216</v>
      </c>
    </row>
    <row r="5" spans="1:9" x14ac:dyDescent="0.25">
      <c r="A5" t="s">
        <v>208</v>
      </c>
      <c r="B5">
        <v>0.95264363173317634</v>
      </c>
    </row>
    <row r="6" spans="1:9" ht="21" x14ac:dyDescent="0.35">
      <c r="A6" t="s">
        <v>209</v>
      </c>
      <c r="B6" s="37">
        <v>0.94862551563780939</v>
      </c>
    </row>
    <row r="7" spans="1:9" x14ac:dyDescent="0.25">
      <c r="A7" t="s">
        <v>210</v>
      </c>
      <c r="B7">
        <v>248.07021263809017</v>
      </c>
    </row>
    <row r="8" spans="1:9" ht="15.75" thickBot="1" x14ac:dyDescent="0.3">
      <c r="A8" s="15" t="s">
        <v>211</v>
      </c>
      <c r="B8" s="15">
        <v>180</v>
      </c>
    </row>
    <row r="10" spans="1:9" ht="15.75" thickBot="1" x14ac:dyDescent="0.3">
      <c r="A10" t="s">
        <v>212</v>
      </c>
    </row>
    <row r="11" spans="1:9" x14ac:dyDescent="0.25">
      <c r="A11" s="16"/>
      <c r="B11" s="16" t="s">
        <v>217</v>
      </c>
      <c r="C11" s="16" t="s">
        <v>218</v>
      </c>
      <c r="D11" s="16" t="s">
        <v>219</v>
      </c>
      <c r="E11" s="16" t="s">
        <v>220</v>
      </c>
      <c r="F11" s="16" t="s">
        <v>221</v>
      </c>
    </row>
    <row r="12" spans="1:9" x14ac:dyDescent="0.25">
      <c r="A12" t="s">
        <v>213</v>
      </c>
      <c r="B12">
        <v>14</v>
      </c>
      <c r="C12">
        <v>204260909.56205714</v>
      </c>
      <c r="D12">
        <v>14590064.968718367</v>
      </c>
      <c r="E12">
        <v>237.08713464790986</v>
      </c>
      <c r="F12">
        <v>2.2029125226908921E-101</v>
      </c>
    </row>
    <row r="13" spans="1:9" x14ac:dyDescent="0.25">
      <c r="A13" t="s">
        <v>214</v>
      </c>
      <c r="B13">
        <v>165</v>
      </c>
      <c r="C13">
        <v>10153907.015720701</v>
      </c>
      <c r="D13">
        <v>61538.830398307276</v>
      </c>
    </row>
    <row r="14" spans="1:9" ht="15.75" thickBot="1" x14ac:dyDescent="0.3">
      <c r="A14" s="15" t="s">
        <v>215</v>
      </c>
      <c r="B14" s="15">
        <v>179</v>
      </c>
      <c r="C14" s="15">
        <v>214414816.57777783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222</v>
      </c>
      <c r="C16" s="16" t="s">
        <v>210</v>
      </c>
      <c r="D16" s="16" t="s">
        <v>223</v>
      </c>
      <c r="E16" s="16" t="s">
        <v>224</v>
      </c>
      <c r="F16" s="16" t="s">
        <v>225</v>
      </c>
      <c r="G16" s="16" t="s">
        <v>226</v>
      </c>
      <c r="H16" s="16" t="s">
        <v>227</v>
      </c>
      <c r="I16" s="16" t="s">
        <v>228</v>
      </c>
    </row>
    <row r="17" spans="1:9" x14ac:dyDescent="0.25">
      <c r="A17" t="s">
        <v>216</v>
      </c>
      <c r="B17">
        <v>16738653.148417752</v>
      </c>
      <c r="C17">
        <v>4800247.9076836202</v>
      </c>
      <c r="D17">
        <v>3.4870393092874781</v>
      </c>
      <c r="E17">
        <v>6.2601566751457254E-4</v>
      </c>
      <c r="F17">
        <v>7260824.6437317282</v>
      </c>
      <c r="G17">
        <v>26216481.653103776</v>
      </c>
      <c r="H17">
        <v>7260824.6437317282</v>
      </c>
      <c r="I17">
        <v>26216481.653103776</v>
      </c>
    </row>
    <row r="18" spans="1:9" x14ac:dyDescent="0.25">
      <c r="A18" t="s">
        <v>204</v>
      </c>
      <c r="B18">
        <v>-16655.598832542073</v>
      </c>
      <c r="C18">
        <v>4770.6634780694612</v>
      </c>
      <c r="D18">
        <v>-3.4912541848963268</v>
      </c>
      <c r="E18">
        <v>6.1689537729004774E-4</v>
      </c>
      <c r="F18">
        <v>-26075.014489457644</v>
      </c>
      <c r="G18">
        <v>-7236.1831756265001</v>
      </c>
      <c r="H18">
        <v>-26075.014489457644</v>
      </c>
      <c r="I18">
        <v>-7236.1831756265001</v>
      </c>
    </row>
    <row r="19" spans="1:9" x14ac:dyDescent="0.25">
      <c r="A19" t="s">
        <v>257</v>
      </c>
      <c r="B19">
        <v>4.14376721473801</v>
      </c>
      <c r="C19">
        <v>1.1853116393251597</v>
      </c>
      <c r="D19">
        <v>3.4959305867419008</v>
      </c>
      <c r="E19">
        <v>6.0692248087895653E-4</v>
      </c>
      <c r="F19">
        <v>1.8034338281748106</v>
      </c>
      <c r="G19">
        <v>6.4841006013012095</v>
      </c>
      <c r="H19">
        <v>1.8034338281748106</v>
      </c>
      <c r="I19">
        <v>6.4841006013012095</v>
      </c>
    </row>
    <row r="20" spans="1:9" x14ac:dyDescent="0.25">
      <c r="A20" t="s">
        <v>259</v>
      </c>
      <c r="B20">
        <v>-764.494144189493</v>
      </c>
      <c r="C20">
        <v>120.54676775935458</v>
      </c>
      <c r="D20">
        <v>-6.3418883674727748</v>
      </c>
      <c r="E20">
        <v>2.092776410255372E-9</v>
      </c>
      <c r="F20">
        <v>-1002.5071830137119</v>
      </c>
      <c r="G20">
        <v>-526.48110536527406</v>
      </c>
      <c r="H20">
        <v>-1002.5071830137119</v>
      </c>
      <c r="I20">
        <v>-526.48110536527406</v>
      </c>
    </row>
    <row r="21" spans="1:9" x14ac:dyDescent="0.25">
      <c r="A21" t="s">
        <v>192</v>
      </c>
      <c r="B21">
        <v>-226.43540283421643</v>
      </c>
      <c r="C21">
        <v>90.930654266885284</v>
      </c>
      <c r="D21">
        <v>-2.4901987636602616</v>
      </c>
      <c r="E21">
        <v>1.375715733387841E-2</v>
      </c>
      <c r="F21">
        <v>-405.97303579290929</v>
      </c>
      <c r="G21">
        <v>-46.897769875523579</v>
      </c>
      <c r="H21">
        <v>-405.97303579290929</v>
      </c>
      <c r="I21">
        <v>-46.897769875523579</v>
      </c>
    </row>
    <row r="22" spans="1:9" x14ac:dyDescent="0.25">
      <c r="A22" t="s">
        <v>193</v>
      </c>
      <c r="B22">
        <v>-135.0354028342696</v>
      </c>
      <c r="C22">
        <v>90.930654266885867</v>
      </c>
      <c r="D22">
        <v>-1.485037184907239</v>
      </c>
      <c r="E22">
        <v>0.13944197109579659</v>
      </c>
      <c r="F22">
        <v>-314.57303579296365</v>
      </c>
      <c r="G22">
        <v>44.502230124424415</v>
      </c>
      <c r="H22">
        <v>-314.57303579296365</v>
      </c>
      <c r="I22">
        <v>44.502230124424415</v>
      </c>
    </row>
    <row r="23" spans="1:9" x14ac:dyDescent="0.25">
      <c r="A23" t="s">
        <v>194</v>
      </c>
      <c r="B23">
        <v>341.09793049910979</v>
      </c>
      <c r="C23">
        <v>90.930654266885426</v>
      </c>
      <c r="D23">
        <v>3.7511874653180493</v>
      </c>
      <c r="E23">
        <v>2.4332920928227559E-4</v>
      </c>
      <c r="F23">
        <v>161.56029754041666</v>
      </c>
      <c r="G23">
        <v>520.63556345780296</v>
      </c>
      <c r="H23">
        <v>161.56029754041666</v>
      </c>
      <c r="I23">
        <v>520.63556345780296</v>
      </c>
    </row>
    <row r="24" spans="1:9" x14ac:dyDescent="0.25">
      <c r="A24" t="s">
        <v>195</v>
      </c>
      <c r="B24">
        <v>3666.4979304991111</v>
      </c>
      <c r="C24">
        <v>90.930654266885455</v>
      </c>
      <c r="D24">
        <v>40.321913001283143</v>
      </c>
      <c r="E24">
        <v>2.3887620739216867E-87</v>
      </c>
      <c r="F24">
        <v>3486.9602975404177</v>
      </c>
      <c r="G24">
        <v>3846.0355634578045</v>
      </c>
      <c r="H24">
        <v>3486.9602975404177</v>
      </c>
      <c r="I24">
        <v>3846.0355634578045</v>
      </c>
    </row>
    <row r="25" spans="1:9" x14ac:dyDescent="0.25">
      <c r="A25" t="s">
        <v>196</v>
      </c>
      <c r="B25">
        <v>-514.49960961263309</v>
      </c>
      <c r="C25">
        <v>90.938231421515511</v>
      </c>
      <c r="D25">
        <v>-5.6576821604087755</v>
      </c>
      <c r="E25">
        <v>6.635777391776425E-8</v>
      </c>
      <c r="F25">
        <v>-694.05220325117421</v>
      </c>
      <c r="G25">
        <v>-334.94701597409204</v>
      </c>
      <c r="H25">
        <v>-694.05220325117421</v>
      </c>
      <c r="I25">
        <v>-334.94701597409204</v>
      </c>
    </row>
    <row r="26" spans="1:9" x14ac:dyDescent="0.25">
      <c r="A26" t="s">
        <v>197</v>
      </c>
      <c r="B26">
        <v>231.83372372070008</v>
      </c>
      <c r="C26">
        <v>90.938231421515297</v>
      </c>
      <c r="D26">
        <v>2.5493537766982564</v>
      </c>
      <c r="E26">
        <v>1.1703474236779509E-2</v>
      </c>
      <c r="F26">
        <v>52.28113008215945</v>
      </c>
      <c r="G26">
        <v>411.38631735924071</v>
      </c>
      <c r="H26">
        <v>52.28113008215945</v>
      </c>
      <c r="I26">
        <v>411.38631735924071</v>
      </c>
    </row>
    <row r="27" spans="1:9" x14ac:dyDescent="0.25">
      <c r="A27" t="s">
        <v>198</v>
      </c>
      <c r="B27">
        <v>-199.93333333333379</v>
      </c>
      <c r="C27">
        <v>90.582434204656721</v>
      </c>
      <c r="D27">
        <v>-2.2071976215787705</v>
      </c>
      <c r="E27">
        <v>2.8680415822395208E-2</v>
      </c>
      <c r="F27">
        <v>-378.78342471184897</v>
      </c>
      <c r="G27">
        <v>-21.083241954818618</v>
      </c>
      <c r="H27">
        <v>-378.78342471184897</v>
      </c>
      <c r="I27">
        <v>-21.083241954818618</v>
      </c>
    </row>
    <row r="28" spans="1:9" x14ac:dyDescent="0.25">
      <c r="A28" t="s">
        <v>199</v>
      </c>
      <c r="B28">
        <v>-199.93333333333351</v>
      </c>
      <c r="C28">
        <v>90.582434204656749</v>
      </c>
      <c r="D28">
        <v>-2.207197621578767</v>
      </c>
      <c r="E28">
        <v>2.8680415822395208E-2</v>
      </c>
      <c r="F28">
        <v>-378.78342471184874</v>
      </c>
      <c r="G28">
        <v>-21.083241954818277</v>
      </c>
      <c r="H28">
        <v>-378.78342471184874</v>
      </c>
      <c r="I28">
        <v>-21.083241954818277</v>
      </c>
    </row>
    <row r="29" spans="1:9" x14ac:dyDescent="0.25">
      <c r="A29" t="s">
        <v>200</v>
      </c>
      <c r="B29">
        <v>396.26666666666665</v>
      </c>
      <c r="C29">
        <v>90.582434204656835</v>
      </c>
      <c r="D29">
        <v>4.3746524383675114</v>
      </c>
      <c r="E29">
        <v>2.1490261508471313E-5</v>
      </c>
      <c r="F29">
        <v>217.41657528815125</v>
      </c>
      <c r="G29">
        <v>575.116758045182</v>
      </c>
      <c r="H29">
        <v>217.41657528815125</v>
      </c>
      <c r="I29">
        <v>575.116758045182</v>
      </c>
    </row>
    <row r="30" spans="1:9" x14ac:dyDescent="0.25">
      <c r="A30" t="s">
        <v>201</v>
      </c>
      <c r="B30">
        <v>-36.866666666666475</v>
      </c>
      <c r="C30">
        <v>90.582434204656607</v>
      </c>
      <c r="D30">
        <v>-0.40699576016440564</v>
      </c>
      <c r="E30">
        <v>0.68453857945547913</v>
      </c>
      <c r="F30">
        <v>-215.71675804518142</v>
      </c>
      <c r="G30">
        <v>141.98342471184847</v>
      </c>
      <c r="H30">
        <v>-215.71675804518142</v>
      </c>
      <c r="I30">
        <v>141.98342471184847</v>
      </c>
    </row>
    <row r="31" spans="1:9" ht="15.75" thickBot="1" x14ac:dyDescent="0.3">
      <c r="A31" s="15" t="s">
        <v>202</v>
      </c>
      <c r="B31" s="15">
        <v>-105.06666666666676</v>
      </c>
      <c r="C31" s="15">
        <v>90.582434204656749</v>
      </c>
      <c r="D31" s="15">
        <v>-1.1599011175752372</v>
      </c>
      <c r="E31" s="15">
        <v>0.24776469869202308</v>
      </c>
      <c r="F31" s="15">
        <v>-283.91675804518201</v>
      </c>
      <c r="G31" s="15">
        <v>73.783424711848468</v>
      </c>
      <c r="H31" s="15">
        <v>-283.91675804518201</v>
      </c>
      <c r="I31" s="15">
        <v>73.783424711848468</v>
      </c>
    </row>
    <row r="35" spans="1:23" x14ac:dyDescent="0.25">
      <c r="A35" t="s">
        <v>229</v>
      </c>
    </row>
    <row r="36" spans="1:23" ht="15.75" thickBot="1" x14ac:dyDescent="0.3"/>
    <row r="37" spans="1:23" ht="15.75" thickBot="1" x14ac:dyDescent="0.3">
      <c r="A37" s="16" t="s">
        <v>230</v>
      </c>
      <c r="B37" s="16" t="s">
        <v>231</v>
      </c>
      <c r="C37" s="16" t="s">
        <v>232</v>
      </c>
      <c r="D37" s="19" t="s">
        <v>233</v>
      </c>
      <c r="K37">
        <v>-764.494144189493</v>
      </c>
      <c r="L37">
        <v>-226.43540283421643</v>
      </c>
      <c r="M37">
        <v>-135.0354028342696</v>
      </c>
      <c r="N37">
        <v>341.09793049910979</v>
      </c>
      <c r="O37">
        <v>3666.4979304991111</v>
      </c>
      <c r="P37">
        <v>-514.49960961263309</v>
      </c>
      <c r="Q37">
        <v>231.83372372070008</v>
      </c>
      <c r="R37">
        <v>-199.93333333333379</v>
      </c>
      <c r="S37">
        <v>-199.93333333333351</v>
      </c>
      <c r="T37">
        <v>396.26666666666665</v>
      </c>
      <c r="U37">
        <v>-36.866666666666475</v>
      </c>
      <c r="V37" s="15">
        <v>-105.06666666666676</v>
      </c>
    </row>
    <row r="38" spans="1:23" ht="15.75" thickBot="1" x14ac:dyDescent="0.3">
      <c r="A38">
        <v>1</v>
      </c>
      <c r="B38">
        <v>1998.8511952279264</v>
      </c>
      <c r="C38">
        <v>-242.85119522792638</v>
      </c>
      <c r="D38">
        <f>C38*C38</f>
        <v>58976.703023632414</v>
      </c>
      <c r="I38" t="s">
        <v>186</v>
      </c>
      <c r="J38" t="s">
        <v>204</v>
      </c>
      <c r="K38" s="13" t="s">
        <v>281</v>
      </c>
      <c r="L38" s="14" t="s">
        <v>192</v>
      </c>
      <c r="M38" s="14" t="s">
        <v>193</v>
      </c>
      <c r="N38" s="14" t="s">
        <v>194</v>
      </c>
      <c r="O38" s="14" t="s">
        <v>195</v>
      </c>
      <c r="P38" s="14" t="s">
        <v>196</v>
      </c>
      <c r="Q38" s="14" t="s">
        <v>197</v>
      </c>
      <c r="R38" s="14" t="s">
        <v>198</v>
      </c>
      <c r="S38" s="14" t="s">
        <v>199</v>
      </c>
      <c r="T38" s="14" t="s">
        <v>200</v>
      </c>
      <c r="U38" s="14" t="s">
        <v>201</v>
      </c>
      <c r="V38" s="14" t="s">
        <v>202</v>
      </c>
      <c r="W38" s="14" t="s">
        <v>236</v>
      </c>
    </row>
    <row r="39" spans="1:23" x14ac:dyDescent="0.25">
      <c r="A39">
        <v>2</v>
      </c>
      <c r="B39">
        <v>2090.2511952278733</v>
      </c>
      <c r="C39">
        <v>-198.25119522787327</v>
      </c>
      <c r="D39">
        <f t="shared" ref="D39:D102" si="0">C39*C39</f>
        <v>39303.536409280321</v>
      </c>
      <c r="F39" s="20" t="s">
        <v>234</v>
      </c>
      <c r="G39" s="49">
        <f>AVERAGE(D38:D217)</f>
        <v>56410.594531815688</v>
      </c>
      <c r="I39" s="12">
        <v>44075</v>
      </c>
      <c r="J39">
        <f>YEAR(I39)</f>
        <v>2020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5">
        <f>$B$17+J39*$B$18+J39*J39*$B$19+SUMPRODUCT(K39:V39,$K$37:$V$37)</f>
        <v>1580.3201527178926</v>
      </c>
    </row>
    <row r="40" spans="1:23" ht="15.75" thickBot="1" x14ac:dyDescent="0.3">
      <c r="A40">
        <v>3</v>
      </c>
      <c r="B40">
        <v>2566.3845285612524</v>
      </c>
      <c r="C40">
        <v>-95.384528561252409</v>
      </c>
      <c r="D40">
        <f t="shared" si="0"/>
        <v>9098.2082888523764</v>
      </c>
      <c r="F40" s="21" t="s">
        <v>235</v>
      </c>
      <c r="G40" s="50">
        <f>SQRT(G39)</f>
        <v>237.5091462066581</v>
      </c>
      <c r="I40" s="12">
        <v>44105</v>
      </c>
      <c r="J40">
        <f t="shared" ref="J40:J50" si="1">YEAR(I40)</f>
        <v>2020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5">
        <f t="shared" ref="W40:W50" si="2">$B$17+J40*$B$18+J40*J40*$B$19+SUMPRODUCT(K40:V40,$K$37:$V$37)</f>
        <v>1671.7201527178395</v>
      </c>
    </row>
    <row r="41" spans="1:23" x14ac:dyDescent="0.25">
      <c r="A41">
        <v>4</v>
      </c>
      <c r="B41">
        <v>5891.7845285612539</v>
      </c>
      <c r="C41">
        <v>869.21547143874614</v>
      </c>
      <c r="D41">
        <f t="shared" si="0"/>
        <v>755535.53578848171</v>
      </c>
      <c r="I41" s="12">
        <v>44136</v>
      </c>
      <c r="J41">
        <f t="shared" si="1"/>
        <v>2020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5">
        <f t="shared" si="2"/>
        <v>2147.8534860512186</v>
      </c>
    </row>
    <row r="42" spans="1:23" x14ac:dyDescent="0.25">
      <c r="A42">
        <v>5</v>
      </c>
      <c r="B42">
        <v>1675.8384542234646</v>
      </c>
      <c r="C42">
        <v>-115.83845422346462</v>
      </c>
      <c r="D42">
        <f t="shared" si="0"/>
        <v>13418.547476881709</v>
      </c>
      <c r="I42" s="12">
        <v>44166</v>
      </c>
      <c r="J42">
        <f t="shared" si="1"/>
        <v>2020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5">
        <f t="shared" si="2"/>
        <v>5473.2534860512205</v>
      </c>
    </row>
    <row r="43" spans="1:23" x14ac:dyDescent="0.25">
      <c r="A43">
        <v>6</v>
      </c>
      <c r="B43">
        <v>2422.1717875567979</v>
      </c>
      <c r="C43">
        <v>177.82821244320212</v>
      </c>
      <c r="D43">
        <f t="shared" si="0"/>
        <v>31622.873140744625</v>
      </c>
      <c r="I43" s="12">
        <v>44197</v>
      </c>
      <c r="J43">
        <f t="shared" si="1"/>
        <v>2021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5">
        <f t="shared" si="2"/>
        <v>1381.6204281560128</v>
      </c>
    </row>
    <row r="44" spans="1:23" x14ac:dyDescent="0.25">
      <c r="A44">
        <v>7</v>
      </c>
      <c r="B44">
        <v>1990.4047305027639</v>
      </c>
      <c r="C44">
        <v>-22.404730502763869</v>
      </c>
      <c r="D44">
        <f t="shared" si="0"/>
        <v>501.97194890147773</v>
      </c>
      <c r="I44" s="12">
        <v>44228</v>
      </c>
      <c r="J44">
        <f t="shared" si="1"/>
        <v>2021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 s="25">
        <f t="shared" si="2"/>
        <v>2127.9537614893461</v>
      </c>
    </row>
    <row r="45" spans="1:23" x14ac:dyDescent="0.25">
      <c r="A45">
        <v>8</v>
      </c>
      <c r="B45">
        <v>1990.4047305027643</v>
      </c>
      <c r="C45">
        <v>-114.40473050276432</v>
      </c>
      <c r="D45">
        <f t="shared" si="0"/>
        <v>13088.442361410134</v>
      </c>
      <c r="I45" s="12">
        <v>44256</v>
      </c>
      <c r="J45">
        <f t="shared" si="1"/>
        <v>2021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 s="25">
        <f t="shared" si="2"/>
        <v>1696.1867044353121</v>
      </c>
    </row>
    <row r="46" spans="1:23" x14ac:dyDescent="0.25">
      <c r="A46">
        <v>9</v>
      </c>
      <c r="B46">
        <v>2586.6047305027641</v>
      </c>
      <c r="C46">
        <v>-18.604730502764141</v>
      </c>
      <c r="D46">
        <f t="shared" si="0"/>
        <v>346.13599708048247</v>
      </c>
      <c r="I46" s="12">
        <v>44287</v>
      </c>
      <c r="J46">
        <f t="shared" si="1"/>
        <v>2021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 s="25">
        <f t="shared" si="2"/>
        <v>1696.1867044353125</v>
      </c>
    </row>
    <row r="47" spans="1:23" x14ac:dyDescent="0.25">
      <c r="A47">
        <v>10</v>
      </c>
      <c r="B47">
        <v>2153.4713971694314</v>
      </c>
      <c r="C47">
        <v>-31.471397169431384</v>
      </c>
      <c r="D47">
        <f t="shared" si="0"/>
        <v>990.44883979609369</v>
      </c>
      <c r="I47" s="12">
        <v>44317</v>
      </c>
      <c r="J47">
        <f t="shared" si="1"/>
        <v>2021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 s="25">
        <f t="shared" si="2"/>
        <v>2292.3867044353128</v>
      </c>
    </row>
    <row r="48" spans="1:23" x14ac:dyDescent="0.25">
      <c r="A48">
        <v>11</v>
      </c>
      <c r="B48">
        <v>2085.2713971694311</v>
      </c>
      <c r="C48">
        <v>-157.27139716943111</v>
      </c>
      <c r="D48">
        <f t="shared" si="0"/>
        <v>24734.292367624945</v>
      </c>
      <c r="I48" s="12">
        <v>44348</v>
      </c>
      <c r="J48">
        <f t="shared" si="1"/>
        <v>2021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 s="25">
        <f t="shared" si="2"/>
        <v>1859.2533711019796</v>
      </c>
    </row>
    <row r="49" spans="1:23" x14ac:dyDescent="0.25">
      <c r="A49">
        <v>12</v>
      </c>
      <c r="B49">
        <v>2190.3380638360977</v>
      </c>
      <c r="C49">
        <v>-97.338063836097717</v>
      </c>
      <c r="D49">
        <f t="shared" si="0"/>
        <v>9474.6986713602346</v>
      </c>
      <c r="I49" s="12">
        <v>44378</v>
      </c>
      <c r="J49">
        <f t="shared" si="1"/>
        <v>2021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 s="25">
        <f t="shared" si="2"/>
        <v>1791.0533711019793</v>
      </c>
    </row>
    <row r="50" spans="1:23" ht="15.75" thickBot="1" x14ac:dyDescent="0.3">
      <c r="A50">
        <v>13</v>
      </c>
      <c r="B50">
        <v>1963.9026610018814</v>
      </c>
      <c r="C50">
        <v>53.09733899811863</v>
      </c>
      <c r="D50">
        <f t="shared" si="0"/>
        <v>2819.3274086811293</v>
      </c>
      <c r="I50" s="12">
        <v>44409</v>
      </c>
      <c r="J50">
        <f t="shared" si="1"/>
        <v>2021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5">
        <f t="shared" si="2"/>
        <v>1896.1200377686459</v>
      </c>
    </row>
    <row r="51" spans="1:23" ht="15.75" x14ac:dyDescent="0.3">
      <c r="A51">
        <v>14</v>
      </c>
      <c r="B51">
        <v>2055.3026610018283</v>
      </c>
      <c r="C51">
        <v>-62.302661001828255</v>
      </c>
      <c r="D51">
        <f t="shared" si="0"/>
        <v>3881.6215679087313</v>
      </c>
      <c r="K51" s="57" t="s">
        <v>282</v>
      </c>
      <c r="V51" s="13" t="s">
        <v>215</v>
      </c>
      <c r="W51" s="26">
        <f>SUM(W39:W50)</f>
        <v>25613.908360462076</v>
      </c>
    </row>
    <row r="52" spans="1:23" x14ac:dyDescent="0.25">
      <c r="A52">
        <v>15</v>
      </c>
      <c r="B52">
        <v>2531.4359943352074</v>
      </c>
      <c r="C52">
        <v>98.564005664792603</v>
      </c>
      <c r="D52">
        <f t="shared" si="0"/>
        <v>9714.863212689268</v>
      </c>
    </row>
    <row r="53" spans="1:23" x14ac:dyDescent="0.25">
      <c r="A53">
        <v>16</v>
      </c>
      <c r="B53">
        <v>5856.8359943352089</v>
      </c>
      <c r="C53">
        <v>891.16400566479115</v>
      </c>
      <c r="D53">
        <f t="shared" si="0"/>
        <v>794173.28499251592</v>
      </c>
    </row>
    <row r="54" spans="1:23" x14ac:dyDescent="0.25">
      <c r="A54">
        <v>17</v>
      </c>
      <c r="B54">
        <v>1649.1774544243174</v>
      </c>
      <c r="C54">
        <v>49.822545575682625</v>
      </c>
      <c r="D54">
        <f t="shared" si="0"/>
        <v>2482.2860476409724</v>
      </c>
    </row>
    <row r="55" spans="1:23" x14ac:dyDescent="0.25">
      <c r="A55">
        <v>18</v>
      </c>
      <c r="B55">
        <v>2395.5107877576506</v>
      </c>
      <c r="C55">
        <v>125.48921224234937</v>
      </c>
      <c r="D55">
        <f t="shared" si="0"/>
        <v>15747.542389205406</v>
      </c>
    </row>
    <row r="56" spans="1:23" x14ac:dyDescent="0.25">
      <c r="A56">
        <v>19</v>
      </c>
      <c r="B56">
        <v>1963.7437307036166</v>
      </c>
      <c r="C56">
        <v>35.25626929638338</v>
      </c>
      <c r="D56">
        <f t="shared" si="0"/>
        <v>1243.0045246991053</v>
      </c>
    </row>
    <row r="57" spans="1:23" x14ac:dyDescent="0.25">
      <c r="A57">
        <v>20</v>
      </c>
      <c r="B57">
        <v>1963.7437307036171</v>
      </c>
      <c r="C57">
        <v>-9.7437307036170751</v>
      </c>
      <c r="D57">
        <f t="shared" si="0"/>
        <v>94.940288024610098</v>
      </c>
    </row>
    <row r="58" spans="1:23" x14ac:dyDescent="0.25">
      <c r="A58">
        <v>21</v>
      </c>
      <c r="B58">
        <v>2559.9437307036169</v>
      </c>
      <c r="C58">
        <v>118.05626929638311</v>
      </c>
      <c r="D58">
        <f t="shared" si="0"/>
        <v>13937.282720180128</v>
      </c>
    </row>
    <row r="59" spans="1:23" x14ac:dyDescent="0.25">
      <c r="A59">
        <v>22</v>
      </c>
      <c r="B59">
        <v>2126.8103973702841</v>
      </c>
      <c r="C59">
        <v>99.189602629715864</v>
      </c>
      <c r="D59">
        <f t="shared" si="0"/>
        <v>9838.5772698409364</v>
      </c>
    </row>
    <row r="60" spans="1:23" x14ac:dyDescent="0.25">
      <c r="A60">
        <v>23</v>
      </c>
      <c r="B60">
        <v>2058.6103973702839</v>
      </c>
      <c r="C60">
        <v>-6.610397370283863</v>
      </c>
      <c r="D60">
        <f t="shared" si="0"/>
        <v>43.697353393055813</v>
      </c>
    </row>
    <row r="61" spans="1:23" x14ac:dyDescent="0.25">
      <c r="A61">
        <v>24</v>
      </c>
      <c r="B61">
        <v>2163.6770640369505</v>
      </c>
      <c r="C61">
        <v>14.322935963049531</v>
      </c>
      <c r="D61">
        <f t="shared" si="0"/>
        <v>205.1464946016176</v>
      </c>
    </row>
    <row r="62" spans="1:23" x14ac:dyDescent="0.25">
      <c r="A62">
        <v>25</v>
      </c>
      <c r="B62">
        <v>1937.2416612027341</v>
      </c>
      <c r="C62">
        <v>87.758338797265878</v>
      </c>
      <c r="D62">
        <f t="shared" si="0"/>
        <v>7701.5260284557016</v>
      </c>
    </row>
    <row r="63" spans="1:23" x14ac:dyDescent="0.25">
      <c r="A63">
        <v>26</v>
      </c>
      <c r="B63">
        <v>2028.6416612026808</v>
      </c>
      <c r="C63">
        <v>146.35833879731922</v>
      </c>
      <c r="D63">
        <f t="shared" si="0"/>
        <v>21420.763335510877</v>
      </c>
    </row>
    <row r="64" spans="1:23" x14ac:dyDescent="0.25">
      <c r="A64">
        <v>27</v>
      </c>
      <c r="B64">
        <v>2504.7749945360601</v>
      </c>
      <c r="C64">
        <v>287.22500546393985</v>
      </c>
      <c r="D64">
        <f t="shared" si="0"/>
        <v>82498.203763760277</v>
      </c>
    </row>
    <row r="65" spans="1:4" x14ac:dyDescent="0.25">
      <c r="A65">
        <v>28</v>
      </c>
      <c r="B65">
        <v>5830.1749945360616</v>
      </c>
      <c r="C65">
        <v>690.8250054639384</v>
      </c>
      <c r="D65">
        <f t="shared" si="0"/>
        <v>477239.18817425054</v>
      </c>
    </row>
    <row r="66" spans="1:4" x14ac:dyDescent="0.25">
      <c r="A66">
        <v>29</v>
      </c>
      <c r="B66">
        <v>1630.8039890557932</v>
      </c>
      <c r="C66">
        <v>166.19601094420682</v>
      </c>
      <c r="D66">
        <f t="shared" si="0"/>
        <v>27621.114053766913</v>
      </c>
    </row>
    <row r="67" spans="1:4" x14ac:dyDescent="0.25">
      <c r="A67">
        <v>30</v>
      </c>
      <c r="B67">
        <v>2377.1373223891264</v>
      </c>
      <c r="C67">
        <v>231.86267761087356</v>
      </c>
      <c r="D67">
        <f t="shared" si="0"/>
        <v>53760.301268883886</v>
      </c>
    </row>
    <row r="68" spans="1:4" x14ac:dyDescent="0.25">
      <c r="A68">
        <v>31</v>
      </c>
      <c r="B68">
        <v>1945.3702653350924</v>
      </c>
      <c r="C68">
        <v>128.62973466490757</v>
      </c>
      <c r="D68">
        <f t="shared" si="0"/>
        <v>16545.608639964525</v>
      </c>
    </row>
    <row r="69" spans="1:4" x14ac:dyDescent="0.25">
      <c r="A69">
        <v>32</v>
      </c>
      <c r="B69">
        <v>1945.3702653350929</v>
      </c>
      <c r="C69">
        <v>98.629734664907119</v>
      </c>
      <c r="D69">
        <f t="shared" si="0"/>
        <v>9727.8245600699811</v>
      </c>
    </row>
    <row r="70" spans="1:4" x14ac:dyDescent="0.25">
      <c r="A70">
        <v>33</v>
      </c>
      <c r="B70">
        <v>2541.5702653350927</v>
      </c>
      <c r="C70">
        <v>173.4297346649073</v>
      </c>
      <c r="D70">
        <f t="shared" si="0"/>
        <v>30077.872865940149</v>
      </c>
    </row>
    <row r="71" spans="1:4" x14ac:dyDescent="0.25">
      <c r="A71">
        <v>34</v>
      </c>
      <c r="B71">
        <v>2108.4369320017599</v>
      </c>
      <c r="C71">
        <v>50.563067998240058</v>
      </c>
      <c r="D71">
        <f t="shared" si="0"/>
        <v>2556.623845394648</v>
      </c>
    </row>
    <row r="72" spans="1:4" x14ac:dyDescent="0.25">
      <c r="A72">
        <v>35</v>
      </c>
      <c r="B72">
        <v>2040.2369320017594</v>
      </c>
      <c r="C72">
        <v>122.76306799824056</v>
      </c>
      <c r="D72">
        <f t="shared" si="0"/>
        <v>15070.770864340635</v>
      </c>
    </row>
    <row r="73" spans="1:4" x14ac:dyDescent="0.25">
      <c r="A73">
        <v>36</v>
      </c>
      <c r="B73">
        <v>2145.3035986684263</v>
      </c>
      <c r="C73">
        <v>77.696401331573725</v>
      </c>
      <c r="D73">
        <f t="shared" si="0"/>
        <v>6036.7307798769716</v>
      </c>
    </row>
    <row r="74" spans="1:4" x14ac:dyDescent="0.25">
      <c r="A74">
        <v>37</v>
      </c>
      <c r="B74">
        <v>1918.8681958342099</v>
      </c>
      <c r="C74">
        <v>-8.8681958342099279</v>
      </c>
      <c r="D74">
        <f t="shared" si="0"/>
        <v>78.644897353898315</v>
      </c>
    </row>
    <row r="75" spans="1:4" x14ac:dyDescent="0.25">
      <c r="A75">
        <v>38</v>
      </c>
      <c r="B75">
        <v>2010.2681958341566</v>
      </c>
      <c r="C75">
        <v>-13.268195834156586</v>
      </c>
      <c r="D75">
        <f t="shared" si="0"/>
        <v>176.04502069353018</v>
      </c>
    </row>
    <row r="76" spans="1:4" x14ac:dyDescent="0.25">
      <c r="A76">
        <v>39</v>
      </c>
      <c r="B76">
        <v>2486.401529167536</v>
      </c>
      <c r="C76">
        <v>-233.40152916753595</v>
      </c>
      <c r="D76">
        <f t="shared" si="0"/>
        <v>54476.273817744135</v>
      </c>
    </row>
    <row r="77" spans="1:4" x14ac:dyDescent="0.25">
      <c r="A77">
        <v>40</v>
      </c>
      <c r="B77">
        <v>5811.8015291675374</v>
      </c>
      <c r="C77">
        <v>-762.80152916753741</v>
      </c>
      <c r="D77">
        <f t="shared" si="0"/>
        <v>581866.17290033342</v>
      </c>
    </row>
    <row r="78" spans="1:4" x14ac:dyDescent="0.25">
      <c r="A78">
        <v>41</v>
      </c>
      <c r="B78">
        <v>1620.7180581160294</v>
      </c>
      <c r="C78">
        <v>-148.7180581160294</v>
      </c>
      <c r="D78">
        <f t="shared" si="0"/>
        <v>22117.060809802697</v>
      </c>
    </row>
    <row r="79" spans="1:4" x14ac:dyDescent="0.25">
      <c r="A79">
        <v>42</v>
      </c>
      <c r="B79">
        <v>2367.0513914493627</v>
      </c>
      <c r="C79">
        <v>-257.05139144936265</v>
      </c>
      <c r="D79">
        <f t="shared" si="0"/>
        <v>66075.417846053475</v>
      </c>
    </row>
    <row r="80" spans="1:4" x14ac:dyDescent="0.25">
      <c r="A80">
        <v>43</v>
      </c>
      <c r="B80">
        <v>1935.2843343953286</v>
      </c>
      <c r="C80">
        <v>-314.28433439532864</v>
      </c>
      <c r="D80">
        <f t="shared" si="0"/>
        <v>98774.64284631476</v>
      </c>
    </row>
    <row r="81" spans="1:4" x14ac:dyDescent="0.25">
      <c r="A81">
        <v>44</v>
      </c>
      <c r="B81">
        <v>1935.2843343953291</v>
      </c>
      <c r="C81">
        <v>-180.2843343953291</v>
      </c>
      <c r="D81">
        <f t="shared" si="0"/>
        <v>32502.441228366843</v>
      </c>
    </row>
    <row r="82" spans="1:4" x14ac:dyDescent="0.25">
      <c r="A82">
        <v>45</v>
      </c>
      <c r="B82">
        <v>2531.4843343953289</v>
      </c>
      <c r="C82">
        <v>-290.48433439532891</v>
      </c>
      <c r="D82">
        <f t="shared" si="0"/>
        <v>84381.148529097263</v>
      </c>
    </row>
    <row r="83" spans="1:4" x14ac:dyDescent="0.25">
      <c r="A83">
        <v>46</v>
      </c>
      <c r="B83">
        <v>2098.3510010619962</v>
      </c>
      <c r="C83">
        <v>-266.35100106199616</v>
      </c>
      <c r="D83">
        <f t="shared" si="0"/>
        <v>70942.855766727473</v>
      </c>
    </row>
    <row r="84" spans="1:4" x14ac:dyDescent="0.25">
      <c r="A84">
        <v>47</v>
      </c>
      <c r="B84">
        <v>2030.1510010619957</v>
      </c>
      <c r="C84">
        <v>-276.15100106199566</v>
      </c>
      <c r="D84">
        <f t="shared" si="0"/>
        <v>76259.375387542328</v>
      </c>
    </row>
    <row r="85" spans="1:4" x14ac:dyDescent="0.25">
      <c r="A85">
        <v>48</v>
      </c>
      <c r="B85">
        <v>2135.2176677286625</v>
      </c>
      <c r="C85">
        <v>-311.21766772866249</v>
      </c>
      <c r="D85">
        <f t="shared" si="0"/>
        <v>96856.436706468172</v>
      </c>
    </row>
    <row r="86" spans="1:4" x14ac:dyDescent="0.25">
      <c r="A86">
        <v>49</v>
      </c>
      <c r="B86">
        <v>1908.7822648944461</v>
      </c>
      <c r="C86">
        <v>-142.78226489444614</v>
      </c>
      <c r="D86">
        <f t="shared" si="0"/>
        <v>20386.775168387787</v>
      </c>
    </row>
    <row r="87" spans="1:4" x14ac:dyDescent="0.25">
      <c r="A87">
        <v>50</v>
      </c>
      <c r="B87">
        <v>2000.1822648943928</v>
      </c>
      <c r="C87">
        <v>-173.1822648943928</v>
      </c>
      <c r="D87">
        <f t="shared" si="0"/>
        <v>29992.096873951636</v>
      </c>
    </row>
    <row r="88" spans="1:4" x14ac:dyDescent="0.25">
      <c r="A88">
        <v>51</v>
      </c>
      <c r="B88">
        <v>2476.3155982277722</v>
      </c>
      <c r="C88">
        <v>-240.31559822777217</v>
      </c>
      <c r="D88">
        <f t="shared" si="0"/>
        <v>57751.586751572017</v>
      </c>
    </row>
    <row r="89" spans="1:4" x14ac:dyDescent="0.25">
      <c r="A89">
        <v>52</v>
      </c>
      <c r="B89">
        <v>5801.7155982277736</v>
      </c>
      <c r="C89">
        <v>-541.71559822777363</v>
      </c>
      <c r="D89">
        <f t="shared" si="0"/>
        <v>293455.78936327464</v>
      </c>
    </row>
    <row r="90" spans="1:4" x14ac:dyDescent="0.25">
      <c r="A90">
        <v>53</v>
      </c>
      <c r="B90">
        <v>1618.9196616068887</v>
      </c>
      <c r="C90">
        <v>-122.91966160688867</v>
      </c>
      <c r="D90">
        <f t="shared" si="0"/>
        <v>15109.24320955202</v>
      </c>
    </row>
    <row r="91" spans="1:4" x14ac:dyDescent="0.25">
      <c r="A91">
        <v>54</v>
      </c>
      <c r="B91">
        <v>2365.2529949402219</v>
      </c>
      <c r="C91">
        <v>-272.25299494022192</v>
      </c>
      <c r="D91">
        <f t="shared" si="0"/>
        <v>74121.693253920501</v>
      </c>
    </row>
    <row r="92" spans="1:4" x14ac:dyDescent="0.25">
      <c r="A92">
        <v>55</v>
      </c>
      <c r="B92">
        <v>1933.4859378861879</v>
      </c>
      <c r="C92">
        <v>-150.48593788618791</v>
      </c>
      <c r="D92">
        <f t="shared" si="0"/>
        <v>22646.017501485607</v>
      </c>
    </row>
    <row r="93" spans="1:4" x14ac:dyDescent="0.25">
      <c r="A93">
        <v>56</v>
      </c>
      <c r="B93">
        <v>1933.4859378861884</v>
      </c>
      <c r="C93">
        <v>-139.48593788618837</v>
      </c>
      <c r="D93">
        <f t="shared" si="0"/>
        <v>19456.326867989599</v>
      </c>
    </row>
    <row r="94" spans="1:4" x14ac:dyDescent="0.25">
      <c r="A94">
        <v>57</v>
      </c>
      <c r="B94">
        <v>2529.6859378861882</v>
      </c>
      <c r="C94">
        <v>-284.68593788618819</v>
      </c>
      <c r="D94">
        <f t="shared" si="0"/>
        <v>81046.083230138596</v>
      </c>
    </row>
    <row r="95" spans="1:4" x14ac:dyDescent="0.25">
      <c r="A95">
        <v>58</v>
      </c>
      <c r="B95">
        <v>2096.5526045528554</v>
      </c>
      <c r="C95">
        <v>-294.55260455285543</v>
      </c>
      <c r="D95">
        <f t="shared" si="0"/>
        <v>86761.236848870831</v>
      </c>
    </row>
    <row r="96" spans="1:4" x14ac:dyDescent="0.25">
      <c r="A96">
        <v>59</v>
      </c>
      <c r="B96">
        <v>2028.3526045528549</v>
      </c>
      <c r="C96">
        <v>-212.35260455285493</v>
      </c>
      <c r="D96">
        <f t="shared" si="0"/>
        <v>45093.628660381182</v>
      </c>
    </row>
    <row r="97" spans="1:4" x14ac:dyDescent="0.25">
      <c r="A97">
        <v>60</v>
      </c>
      <c r="B97">
        <v>2133.4192712195218</v>
      </c>
      <c r="C97">
        <v>-322.41927121952176</v>
      </c>
      <c r="D97">
        <f t="shared" si="0"/>
        <v>103954.18645372754</v>
      </c>
    </row>
    <row r="98" spans="1:4" x14ac:dyDescent="0.25">
      <c r="A98">
        <v>61</v>
      </c>
      <c r="B98">
        <v>1906.9838683853054</v>
      </c>
      <c r="C98">
        <v>-222.98386838530541</v>
      </c>
      <c r="D98">
        <f t="shared" si="0"/>
        <v>49721.805560075205</v>
      </c>
    </row>
    <row r="99" spans="1:4" x14ac:dyDescent="0.25">
      <c r="A99">
        <v>62</v>
      </c>
      <c r="B99">
        <v>1998.3838683852521</v>
      </c>
      <c r="C99">
        <v>-92.383868385252072</v>
      </c>
      <c r="D99">
        <f t="shared" si="0"/>
        <v>8534.7791378235779</v>
      </c>
    </row>
    <row r="100" spans="1:4" x14ac:dyDescent="0.25">
      <c r="A100">
        <v>63</v>
      </c>
      <c r="B100">
        <v>2474.5172017186314</v>
      </c>
      <c r="C100">
        <v>-82.517201718631441</v>
      </c>
      <c r="D100">
        <f t="shared" si="0"/>
        <v>6809.0885794733113</v>
      </c>
    </row>
    <row r="101" spans="1:4" x14ac:dyDescent="0.25">
      <c r="A101">
        <v>64</v>
      </c>
      <c r="B101">
        <v>5799.9172017186329</v>
      </c>
      <c r="C101">
        <v>-712.9172017186329</v>
      </c>
      <c r="D101">
        <f t="shared" si="0"/>
        <v>508250.9365063259</v>
      </c>
    </row>
    <row r="102" spans="1:4" x14ac:dyDescent="0.25">
      <c r="A102">
        <v>65</v>
      </c>
      <c r="B102">
        <v>1625.4087995246457</v>
      </c>
      <c r="C102">
        <v>-6.4087995246457012</v>
      </c>
      <c r="D102">
        <f t="shared" si="0"/>
        <v>41.072711347098966</v>
      </c>
    </row>
    <row r="103" spans="1:4" x14ac:dyDescent="0.25">
      <c r="A103">
        <v>66</v>
      </c>
      <c r="B103">
        <v>2371.742132857979</v>
      </c>
      <c r="C103">
        <v>-143.74213285797896</v>
      </c>
      <c r="D103">
        <f t="shared" ref="D103:D166" si="3">C103*C103</f>
        <v>20661.800758560876</v>
      </c>
    </row>
    <row r="104" spans="1:4" x14ac:dyDescent="0.25">
      <c r="A104">
        <v>67</v>
      </c>
      <c r="B104">
        <v>1939.9750758039449</v>
      </c>
      <c r="C104">
        <v>36.024924196055053</v>
      </c>
      <c r="D104">
        <f t="shared" si="3"/>
        <v>1297.7951633315129</v>
      </c>
    </row>
    <row r="105" spans="1:4" x14ac:dyDescent="0.25">
      <c r="A105">
        <v>68</v>
      </c>
      <c r="B105">
        <v>1939.9750758039454</v>
      </c>
      <c r="C105">
        <v>254.0249241960546</v>
      </c>
      <c r="D105">
        <f t="shared" si="3"/>
        <v>64528.662112811282</v>
      </c>
    </row>
    <row r="106" spans="1:4" x14ac:dyDescent="0.25">
      <c r="A106">
        <v>69</v>
      </c>
      <c r="B106">
        <v>2536.1750758039452</v>
      </c>
      <c r="C106">
        <v>87.824924196054781</v>
      </c>
      <c r="D106">
        <f t="shared" si="3"/>
        <v>7713.2173100427681</v>
      </c>
    </row>
    <row r="107" spans="1:4" x14ac:dyDescent="0.25">
      <c r="A107">
        <v>70</v>
      </c>
      <c r="B107">
        <v>2103.0417424706125</v>
      </c>
      <c r="C107">
        <v>-10.041742470612462</v>
      </c>
      <c r="D107">
        <f t="shared" si="3"/>
        <v>100.83659184610207</v>
      </c>
    </row>
    <row r="108" spans="1:4" x14ac:dyDescent="0.25">
      <c r="A108">
        <v>71</v>
      </c>
      <c r="B108">
        <v>2034.841742470612</v>
      </c>
      <c r="C108">
        <v>-51.841742470611962</v>
      </c>
      <c r="D108">
        <f t="shared" si="3"/>
        <v>2687.5662623892522</v>
      </c>
    </row>
    <row r="109" spans="1:4" x14ac:dyDescent="0.25">
      <c r="A109">
        <v>72</v>
      </c>
      <c r="B109">
        <v>2139.9084091372788</v>
      </c>
      <c r="C109">
        <v>39.091590862721205</v>
      </c>
      <c r="D109">
        <f t="shared" si="3"/>
        <v>1528.152476178388</v>
      </c>
    </row>
    <row r="110" spans="1:4" x14ac:dyDescent="0.25">
      <c r="A110">
        <v>73</v>
      </c>
      <c r="B110">
        <v>1913.4730063030624</v>
      </c>
      <c r="C110">
        <v>167.52699369693755</v>
      </c>
      <c r="D110">
        <f t="shared" si="3"/>
        <v>28065.293617133753</v>
      </c>
    </row>
    <row r="111" spans="1:4" x14ac:dyDescent="0.25">
      <c r="A111">
        <v>74</v>
      </c>
      <c r="B111">
        <v>2004.8730063030091</v>
      </c>
      <c r="C111">
        <v>-1.873006303009106</v>
      </c>
      <c r="D111">
        <f t="shared" si="3"/>
        <v>3.5081526111118388</v>
      </c>
    </row>
    <row r="112" spans="1:4" x14ac:dyDescent="0.25">
      <c r="A112">
        <v>75</v>
      </c>
      <c r="B112">
        <v>2481.0063396363885</v>
      </c>
      <c r="C112">
        <v>-27.006339636388475</v>
      </c>
      <c r="D112">
        <f t="shared" si="3"/>
        <v>729.34238055596722</v>
      </c>
    </row>
    <row r="113" spans="1:4" x14ac:dyDescent="0.25">
      <c r="A113">
        <v>76</v>
      </c>
      <c r="B113">
        <v>5806.4063396363899</v>
      </c>
      <c r="C113">
        <v>-190.40633963638993</v>
      </c>
      <c r="D113">
        <f t="shared" si="3"/>
        <v>36254.574173728273</v>
      </c>
    </row>
    <row r="114" spans="1:4" x14ac:dyDescent="0.25">
      <c r="A114">
        <v>77</v>
      </c>
      <c r="B114">
        <v>1640.1854718748884</v>
      </c>
      <c r="C114">
        <v>33.814528125111565</v>
      </c>
      <c r="D114">
        <f t="shared" si="3"/>
        <v>1143.422312323961</v>
      </c>
    </row>
    <row r="115" spans="1:4" x14ac:dyDescent="0.25">
      <c r="A115">
        <v>78</v>
      </c>
      <c r="B115">
        <v>2386.5188052082217</v>
      </c>
      <c r="C115">
        <v>220.48119479177831</v>
      </c>
      <c r="D115">
        <f t="shared" si="3"/>
        <v>48611.957256810092</v>
      </c>
    </row>
    <row r="116" spans="1:4" x14ac:dyDescent="0.25">
      <c r="A116">
        <v>79</v>
      </c>
      <c r="B116">
        <v>1954.7517481541877</v>
      </c>
      <c r="C116">
        <v>101.24825184581232</v>
      </c>
      <c r="D116">
        <f t="shared" si="3"/>
        <v>10251.208501833038</v>
      </c>
    </row>
    <row r="117" spans="1:4" x14ac:dyDescent="0.25">
      <c r="A117">
        <v>80</v>
      </c>
      <c r="B117">
        <v>1954.7517481541881</v>
      </c>
      <c r="C117">
        <v>-1.7517481541881352</v>
      </c>
      <c r="D117">
        <f t="shared" si="3"/>
        <v>3.0686215957015386</v>
      </c>
    </row>
    <row r="118" spans="1:4" x14ac:dyDescent="0.25">
      <c r="A118">
        <v>81</v>
      </c>
      <c r="B118">
        <v>2550.951748154188</v>
      </c>
      <c r="C118">
        <v>122.04825184581205</v>
      </c>
      <c r="D118">
        <f t="shared" si="3"/>
        <v>14895.775778618763</v>
      </c>
    </row>
    <row r="119" spans="1:4" x14ac:dyDescent="0.25">
      <c r="A119">
        <v>82</v>
      </c>
      <c r="B119">
        <v>2117.8184148208552</v>
      </c>
      <c r="C119">
        <v>28.181585179144804</v>
      </c>
      <c r="D119">
        <f t="shared" si="3"/>
        <v>794.20174320939407</v>
      </c>
    </row>
    <row r="120" spans="1:4" x14ac:dyDescent="0.25">
      <c r="A120">
        <v>83</v>
      </c>
      <c r="B120">
        <v>2049.6184148208549</v>
      </c>
      <c r="C120">
        <v>-106.61841482085492</v>
      </c>
      <c r="D120">
        <f t="shared" si="3"/>
        <v>11367.486378911897</v>
      </c>
    </row>
    <row r="121" spans="1:4" x14ac:dyDescent="0.25">
      <c r="A121">
        <v>84</v>
      </c>
      <c r="B121">
        <v>2154.6850814875215</v>
      </c>
      <c r="C121">
        <v>-39.685081487521529</v>
      </c>
      <c r="D121">
        <f t="shared" si="3"/>
        <v>1574.905692671224</v>
      </c>
    </row>
    <row r="122" spans="1:4" x14ac:dyDescent="0.25">
      <c r="A122">
        <v>85</v>
      </c>
      <c r="B122">
        <v>1928.2496786533052</v>
      </c>
      <c r="C122">
        <v>115.75032134669482</v>
      </c>
      <c r="D122">
        <f t="shared" si="3"/>
        <v>13398.136891863114</v>
      </c>
    </row>
    <row r="123" spans="1:4" x14ac:dyDescent="0.25">
      <c r="A123">
        <v>86</v>
      </c>
      <c r="B123">
        <v>2019.6496786532518</v>
      </c>
      <c r="C123">
        <v>40.35032134674816</v>
      </c>
      <c r="D123">
        <f t="shared" si="3"/>
        <v>1628.1484327858402</v>
      </c>
    </row>
    <row r="124" spans="1:4" x14ac:dyDescent="0.25">
      <c r="A124">
        <v>87</v>
      </c>
      <c r="B124">
        <v>2495.7830119866312</v>
      </c>
      <c r="C124">
        <v>46.216988013368791</v>
      </c>
      <c r="D124">
        <f t="shared" si="3"/>
        <v>2136.0099810278743</v>
      </c>
    </row>
    <row r="125" spans="1:4" x14ac:dyDescent="0.25">
      <c r="A125">
        <v>88</v>
      </c>
      <c r="B125">
        <v>5821.1830119866327</v>
      </c>
      <c r="C125">
        <v>227.81698801336734</v>
      </c>
      <c r="D125">
        <f t="shared" si="3"/>
        <v>51900.580027482756</v>
      </c>
    </row>
    <row r="126" spans="1:4" x14ac:dyDescent="0.25">
      <c r="A126">
        <v>89</v>
      </c>
      <c r="B126">
        <v>1663.2496786520289</v>
      </c>
      <c r="C126">
        <v>132.75032134797107</v>
      </c>
      <c r="D126">
        <f t="shared" si="3"/>
        <v>17622.647817989582</v>
      </c>
    </row>
    <row r="127" spans="1:4" x14ac:dyDescent="0.25">
      <c r="A127">
        <v>90</v>
      </c>
      <c r="B127">
        <v>2409.5830119853622</v>
      </c>
      <c r="C127">
        <v>140.41698801463781</v>
      </c>
      <c r="D127">
        <f t="shared" si="3"/>
        <v>19716.930523102939</v>
      </c>
    </row>
    <row r="128" spans="1:4" x14ac:dyDescent="0.25">
      <c r="A128">
        <v>91</v>
      </c>
      <c r="B128">
        <v>1977.8159549313282</v>
      </c>
      <c r="C128">
        <v>171.18404506867182</v>
      </c>
      <c r="D128">
        <f t="shared" si="3"/>
        <v>29303.977286073066</v>
      </c>
    </row>
    <row r="129" spans="1:4" x14ac:dyDescent="0.25">
      <c r="A129">
        <v>92</v>
      </c>
      <c r="B129">
        <v>1977.8159549313286</v>
      </c>
      <c r="C129">
        <v>271.18404506867137</v>
      </c>
      <c r="D129">
        <f t="shared" si="3"/>
        <v>73540.78629980718</v>
      </c>
    </row>
    <row r="130" spans="1:4" x14ac:dyDescent="0.25">
      <c r="A130">
        <v>93</v>
      </c>
      <c r="B130">
        <v>2574.0159549313285</v>
      </c>
      <c r="C130">
        <v>149.98404506867155</v>
      </c>
      <c r="D130">
        <f t="shared" si="3"/>
        <v>22495.213775161297</v>
      </c>
    </row>
    <row r="131" spans="1:4" x14ac:dyDescent="0.25">
      <c r="A131">
        <v>94</v>
      </c>
      <c r="B131">
        <v>2140.8826215979957</v>
      </c>
      <c r="C131">
        <v>0.11737840200430583</v>
      </c>
      <c r="D131">
        <f t="shared" si="3"/>
        <v>1.3777689257084426E-2</v>
      </c>
    </row>
    <row r="132" spans="1:4" x14ac:dyDescent="0.25">
      <c r="A132">
        <v>95</v>
      </c>
      <c r="B132">
        <v>2072.6826215979954</v>
      </c>
      <c r="C132">
        <v>-52.682621597995421</v>
      </c>
      <c r="D132">
        <f t="shared" si="3"/>
        <v>2775.4586184375735</v>
      </c>
    </row>
    <row r="133" spans="1:4" x14ac:dyDescent="0.25">
      <c r="A133">
        <v>96</v>
      </c>
      <c r="B133">
        <v>2177.749288264662</v>
      </c>
      <c r="C133">
        <v>-27.749288264662027</v>
      </c>
      <c r="D133">
        <f t="shared" si="3"/>
        <v>770.02299919530969</v>
      </c>
    </row>
    <row r="134" spans="1:4" x14ac:dyDescent="0.25">
      <c r="A134">
        <v>97</v>
      </c>
      <c r="B134">
        <v>1951.3138854304457</v>
      </c>
      <c r="C134">
        <v>50.68611456955432</v>
      </c>
      <c r="D134">
        <f t="shared" si="3"/>
        <v>2569.0822101579865</v>
      </c>
    </row>
    <row r="135" spans="1:4" x14ac:dyDescent="0.25">
      <c r="A135">
        <v>98</v>
      </c>
      <c r="B135">
        <v>2042.7138854303923</v>
      </c>
      <c r="C135">
        <v>189.28611456960766</v>
      </c>
      <c r="D135">
        <f t="shared" si="3"/>
        <v>35829.233168858635</v>
      </c>
    </row>
    <row r="136" spans="1:4" x14ac:dyDescent="0.25">
      <c r="A136">
        <v>99</v>
      </c>
      <c r="B136">
        <v>2518.8472187637717</v>
      </c>
      <c r="C136">
        <v>136.15278123622829</v>
      </c>
      <c r="D136">
        <f t="shared" si="3"/>
        <v>18537.579838360238</v>
      </c>
    </row>
    <row r="137" spans="1:4" x14ac:dyDescent="0.25">
      <c r="A137">
        <v>100</v>
      </c>
      <c r="B137">
        <v>5844.2472187637732</v>
      </c>
      <c r="C137">
        <v>-68.247218763773162</v>
      </c>
      <c r="D137">
        <f t="shared" si="3"/>
        <v>4657.6828689903114</v>
      </c>
    </row>
    <row r="138" spans="1:4" x14ac:dyDescent="0.25">
      <c r="A138">
        <v>101</v>
      </c>
      <c r="B138">
        <v>1694.6014198616551</v>
      </c>
      <c r="C138">
        <v>203.39858013834487</v>
      </c>
      <c r="D138">
        <f t="shared" si="3"/>
        <v>41370.9824022947</v>
      </c>
    </row>
    <row r="139" spans="1:4" x14ac:dyDescent="0.25">
      <c r="A139">
        <v>102</v>
      </c>
      <c r="B139">
        <v>2440.9347531949884</v>
      </c>
      <c r="C139">
        <v>165.06524680501161</v>
      </c>
      <c r="D139">
        <f t="shared" si="3"/>
        <v>27246.535702799396</v>
      </c>
    </row>
    <row r="140" spans="1:4" x14ac:dyDescent="0.25">
      <c r="A140">
        <v>103</v>
      </c>
      <c r="B140">
        <v>2009.1676961409544</v>
      </c>
      <c r="C140">
        <v>145.83230385904562</v>
      </c>
      <c r="D140">
        <f t="shared" si="3"/>
        <v>21267.060848837013</v>
      </c>
    </row>
    <row r="141" spans="1:4" x14ac:dyDescent="0.25">
      <c r="A141">
        <v>104</v>
      </c>
      <c r="B141">
        <v>2009.1676961409548</v>
      </c>
      <c r="C141">
        <v>292.83230385904517</v>
      </c>
      <c r="D141">
        <f t="shared" si="3"/>
        <v>85750.758183396159</v>
      </c>
    </row>
    <row r="142" spans="1:4" x14ac:dyDescent="0.25">
      <c r="A142">
        <v>105</v>
      </c>
      <c r="B142">
        <v>2605.3676961409546</v>
      </c>
      <c r="C142">
        <v>265.63230385904535</v>
      </c>
      <c r="D142">
        <f t="shared" si="3"/>
        <v>70560.520853464201</v>
      </c>
    </row>
    <row r="143" spans="1:4" x14ac:dyDescent="0.25">
      <c r="A143">
        <v>106</v>
      </c>
      <c r="B143">
        <v>2172.2343628076219</v>
      </c>
      <c r="C143">
        <v>34.765637192378108</v>
      </c>
      <c r="D143">
        <f t="shared" si="3"/>
        <v>1208.6495293920639</v>
      </c>
    </row>
    <row r="144" spans="1:4" x14ac:dyDescent="0.25">
      <c r="A144">
        <v>107</v>
      </c>
      <c r="B144">
        <v>2104.0343628076216</v>
      </c>
      <c r="C144">
        <v>69.965637192378381</v>
      </c>
      <c r="D144">
        <f t="shared" si="3"/>
        <v>4895.1903877355207</v>
      </c>
    </row>
    <row r="145" spans="1:4" x14ac:dyDescent="0.25">
      <c r="A145">
        <v>108</v>
      </c>
      <c r="B145">
        <v>2209.1010294742882</v>
      </c>
      <c r="C145">
        <v>73.898970525711775</v>
      </c>
      <c r="D145">
        <f t="shared" si="3"/>
        <v>5461.0578447600174</v>
      </c>
    </row>
    <row r="146" spans="1:4" x14ac:dyDescent="0.25">
      <c r="A146">
        <v>109</v>
      </c>
      <c r="B146">
        <v>1982.6656266400719</v>
      </c>
      <c r="C146">
        <v>108.33437335992812</v>
      </c>
      <c r="D146">
        <f t="shared" si="3"/>
        <v>11736.336451288304</v>
      </c>
    </row>
    <row r="147" spans="1:4" x14ac:dyDescent="0.25">
      <c r="A147">
        <v>110</v>
      </c>
      <c r="B147">
        <v>2074.0656266400188</v>
      </c>
      <c r="C147">
        <v>157.93437335998124</v>
      </c>
      <c r="D147">
        <f t="shared" si="3"/>
        <v>24943.26628860995</v>
      </c>
    </row>
    <row r="148" spans="1:4" x14ac:dyDescent="0.25">
      <c r="A148">
        <v>111</v>
      </c>
      <c r="B148">
        <v>2550.1989599733979</v>
      </c>
      <c r="C148">
        <v>46.801040026602095</v>
      </c>
      <c r="D148">
        <f t="shared" si="3"/>
        <v>2190.3373475716116</v>
      </c>
    </row>
    <row r="149" spans="1:4" x14ac:dyDescent="0.25">
      <c r="A149">
        <v>112</v>
      </c>
      <c r="B149">
        <v>5875.5989599733994</v>
      </c>
      <c r="C149">
        <v>-94.59895997339936</v>
      </c>
      <c r="D149">
        <f t="shared" si="3"/>
        <v>8948.9632280488149</v>
      </c>
    </row>
    <row r="150" spans="1:4" x14ac:dyDescent="0.25">
      <c r="A150">
        <v>113</v>
      </c>
      <c r="B150">
        <v>1734.2406954981791</v>
      </c>
      <c r="C150">
        <v>158.75930450182091</v>
      </c>
      <c r="D150">
        <f t="shared" si="3"/>
        <v>25204.516765901892</v>
      </c>
    </row>
    <row r="151" spans="1:4" x14ac:dyDescent="0.25">
      <c r="A151">
        <v>114</v>
      </c>
      <c r="B151">
        <v>2480.5740288315124</v>
      </c>
      <c r="C151">
        <v>139.42597116848765</v>
      </c>
      <c r="D151">
        <f t="shared" si="3"/>
        <v>19439.601436275949</v>
      </c>
    </row>
    <row r="152" spans="1:4" x14ac:dyDescent="0.25">
      <c r="A152">
        <v>115</v>
      </c>
      <c r="B152">
        <v>2048.8069717774783</v>
      </c>
      <c r="C152">
        <v>85.193028222521662</v>
      </c>
      <c r="D152">
        <f t="shared" si="3"/>
        <v>7257.8520577233721</v>
      </c>
    </row>
    <row r="153" spans="1:4" x14ac:dyDescent="0.25">
      <c r="A153">
        <v>116</v>
      </c>
      <c r="B153">
        <v>2048.8069717774788</v>
      </c>
      <c r="C153">
        <v>249.19302822252121</v>
      </c>
      <c r="D153">
        <f t="shared" si="3"/>
        <v>62097.165314710248</v>
      </c>
    </row>
    <row r="154" spans="1:4" x14ac:dyDescent="0.25">
      <c r="A154">
        <v>117</v>
      </c>
      <c r="B154">
        <v>2645.0069717774786</v>
      </c>
      <c r="C154">
        <v>205.99302822252139</v>
      </c>
      <c r="D154">
        <f t="shared" si="3"/>
        <v>42433.127676284494</v>
      </c>
    </row>
    <row r="155" spans="1:4" x14ac:dyDescent="0.25">
      <c r="A155">
        <v>118</v>
      </c>
      <c r="B155">
        <v>2211.8736384441459</v>
      </c>
      <c r="C155">
        <v>133.12636155585415</v>
      </c>
      <c r="D155">
        <f t="shared" si="3"/>
        <v>17722.628141100002</v>
      </c>
    </row>
    <row r="156" spans="1:4" x14ac:dyDescent="0.25">
      <c r="A156">
        <v>119</v>
      </c>
      <c r="B156">
        <v>2143.6736384441456</v>
      </c>
      <c r="C156">
        <v>80.326361555854419</v>
      </c>
      <c r="D156">
        <f t="shared" si="3"/>
        <v>6452.3243608018465</v>
      </c>
    </row>
    <row r="157" spans="1:4" x14ac:dyDescent="0.25">
      <c r="A157">
        <v>120</v>
      </c>
      <c r="B157">
        <v>2248.7403051108122</v>
      </c>
      <c r="C157">
        <v>3.2596948891878128</v>
      </c>
      <c r="D157">
        <f t="shared" si="3"/>
        <v>10.625610770597147</v>
      </c>
    </row>
    <row r="158" spans="1:4" x14ac:dyDescent="0.25">
      <c r="A158">
        <v>121</v>
      </c>
      <c r="B158">
        <v>2022.3049022765958</v>
      </c>
      <c r="C158">
        <v>12.69509772340416</v>
      </c>
      <c r="D158">
        <f t="shared" si="3"/>
        <v>161.16550620678149</v>
      </c>
    </row>
    <row r="159" spans="1:4" x14ac:dyDescent="0.25">
      <c r="A159">
        <v>122</v>
      </c>
      <c r="B159">
        <v>2113.7049022765427</v>
      </c>
      <c r="C159">
        <v>49.295097723457275</v>
      </c>
      <c r="D159">
        <f t="shared" si="3"/>
        <v>2430.0066595652024</v>
      </c>
    </row>
    <row r="160" spans="1:4" x14ac:dyDescent="0.25">
      <c r="A160">
        <v>123</v>
      </c>
      <c r="B160">
        <v>2589.8382356099219</v>
      </c>
      <c r="C160">
        <v>-10.838235609921867</v>
      </c>
      <c r="D160">
        <f t="shared" si="3"/>
        <v>117.46735113617842</v>
      </c>
    </row>
    <row r="161" spans="1:4" x14ac:dyDescent="0.25">
      <c r="A161">
        <v>124</v>
      </c>
      <c r="B161">
        <v>5915.2382356099233</v>
      </c>
      <c r="C161">
        <v>128.76176439007668</v>
      </c>
      <c r="D161">
        <f t="shared" si="3"/>
        <v>16579.59196884562</v>
      </c>
    </row>
    <row r="162" spans="1:4" x14ac:dyDescent="0.25">
      <c r="A162">
        <v>125</v>
      </c>
      <c r="B162">
        <v>1782.1675055653261</v>
      </c>
      <c r="C162">
        <v>-11.16750556532611</v>
      </c>
      <c r="D162">
        <f t="shared" si="3"/>
        <v>124.71318055158963</v>
      </c>
    </row>
    <row r="163" spans="1:4" x14ac:dyDescent="0.25">
      <c r="A163">
        <v>126</v>
      </c>
      <c r="B163">
        <v>2528.5008388986594</v>
      </c>
      <c r="C163">
        <v>111.49916110134063</v>
      </c>
      <c r="D163">
        <f t="shared" si="3"/>
        <v>12432.062926302711</v>
      </c>
    </row>
    <row r="164" spans="1:4" x14ac:dyDescent="0.25">
      <c r="A164">
        <v>127</v>
      </c>
      <c r="B164">
        <v>2096.7337818446254</v>
      </c>
      <c r="C164">
        <v>34.266218155374645</v>
      </c>
      <c r="D164">
        <f t="shared" si="3"/>
        <v>1174.1737066717269</v>
      </c>
    </row>
    <row r="165" spans="1:4" x14ac:dyDescent="0.25">
      <c r="A165">
        <v>128</v>
      </c>
      <c r="B165">
        <v>2096.7337818446258</v>
      </c>
      <c r="C165">
        <v>180.26621815537419</v>
      </c>
      <c r="D165">
        <f t="shared" si="3"/>
        <v>32495.90940804096</v>
      </c>
    </row>
    <row r="166" spans="1:4" x14ac:dyDescent="0.25">
      <c r="A166">
        <v>129</v>
      </c>
      <c r="B166">
        <v>2692.9337818446256</v>
      </c>
      <c r="C166">
        <v>75.066218155374372</v>
      </c>
      <c r="D166">
        <f t="shared" si="3"/>
        <v>5634.9371081502568</v>
      </c>
    </row>
    <row r="167" spans="1:4" x14ac:dyDescent="0.25">
      <c r="A167">
        <v>130</v>
      </c>
      <c r="B167">
        <v>2259.8004485112929</v>
      </c>
      <c r="C167">
        <v>-69.800448511292871</v>
      </c>
      <c r="D167">
        <f t="shared" ref="D167:D217" si="4">C167*C167</f>
        <v>4872.1026123776473</v>
      </c>
    </row>
    <row r="168" spans="1:4" x14ac:dyDescent="0.25">
      <c r="A168">
        <v>131</v>
      </c>
      <c r="B168">
        <v>2191.6004485112926</v>
      </c>
      <c r="C168">
        <v>-104.6004485112926</v>
      </c>
      <c r="D168">
        <f t="shared" si="4"/>
        <v>10941.253828763574</v>
      </c>
    </row>
    <row r="169" spans="1:4" x14ac:dyDescent="0.25">
      <c r="A169">
        <v>132</v>
      </c>
      <c r="B169">
        <v>2296.6671151779592</v>
      </c>
      <c r="C169">
        <v>-117.6671151779592</v>
      </c>
      <c r="D169">
        <f t="shared" si="4"/>
        <v>13845.549994303117</v>
      </c>
    </row>
    <row r="170" spans="1:4" x14ac:dyDescent="0.25">
      <c r="A170">
        <v>133</v>
      </c>
      <c r="B170">
        <v>2070.2317123437429</v>
      </c>
      <c r="C170">
        <v>-31.231712343742856</v>
      </c>
      <c r="D170">
        <f t="shared" si="4"/>
        <v>975.41985592229992</v>
      </c>
    </row>
    <row r="171" spans="1:4" x14ac:dyDescent="0.25">
      <c r="A171">
        <v>134</v>
      </c>
      <c r="B171">
        <v>2161.6317123436897</v>
      </c>
      <c r="C171">
        <v>-42.631712343689742</v>
      </c>
      <c r="D171">
        <f t="shared" si="4"/>
        <v>1817.4628973551082</v>
      </c>
    </row>
    <row r="172" spans="1:4" x14ac:dyDescent="0.25">
      <c r="A172">
        <v>135</v>
      </c>
      <c r="B172">
        <v>2637.7650456770689</v>
      </c>
      <c r="C172">
        <v>62.234954322931117</v>
      </c>
      <c r="D172">
        <f t="shared" si="4"/>
        <v>3873.1895395773226</v>
      </c>
    </row>
    <row r="173" spans="1:4" x14ac:dyDescent="0.25">
      <c r="A173">
        <v>136</v>
      </c>
      <c r="B173">
        <v>5963.1650456770703</v>
      </c>
      <c r="C173">
        <v>72.834954322929661</v>
      </c>
      <c r="D173">
        <f t="shared" si="4"/>
        <v>5304.9305712232499</v>
      </c>
    </row>
    <row r="174" spans="1:4" x14ac:dyDescent="0.25">
      <c r="A174">
        <v>137</v>
      </c>
      <c r="B174">
        <v>1838.3818500630962</v>
      </c>
      <c r="C174">
        <v>-94.381850063096181</v>
      </c>
      <c r="D174">
        <f t="shared" si="4"/>
        <v>8907.9336213327679</v>
      </c>
    </row>
    <row r="175" spans="1:4" x14ac:dyDescent="0.25">
      <c r="A175">
        <v>138</v>
      </c>
      <c r="B175">
        <v>2584.7151833964294</v>
      </c>
      <c r="C175">
        <v>-148.71518339642944</v>
      </c>
      <c r="D175">
        <f t="shared" si="4"/>
        <v>22116.205772633642</v>
      </c>
    </row>
    <row r="176" spans="1:4" x14ac:dyDescent="0.25">
      <c r="A176">
        <v>139</v>
      </c>
      <c r="B176">
        <v>2152.9481263423954</v>
      </c>
      <c r="C176">
        <v>-48.948126342395426</v>
      </c>
      <c r="D176">
        <f t="shared" si="4"/>
        <v>2395.9190724311052</v>
      </c>
    </row>
    <row r="177" spans="1:4" x14ac:dyDescent="0.25">
      <c r="A177">
        <v>140</v>
      </c>
      <c r="B177">
        <v>2152.9481263423959</v>
      </c>
      <c r="C177">
        <v>21.051873657604119</v>
      </c>
      <c r="D177">
        <f t="shared" si="4"/>
        <v>443.18138449572626</v>
      </c>
    </row>
    <row r="178" spans="1:4" x14ac:dyDescent="0.25">
      <c r="A178">
        <v>141</v>
      </c>
      <c r="B178">
        <v>2749.1481263423957</v>
      </c>
      <c r="C178">
        <v>-1.1481263423956989</v>
      </c>
      <c r="D178">
        <f t="shared" si="4"/>
        <v>1.3181940981029256</v>
      </c>
    </row>
    <row r="179" spans="1:4" x14ac:dyDescent="0.25">
      <c r="A179">
        <v>142</v>
      </c>
      <c r="B179">
        <v>2316.0147930090629</v>
      </c>
      <c r="C179">
        <v>-78.014793009062942</v>
      </c>
      <c r="D179">
        <f t="shared" si="4"/>
        <v>6086.3079282469362</v>
      </c>
    </row>
    <row r="180" spans="1:4" x14ac:dyDescent="0.25">
      <c r="A180">
        <v>143</v>
      </c>
      <c r="B180">
        <v>2247.8147930090627</v>
      </c>
      <c r="C180">
        <v>-43.814793009062669</v>
      </c>
      <c r="D180">
        <f t="shared" si="4"/>
        <v>1919.736086427007</v>
      </c>
    </row>
    <row r="181" spans="1:4" x14ac:dyDescent="0.25">
      <c r="A181">
        <v>144</v>
      </c>
      <c r="B181">
        <v>2352.8814596757293</v>
      </c>
      <c r="C181">
        <v>-89.881459675729275</v>
      </c>
      <c r="D181">
        <f t="shared" si="4"/>
        <v>8078.6767934397476</v>
      </c>
    </row>
    <row r="182" spans="1:4" x14ac:dyDescent="0.25">
      <c r="A182">
        <v>145</v>
      </c>
      <c r="B182">
        <v>2126.4460568415129</v>
      </c>
      <c r="C182">
        <v>87.553943158487073</v>
      </c>
      <c r="D182">
        <f t="shared" si="4"/>
        <v>7665.6929625995854</v>
      </c>
    </row>
    <row r="183" spans="1:4" x14ac:dyDescent="0.25">
      <c r="A183">
        <v>146</v>
      </c>
      <c r="B183">
        <v>2217.8460568414598</v>
      </c>
      <c r="C183">
        <v>12.153943158540187</v>
      </c>
      <c r="D183">
        <f t="shared" si="4"/>
        <v>147.71833430102583</v>
      </c>
    </row>
    <row r="184" spans="1:4" x14ac:dyDescent="0.25">
      <c r="A184">
        <v>147</v>
      </c>
      <c r="B184">
        <v>2693.979390174839</v>
      </c>
      <c r="C184">
        <v>113.02060982516105</v>
      </c>
      <c r="D184">
        <f t="shared" si="4"/>
        <v>12773.65824525129</v>
      </c>
    </row>
    <row r="185" spans="1:4" x14ac:dyDescent="0.25">
      <c r="A185">
        <v>148</v>
      </c>
      <c r="B185">
        <v>6019.3793901748404</v>
      </c>
      <c r="C185">
        <v>-193.37939017484041</v>
      </c>
      <c r="D185">
        <f t="shared" si="4"/>
        <v>37395.588544393162</v>
      </c>
    </row>
    <row r="186" spans="1:4" x14ac:dyDescent="0.25">
      <c r="A186">
        <v>149</v>
      </c>
      <c r="B186">
        <v>1902.8837289840387</v>
      </c>
      <c r="C186">
        <v>-57.883728984038726</v>
      </c>
      <c r="D186">
        <f t="shared" si="4"/>
        <v>3350.5260810976447</v>
      </c>
    </row>
    <row r="187" spans="1:4" x14ac:dyDescent="0.25">
      <c r="A187">
        <v>150</v>
      </c>
      <c r="B187">
        <v>2649.217062317372</v>
      </c>
      <c r="C187">
        <v>-87.217062317371983</v>
      </c>
      <c r="D187">
        <f t="shared" si="4"/>
        <v>7606.8159592723478</v>
      </c>
    </row>
    <row r="188" spans="1:4" x14ac:dyDescent="0.25">
      <c r="A188">
        <v>151</v>
      </c>
      <c r="B188">
        <v>2217.450005263338</v>
      </c>
      <c r="C188">
        <v>70.549994736662029</v>
      </c>
      <c r="D188">
        <f t="shared" si="4"/>
        <v>4977.3017573430398</v>
      </c>
    </row>
    <row r="189" spans="1:4" x14ac:dyDescent="0.25">
      <c r="A189">
        <v>152</v>
      </c>
      <c r="B189">
        <v>2217.4500052633384</v>
      </c>
      <c r="C189">
        <v>123.54999473666157</v>
      </c>
      <c r="D189">
        <f t="shared" si="4"/>
        <v>15264.601199429102</v>
      </c>
    </row>
    <row r="190" spans="1:4" x14ac:dyDescent="0.25">
      <c r="A190">
        <v>153</v>
      </c>
      <c r="B190">
        <v>2813.6500052633382</v>
      </c>
      <c r="C190">
        <v>154.34999473666176</v>
      </c>
      <c r="D190">
        <f t="shared" si="4"/>
        <v>23823.92087520751</v>
      </c>
    </row>
    <row r="191" spans="1:4" x14ac:dyDescent="0.25">
      <c r="A191">
        <v>154</v>
      </c>
      <c r="B191">
        <v>2380.5166719300055</v>
      </c>
      <c r="C191">
        <v>84.483328069994513</v>
      </c>
      <c r="D191">
        <f t="shared" si="4"/>
        <v>7137.4327217823229</v>
      </c>
    </row>
    <row r="192" spans="1:4" x14ac:dyDescent="0.25">
      <c r="A192">
        <v>155</v>
      </c>
      <c r="B192">
        <v>2312.3166719300052</v>
      </c>
      <c r="C192">
        <v>-29.316671930005214</v>
      </c>
      <c r="D192">
        <f t="shared" si="4"/>
        <v>859.46725305155564</v>
      </c>
    </row>
    <row r="193" spans="1:4" x14ac:dyDescent="0.25">
      <c r="A193">
        <v>156</v>
      </c>
      <c r="B193">
        <v>2417.3833385966718</v>
      </c>
      <c r="C193">
        <v>-48.38333859667182</v>
      </c>
      <c r="D193">
        <f t="shared" si="4"/>
        <v>2340.9474537601932</v>
      </c>
    </row>
    <row r="194" spans="1:4" x14ac:dyDescent="0.25">
      <c r="A194">
        <v>157</v>
      </c>
      <c r="B194">
        <v>2190.9479357624555</v>
      </c>
      <c r="C194">
        <v>-81.947935762455472</v>
      </c>
      <c r="D194">
        <f t="shared" si="4"/>
        <v>6715.4641757275285</v>
      </c>
    </row>
    <row r="195" spans="1:4" x14ac:dyDescent="0.25">
      <c r="A195">
        <v>158</v>
      </c>
      <c r="B195">
        <v>2282.3479357624024</v>
      </c>
      <c r="C195">
        <v>16.652064237597642</v>
      </c>
      <c r="D195">
        <f t="shared" si="4"/>
        <v>277.29124337307837</v>
      </c>
    </row>
    <row r="196" spans="1:4" x14ac:dyDescent="0.25">
      <c r="A196">
        <v>159</v>
      </c>
      <c r="B196">
        <v>2758.4812690957815</v>
      </c>
      <c r="C196">
        <v>-41.481269095781499</v>
      </c>
      <c r="D196">
        <f t="shared" si="4"/>
        <v>1720.6956857966372</v>
      </c>
    </row>
    <row r="197" spans="1:4" x14ac:dyDescent="0.25">
      <c r="A197">
        <v>160</v>
      </c>
      <c r="B197">
        <v>6083.881269095783</v>
      </c>
      <c r="C197">
        <v>-268.88126909578295</v>
      </c>
      <c r="D197">
        <f t="shared" si="4"/>
        <v>72297.136870558839</v>
      </c>
    </row>
    <row r="198" spans="1:4" x14ac:dyDescent="0.25">
      <c r="A198">
        <v>161</v>
      </c>
      <c r="B198">
        <v>1975.6731423430549</v>
      </c>
      <c r="C198">
        <v>-184.67314234305491</v>
      </c>
      <c r="D198">
        <f t="shared" si="4"/>
        <v>34104.169502858218</v>
      </c>
    </row>
    <row r="199" spans="1:4" x14ac:dyDescent="0.25">
      <c r="A199">
        <v>162</v>
      </c>
      <c r="B199">
        <v>2722.0064756763882</v>
      </c>
      <c r="C199">
        <v>-235.00647567638816</v>
      </c>
      <c r="D199">
        <f t="shared" si="4"/>
        <v>55228.043609836823</v>
      </c>
    </row>
    <row r="200" spans="1:4" x14ac:dyDescent="0.25">
      <c r="A200">
        <v>163</v>
      </c>
      <c r="B200">
        <v>2290.2394186223542</v>
      </c>
      <c r="C200">
        <v>-92.239418622354151</v>
      </c>
      <c r="D200">
        <f t="shared" si="4"/>
        <v>8508.1103477898941</v>
      </c>
    </row>
    <row r="201" spans="1:4" x14ac:dyDescent="0.25">
      <c r="A201">
        <v>164</v>
      </c>
      <c r="B201">
        <v>2290.2394186223546</v>
      </c>
      <c r="C201">
        <v>87.760581377645394</v>
      </c>
      <c r="D201">
        <f t="shared" si="4"/>
        <v>7701.9196437423197</v>
      </c>
    </row>
    <row r="202" spans="1:4" x14ac:dyDescent="0.25">
      <c r="A202">
        <v>165</v>
      </c>
      <c r="B202">
        <v>2886.4394186223544</v>
      </c>
      <c r="C202">
        <v>9.5605813776455761</v>
      </c>
      <c r="D202">
        <f t="shared" si="4"/>
        <v>91.404716278583379</v>
      </c>
    </row>
    <row r="203" spans="1:4" x14ac:dyDescent="0.25">
      <c r="A203">
        <v>166</v>
      </c>
      <c r="B203">
        <v>2453.3060852890217</v>
      </c>
      <c r="C203">
        <v>-169.30608528902167</v>
      </c>
      <c r="D203">
        <f t="shared" si="4"/>
        <v>28664.550515893479</v>
      </c>
    </row>
    <row r="204" spans="1:4" x14ac:dyDescent="0.25">
      <c r="A204">
        <v>167</v>
      </c>
      <c r="B204">
        <v>2385.1060852890214</v>
      </c>
      <c r="C204">
        <v>8.8939147109786063</v>
      </c>
      <c r="D204">
        <f t="shared" si="4"/>
        <v>79.101718886161663</v>
      </c>
    </row>
    <row r="205" spans="1:4" x14ac:dyDescent="0.25">
      <c r="A205">
        <v>168</v>
      </c>
      <c r="B205">
        <v>2490.172751955688</v>
      </c>
      <c r="C205">
        <v>14.827248044312</v>
      </c>
      <c r="D205">
        <f t="shared" si="4"/>
        <v>219.84728456755403</v>
      </c>
    </row>
    <row r="206" spans="1:4" x14ac:dyDescent="0.25">
      <c r="A206">
        <v>169</v>
      </c>
      <c r="B206">
        <v>2263.7373491214717</v>
      </c>
      <c r="C206">
        <v>47.262650878528348</v>
      </c>
      <c r="D206">
        <f t="shared" si="4"/>
        <v>2233.7581680656563</v>
      </c>
    </row>
    <row r="207" spans="1:4" x14ac:dyDescent="0.25">
      <c r="A207">
        <v>170</v>
      </c>
      <c r="B207">
        <v>2355.1373491214185</v>
      </c>
      <c r="C207">
        <v>-28.137349121418538</v>
      </c>
      <c r="D207">
        <f t="shared" si="4"/>
        <v>791.71041558059255</v>
      </c>
    </row>
    <row r="208" spans="1:4" x14ac:dyDescent="0.25">
      <c r="A208">
        <v>171</v>
      </c>
      <c r="B208">
        <v>2831.2706824547977</v>
      </c>
      <c r="C208">
        <v>-59.270682454797679</v>
      </c>
      <c r="D208">
        <f t="shared" si="4"/>
        <v>3513.0137986574614</v>
      </c>
    </row>
    <row r="209" spans="1:4" x14ac:dyDescent="0.25">
      <c r="A209">
        <v>172</v>
      </c>
      <c r="B209">
        <v>6156.6706824547991</v>
      </c>
      <c r="C209">
        <v>-47.670682454799135</v>
      </c>
      <c r="D209">
        <f t="shared" si="4"/>
        <v>2272.4939657062941</v>
      </c>
    </row>
    <row r="210" spans="1:4" x14ac:dyDescent="0.25">
      <c r="A210">
        <v>173</v>
      </c>
      <c r="B210">
        <v>2056.7500901289686</v>
      </c>
      <c r="C210">
        <v>-2.7500901289686226</v>
      </c>
      <c r="D210">
        <f t="shared" si="4"/>
        <v>7.5629957174506552</v>
      </c>
    </row>
    <row r="211" spans="1:4" x14ac:dyDescent="0.25">
      <c r="A211">
        <v>174</v>
      </c>
      <c r="B211">
        <v>2803.0834234623021</v>
      </c>
      <c r="C211">
        <v>-168.08342346230211</v>
      </c>
      <c r="D211">
        <f t="shared" si="4"/>
        <v>28252.037242807572</v>
      </c>
    </row>
    <row r="212" spans="1:4" x14ac:dyDescent="0.25">
      <c r="A212">
        <v>175</v>
      </c>
      <c r="B212">
        <v>1606.8222222187751</v>
      </c>
      <c r="C212">
        <v>-179.8222222187751</v>
      </c>
      <c r="D212">
        <f t="shared" si="4"/>
        <v>32336.031603698531</v>
      </c>
    </row>
    <row r="213" spans="1:4" x14ac:dyDescent="0.25">
      <c r="A213">
        <v>176</v>
      </c>
      <c r="B213">
        <v>1606.8222222187756</v>
      </c>
      <c r="C213">
        <v>-1132.8222222187756</v>
      </c>
      <c r="D213">
        <f t="shared" si="4"/>
        <v>1283286.1871526849</v>
      </c>
    </row>
    <row r="214" spans="1:4" x14ac:dyDescent="0.25">
      <c r="A214">
        <v>177</v>
      </c>
      <c r="B214">
        <v>2203.0222222187758</v>
      </c>
      <c r="C214">
        <v>-767.02222221877582</v>
      </c>
      <c r="D214">
        <f t="shared" si="4"/>
        <v>588323.0893774291</v>
      </c>
    </row>
    <row r="215" spans="1:4" x14ac:dyDescent="0.25">
      <c r="A215">
        <v>178</v>
      </c>
      <c r="B215">
        <v>1769.8888888854424</v>
      </c>
      <c r="C215">
        <v>489.11111111455762</v>
      </c>
      <c r="D215">
        <f t="shared" si="4"/>
        <v>239229.67901571712</v>
      </c>
    </row>
    <row r="216" spans="1:4" x14ac:dyDescent="0.25">
      <c r="A216">
        <v>179</v>
      </c>
      <c r="B216">
        <v>1701.6888888854421</v>
      </c>
      <c r="C216">
        <v>759.31111111455789</v>
      </c>
      <c r="D216">
        <f t="shared" si="4"/>
        <v>576553.36346202448</v>
      </c>
    </row>
    <row r="217" spans="1:4" ht="15.75" thickBot="1" x14ac:dyDescent="0.3">
      <c r="A217" s="15">
        <v>180</v>
      </c>
      <c r="B217" s="15">
        <v>1806.7555555521089</v>
      </c>
      <c r="C217" s="15">
        <v>831.24444444789106</v>
      </c>
      <c r="D217">
        <f t="shared" si="4"/>
        <v>690967.32642548298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0C56-7909-4401-BB02-48B8FAA7961A}">
  <dimension ref="A1:E13"/>
  <sheetViews>
    <sheetView workbookViewId="0">
      <selection activeCell="G23" sqref="G23"/>
    </sheetView>
  </sheetViews>
  <sheetFormatPr defaultRowHeight="15" x14ac:dyDescent="0.25"/>
  <cols>
    <col min="1" max="1" width="42.42578125" bestFit="1" customWidth="1"/>
    <col min="2" max="2" width="16.140625" bestFit="1" customWidth="1"/>
    <col min="3" max="3" width="7.7109375" bestFit="1" customWidth="1"/>
    <col min="4" max="4" width="21" customWidth="1"/>
    <col min="5" max="5" width="15.5703125" customWidth="1"/>
  </cols>
  <sheetData>
    <row r="1" spans="1:5" ht="15.75" x14ac:dyDescent="0.3">
      <c r="C1" s="89" t="s">
        <v>274</v>
      </c>
      <c r="D1" s="89"/>
    </row>
    <row r="2" spans="1:5" ht="20.25" thickBot="1" x14ac:dyDescent="0.45">
      <c r="A2" s="51"/>
      <c r="B2" s="52" t="s">
        <v>262</v>
      </c>
      <c r="C2" s="52" t="s">
        <v>235</v>
      </c>
      <c r="D2" s="53" t="s">
        <v>263</v>
      </c>
      <c r="E2" s="54" t="s">
        <v>264</v>
      </c>
    </row>
    <row r="3" spans="1:5" ht="19.5" x14ac:dyDescent="0.4">
      <c r="A3" s="55" t="s">
        <v>265</v>
      </c>
      <c r="B3" s="64">
        <v>-3.3999999999999998E-3</v>
      </c>
      <c r="C3" s="56">
        <v>1090</v>
      </c>
      <c r="D3" s="56">
        <v>31005</v>
      </c>
      <c r="E3" s="57"/>
    </row>
    <row r="4" spans="1:5" ht="19.5" x14ac:dyDescent="0.4">
      <c r="A4" s="58" t="s">
        <v>266</v>
      </c>
      <c r="B4" s="65">
        <v>-8.8000000000000005E-3</v>
      </c>
      <c r="C4" s="59">
        <v>1090</v>
      </c>
      <c r="D4" s="59">
        <v>31597</v>
      </c>
      <c r="E4" s="60"/>
    </row>
    <row r="5" spans="1:5" ht="20.25" thickBot="1" x14ac:dyDescent="0.45">
      <c r="A5" s="61" t="s">
        <v>267</v>
      </c>
      <c r="B5" s="66">
        <v>-1.4E-3</v>
      </c>
      <c r="C5" s="62">
        <v>1101</v>
      </c>
      <c r="D5" s="62">
        <v>29147</v>
      </c>
      <c r="E5" s="63"/>
    </row>
    <row r="6" spans="1:5" ht="19.5" x14ac:dyDescent="0.4">
      <c r="A6" s="55" t="s">
        <v>268</v>
      </c>
      <c r="B6" s="64">
        <v>0.93700000000000006</v>
      </c>
      <c r="C6" s="56">
        <v>266</v>
      </c>
      <c r="D6" s="56">
        <v>31130</v>
      </c>
      <c r="E6" s="57"/>
    </row>
    <row r="7" spans="1:5" ht="19.5" x14ac:dyDescent="0.4">
      <c r="A7" s="58" t="s">
        <v>269</v>
      </c>
      <c r="B7" s="67">
        <v>0.93650000000000011</v>
      </c>
      <c r="C7" s="68">
        <v>265</v>
      </c>
      <c r="D7" s="68">
        <v>31901</v>
      </c>
      <c r="E7" s="60"/>
    </row>
    <row r="8" spans="1:5" ht="20.25" thickBot="1" x14ac:dyDescent="0.45">
      <c r="A8" s="61" t="s">
        <v>270</v>
      </c>
      <c r="B8" s="65">
        <v>0.80259999999999998</v>
      </c>
      <c r="C8" s="59">
        <v>273</v>
      </c>
      <c r="D8" s="59">
        <v>27337</v>
      </c>
      <c r="E8" s="63"/>
    </row>
    <row r="9" spans="1:5" ht="19.5" x14ac:dyDescent="0.4">
      <c r="A9" s="55" t="s">
        <v>271</v>
      </c>
      <c r="B9" s="64">
        <v>8.2799999999999999E-2</v>
      </c>
      <c r="C9" s="56">
        <v>275</v>
      </c>
      <c r="D9" s="56">
        <v>31611</v>
      </c>
      <c r="E9" s="57"/>
    </row>
    <row r="10" spans="1:5" ht="19.5" x14ac:dyDescent="0.4">
      <c r="A10" s="58" t="s">
        <v>272</v>
      </c>
      <c r="B10" s="65">
        <v>7.7700000000000005E-2</v>
      </c>
      <c r="C10" s="59">
        <v>275</v>
      </c>
      <c r="D10" s="59">
        <v>31703</v>
      </c>
      <c r="E10" s="60"/>
    </row>
    <row r="11" spans="1:5" ht="20.25" thickBot="1" x14ac:dyDescent="0.45">
      <c r="A11" s="61" t="s">
        <v>273</v>
      </c>
      <c r="B11" s="66">
        <v>2.3E-2</v>
      </c>
      <c r="C11" s="62">
        <v>274</v>
      </c>
      <c r="D11" s="62">
        <v>30952</v>
      </c>
      <c r="E11" s="63"/>
    </row>
    <row r="12" spans="1:5" ht="19.5" x14ac:dyDescent="0.4">
      <c r="A12" s="55" t="s">
        <v>284</v>
      </c>
      <c r="B12" s="64">
        <v>0.94520000000000004</v>
      </c>
      <c r="C12" s="56">
        <v>246</v>
      </c>
      <c r="D12" s="56">
        <v>25143</v>
      </c>
      <c r="E12" s="57"/>
    </row>
    <row r="13" spans="1:5" ht="20.25" thickBot="1" x14ac:dyDescent="0.45">
      <c r="A13" s="61" t="s">
        <v>285</v>
      </c>
      <c r="B13" s="66">
        <v>0.9486</v>
      </c>
      <c r="C13" s="62">
        <v>238</v>
      </c>
      <c r="D13" s="62">
        <v>25614</v>
      </c>
      <c r="E13" s="63"/>
    </row>
  </sheetData>
  <mergeCells count="1">
    <mergeCell ref="C1:D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5986-1BBD-468E-8F95-ABBE4DDC0597}">
  <dimension ref="B1:U195"/>
  <sheetViews>
    <sheetView topLeftCell="B1" zoomScaleNormal="100" workbookViewId="0">
      <selection activeCell="S43" sqref="S43"/>
    </sheetView>
  </sheetViews>
  <sheetFormatPr defaultRowHeight="15" x14ac:dyDescent="0.25"/>
  <cols>
    <col min="2" max="2" width="7.42578125" bestFit="1" customWidth="1"/>
    <col min="3" max="3" width="11.85546875" customWidth="1"/>
    <col min="6" max="6" width="11.85546875" bestFit="1" customWidth="1"/>
    <col min="19" max="19" width="10.42578125" customWidth="1"/>
  </cols>
  <sheetData>
    <row r="1" spans="2:6" ht="15.75" thickBot="1" x14ac:dyDescent="0.3">
      <c r="B1" s="69"/>
      <c r="C1" s="69"/>
    </row>
    <row r="2" spans="2:6" ht="28.5" customHeight="1" x14ac:dyDescent="0.25">
      <c r="B2" s="90" t="str">
        <f>'All Models'!A12</f>
        <v>Linear with Dummies and COVID</v>
      </c>
      <c r="C2" s="91"/>
      <c r="E2" s="90" t="str">
        <f>'All Models'!A13</f>
        <v>Quadratic with Dummies and COVID</v>
      </c>
      <c r="F2" s="91"/>
    </row>
    <row r="3" spans="2:6" x14ac:dyDescent="0.25">
      <c r="B3" s="70" t="s">
        <v>186</v>
      </c>
      <c r="C3" s="71" t="s">
        <v>283</v>
      </c>
      <c r="E3" s="70" t="s">
        <v>186</v>
      </c>
      <c r="F3" s="71" t="s">
        <v>283</v>
      </c>
    </row>
    <row r="4" spans="2:6" x14ac:dyDescent="0.25">
      <c r="B4" s="72">
        <v>38596</v>
      </c>
      <c r="C4" s="73">
        <v>1756</v>
      </c>
      <c r="E4" s="72">
        <v>38596</v>
      </c>
      <c r="F4" s="73">
        <v>1756</v>
      </c>
    </row>
    <row r="5" spans="2:6" x14ac:dyDescent="0.25">
      <c r="B5" s="72">
        <v>38626</v>
      </c>
      <c r="C5" s="73">
        <v>1892</v>
      </c>
      <c r="E5" s="72">
        <v>38626</v>
      </c>
      <c r="F5" s="73">
        <v>1892</v>
      </c>
    </row>
    <row r="6" spans="2:6" x14ac:dyDescent="0.25">
      <c r="B6" s="72">
        <v>38657</v>
      </c>
      <c r="C6" s="73">
        <v>2471</v>
      </c>
      <c r="E6" s="72">
        <v>38657</v>
      </c>
      <c r="F6" s="73">
        <v>2471</v>
      </c>
    </row>
    <row r="7" spans="2:6" x14ac:dyDescent="0.25">
      <c r="B7" s="72">
        <v>38687</v>
      </c>
      <c r="C7" s="73">
        <v>6761</v>
      </c>
      <c r="E7" s="72">
        <v>38687</v>
      </c>
      <c r="F7" s="73">
        <v>6761</v>
      </c>
    </row>
    <row r="8" spans="2:6" x14ac:dyDescent="0.25">
      <c r="B8" s="72">
        <v>38718</v>
      </c>
      <c r="C8" s="73">
        <v>1560</v>
      </c>
      <c r="E8" s="72">
        <v>38718</v>
      </c>
      <c r="F8" s="73">
        <v>1560</v>
      </c>
    </row>
    <row r="9" spans="2:6" x14ac:dyDescent="0.25">
      <c r="B9" s="72">
        <v>38749</v>
      </c>
      <c r="C9" s="73">
        <v>2600</v>
      </c>
      <c r="E9" s="72">
        <v>38749</v>
      </c>
      <c r="F9" s="73">
        <v>2600</v>
      </c>
    </row>
    <row r="10" spans="2:6" x14ac:dyDescent="0.25">
      <c r="B10" s="72">
        <v>38777</v>
      </c>
      <c r="C10" s="73">
        <v>1968</v>
      </c>
      <c r="E10" s="72">
        <v>38777</v>
      </c>
      <c r="F10" s="73">
        <v>1968</v>
      </c>
    </row>
    <row r="11" spans="2:6" x14ac:dyDescent="0.25">
      <c r="B11" s="72">
        <v>38808</v>
      </c>
      <c r="C11" s="73">
        <v>1876</v>
      </c>
      <c r="E11" s="72">
        <v>38808</v>
      </c>
      <c r="F11" s="73">
        <v>1876</v>
      </c>
    </row>
    <row r="12" spans="2:6" x14ac:dyDescent="0.25">
      <c r="B12" s="72">
        <v>38838</v>
      </c>
      <c r="C12" s="73">
        <v>2568</v>
      </c>
      <c r="E12" s="72">
        <v>38838</v>
      </c>
      <c r="F12" s="73">
        <v>2568</v>
      </c>
    </row>
    <row r="13" spans="2:6" x14ac:dyDescent="0.25">
      <c r="B13" s="72">
        <v>38869</v>
      </c>
      <c r="C13" s="73">
        <v>2122</v>
      </c>
      <c r="E13" s="72">
        <v>38869</v>
      </c>
      <c r="F13" s="73">
        <v>2122</v>
      </c>
    </row>
    <row r="14" spans="2:6" x14ac:dyDescent="0.25">
      <c r="B14" s="72">
        <v>38899</v>
      </c>
      <c r="C14" s="73">
        <v>1928</v>
      </c>
      <c r="E14" s="72">
        <v>38899</v>
      </c>
      <c r="F14" s="73">
        <v>1928</v>
      </c>
    </row>
    <row r="15" spans="2:6" x14ac:dyDescent="0.25">
      <c r="B15" s="72">
        <v>38930</v>
      </c>
      <c r="C15" s="73">
        <v>2093</v>
      </c>
      <c r="E15" s="72">
        <v>38930</v>
      </c>
      <c r="F15" s="73">
        <v>2093</v>
      </c>
    </row>
    <row r="16" spans="2:6" x14ac:dyDescent="0.25">
      <c r="B16" s="72">
        <v>38961</v>
      </c>
      <c r="C16" s="73">
        <v>2017</v>
      </c>
      <c r="E16" s="72">
        <v>38961</v>
      </c>
      <c r="F16" s="73">
        <v>2017</v>
      </c>
    </row>
    <row r="17" spans="2:6" x14ac:dyDescent="0.25">
      <c r="B17" s="72">
        <v>38991</v>
      </c>
      <c r="C17" s="73">
        <v>1993</v>
      </c>
      <c r="E17" s="72">
        <v>38991</v>
      </c>
      <c r="F17" s="73">
        <v>1993</v>
      </c>
    </row>
    <row r="18" spans="2:6" x14ac:dyDescent="0.25">
      <c r="B18" s="72">
        <v>39022</v>
      </c>
      <c r="C18" s="73">
        <v>2630</v>
      </c>
      <c r="E18" s="72">
        <v>39022</v>
      </c>
      <c r="F18" s="73">
        <v>2630</v>
      </c>
    </row>
    <row r="19" spans="2:6" x14ac:dyDescent="0.25">
      <c r="B19" s="72">
        <v>39052</v>
      </c>
      <c r="C19" s="73">
        <v>6748</v>
      </c>
      <c r="E19" s="72">
        <v>39052</v>
      </c>
      <c r="F19" s="73">
        <v>6748</v>
      </c>
    </row>
    <row r="20" spans="2:6" x14ac:dyDescent="0.25">
      <c r="B20" s="72">
        <v>39083</v>
      </c>
      <c r="C20" s="73">
        <v>1699</v>
      </c>
      <c r="E20" s="72">
        <v>39083</v>
      </c>
      <c r="F20" s="73">
        <v>1699</v>
      </c>
    </row>
    <row r="21" spans="2:6" x14ac:dyDescent="0.25">
      <c r="B21" s="72">
        <v>39114</v>
      </c>
      <c r="C21" s="73">
        <v>2521</v>
      </c>
      <c r="E21" s="72">
        <v>39114</v>
      </c>
      <c r="F21" s="73">
        <v>2521</v>
      </c>
    </row>
    <row r="22" spans="2:6" x14ac:dyDescent="0.25">
      <c r="B22" s="72">
        <v>39142</v>
      </c>
      <c r="C22" s="73">
        <v>1999</v>
      </c>
      <c r="E22" s="72">
        <v>39142</v>
      </c>
      <c r="F22" s="73">
        <v>1999</v>
      </c>
    </row>
    <row r="23" spans="2:6" x14ac:dyDescent="0.25">
      <c r="B23" s="72">
        <v>39173</v>
      </c>
      <c r="C23" s="73">
        <v>1954</v>
      </c>
      <c r="E23" s="72">
        <v>39173</v>
      </c>
      <c r="F23" s="73">
        <v>1954</v>
      </c>
    </row>
    <row r="24" spans="2:6" x14ac:dyDescent="0.25">
      <c r="B24" s="72">
        <v>39203</v>
      </c>
      <c r="C24" s="73">
        <v>2678</v>
      </c>
      <c r="E24" s="72">
        <v>39203</v>
      </c>
      <c r="F24" s="73">
        <v>2678</v>
      </c>
    </row>
    <row r="25" spans="2:6" x14ac:dyDescent="0.25">
      <c r="B25" s="72">
        <v>39234</v>
      </c>
      <c r="C25" s="73">
        <v>2226</v>
      </c>
      <c r="E25" s="72">
        <v>39234</v>
      </c>
      <c r="F25" s="73">
        <v>2226</v>
      </c>
    </row>
    <row r="26" spans="2:6" x14ac:dyDescent="0.25">
      <c r="B26" s="72">
        <v>39264</v>
      </c>
      <c r="C26" s="73">
        <v>2052</v>
      </c>
      <c r="E26" s="72">
        <v>39264</v>
      </c>
      <c r="F26" s="73">
        <v>2052</v>
      </c>
    </row>
    <row r="27" spans="2:6" x14ac:dyDescent="0.25">
      <c r="B27" s="72">
        <v>39295</v>
      </c>
      <c r="C27" s="73">
        <v>2178</v>
      </c>
      <c r="E27" s="72">
        <v>39295</v>
      </c>
      <c r="F27" s="73">
        <v>2178</v>
      </c>
    </row>
    <row r="28" spans="2:6" x14ac:dyDescent="0.25">
      <c r="B28" s="72">
        <v>39326</v>
      </c>
      <c r="C28" s="73">
        <v>2025</v>
      </c>
      <c r="E28" s="72">
        <v>39326</v>
      </c>
      <c r="F28" s="73">
        <v>2025</v>
      </c>
    </row>
    <row r="29" spans="2:6" x14ac:dyDescent="0.25">
      <c r="B29" s="72">
        <v>39356</v>
      </c>
      <c r="C29" s="73">
        <v>2175</v>
      </c>
      <c r="E29" s="72">
        <v>39356</v>
      </c>
      <c r="F29" s="73">
        <v>2175</v>
      </c>
    </row>
    <row r="30" spans="2:6" x14ac:dyDescent="0.25">
      <c r="B30" s="72">
        <v>39387</v>
      </c>
      <c r="C30" s="73">
        <v>2792</v>
      </c>
      <c r="E30" s="72">
        <v>39387</v>
      </c>
      <c r="F30" s="73">
        <v>2792</v>
      </c>
    </row>
    <row r="31" spans="2:6" x14ac:dyDescent="0.25">
      <c r="B31" s="72">
        <v>39417</v>
      </c>
      <c r="C31" s="73">
        <v>6521</v>
      </c>
      <c r="E31" s="72">
        <v>39417</v>
      </c>
      <c r="F31" s="73">
        <v>6521</v>
      </c>
    </row>
    <row r="32" spans="2:6" x14ac:dyDescent="0.25">
      <c r="B32" s="72">
        <v>39448</v>
      </c>
      <c r="C32" s="73">
        <v>1797</v>
      </c>
      <c r="E32" s="72">
        <v>39448</v>
      </c>
      <c r="F32" s="73">
        <v>1797</v>
      </c>
    </row>
    <row r="33" spans="2:21" x14ac:dyDescent="0.25">
      <c r="B33" s="72">
        <v>39479</v>
      </c>
      <c r="C33" s="73">
        <v>2609</v>
      </c>
      <c r="E33" s="72">
        <v>39479</v>
      </c>
      <c r="F33" s="73">
        <v>2609</v>
      </c>
    </row>
    <row r="34" spans="2:21" x14ac:dyDescent="0.25">
      <c r="B34" s="72">
        <v>39508</v>
      </c>
      <c r="C34" s="73">
        <v>2074</v>
      </c>
      <c r="E34" s="72">
        <v>39508</v>
      </c>
      <c r="F34" s="73">
        <v>2074</v>
      </c>
    </row>
    <row r="35" spans="2:21" x14ac:dyDescent="0.25">
      <c r="B35" s="72">
        <v>39539</v>
      </c>
      <c r="C35" s="73">
        <v>2044</v>
      </c>
      <c r="E35" s="72">
        <v>39539</v>
      </c>
      <c r="F35" s="73">
        <v>2044</v>
      </c>
      <c r="H35" t="s">
        <v>287</v>
      </c>
    </row>
    <row r="36" spans="2:21" ht="15.75" thickBot="1" x14ac:dyDescent="0.3">
      <c r="B36" s="72">
        <v>39569</v>
      </c>
      <c r="C36" s="73">
        <v>2715</v>
      </c>
      <c r="E36" s="72">
        <v>39569</v>
      </c>
      <c r="F36" s="73">
        <v>2715</v>
      </c>
    </row>
    <row r="37" spans="2:21" x14ac:dyDescent="0.25">
      <c r="B37" s="72">
        <v>39600</v>
      </c>
      <c r="C37" s="73">
        <v>2159</v>
      </c>
      <c r="E37" s="72">
        <v>39600</v>
      </c>
      <c r="F37" s="73">
        <v>2159</v>
      </c>
      <c r="H37" s="82">
        <v>43709</v>
      </c>
      <c r="I37" s="83">
        <v>2311</v>
      </c>
      <c r="K37" s="82">
        <v>43709</v>
      </c>
      <c r="L37" s="83">
        <v>2311</v>
      </c>
    </row>
    <row r="38" spans="2:21" ht="15" customHeight="1" x14ac:dyDescent="0.25">
      <c r="B38" s="72">
        <v>39630</v>
      </c>
      <c r="C38" s="73">
        <v>2163</v>
      </c>
      <c r="E38" s="72">
        <v>39630</v>
      </c>
      <c r="F38" s="73">
        <v>2163</v>
      </c>
      <c r="H38" s="72">
        <v>43739</v>
      </c>
      <c r="I38" s="75">
        <v>2327</v>
      </c>
      <c r="K38" s="72">
        <v>43739</v>
      </c>
      <c r="L38" s="75">
        <v>2327</v>
      </c>
      <c r="N38" s="93" t="s">
        <v>288</v>
      </c>
      <c r="O38" s="93"/>
      <c r="P38" s="93"/>
      <c r="Q38" s="93"/>
      <c r="R38" s="93"/>
      <c r="S38" s="93"/>
      <c r="T38" s="93"/>
      <c r="U38" s="93"/>
    </row>
    <row r="39" spans="2:21" x14ac:dyDescent="0.25">
      <c r="B39" s="72">
        <v>39661</v>
      </c>
      <c r="C39" s="73">
        <v>2223</v>
      </c>
      <c r="E39" s="72">
        <v>39661</v>
      </c>
      <c r="F39" s="73">
        <v>2223</v>
      </c>
      <c r="H39" s="72">
        <v>43770</v>
      </c>
      <c r="I39" s="75">
        <v>2772</v>
      </c>
      <c r="K39" s="72">
        <v>43770</v>
      </c>
      <c r="L39" s="75">
        <v>2772</v>
      </c>
      <c r="N39" s="93"/>
      <c r="O39" s="93"/>
      <c r="P39" s="93"/>
      <c r="Q39" s="93"/>
      <c r="R39" s="93"/>
      <c r="S39" s="93"/>
      <c r="T39" s="93"/>
      <c r="U39" s="93"/>
    </row>
    <row r="40" spans="2:21" ht="15.75" thickBot="1" x14ac:dyDescent="0.3">
      <c r="B40" s="72">
        <v>39692</v>
      </c>
      <c r="C40" s="73">
        <v>1910</v>
      </c>
      <c r="E40" s="72">
        <v>39692</v>
      </c>
      <c r="F40" s="73">
        <v>1910</v>
      </c>
      <c r="H40" s="72">
        <v>43800</v>
      </c>
      <c r="I40" s="75">
        <v>6109</v>
      </c>
      <c r="K40" s="72">
        <v>43800</v>
      </c>
      <c r="L40" s="75">
        <v>6109</v>
      </c>
      <c r="N40" s="93"/>
      <c r="O40" s="93"/>
      <c r="P40" s="93"/>
      <c r="Q40" s="93"/>
      <c r="R40" s="93"/>
      <c r="S40" s="93"/>
      <c r="T40" s="93"/>
      <c r="U40" s="93"/>
    </row>
    <row r="41" spans="2:21" x14ac:dyDescent="0.25">
      <c r="B41" s="72">
        <v>39722</v>
      </c>
      <c r="C41" s="73">
        <v>1997</v>
      </c>
      <c r="E41" s="72">
        <v>39722</v>
      </c>
      <c r="F41" s="73">
        <v>1997</v>
      </c>
      <c r="H41" s="72">
        <v>43831</v>
      </c>
      <c r="I41" s="75">
        <v>2054</v>
      </c>
      <c r="K41" s="72">
        <v>43831</v>
      </c>
      <c r="L41" s="75">
        <v>2054</v>
      </c>
      <c r="O41" s="92" t="s">
        <v>286</v>
      </c>
      <c r="P41" s="86">
        <v>44075</v>
      </c>
      <c r="Q41" s="49">
        <f>AVERAGE(I49,L49)</f>
        <v>1641.4879660714835</v>
      </c>
    </row>
    <row r="42" spans="2:21" x14ac:dyDescent="0.25">
      <c r="B42" s="72">
        <v>39753</v>
      </c>
      <c r="C42" s="73">
        <v>2253</v>
      </c>
      <c r="E42" s="72">
        <v>39753</v>
      </c>
      <c r="F42" s="73">
        <v>2253</v>
      </c>
      <c r="H42" s="72">
        <v>43862</v>
      </c>
      <c r="I42" s="75">
        <v>2635</v>
      </c>
      <c r="K42" s="72">
        <v>43862</v>
      </c>
      <c r="L42" s="75">
        <v>2635</v>
      </c>
      <c r="O42" s="92"/>
      <c r="P42" s="87">
        <v>44105</v>
      </c>
      <c r="Q42" s="85">
        <f t="shared" ref="Q42:Q52" si="0">AVERAGE(I50,L50)</f>
        <v>1732.8879660714572</v>
      </c>
    </row>
    <row r="43" spans="2:21" x14ac:dyDescent="0.25">
      <c r="B43" s="72">
        <v>39783</v>
      </c>
      <c r="C43" s="73">
        <v>5049</v>
      </c>
      <c r="E43" s="72">
        <v>39783</v>
      </c>
      <c r="F43" s="73">
        <v>5049</v>
      </c>
      <c r="H43" s="72">
        <v>43891</v>
      </c>
      <c r="I43" s="75">
        <v>1427</v>
      </c>
      <c r="K43" s="72">
        <v>43891</v>
      </c>
      <c r="L43" s="75">
        <v>1427</v>
      </c>
      <c r="P43" s="87">
        <v>44136</v>
      </c>
      <c r="Q43" s="85">
        <f t="shared" si="0"/>
        <v>2209.0212994048134</v>
      </c>
    </row>
    <row r="44" spans="2:21" x14ac:dyDescent="0.25">
      <c r="B44" s="72">
        <v>39814</v>
      </c>
      <c r="C44" s="73">
        <v>1472</v>
      </c>
      <c r="E44" s="72">
        <v>39814</v>
      </c>
      <c r="F44" s="73">
        <v>1472</v>
      </c>
      <c r="H44" s="72">
        <v>43922</v>
      </c>
      <c r="I44" s="75">
        <v>474</v>
      </c>
      <c r="K44" s="72">
        <v>43922</v>
      </c>
      <c r="L44" s="75">
        <v>474</v>
      </c>
      <c r="P44" s="87">
        <v>44166</v>
      </c>
      <c r="Q44" s="85">
        <f t="shared" si="0"/>
        <v>5534.421299404813</v>
      </c>
    </row>
    <row r="45" spans="2:21" x14ac:dyDescent="0.25">
      <c r="B45" s="72">
        <v>39845</v>
      </c>
      <c r="C45" s="73">
        <v>2110</v>
      </c>
      <c r="E45" s="72">
        <v>39845</v>
      </c>
      <c r="F45" s="73">
        <v>2110</v>
      </c>
      <c r="H45" s="72">
        <v>43952</v>
      </c>
      <c r="I45" s="75">
        <v>1436</v>
      </c>
      <c r="K45" s="72">
        <v>43952</v>
      </c>
      <c r="L45" s="75">
        <v>1436</v>
      </c>
      <c r="P45" s="87">
        <v>44197</v>
      </c>
      <c r="Q45" s="85">
        <f t="shared" si="0"/>
        <v>1413.7818710002671</v>
      </c>
    </row>
    <row r="46" spans="2:21" x14ac:dyDescent="0.25">
      <c r="B46" s="72">
        <v>39873</v>
      </c>
      <c r="C46" s="73">
        <v>1621</v>
      </c>
      <c r="E46" s="72">
        <v>39873</v>
      </c>
      <c r="F46" s="73">
        <v>1621</v>
      </c>
      <c r="H46" s="72">
        <v>43983</v>
      </c>
      <c r="I46" s="75">
        <v>2259</v>
      </c>
      <c r="K46" s="72">
        <v>43983</v>
      </c>
      <c r="L46" s="75">
        <v>2259</v>
      </c>
      <c r="P46" s="87">
        <v>44228</v>
      </c>
      <c r="Q46" s="85">
        <f t="shared" si="0"/>
        <v>2160.1152043336001</v>
      </c>
    </row>
    <row r="47" spans="2:21" x14ac:dyDescent="0.25">
      <c r="B47" s="72">
        <v>39904</v>
      </c>
      <c r="C47" s="73">
        <v>1755</v>
      </c>
      <c r="E47" s="72">
        <v>39904</v>
      </c>
      <c r="F47" s="73">
        <v>1755</v>
      </c>
      <c r="H47" s="72">
        <v>44013</v>
      </c>
      <c r="I47" s="75">
        <v>2461</v>
      </c>
      <c r="K47" s="72">
        <v>44013</v>
      </c>
      <c r="L47" s="75">
        <v>2461</v>
      </c>
      <c r="P47" s="87">
        <v>44256</v>
      </c>
      <c r="Q47" s="85">
        <f t="shared" si="0"/>
        <v>1722.6326062937205</v>
      </c>
    </row>
    <row r="48" spans="2:21" ht="15.75" thickBot="1" x14ac:dyDescent="0.3">
      <c r="B48" s="72">
        <v>39934</v>
      </c>
      <c r="C48" s="73">
        <v>2241</v>
      </c>
      <c r="E48" s="72">
        <v>39934</v>
      </c>
      <c r="F48" s="73">
        <v>2241</v>
      </c>
      <c r="H48" s="76">
        <v>44044</v>
      </c>
      <c r="I48" s="77">
        <v>2638</v>
      </c>
      <c r="J48" s="84"/>
      <c r="K48" s="76">
        <v>44044</v>
      </c>
      <c r="L48" s="77">
        <v>2638</v>
      </c>
      <c r="M48" s="84"/>
      <c r="P48" s="87">
        <v>44287</v>
      </c>
      <c r="Q48" s="85">
        <f t="shared" si="0"/>
        <v>1722.632606293721</v>
      </c>
    </row>
    <row r="49" spans="2:18" x14ac:dyDescent="0.25">
      <c r="B49" s="72">
        <v>39965</v>
      </c>
      <c r="C49" s="73">
        <v>1832</v>
      </c>
      <c r="E49" s="72">
        <v>39965</v>
      </c>
      <c r="F49" s="73">
        <v>1832</v>
      </c>
      <c r="H49" s="78">
        <v>44075</v>
      </c>
      <c r="I49" s="38">
        <v>1613.2912972085373</v>
      </c>
      <c r="K49" s="78">
        <v>44075</v>
      </c>
      <c r="L49" s="38">
        <v>1669.6846349344296</v>
      </c>
      <c r="P49" s="87">
        <v>44317</v>
      </c>
      <c r="Q49" s="85">
        <f t="shared" si="0"/>
        <v>2318.8326062937208</v>
      </c>
    </row>
    <row r="50" spans="2:18" x14ac:dyDescent="0.25">
      <c r="B50" s="72">
        <v>39995</v>
      </c>
      <c r="C50" s="73">
        <v>1754</v>
      </c>
      <c r="E50" s="72">
        <v>39995</v>
      </c>
      <c r="F50" s="73">
        <v>1754</v>
      </c>
      <c r="H50" s="79">
        <v>44105</v>
      </c>
      <c r="I50" s="80">
        <v>1704.6912972085379</v>
      </c>
      <c r="K50" s="79">
        <v>44105</v>
      </c>
      <c r="L50" s="80">
        <v>1761.0846349343765</v>
      </c>
      <c r="P50" s="87">
        <v>44348</v>
      </c>
      <c r="Q50" s="85">
        <f t="shared" si="0"/>
        <v>1885.6992729603876</v>
      </c>
    </row>
    <row r="51" spans="2:18" x14ac:dyDescent="0.25">
      <c r="B51" s="72">
        <v>40026</v>
      </c>
      <c r="C51" s="73">
        <v>1824</v>
      </c>
      <c r="E51" s="72">
        <v>40026</v>
      </c>
      <c r="F51" s="73">
        <v>1824</v>
      </c>
      <c r="H51" s="79">
        <v>44136</v>
      </c>
      <c r="I51" s="80">
        <v>2180.8246305418706</v>
      </c>
      <c r="K51" s="79">
        <v>44136</v>
      </c>
      <c r="L51" s="80">
        <v>2237.2179682677556</v>
      </c>
      <c r="P51" s="87">
        <v>44378</v>
      </c>
      <c r="Q51" s="85">
        <f t="shared" si="0"/>
        <v>1817.499272960388</v>
      </c>
    </row>
    <row r="52" spans="2:18" ht="15.75" thickBot="1" x14ac:dyDescent="0.3">
      <c r="B52" s="72">
        <v>40057</v>
      </c>
      <c r="C52" s="73">
        <v>1766</v>
      </c>
      <c r="E52" s="72">
        <v>40057</v>
      </c>
      <c r="F52" s="73">
        <v>1766</v>
      </c>
      <c r="H52" s="79">
        <v>44166</v>
      </c>
      <c r="I52" s="80">
        <v>5506.2246305418685</v>
      </c>
      <c r="K52" s="79">
        <v>44166</v>
      </c>
      <c r="L52" s="80">
        <v>5562.6179682677575</v>
      </c>
      <c r="P52" s="88">
        <v>44409</v>
      </c>
      <c r="Q52" s="50">
        <f t="shared" si="0"/>
        <v>1922.5659396270544</v>
      </c>
      <c r="R52" s="84">
        <f>SUM(Q41:Q52)/SUM(L37:L48)</f>
        <v>0.90238307133222928</v>
      </c>
    </row>
    <row r="53" spans="2:18" x14ac:dyDescent="0.25">
      <c r="B53" s="72">
        <v>40087</v>
      </c>
      <c r="C53" s="73">
        <v>1827</v>
      </c>
      <c r="E53" s="72">
        <v>40087</v>
      </c>
      <c r="F53" s="73">
        <v>1827</v>
      </c>
      <c r="H53" s="79">
        <v>44197</v>
      </c>
      <c r="I53" s="80">
        <v>1348.2912972085369</v>
      </c>
      <c r="K53" s="79">
        <v>44197</v>
      </c>
      <c r="L53" s="80">
        <v>1479.272444791997</v>
      </c>
    </row>
    <row r="54" spans="2:18" x14ac:dyDescent="0.25">
      <c r="B54" s="72">
        <v>40118</v>
      </c>
      <c r="C54" s="73">
        <v>2236</v>
      </c>
      <c r="E54" s="72">
        <v>40118</v>
      </c>
      <c r="F54" s="73">
        <v>2236</v>
      </c>
      <c r="H54" s="79">
        <v>44228</v>
      </c>
      <c r="I54" s="80">
        <v>2094.6246305418699</v>
      </c>
      <c r="K54" s="79">
        <v>44228</v>
      </c>
      <c r="L54" s="80">
        <v>2225.6057781253303</v>
      </c>
    </row>
    <row r="55" spans="2:18" x14ac:dyDescent="0.25">
      <c r="B55" s="72">
        <v>40148</v>
      </c>
      <c r="C55" s="73">
        <v>5260</v>
      </c>
      <c r="E55" s="72">
        <v>40148</v>
      </c>
      <c r="F55" s="73">
        <v>5260</v>
      </c>
      <c r="H55" s="79">
        <v>44256</v>
      </c>
      <c r="I55" s="80">
        <v>1651.4264915161446</v>
      </c>
      <c r="K55" s="79">
        <v>44256</v>
      </c>
      <c r="L55" s="80">
        <v>1793.8387210712963</v>
      </c>
    </row>
    <row r="56" spans="2:18" x14ac:dyDescent="0.25">
      <c r="B56" s="72">
        <v>40179</v>
      </c>
      <c r="C56" s="74">
        <v>1496</v>
      </c>
      <c r="E56" s="72">
        <v>40179</v>
      </c>
      <c r="F56" s="74">
        <v>1496</v>
      </c>
      <c r="H56" s="79">
        <v>44287</v>
      </c>
      <c r="I56" s="80">
        <v>1651.4264915161455</v>
      </c>
      <c r="K56" s="79">
        <v>44287</v>
      </c>
      <c r="L56" s="80">
        <v>1793.8387210712967</v>
      </c>
    </row>
    <row r="57" spans="2:18" x14ac:dyDescent="0.25">
      <c r="B57" s="72">
        <v>40210</v>
      </c>
      <c r="C57" s="74">
        <v>2093</v>
      </c>
      <c r="E57" s="72">
        <v>40210</v>
      </c>
      <c r="F57" s="74">
        <v>2093</v>
      </c>
      <c r="H57" s="79">
        <v>44317</v>
      </c>
      <c r="I57" s="80">
        <v>2247.6264915161446</v>
      </c>
      <c r="K57" s="79">
        <v>44317</v>
      </c>
      <c r="L57" s="80">
        <v>2390.038721071297</v>
      </c>
    </row>
    <row r="58" spans="2:18" x14ac:dyDescent="0.25">
      <c r="B58" s="72">
        <v>40238</v>
      </c>
      <c r="C58" s="74">
        <v>1783</v>
      </c>
      <c r="E58" s="72">
        <v>40238</v>
      </c>
      <c r="F58" s="74">
        <v>1783</v>
      </c>
      <c r="H58" s="79">
        <v>44348</v>
      </c>
      <c r="I58" s="80">
        <v>1814.4931581828116</v>
      </c>
      <c r="K58" s="79">
        <v>44348</v>
      </c>
      <c r="L58" s="80">
        <v>1956.9053877379638</v>
      </c>
    </row>
    <row r="59" spans="2:18" x14ac:dyDescent="0.25">
      <c r="B59" s="72">
        <v>40269</v>
      </c>
      <c r="C59" s="74">
        <v>1794</v>
      </c>
      <c r="E59" s="72">
        <v>40269</v>
      </c>
      <c r="F59" s="74">
        <v>1794</v>
      </c>
      <c r="H59" s="79">
        <v>44378</v>
      </c>
      <c r="I59" s="80">
        <v>1746.2931581828125</v>
      </c>
      <c r="K59" s="79">
        <v>44378</v>
      </c>
      <c r="L59" s="80">
        <v>1888.7053877379635</v>
      </c>
    </row>
    <row r="60" spans="2:18" ht="15.75" thickBot="1" x14ac:dyDescent="0.3">
      <c r="B60" s="72">
        <v>40299</v>
      </c>
      <c r="C60" s="74">
        <v>2245</v>
      </c>
      <c r="E60" s="72">
        <v>40299</v>
      </c>
      <c r="F60" s="74">
        <v>2245</v>
      </c>
      <c r="H60" s="81">
        <v>44409</v>
      </c>
      <c r="I60" s="36">
        <v>1851.3598248494784</v>
      </c>
      <c r="J60" s="84">
        <f>SUM(I49:I60)/SUM(I37:I48)</f>
        <v>0.87916733207676578</v>
      </c>
      <c r="K60" s="81">
        <v>44409</v>
      </c>
      <c r="L60" s="36">
        <v>1993.7720544046301</v>
      </c>
      <c r="M60" s="84">
        <f>SUM(L49:L60)/SUM(L37:L48)</f>
        <v>0.92559881058769322</v>
      </c>
    </row>
    <row r="61" spans="2:18" x14ac:dyDescent="0.25">
      <c r="B61" s="72">
        <v>40330</v>
      </c>
      <c r="C61" s="74">
        <v>1802</v>
      </c>
      <c r="E61" s="72">
        <v>40330</v>
      </c>
      <c r="F61" s="74">
        <v>1802</v>
      </c>
    </row>
    <row r="62" spans="2:18" x14ac:dyDescent="0.25">
      <c r="B62" s="72">
        <v>40360</v>
      </c>
      <c r="C62" s="74">
        <v>1816</v>
      </c>
      <c r="E62" s="72">
        <v>40360</v>
      </c>
      <c r="F62" s="74">
        <v>1816</v>
      </c>
    </row>
    <row r="63" spans="2:18" x14ac:dyDescent="0.25">
      <c r="B63" s="72">
        <v>40391</v>
      </c>
      <c r="C63" s="74">
        <v>1811</v>
      </c>
      <c r="E63" s="72">
        <v>40391</v>
      </c>
      <c r="F63" s="74">
        <v>1811</v>
      </c>
    </row>
    <row r="64" spans="2:18" x14ac:dyDescent="0.25">
      <c r="B64" s="72">
        <v>40422</v>
      </c>
      <c r="C64" s="74">
        <v>1684</v>
      </c>
      <c r="E64" s="72">
        <v>40422</v>
      </c>
      <c r="F64" s="74">
        <v>1684</v>
      </c>
    </row>
    <row r="65" spans="2:6" x14ac:dyDescent="0.25">
      <c r="B65" s="72">
        <v>40452</v>
      </c>
      <c r="C65" s="74">
        <v>1906</v>
      </c>
      <c r="E65" s="72">
        <v>40452</v>
      </c>
      <c r="F65" s="74">
        <v>1906</v>
      </c>
    </row>
    <row r="66" spans="2:6" x14ac:dyDescent="0.25">
      <c r="B66" s="72">
        <v>40483</v>
      </c>
      <c r="C66" s="74">
        <v>2392</v>
      </c>
      <c r="E66" s="72">
        <v>40483</v>
      </c>
      <c r="F66" s="74">
        <v>2392</v>
      </c>
    </row>
    <row r="67" spans="2:6" x14ac:dyDescent="0.25">
      <c r="B67" s="72">
        <v>40513</v>
      </c>
      <c r="C67" s="74">
        <v>5087</v>
      </c>
      <c r="E67" s="72">
        <v>40513</v>
      </c>
      <c r="F67" s="74">
        <v>5087</v>
      </c>
    </row>
    <row r="68" spans="2:6" x14ac:dyDescent="0.25">
      <c r="B68" s="72">
        <v>40544</v>
      </c>
      <c r="C68" s="74">
        <v>1619</v>
      </c>
      <c r="E68" s="72">
        <v>40544</v>
      </c>
      <c r="F68" s="74">
        <v>1619</v>
      </c>
    </row>
    <row r="69" spans="2:6" x14ac:dyDescent="0.25">
      <c r="B69" s="72">
        <v>40575</v>
      </c>
      <c r="C69" s="74">
        <v>2228</v>
      </c>
      <c r="E69" s="72">
        <v>40575</v>
      </c>
      <c r="F69" s="74">
        <v>2228</v>
      </c>
    </row>
    <row r="70" spans="2:6" x14ac:dyDescent="0.25">
      <c r="B70" s="72">
        <v>40603</v>
      </c>
      <c r="C70" s="74">
        <v>1976</v>
      </c>
      <c r="E70" s="72">
        <v>40603</v>
      </c>
      <c r="F70" s="74">
        <v>1976</v>
      </c>
    </row>
    <row r="71" spans="2:6" x14ac:dyDescent="0.25">
      <c r="B71" s="72">
        <v>40634</v>
      </c>
      <c r="C71" s="74">
        <v>2194</v>
      </c>
      <c r="E71" s="72">
        <v>40634</v>
      </c>
      <c r="F71" s="74">
        <v>2194</v>
      </c>
    </row>
    <row r="72" spans="2:6" x14ac:dyDescent="0.25">
      <c r="B72" s="72">
        <v>40664</v>
      </c>
      <c r="C72" s="74">
        <v>2624</v>
      </c>
      <c r="E72" s="72">
        <v>40664</v>
      </c>
      <c r="F72" s="74">
        <v>2624</v>
      </c>
    </row>
    <row r="73" spans="2:6" x14ac:dyDescent="0.25">
      <c r="B73" s="72">
        <v>40695</v>
      </c>
      <c r="C73" s="74">
        <v>2093</v>
      </c>
      <c r="E73" s="72">
        <v>40695</v>
      </c>
      <c r="F73" s="74">
        <v>2093</v>
      </c>
    </row>
    <row r="74" spans="2:6" x14ac:dyDescent="0.25">
      <c r="B74" s="72">
        <v>40725</v>
      </c>
      <c r="C74" s="74">
        <v>1983</v>
      </c>
      <c r="E74" s="72">
        <v>40725</v>
      </c>
      <c r="F74" s="74">
        <v>1983</v>
      </c>
    </row>
    <row r="75" spans="2:6" x14ac:dyDescent="0.25">
      <c r="B75" s="72">
        <v>40756</v>
      </c>
      <c r="C75" s="74">
        <v>2179</v>
      </c>
      <c r="E75" s="72">
        <v>40756</v>
      </c>
      <c r="F75" s="74">
        <v>2179</v>
      </c>
    </row>
    <row r="76" spans="2:6" x14ac:dyDescent="0.25">
      <c r="B76" s="72">
        <v>40787</v>
      </c>
      <c r="C76" s="74">
        <v>2081</v>
      </c>
      <c r="E76" s="72">
        <v>40787</v>
      </c>
      <c r="F76" s="74">
        <v>2081</v>
      </c>
    </row>
    <row r="77" spans="2:6" x14ac:dyDescent="0.25">
      <c r="B77" s="72">
        <v>40817</v>
      </c>
      <c r="C77" s="74">
        <v>2003</v>
      </c>
      <c r="E77" s="72">
        <v>40817</v>
      </c>
      <c r="F77" s="74">
        <v>2003</v>
      </c>
    </row>
    <row r="78" spans="2:6" x14ac:dyDescent="0.25">
      <c r="B78" s="72">
        <v>40848</v>
      </c>
      <c r="C78" s="74">
        <v>2454</v>
      </c>
      <c r="E78" s="72">
        <v>40848</v>
      </c>
      <c r="F78" s="74">
        <v>2454</v>
      </c>
    </row>
    <row r="79" spans="2:6" x14ac:dyDescent="0.25">
      <c r="B79" s="72">
        <v>40878</v>
      </c>
      <c r="C79" s="74">
        <v>5616</v>
      </c>
      <c r="E79" s="72">
        <v>40878</v>
      </c>
      <c r="F79" s="74">
        <v>5616</v>
      </c>
    </row>
    <row r="80" spans="2:6" x14ac:dyDescent="0.25">
      <c r="B80" s="72">
        <v>40909</v>
      </c>
      <c r="C80" s="74">
        <v>1674</v>
      </c>
      <c r="E80" s="72">
        <v>40909</v>
      </c>
      <c r="F80" s="74">
        <v>1674</v>
      </c>
    </row>
    <row r="81" spans="2:6" x14ac:dyDescent="0.25">
      <c r="B81" s="72">
        <v>40940</v>
      </c>
      <c r="C81" s="74">
        <v>2607</v>
      </c>
      <c r="E81" s="72">
        <v>40940</v>
      </c>
      <c r="F81" s="74">
        <v>2607</v>
      </c>
    </row>
    <row r="82" spans="2:6" x14ac:dyDescent="0.25">
      <c r="B82" s="72">
        <v>40969</v>
      </c>
      <c r="C82" s="74">
        <v>2056</v>
      </c>
      <c r="E82" s="72">
        <v>40969</v>
      </c>
      <c r="F82" s="74">
        <v>2056</v>
      </c>
    </row>
    <row r="83" spans="2:6" x14ac:dyDescent="0.25">
      <c r="B83" s="72">
        <v>41000</v>
      </c>
      <c r="C83" s="74">
        <v>1953</v>
      </c>
      <c r="E83" s="72">
        <v>41000</v>
      </c>
      <c r="F83" s="74">
        <v>1953</v>
      </c>
    </row>
    <row r="84" spans="2:6" x14ac:dyDescent="0.25">
      <c r="B84" s="72">
        <v>41030</v>
      </c>
      <c r="C84" s="74">
        <v>2673</v>
      </c>
      <c r="E84" s="72">
        <v>41030</v>
      </c>
      <c r="F84" s="74">
        <v>2673</v>
      </c>
    </row>
    <row r="85" spans="2:6" x14ac:dyDescent="0.25">
      <c r="B85" s="72">
        <v>41061</v>
      </c>
      <c r="C85" s="74">
        <v>2146</v>
      </c>
      <c r="E85" s="72">
        <v>41061</v>
      </c>
      <c r="F85" s="74">
        <v>2146</v>
      </c>
    </row>
    <row r="86" spans="2:6" x14ac:dyDescent="0.25">
      <c r="B86" s="72">
        <v>41091</v>
      </c>
      <c r="C86" s="74">
        <v>1943</v>
      </c>
      <c r="E86" s="72">
        <v>41091</v>
      </c>
      <c r="F86" s="74">
        <v>1943</v>
      </c>
    </row>
    <row r="87" spans="2:6" x14ac:dyDescent="0.25">
      <c r="B87" s="72">
        <v>41122</v>
      </c>
      <c r="C87" s="74">
        <v>2115</v>
      </c>
      <c r="E87" s="72">
        <v>41122</v>
      </c>
      <c r="F87" s="74">
        <v>2115</v>
      </c>
    </row>
    <row r="88" spans="2:6" x14ac:dyDescent="0.25">
      <c r="B88" s="72">
        <v>41153</v>
      </c>
      <c r="C88" s="74">
        <v>2044</v>
      </c>
      <c r="E88" s="72">
        <v>41153</v>
      </c>
      <c r="F88" s="74">
        <v>2044</v>
      </c>
    </row>
    <row r="89" spans="2:6" x14ac:dyDescent="0.25">
      <c r="B89" s="72">
        <v>41183</v>
      </c>
      <c r="C89" s="74">
        <v>2060</v>
      </c>
      <c r="E89" s="72">
        <v>41183</v>
      </c>
      <c r="F89" s="74">
        <v>2060</v>
      </c>
    </row>
    <row r="90" spans="2:6" x14ac:dyDescent="0.25">
      <c r="B90" s="72">
        <v>41214</v>
      </c>
      <c r="C90" s="74">
        <v>2542</v>
      </c>
      <c r="E90" s="72">
        <v>41214</v>
      </c>
      <c r="F90" s="74">
        <v>2542</v>
      </c>
    </row>
    <row r="91" spans="2:6" x14ac:dyDescent="0.25">
      <c r="B91" s="72">
        <v>41244</v>
      </c>
      <c r="C91" s="74">
        <v>6049</v>
      </c>
      <c r="E91" s="72">
        <v>41244</v>
      </c>
      <c r="F91" s="74">
        <v>6049</v>
      </c>
    </row>
    <row r="92" spans="2:6" x14ac:dyDescent="0.25">
      <c r="B92" s="72">
        <v>41275</v>
      </c>
      <c r="C92" s="75">
        <v>1796</v>
      </c>
      <c r="E92" s="72">
        <v>41275</v>
      </c>
      <c r="F92" s="75">
        <v>1796</v>
      </c>
    </row>
    <row r="93" spans="2:6" x14ac:dyDescent="0.25">
      <c r="B93" s="72">
        <v>41306</v>
      </c>
      <c r="C93" s="75">
        <v>2550</v>
      </c>
      <c r="E93" s="72">
        <v>41306</v>
      </c>
      <c r="F93" s="75">
        <v>2550</v>
      </c>
    </row>
    <row r="94" spans="2:6" x14ac:dyDescent="0.25">
      <c r="B94" s="72">
        <v>41334</v>
      </c>
      <c r="C94" s="75">
        <v>2149</v>
      </c>
      <c r="E94" s="72">
        <v>41334</v>
      </c>
      <c r="F94" s="75">
        <v>2149</v>
      </c>
    </row>
    <row r="95" spans="2:6" x14ac:dyDescent="0.25">
      <c r="B95" s="72">
        <v>41365</v>
      </c>
      <c r="C95" s="75">
        <v>2249</v>
      </c>
      <c r="E95" s="72">
        <v>41365</v>
      </c>
      <c r="F95" s="75">
        <v>2249</v>
      </c>
    </row>
    <row r="96" spans="2:6" x14ac:dyDescent="0.25">
      <c r="B96" s="72">
        <v>41395</v>
      </c>
      <c r="C96" s="75">
        <v>2724</v>
      </c>
      <c r="E96" s="72">
        <v>41395</v>
      </c>
      <c r="F96" s="75">
        <v>2724</v>
      </c>
    </row>
    <row r="97" spans="2:6" x14ac:dyDescent="0.25">
      <c r="B97" s="72">
        <v>41426</v>
      </c>
      <c r="C97" s="75">
        <v>2141</v>
      </c>
      <c r="E97" s="72">
        <v>41426</v>
      </c>
      <c r="F97" s="75">
        <v>2141</v>
      </c>
    </row>
    <row r="98" spans="2:6" x14ac:dyDescent="0.25">
      <c r="B98" s="72">
        <v>41456</v>
      </c>
      <c r="C98" s="75">
        <v>2020</v>
      </c>
      <c r="E98" s="72">
        <v>41456</v>
      </c>
      <c r="F98" s="75">
        <v>2020</v>
      </c>
    </row>
    <row r="99" spans="2:6" x14ac:dyDescent="0.25">
      <c r="B99" s="72">
        <v>41487</v>
      </c>
      <c r="C99" s="75">
        <v>2150</v>
      </c>
      <c r="E99" s="72">
        <v>41487</v>
      </c>
      <c r="F99" s="75">
        <v>2150</v>
      </c>
    </row>
    <row r="100" spans="2:6" x14ac:dyDescent="0.25">
      <c r="B100" s="72">
        <v>41518</v>
      </c>
      <c r="C100" s="75">
        <v>2002</v>
      </c>
      <c r="E100" s="72">
        <v>41518</v>
      </c>
      <c r="F100" s="75">
        <v>2002</v>
      </c>
    </row>
    <row r="101" spans="2:6" x14ac:dyDescent="0.25">
      <c r="B101" s="72">
        <v>41548</v>
      </c>
      <c r="C101" s="75">
        <v>2232</v>
      </c>
      <c r="E101" s="72">
        <v>41548</v>
      </c>
      <c r="F101" s="75">
        <v>2232</v>
      </c>
    </row>
    <row r="102" spans="2:6" x14ac:dyDescent="0.25">
      <c r="B102" s="72">
        <v>41579</v>
      </c>
      <c r="C102" s="75">
        <v>2655</v>
      </c>
      <c r="E102" s="72">
        <v>41579</v>
      </c>
      <c r="F102" s="75">
        <v>2655</v>
      </c>
    </row>
    <row r="103" spans="2:6" x14ac:dyDescent="0.25">
      <c r="B103" s="72">
        <v>41609</v>
      </c>
      <c r="C103" s="75">
        <v>5776</v>
      </c>
      <c r="E103" s="72">
        <v>41609</v>
      </c>
      <c r="F103" s="75">
        <v>5776</v>
      </c>
    </row>
    <row r="104" spans="2:6" x14ac:dyDescent="0.25">
      <c r="B104" s="72">
        <v>41640</v>
      </c>
      <c r="C104" s="75">
        <v>1898</v>
      </c>
      <c r="E104" s="72">
        <v>41640</v>
      </c>
      <c r="F104" s="75">
        <v>1898</v>
      </c>
    </row>
    <row r="105" spans="2:6" x14ac:dyDescent="0.25">
      <c r="B105" s="72">
        <v>41671</v>
      </c>
      <c r="C105" s="75">
        <v>2606</v>
      </c>
      <c r="E105" s="72">
        <v>41671</v>
      </c>
      <c r="F105" s="75">
        <v>2606</v>
      </c>
    </row>
    <row r="106" spans="2:6" x14ac:dyDescent="0.25">
      <c r="B106" s="72">
        <v>41699</v>
      </c>
      <c r="C106" s="75">
        <v>2155</v>
      </c>
      <c r="E106" s="72">
        <v>41699</v>
      </c>
      <c r="F106" s="75">
        <v>2155</v>
      </c>
    </row>
    <row r="107" spans="2:6" x14ac:dyDescent="0.25">
      <c r="B107" s="72">
        <v>41730</v>
      </c>
      <c r="C107" s="75">
        <v>2302</v>
      </c>
      <c r="E107" s="72">
        <v>41730</v>
      </c>
      <c r="F107" s="75">
        <v>2302</v>
      </c>
    </row>
    <row r="108" spans="2:6" x14ac:dyDescent="0.25">
      <c r="B108" s="72">
        <v>41760</v>
      </c>
      <c r="C108" s="75">
        <v>2871</v>
      </c>
      <c r="E108" s="72">
        <v>41760</v>
      </c>
      <c r="F108" s="75">
        <v>2871</v>
      </c>
    </row>
    <row r="109" spans="2:6" x14ac:dyDescent="0.25">
      <c r="B109" s="72">
        <v>41791</v>
      </c>
      <c r="C109" s="75">
        <v>2207</v>
      </c>
      <c r="E109" s="72">
        <v>41791</v>
      </c>
      <c r="F109" s="75">
        <v>2207</v>
      </c>
    </row>
    <row r="110" spans="2:6" x14ac:dyDescent="0.25">
      <c r="B110" s="72">
        <v>41821</v>
      </c>
      <c r="C110" s="75">
        <v>2174</v>
      </c>
      <c r="E110" s="72">
        <v>41821</v>
      </c>
      <c r="F110" s="75">
        <v>2174</v>
      </c>
    </row>
    <row r="111" spans="2:6" x14ac:dyDescent="0.25">
      <c r="B111" s="72">
        <v>41852</v>
      </c>
      <c r="C111" s="75">
        <v>2283</v>
      </c>
      <c r="E111" s="72">
        <v>41852</v>
      </c>
      <c r="F111" s="75">
        <v>2283</v>
      </c>
    </row>
    <row r="112" spans="2:6" x14ac:dyDescent="0.25">
      <c r="B112" s="72">
        <v>41883</v>
      </c>
      <c r="C112" s="75">
        <v>2091</v>
      </c>
      <c r="E112" s="72">
        <v>41883</v>
      </c>
      <c r="F112" s="75">
        <v>2091</v>
      </c>
    </row>
    <row r="113" spans="2:6" x14ac:dyDescent="0.25">
      <c r="B113" s="72">
        <v>41913</v>
      </c>
      <c r="C113" s="75">
        <v>2232</v>
      </c>
      <c r="E113" s="72">
        <v>41913</v>
      </c>
      <c r="F113" s="75">
        <v>2232</v>
      </c>
    </row>
    <row r="114" spans="2:6" x14ac:dyDescent="0.25">
      <c r="B114" s="72">
        <v>41944</v>
      </c>
      <c r="C114" s="75">
        <v>2597</v>
      </c>
      <c r="E114" s="72">
        <v>41944</v>
      </c>
      <c r="F114" s="75">
        <v>2597</v>
      </c>
    </row>
    <row r="115" spans="2:6" x14ac:dyDescent="0.25">
      <c r="B115" s="72">
        <v>41974</v>
      </c>
      <c r="C115" s="75">
        <v>5781</v>
      </c>
      <c r="E115" s="72">
        <v>41974</v>
      </c>
      <c r="F115" s="75">
        <v>5781</v>
      </c>
    </row>
    <row r="116" spans="2:6" x14ac:dyDescent="0.25">
      <c r="B116" s="72">
        <v>42005</v>
      </c>
      <c r="C116" s="75">
        <v>1893</v>
      </c>
      <c r="E116" s="72">
        <v>42005</v>
      </c>
      <c r="F116" s="75">
        <v>1893</v>
      </c>
    </row>
    <row r="117" spans="2:6" x14ac:dyDescent="0.25">
      <c r="B117" s="72">
        <v>42036</v>
      </c>
      <c r="C117" s="75">
        <v>2620</v>
      </c>
      <c r="E117" s="72">
        <v>42036</v>
      </c>
      <c r="F117" s="75">
        <v>2620</v>
      </c>
    </row>
    <row r="118" spans="2:6" x14ac:dyDescent="0.25">
      <c r="B118" s="72">
        <v>42064</v>
      </c>
      <c r="C118" s="75">
        <v>2134</v>
      </c>
      <c r="E118" s="72">
        <v>42064</v>
      </c>
      <c r="F118" s="75">
        <v>2134</v>
      </c>
    </row>
    <row r="119" spans="2:6" x14ac:dyDescent="0.25">
      <c r="B119" s="72">
        <v>42095</v>
      </c>
      <c r="C119" s="75">
        <v>2298</v>
      </c>
      <c r="E119" s="72">
        <v>42095</v>
      </c>
      <c r="F119" s="75">
        <v>2298</v>
      </c>
    </row>
    <row r="120" spans="2:6" x14ac:dyDescent="0.25">
      <c r="B120" s="72">
        <v>42125</v>
      </c>
      <c r="C120" s="75">
        <v>2851</v>
      </c>
      <c r="E120" s="72">
        <v>42125</v>
      </c>
      <c r="F120" s="75">
        <v>2851</v>
      </c>
    </row>
    <row r="121" spans="2:6" x14ac:dyDescent="0.25">
      <c r="B121" s="72">
        <v>42156</v>
      </c>
      <c r="C121" s="75">
        <v>2345</v>
      </c>
      <c r="E121" s="72">
        <v>42156</v>
      </c>
      <c r="F121" s="75">
        <v>2345</v>
      </c>
    </row>
    <row r="122" spans="2:6" x14ac:dyDescent="0.25">
      <c r="B122" s="72">
        <v>42186</v>
      </c>
      <c r="C122" s="75">
        <v>2224</v>
      </c>
      <c r="E122" s="72">
        <v>42186</v>
      </c>
      <c r="F122" s="75">
        <v>2224</v>
      </c>
    </row>
    <row r="123" spans="2:6" x14ac:dyDescent="0.25">
      <c r="B123" s="72">
        <v>42217</v>
      </c>
      <c r="C123" s="75">
        <v>2252</v>
      </c>
      <c r="E123" s="72">
        <v>42217</v>
      </c>
      <c r="F123" s="75">
        <v>2252</v>
      </c>
    </row>
    <row r="124" spans="2:6" x14ac:dyDescent="0.25">
      <c r="B124" s="72">
        <v>42248</v>
      </c>
      <c r="C124" s="75">
        <v>2035</v>
      </c>
      <c r="E124" s="72">
        <v>42248</v>
      </c>
      <c r="F124" s="75">
        <v>2035</v>
      </c>
    </row>
    <row r="125" spans="2:6" x14ac:dyDescent="0.25">
      <c r="B125" s="72">
        <v>42278</v>
      </c>
      <c r="C125" s="75">
        <v>2163</v>
      </c>
      <c r="E125" s="72">
        <v>42278</v>
      </c>
      <c r="F125" s="75">
        <v>2163</v>
      </c>
    </row>
    <row r="126" spans="2:6" x14ac:dyDescent="0.25">
      <c r="B126" s="72">
        <v>42309</v>
      </c>
      <c r="C126" s="75">
        <v>2579</v>
      </c>
      <c r="E126" s="72">
        <v>42309</v>
      </c>
      <c r="F126" s="75">
        <v>2579</v>
      </c>
    </row>
    <row r="127" spans="2:6" x14ac:dyDescent="0.25">
      <c r="B127" s="72">
        <v>42339</v>
      </c>
      <c r="C127" s="75">
        <v>6044</v>
      </c>
      <c r="E127" s="72">
        <v>42339</v>
      </c>
      <c r="F127" s="75">
        <v>6044</v>
      </c>
    </row>
    <row r="128" spans="2:6" x14ac:dyDescent="0.25">
      <c r="B128" s="72">
        <v>42370</v>
      </c>
      <c r="C128" s="75">
        <v>1771</v>
      </c>
      <c r="E128" s="72">
        <v>42370</v>
      </c>
      <c r="F128" s="75">
        <v>1771</v>
      </c>
    </row>
    <row r="129" spans="2:6" x14ac:dyDescent="0.25">
      <c r="B129" s="72">
        <v>42401</v>
      </c>
      <c r="C129" s="75">
        <v>2640</v>
      </c>
      <c r="E129" s="72">
        <v>42401</v>
      </c>
      <c r="F129" s="75">
        <v>2640</v>
      </c>
    </row>
    <row r="130" spans="2:6" x14ac:dyDescent="0.25">
      <c r="B130" s="72">
        <v>42430</v>
      </c>
      <c r="C130" s="75">
        <v>2131</v>
      </c>
      <c r="E130" s="72">
        <v>42430</v>
      </c>
      <c r="F130" s="75">
        <v>2131</v>
      </c>
    </row>
    <row r="131" spans="2:6" x14ac:dyDescent="0.25">
      <c r="B131" s="72">
        <v>42461</v>
      </c>
      <c r="C131" s="75">
        <v>2277</v>
      </c>
      <c r="E131" s="72">
        <v>42461</v>
      </c>
      <c r="F131" s="75">
        <v>2277</v>
      </c>
    </row>
    <row r="132" spans="2:6" x14ac:dyDescent="0.25">
      <c r="B132" s="72">
        <v>42491</v>
      </c>
      <c r="C132" s="75">
        <v>2768</v>
      </c>
      <c r="E132" s="72">
        <v>42491</v>
      </c>
      <c r="F132" s="75">
        <v>2768</v>
      </c>
    </row>
    <row r="133" spans="2:6" x14ac:dyDescent="0.25">
      <c r="B133" s="72">
        <v>42522</v>
      </c>
      <c r="C133" s="75">
        <v>2190</v>
      </c>
      <c r="E133" s="72">
        <v>42522</v>
      </c>
      <c r="F133" s="75">
        <v>2190</v>
      </c>
    </row>
    <row r="134" spans="2:6" x14ac:dyDescent="0.25">
      <c r="B134" s="72">
        <v>42552</v>
      </c>
      <c r="C134" s="75">
        <v>2087</v>
      </c>
      <c r="E134" s="72">
        <v>42552</v>
      </c>
      <c r="F134" s="75">
        <v>2087</v>
      </c>
    </row>
    <row r="135" spans="2:6" x14ac:dyDescent="0.25">
      <c r="B135" s="72">
        <v>42583</v>
      </c>
      <c r="C135" s="75">
        <v>2179</v>
      </c>
      <c r="E135" s="72">
        <v>42583</v>
      </c>
      <c r="F135" s="75">
        <v>2179</v>
      </c>
    </row>
    <row r="136" spans="2:6" x14ac:dyDescent="0.25">
      <c r="B136" s="72">
        <v>42614</v>
      </c>
      <c r="C136" s="75">
        <v>2039</v>
      </c>
      <c r="E136" s="72">
        <v>42614</v>
      </c>
      <c r="F136" s="75">
        <v>2039</v>
      </c>
    </row>
    <row r="137" spans="2:6" x14ac:dyDescent="0.25">
      <c r="B137" s="72">
        <v>42644</v>
      </c>
      <c r="C137" s="75">
        <v>2119</v>
      </c>
      <c r="E137" s="72">
        <v>42644</v>
      </c>
      <c r="F137" s="75">
        <v>2119</v>
      </c>
    </row>
    <row r="138" spans="2:6" x14ac:dyDescent="0.25">
      <c r="B138" s="72">
        <v>42675</v>
      </c>
      <c r="C138" s="75">
        <v>2700</v>
      </c>
      <c r="E138" s="72">
        <v>42675</v>
      </c>
      <c r="F138" s="75">
        <v>2700</v>
      </c>
    </row>
    <row r="139" spans="2:6" x14ac:dyDescent="0.25">
      <c r="B139" s="72">
        <v>42705</v>
      </c>
      <c r="C139" s="75">
        <v>6036</v>
      </c>
      <c r="E139" s="72">
        <v>42705</v>
      </c>
      <c r="F139" s="75">
        <v>6036</v>
      </c>
    </row>
    <row r="140" spans="2:6" x14ac:dyDescent="0.25">
      <c r="B140" s="72">
        <v>42736</v>
      </c>
      <c r="C140" s="75">
        <v>1744</v>
      </c>
      <c r="E140" s="72">
        <v>42736</v>
      </c>
      <c r="F140" s="75">
        <v>1744</v>
      </c>
    </row>
    <row r="141" spans="2:6" x14ac:dyDescent="0.25">
      <c r="B141" s="72">
        <v>42767</v>
      </c>
      <c r="C141" s="75">
        <v>2436</v>
      </c>
      <c r="E141" s="72">
        <v>42767</v>
      </c>
      <c r="F141" s="75">
        <v>2436</v>
      </c>
    </row>
    <row r="142" spans="2:6" x14ac:dyDescent="0.25">
      <c r="B142" s="72">
        <v>42795</v>
      </c>
      <c r="C142" s="75">
        <v>2104</v>
      </c>
      <c r="E142" s="72">
        <v>42795</v>
      </c>
      <c r="F142" s="75">
        <v>2104</v>
      </c>
    </row>
    <row r="143" spans="2:6" x14ac:dyDescent="0.25">
      <c r="B143" s="72">
        <v>42826</v>
      </c>
      <c r="C143" s="75">
        <v>2174</v>
      </c>
      <c r="E143" s="72">
        <v>42826</v>
      </c>
      <c r="F143" s="75">
        <v>2174</v>
      </c>
    </row>
    <row r="144" spans="2:6" x14ac:dyDescent="0.25">
      <c r="B144" s="72">
        <v>42856</v>
      </c>
      <c r="C144" s="75">
        <v>2748</v>
      </c>
      <c r="E144" s="72">
        <v>42856</v>
      </c>
      <c r="F144" s="75">
        <v>2748</v>
      </c>
    </row>
    <row r="145" spans="2:6" x14ac:dyDescent="0.25">
      <c r="B145" s="72">
        <v>42887</v>
      </c>
      <c r="C145" s="75">
        <v>2238</v>
      </c>
      <c r="E145" s="72">
        <v>42887</v>
      </c>
      <c r="F145" s="75">
        <v>2238</v>
      </c>
    </row>
    <row r="146" spans="2:6" x14ac:dyDescent="0.25">
      <c r="B146" s="72">
        <v>42917</v>
      </c>
      <c r="C146" s="75">
        <v>2204</v>
      </c>
      <c r="E146" s="72">
        <v>42917</v>
      </c>
      <c r="F146" s="75">
        <v>2204</v>
      </c>
    </row>
    <row r="147" spans="2:6" x14ac:dyDescent="0.25">
      <c r="B147" s="72">
        <v>42948</v>
      </c>
      <c r="C147" s="75">
        <v>2263</v>
      </c>
      <c r="E147" s="72">
        <v>42948</v>
      </c>
      <c r="F147" s="75">
        <v>2263</v>
      </c>
    </row>
    <row r="148" spans="2:6" x14ac:dyDescent="0.25">
      <c r="B148" s="72">
        <v>42979</v>
      </c>
      <c r="C148" s="75">
        <v>2214</v>
      </c>
      <c r="E148" s="72">
        <v>42979</v>
      </c>
      <c r="F148" s="75">
        <v>2214</v>
      </c>
    </row>
    <row r="149" spans="2:6" x14ac:dyDescent="0.25">
      <c r="B149" s="72">
        <v>43009</v>
      </c>
      <c r="C149" s="75">
        <v>2230</v>
      </c>
      <c r="E149" s="72">
        <v>43009</v>
      </c>
      <c r="F149" s="75">
        <v>2230</v>
      </c>
    </row>
    <row r="150" spans="2:6" x14ac:dyDescent="0.25">
      <c r="B150" s="72">
        <v>43040</v>
      </c>
      <c r="C150" s="75">
        <v>2807</v>
      </c>
      <c r="E150" s="72">
        <v>43040</v>
      </c>
      <c r="F150" s="75">
        <v>2807</v>
      </c>
    </row>
    <row r="151" spans="2:6" x14ac:dyDescent="0.25">
      <c r="B151" s="72">
        <v>43070</v>
      </c>
      <c r="C151" s="75">
        <v>5826</v>
      </c>
      <c r="E151" s="72">
        <v>43070</v>
      </c>
      <c r="F151" s="75">
        <v>5826</v>
      </c>
    </row>
    <row r="152" spans="2:6" x14ac:dyDescent="0.25">
      <c r="B152" s="72">
        <v>43101</v>
      </c>
      <c r="C152" s="75">
        <v>1845</v>
      </c>
      <c r="E152" s="72">
        <v>43101</v>
      </c>
      <c r="F152" s="75">
        <v>1845</v>
      </c>
    </row>
    <row r="153" spans="2:6" x14ac:dyDescent="0.25">
      <c r="B153" s="72">
        <v>43132</v>
      </c>
      <c r="C153" s="75">
        <v>2562</v>
      </c>
      <c r="E153" s="72">
        <v>43132</v>
      </c>
      <c r="F153" s="75">
        <v>2562</v>
      </c>
    </row>
    <row r="154" spans="2:6" x14ac:dyDescent="0.25">
      <c r="B154" s="72">
        <v>43160</v>
      </c>
      <c r="C154" s="75">
        <v>2288</v>
      </c>
      <c r="E154" s="72">
        <v>43160</v>
      </c>
      <c r="F154" s="75">
        <v>2288</v>
      </c>
    </row>
    <row r="155" spans="2:6" x14ac:dyDescent="0.25">
      <c r="B155" s="72">
        <v>43191</v>
      </c>
      <c r="C155" s="75">
        <v>2341</v>
      </c>
      <c r="E155" s="72">
        <v>43191</v>
      </c>
      <c r="F155" s="75">
        <v>2341</v>
      </c>
    </row>
    <row r="156" spans="2:6" x14ac:dyDescent="0.25">
      <c r="B156" s="72">
        <v>43221</v>
      </c>
      <c r="C156" s="75">
        <v>2968</v>
      </c>
      <c r="E156" s="72">
        <v>43221</v>
      </c>
      <c r="F156" s="75">
        <v>2968</v>
      </c>
    </row>
    <row r="157" spans="2:6" x14ac:dyDescent="0.25">
      <c r="B157" s="72">
        <v>43252</v>
      </c>
      <c r="C157" s="75">
        <v>2465</v>
      </c>
      <c r="E157" s="72">
        <v>43252</v>
      </c>
      <c r="F157" s="75">
        <v>2465</v>
      </c>
    </row>
    <row r="158" spans="2:6" x14ac:dyDescent="0.25">
      <c r="B158" s="72">
        <v>43282</v>
      </c>
      <c r="C158" s="75">
        <v>2283</v>
      </c>
      <c r="E158" s="72">
        <v>43282</v>
      </c>
      <c r="F158" s="75">
        <v>2283</v>
      </c>
    </row>
    <row r="159" spans="2:6" x14ac:dyDescent="0.25">
      <c r="B159" s="72">
        <v>43313</v>
      </c>
      <c r="C159" s="75">
        <v>2369</v>
      </c>
      <c r="E159" s="72">
        <v>43313</v>
      </c>
      <c r="F159" s="75">
        <v>2369</v>
      </c>
    </row>
    <row r="160" spans="2:6" x14ac:dyDescent="0.25">
      <c r="B160" s="72">
        <v>43344</v>
      </c>
      <c r="C160" s="75">
        <v>2109</v>
      </c>
      <c r="E160" s="72">
        <v>43344</v>
      </c>
      <c r="F160" s="75">
        <v>2109</v>
      </c>
    </row>
    <row r="161" spans="2:6" x14ac:dyDescent="0.25">
      <c r="B161" s="72">
        <v>43374</v>
      </c>
      <c r="C161" s="75">
        <v>2299</v>
      </c>
      <c r="E161" s="72">
        <v>43374</v>
      </c>
      <c r="F161" s="75">
        <v>2299</v>
      </c>
    </row>
    <row r="162" spans="2:6" x14ac:dyDescent="0.25">
      <c r="B162" s="72">
        <v>43405</v>
      </c>
      <c r="C162" s="75">
        <v>2717</v>
      </c>
      <c r="E162" s="72">
        <v>43405</v>
      </c>
      <c r="F162" s="75">
        <v>2717</v>
      </c>
    </row>
    <row r="163" spans="2:6" x14ac:dyDescent="0.25">
      <c r="B163" s="72">
        <v>43435</v>
      </c>
      <c r="C163" s="75">
        <v>5815</v>
      </c>
      <c r="E163" s="72">
        <v>43435</v>
      </c>
      <c r="F163" s="75">
        <v>5815</v>
      </c>
    </row>
    <row r="164" spans="2:6" x14ac:dyDescent="0.25">
      <c r="B164" s="72">
        <v>43466</v>
      </c>
      <c r="C164" s="75">
        <v>1791</v>
      </c>
      <c r="E164" s="72">
        <v>43466</v>
      </c>
      <c r="F164" s="75">
        <v>1791</v>
      </c>
    </row>
    <row r="165" spans="2:6" x14ac:dyDescent="0.25">
      <c r="B165" s="72">
        <v>43497</v>
      </c>
      <c r="C165" s="75">
        <v>2487</v>
      </c>
      <c r="E165" s="72">
        <v>43497</v>
      </c>
      <c r="F165" s="75">
        <v>2487</v>
      </c>
    </row>
    <row r="166" spans="2:6" x14ac:dyDescent="0.25">
      <c r="B166" s="72">
        <v>43525</v>
      </c>
      <c r="C166" s="75">
        <v>2198</v>
      </c>
      <c r="E166" s="72">
        <v>43525</v>
      </c>
      <c r="F166" s="75">
        <v>2198</v>
      </c>
    </row>
    <row r="167" spans="2:6" x14ac:dyDescent="0.25">
      <c r="B167" s="72">
        <v>43556</v>
      </c>
      <c r="C167" s="75">
        <v>2378</v>
      </c>
      <c r="E167" s="72">
        <v>43556</v>
      </c>
      <c r="F167" s="75">
        <v>2378</v>
      </c>
    </row>
    <row r="168" spans="2:6" x14ac:dyDescent="0.25">
      <c r="B168" s="72">
        <v>43586</v>
      </c>
      <c r="C168" s="75">
        <v>2896</v>
      </c>
      <c r="E168" s="72">
        <v>43586</v>
      </c>
      <c r="F168" s="75">
        <v>2896</v>
      </c>
    </row>
    <row r="169" spans="2:6" x14ac:dyDescent="0.25">
      <c r="B169" s="72">
        <v>43617</v>
      </c>
      <c r="C169" s="75">
        <v>2284</v>
      </c>
      <c r="E169" s="72">
        <v>43617</v>
      </c>
      <c r="F169" s="75">
        <v>2284</v>
      </c>
    </row>
    <row r="170" spans="2:6" x14ac:dyDescent="0.25">
      <c r="B170" s="72">
        <v>43647</v>
      </c>
      <c r="C170" s="75">
        <v>2394</v>
      </c>
      <c r="E170" s="72">
        <v>43647</v>
      </c>
      <c r="F170" s="75">
        <v>2394</v>
      </c>
    </row>
    <row r="171" spans="2:6" x14ac:dyDescent="0.25">
      <c r="B171" s="72">
        <v>43678</v>
      </c>
      <c r="C171" s="75">
        <v>2505</v>
      </c>
      <c r="E171" s="72">
        <v>43678</v>
      </c>
      <c r="F171" s="75">
        <v>2505</v>
      </c>
    </row>
    <row r="172" spans="2:6" x14ac:dyDescent="0.25">
      <c r="B172" s="72">
        <v>43709</v>
      </c>
      <c r="C172" s="75">
        <v>2311</v>
      </c>
      <c r="E172" s="72">
        <v>43709</v>
      </c>
      <c r="F172" s="75">
        <v>2311</v>
      </c>
    </row>
    <row r="173" spans="2:6" x14ac:dyDescent="0.25">
      <c r="B173" s="72">
        <v>43739</v>
      </c>
      <c r="C173" s="75">
        <v>2327</v>
      </c>
      <c r="E173" s="72">
        <v>43739</v>
      </c>
      <c r="F173" s="75">
        <v>2327</v>
      </c>
    </row>
    <row r="174" spans="2:6" x14ac:dyDescent="0.25">
      <c r="B174" s="72">
        <v>43770</v>
      </c>
      <c r="C174" s="75">
        <v>2772</v>
      </c>
      <c r="E174" s="72">
        <v>43770</v>
      </c>
      <c r="F174" s="75">
        <v>2772</v>
      </c>
    </row>
    <row r="175" spans="2:6" x14ac:dyDescent="0.25">
      <c r="B175" s="72">
        <v>43800</v>
      </c>
      <c r="C175" s="75">
        <v>6109</v>
      </c>
      <c r="E175" s="72">
        <v>43800</v>
      </c>
      <c r="F175" s="75">
        <v>6109</v>
      </c>
    </row>
    <row r="176" spans="2:6" x14ac:dyDescent="0.25">
      <c r="B176" s="72">
        <v>43831</v>
      </c>
      <c r="C176" s="75">
        <v>2054</v>
      </c>
      <c r="E176" s="72">
        <v>43831</v>
      </c>
      <c r="F176" s="75">
        <v>2054</v>
      </c>
    </row>
    <row r="177" spans="2:6" x14ac:dyDescent="0.25">
      <c r="B177" s="72">
        <v>43862</v>
      </c>
      <c r="C177" s="75">
        <v>2635</v>
      </c>
      <c r="E177" s="72">
        <v>43862</v>
      </c>
      <c r="F177" s="75">
        <v>2635</v>
      </c>
    </row>
    <row r="178" spans="2:6" x14ac:dyDescent="0.25">
      <c r="B178" s="72">
        <v>43891</v>
      </c>
      <c r="C178" s="75">
        <v>1427</v>
      </c>
      <c r="E178" s="72">
        <v>43891</v>
      </c>
      <c r="F178" s="75">
        <v>1427</v>
      </c>
    </row>
    <row r="179" spans="2:6" x14ac:dyDescent="0.25">
      <c r="B179" s="72">
        <v>43922</v>
      </c>
      <c r="C179" s="75">
        <v>474</v>
      </c>
      <c r="E179" s="72">
        <v>43922</v>
      </c>
      <c r="F179" s="75">
        <v>474</v>
      </c>
    </row>
    <row r="180" spans="2:6" x14ac:dyDescent="0.25">
      <c r="B180" s="72">
        <v>43952</v>
      </c>
      <c r="C180" s="75">
        <v>1436</v>
      </c>
      <c r="E180" s="72">
        <v>43952</v>
      </c>
      <c r="F180" s="75">
        <v>1436</v>
      </c>
    </row>
    <row r="181" spans="2:6" x14ac:dyDescent="0.25">
      <c r="B181" s="72">
        <v>43983</v>
      </c>
      <c r="C181" s="75">
        <v>2259</v>
      </c>
      <c r="E181" s="72">
        <v>43983</v>
      </c>
      <c r="F181" s="75">
        <v>2259</v>
      </c>
    </row>
    <row r="182" spans="2:6" x14ac:dyDescent="0.25">
      <c r="B182" s="72">
        <v>44013</v>
      </c>
      <c r="C182" s="75">
        <v>2461</v>
      </c>
      <c r="E182" s="72">
        <v>44013</v>
      </c>
      <c r="F182" s="75">
        <v>2461</v>
      </c>
    </row>
    <row r="183" spans="2:6" ht="15.75" thickBot="1" x14ac:dyDescent="0.3">
      <c r="B183" s="76">
        <v>44044</v>
      </c>
      <c r="C183" s="77">
        <v>2638</v>
      </c>
      <c r="E183" s="76">
        <v>44044</v>
      </c>
      <c r="F183" s="77">
        <v>2638</v>
      </c>
    </row>
    <row r="184" spans="2:6" x14ac:dyDescent="0.25">
      <c r="B184" s="78">
        <v>44075</v>
      </c>
      <c r="C184" s="38">
        <v>1613.2912972085373</v>
      </c>
      <c r="E184" s="78">
        <v>44075</v>
      </c>
      <c r="F184" s="38">
        <v>1669.6846349344296</v>
      </c>
    </row>
    <row r="185" spans="2:6" x14ac:dyDescent="0.25">
      <c r="B185" s="79">
        <v>44105</v>
      </c>
      <c r="C185" s="80">
        <v>1704.6912972085379</v>
      </c>
      <c r="E185" s="79">
        <v>44105</v>
      </c>
      <c r="F185" s="80">
        <v>1761.0846349343765</v>
      </c>
    </row>
    <row r="186" spans="2:6" x14ac:dyDescent="0.25">
      <c r="B186" s="79">
        <v>44136</v>
      </c>
      <c r="C186" s="80">
        <v>2180.8246305418706</v>
      </c>
      <c r="E186" s="79">
        <v>44136</v>
      </c>
      <c r="F186" s="80">
        <v>2237.2179682677556</v>
      </c>
    </row>
    <row r="187" spans="2:6" x14ac:dyDescent="0.25">
      <c r="B187" s="79">
        <v>44166</v>
      </c>
      <c r="C187" s="80">
        <v>5506.2246305418685</v>
      </c>
      <c r="E187" s="79">
        <v>44166</v>
      </c>
      <c r="F187" s="80">
        <v>5562.6179682677575</v>
      </c>
    </row>
    <row r="188" spans="2:6" x14ac:dyDescent="0.25">
      <c r="B188" s="79">
        <v>44197</v>
      </c>
      <c r="C188" s="80">
        <v>1348.2912972085369</v>
      </c>
      <c r="E188" s="79">
        <v>44197</v>
      </c>
      <c r="F188" s="80">
        <v>1479.272444791997</v>
      </c>
    </row>
    <row r="189" spans="2:6" x14ac:dyDescent="0.25">
      <c r="B189" s="79">
        <v>44228</v>
      </c>
      <c r="C189" s="80">
        <v>2094.6246305418699</v>
      </c>
      <c r="E189" s="79">
        <v>44228</v>
      </c>
      <c r="F189" s="80">
        <v>2225.6057781253303</v>
      </c>
    </row>
    <row r="190" spans="2:6" x14ac:dyDescent="0.25">
      <c r="B190" s="79">
        <v>44256</v>
      </c>
      <c r="C190" s="80">
        <v>1651.4264915161446</v>
      </c>
      <c r="E190" s="79">
        <v>44256</v>
      </c>
      <c r="F190" s="80">
        <v>1793.8387210712963</v>
      </c>
    </row>
    <row r="191" spans="2:6" x14ac:dyDescent="0.25">
      <c r="B191" s="79">
        <v>44287</v>
      </c>
      <c r="C191" s="80">
        <v>1651.4264915161455</v>
      </c>
      <c r="E191" s="79">
        <v>44287</v>
      </c>
      <c r="F191" s="80">
        <v>1793.8387210712967</v>
      </c>
    </row>
    <row r="192" spans="2:6" x14ac:dyDescent="0.25">
      <c r="B192" s="79">
        <v>44317</v>
      </c>
      <c r="C192" s="80">
        <v>2247.6264915161446</v>
      </c>
      <c r="E192" s="79">
        <v>44317</v>
      </c>
      <c r="F192" s="80">
        <v>2390.038721071297</v>
      </c>
    </row>
    <row r="193" spans="2:6" x14ac:dyDescent="0.25">
      <c r="B193" s="79">
        <v>44348</v>
      </c>
      <c r="C193" s="80">
        <v>1814.4931581828116</v>
      </c>
      <c r="E193" s="79">
        <v>44348</v>
      </c>
      <c r="F193" s="80">
        <v>1956.9053877379638</v>
      </c>
    </row>
    <row r="194" spans="2:6" x14ac:dyDescent="0.25">
      <c r="B194" s="79">
        <v>44378</v>
      </c>
      <c r="C194" s="80">
        <v>1746.2931581828125</v>
      </c>
      <c r="E194" s="79">
        <v>44378</v>
      </c>
      <c r="F194" s="80">
        <v>1888.7053877379635</v>
      </c>
    </row>
    <row r="195" spans="2:6" ht="15.75" thickBot="1" x14ac:dyDescent="0.3">
      <c r="B195" s="81">
        <v>44409</v>
      </c>
      <c r="C195" s="36">
        <v>1851.3598248494784</v>
      </c>
      <c r="E195" s="81">
        <v>44409</v>
      </c>
      <c r="F195" s="36">
        <v>1993.7720544046301</v>
      </c>
    </row>
  </sheetData>
  <mergeCells count="4">
    <mergeCell ref="B2:C2"/>
    <mergeCell ref="E2:F2"/>
    <mergeCell ref="O41:O42"/>
    <mergeCell ref="N38:U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55E3-4A8F-4F78-A518-9137590A9F91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129</v>
      </c>
      <c r="D4" s="9" t="s">
        <v>130</v>
      </c>
      <c r="E4" s="9" t="s">
        <v>131</v>
      </c>
      <c r="F4" s="9" t="s">
        <v>132</v>
      </c>
      <c r="G4" s="10" t="s">
        <v>133</v>
      </c>
      <c r="H4" s="9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139</v>
      </c>
      <c r="N4" s="9" t="s">
        <v>140</v>
      </c>
      <c r="O4" s="9" t="s">
        <v>102</v>
      </c>
    </row>
    <row r="5" spans="1:15" x14ac:dyDescent="0.25">
      <c r="B5" t="s">
        <v>185</v>
      </c>
      <c r="C5" s="11">
        <v>1771</v>
      </c>
      <c r="D5" s="11">
        <v>2640</v>
      </c>
      <c r="E5" s="11">
        <v>2131</v>
      </c>
      <c r="F5" s="11">
        <v>2277</v>
      </c>
      <c r="G5" s="11">
        <v>2768</v>
      </c>
      <c r="H5" s="11">
        <v>2190</v>
      </c>
      <c r="I5" s="11">
        <v>2087</v>
      </c>
      <c r="J5" s="11">
        <v>2179</v>
      </c>
      <c r="K5" s="11">
        <v>2039</v>
      </c>
      <c r="L5" s="11">
        <v>2119</v>
      </c>
      <c r="M5" s="11">
        <v>2700</v>
      </c>
      <c r="N5" s="11">
        <v>6036</v>
      </c>
      <c r="O5" s="5">
        <f>SUM(C5:N5)</f>
        <v>30937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925C-F2BB-4890-AA57-78C2BB0A1311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117</v>
      </c>
      <c r="D4" s="9" t="s">
        <v>118</v>
      </c>
      <c r="E4" s="9" t="s">
        <v>119</v>
      </c>
      <c r="F4" s="9" t="s">
        <v>120</v>
      </c>
      <c r="G4" s="10" t="s">
        <v>121</v>
      </c>
      <c r="H4" s="9" t="s">
        <v>122</v>
      </c>
      <c r="I4" s="9" t="s">
        <v>123</v>
      </c>
      <c r="J4" s="9" t="s">
        <v>124</v>
      </c>
      <c r="K4" s="9" t="s">
        <v>125</v>
      </c>
      <c r="L4" s="9" t="s">
        <v>126</v>
      </c>
      <c r="M4" s="9" t="s">
        <v>127</v>
      </c>
      <c r="N4" s="9" t="s">
        <v>128</v>
      </c>
      <c r="O4" s="9" t="s">
        <v>102</v>
      </c>
    </row>
    <row r="5" spans="1:15" x14ac:dyDescent="0.25">
      <c r="B5" t="s">
        <v>185</v>
      </c>
      <c r="C5" s="11">
        <v>1893</v>
      </c>
      <c r="D5" s="11">
        <v>2620</v>
      </c>
      <c r="E5" s="11">
        <v>2134</v>
      </c>
      <c r="F5" s="11">
        <v>2298</v>
      </c>
      <c r="G5" s="11">
        <v>2851</v>
      </c>
      <c r="H5" s="11">
        <v>2345</v>
      </c>
      <c r="I5" s="11">
        <v>2224</v>
      </c>
      <c r="J5" s="11">
        <v>2252</v>
      </c>
      <c r="K5" s="11">
        <v>2035</v>
      </c>
      <c r="L5" s="11">
        <v>2163</v>
      </c>
      <c r="M5" s="11">
        <v>2579</v>
      </c>
      <c r="N5" s="11">
        <v>6044</v>
      </c>
      <c r="O5" s="5">
        <f>SUM(C5:N5)</f>
        <v>31438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02A1-5E58-4A15-9C45-FA86B17BEDDD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103</v>
      </c>
      <c r="D4" s="9" t="s">
        <v>106</v>
      </c>
      <c r="E4" s="9" t="s">
        <v>107</v>
      </c>
      <c r="F4" s="9" t="s">
        <v>108</v>
      </c>
      <c r="G4" s="10" t="s">
        <v>116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113</v>
      </c>
      <c r="M4" s="9" t="s">
        <v>114</v>
      </c>
      <c r="N4" s="9" t="s">
        <v>115</v>
      </c>
      <c r="O4" s="9" t="s">
        <v>102</v>
      </c>
    </row>
    <row r="5" spans="1:15" x14ac:dyDescent="0.25">
      <c r="B5" t="s">
        <v>185</v>
      </c>
      <c r="C5" s="11">
        <v>1898</v>
      </c>
      <c r="D5" s="11">
        <v>2606</v>
      </c>
      <c r="E5" s="11">
        <v>2155</v>
      </c>
      <c r="F5" s="11">
        <v>2302</v>
      </c>
      <c r="G5" s="11">
        <v>2871</v>
      </c>
      <c r="H5" s="11">
        <v>2207</v>
      </c>
      <c r="I5" s="11">
        <v>2174</v>
      </c>
      <c r="J5" s="11">
        <v>2283</v>
      </c>
      <c r="K5" s="11">
        <v>2091</v>
      </c>
      <c r="L5" s="11">
        <v>2232</v>
      </c>
      <c r="M5" s="11">
        <v>2597</v>
      </c>
      <c r="N5" s="11">
        <v>5781</v>
      </c>
      <c r="O5" s="5">
        <f>SUM(C5:N5)</f>
        <v>31197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9" t="s">
        <v>90</v>
      </c>
      <c r="D4" s="9" t="s">
        <v>91</v>
      </c>
      <c r="E4" s="9" t="s">
        <v>92</v>
      </c>
      <c r="F4" s="9" t="s">
        <v>93</v>
      </c>
      <c r="G4" s="10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99</v>
      </c>
      <c r="M4" s="9" t="s">
        <v>100</v>
      </c>
      <c r="N4" s="9" t="s">
        <v>101</v>
      </c>
      <c r="O4" s="9" t="s">
        <v>102</v>
      </c>
    </row>
    <row r="5" spans="1:15" x14ac:dyDescent="0.25">
      <c r="B5" t="s">
        <v>185</v>
      </c>
      <c r="C5" s="11">
        <v>1796</v>
      </c>
      <c r="D5" s="11">
        <v>2550</v>
      </c>
      <c r="E5" s="11">
        <v>2149</v>
      </c>
      <c r="F5" s="11">
        <v>2249</v>
      </c>
      <c r="G5" s="11">
        <v>2724</v>
      </c>
      <c r="H5" s="11">
        <v>2141</v>
      </c>
      <c r="I5" s="11">
        <v>2020</v>
      </c>
      <c r="J5" s="11">
        <v>2150</v>
      </c>
      <c r="K5" s="11">
        <v>2002</v>
      </c>
      <c r="L5" s="11">
        <v>2232</v>
      </c>
      <c r="M5" s="11">
        <v>2655</v>
      </c>
      <c r="N5" s="11">
        <v>5776</v>
      </c>
      <c r="O5" s="5">
        <f>SUM(C5:N5)</f>
        <v>30444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activeCell="C4" sqref="C4:N5"/>
    </sheetView>
  </sheetViews>
  <sheetFormatPr defaultRowHeight="15" x14ac:dyDescent="0.25"/>
  <cols>
    <col min="2" max="2" width="18.85546875" bestFit="1" customWidth="1"/>
  </cols>
  <sheetData>
    <row r="1" spans="1:15" ht="15.75" x14ac:dyDescent="0.25">
      <c r="A1" s="3" t="s">
        <v>104</v>
      </c>
    </row>
    <row r="2" spans="1:15" x14ac:dyDescent="0.25">
      <c r="A2" s="4" t="s">
        <v>105</v>
      </c>
    </row>
    <row r="3" spans="1:15" x14ac:dyDescent="0.25">
      <c r="A3" s="2" t="s">
        <v>0</v>
      </c>
    </row>
    <row r="4" spans="1:15" x14ac:dyDescent="0.25">
      <c r="C4" s="6" t="s">
        <v>78</v>
      </c>
      <c r="D4" s="6" t="s">
        <v>79</v>
      </c>
      <c r="E4" s="6" t="s">
        <v>80</v>
      </c>
      <c r="F4" s="6" t="s">
        <v>81</v>
      </c>
      <c r="G4" s="7" t="s">
        <v>82</v>
      </c>
      <c r="H4" s="6" t="s">
        <v>83</v>
      </c>
      <c r="I4" s="6" t="s">
        <v>84</v>
      </c>
      <c r="J4" s="6" t="s">
        <v>85</v>
      </c>
      <c r="K4" s="6" t="s">
        <v>86</v>
      </c>
      <c r="L4" s="6" t="s">
        <v>87</v>
      </c>
      <c r="M4" s="6" t="s">
        <v>88</v>
      </c>
      <c r="N4" s="6" t="s">
        <v>89</v>
      </c>
      <c r="O4" s="6" t="s">
        <v>1</v>
      </c>
    </row>
    <row r="5" spans="1:15" x14ac:dyDescent="0.25">
      <c r="B5" t="s">
        <v>185</v>
      </c>
      <c r="C5" s="8">
        <v>1674</v>
      </c>
      <c r="D5" s="8">
        <v>2607</v>
      </c>
      <c r="E5" s="8">
        <v>2056</v>
      </c>
      <c r="F5" s="8">
        <v>1953</v>
      </c>
      <c r="G5" s="8">
        <v>2673</v>
      </c>
      <c r="H5" s="8">
        <v>2146</v>
      </c>
      <c r="I5" s="8">
        <v>1943</v>
      </c>
      <c r="J5" s="8">
        <v>2115</v>
      </c>
      <c r="K5" s="8">
        <v>2044</v>
      </c>
      <c r="L5" s="8">
        <v>2060</v>
      </c>
      <c r="M5" s="8">
        <v>2542</v>
      </c>
      <c r="N5" s="8">
        <v>6049</v>
      </c>
      <c r="O5" s="5">
        <f>SUM(C5:N5)</f>
        <v>29862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Raw Data</vt:lpstr>
      <vt:lpstr>Scatter Plot</vt:lpstr>
      <vt:lpstr>Linear with Period</vt:lpstr>
      <vt:lpstr>Linear w Period Regression</vt:lpstr>
      <vt:lpstr>Quadratic with Period</vt:lpstr>
      <vt:lpstr>Quadratic w Period Regression</vt:lpstr>
      <vt:lpstr>Exponential with Period</vt:lpstr>
      <vt:lpstr>Exponential with Period Regress</vt:lpstr>
      <vt:lpstr>Linear with Dummies Input</vt:lpstr>
      <vt:lpstr>Linear with Dummies Regression</vt:lpstr>
      <vt:lpstr>Exponential with Dummies</vt:lpstr>
      <vt:lpstr>Exponential w Dummies Regressio</vt:lpstr>
      <vt:lpstr>Quadratic with Dummies</vt:lpstr>
      <vt:lpstr>Quadratic w Dummies Regression</vt:lpstr>
      <vt:lpstr>Seasonal Factors</vt:lpstr>
      <vt:lpstr>Linear Deseasonalized</vt:lpstr>
      <vt:lpstr>Linear Deseasonalized Regressio</vt:lpstr>
      <vt:lpstr>Exponential Deseasonalized Inpu</vt:lpstr>
      <vt:lpstr>Exponential DS Regression</vt:lpstr>
      <vt:lpstr>Quadratic Deseasonalized</vt:lpstr>
      <vt:lpstr>Quadratic Deseasonalized Regres</vt:lpstr>
      <vt:lpstr>Linear w Dummy and Covid</vt:lpstr>
      <vt:lpstr>Linear w Dummy and Covid Regres</vt:lpstr>
      <vt:lpstr>Quadratic w Dummy Covid</vt:lpstr>
      <vt:lpstr>Quadratic w Dummy Covid Regress</vt:lpstr>
      <vt:lpstr>All Models</vt:lpstr>
      <vt:lpstr>Final Forecast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Joo Han</cp:lastModifiedBy>
  <dcterms:created xsi:type="dcterms:W3CDTF">2015-02-27T08:24:54Z</dcterms:created>
  <dcterms:modified xsi:type="dcterms:W3CDTF">2024-04-04T18:49:43Z</dcterms:modified>
</cp:coreProperties>
</file>