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onc\My_github\My_projects\Mathematical Modeling\Thesis modeling - epidemics and politics of public health\"/>
    </mc:Choice>
  </mc:AlternateContent>
  <xr:revisionPtr revIDLastSave="0" documentId="13_ncr:1_{A4577F8D-20B3-487A-96DB-80AC03743B21}" xr6:coauthVersionLast="47" xr6:coauthVersionMax="47" xr10:uidLastSave="{00000000-0000-0000-0000-000000000000}"/>
  <bookViews>
    <workbookView xWindow="-105" yWindow="0" windowWidth="26010" windowHeight="20985" xr2:uid="{EB2F4360-3FE8-4036-8206-A53D1A42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  <c r="M47" i="1"/>
  <c r="K47" i="1"/>
  <c r="N45" i="1"/>
  <c r="N46" i="1"/>
  <c r="N44" i="1"/>
  <c r="B23" i="1"/>
  <c r="Q47" i="1"/>
  <c r="R47" i="1"/>
  <c r="P47" i="1"/>
  <c r="S45" i="1"/>
  <c r="S46" i="1"/>
  <c r="S44" i="1"/>
  <c r="O15" i="1"/>
  <c r="N32" i="1"/>
  <c r="N33" i="1"/>
  <c r="N34" i="1"/>
  <c r="N35" i="1"/>
  <c r="N36" i="1"/>
  <c r="N37" i="1"/>
  <c r="N38" i="1"/>
  <c r="N39" i="1"/>
  <c r="N40" i="1"/>
  <c r="N41" i="1"/>
  <c r="N31" i="1"/>
  <c r="A23" i="1"/>
  <c r="A24" i="1"/>
  <c r="B24" i="1"/>
  <c r="C24" i="1"/>
  <c r="A25" i="1"/>
  <c r="B25" i="1"/>
  <c r="C25" i="1"/>
  <c r="C23" i="1"/>
  <c r="A2" i="1"/>
  <c r="B2" i="1"/>
  <c r="C2" i="1"/>
  <c r="A3" i="1"/>
  <c r="B3" i="1"/>
  <c r="C3" i="1"/>
  <c r="B1" i="1"/>
  <c r="C1" i="1"/>
  <c r="A1" i="1"/>
</calcChain>
</file>

<file path=xl/sharedStrings.xml><?xml version="1.0" encoding="utf-8"?>
<sst xmlns="http://schemas.openxmlformats.org/spreadsheetml/2006/main" count="25" uniqueCount="25">
  <si>
    <t>Transmission Rates</t>
  </si>
  <si>
    <t>Recovery Rates</t>
  </si>
  <si>
    <t>Maturity Rates</t>
  </si>
  <si>
    <t>Waning Immunity Rate</t>
  </si>
  <si>
    <t>Vaccination Rates</t>
  </si>
  <si>
    <t>Time Span(in days)</t>
  </si>
  <si>
    <t>Population Size(S)</t>
  </si>
  <si>
    <t>Infectious</t>
  </si>
  <si>
    <t>Vaccinated</t>
  </si>
  <si>
    <t>Recovered</t>
  </si>
  <si>
    <t>Appling  quarantine after the days</t>
  </si>
  <si>
    <t>each year different recode globaly; 2020: 0.07-0.1; 20210: 1-0.12; 2022: 0.12-0.15</t>
  </si>
  <si>
    <t>7~10days; 10~14days; 14~21days</t>
  </si>
  <si>
    <t>6~7month 70%dffective</t>
  </si>
  <si>
    <t>6~7month =200</t>
  </si>
  <si>
    <t>contect matrix</t>
  </si>
  <si>
    <t>2023 korea</t>
  </si>
  <si>
    <t>Under (Social Distancing)quarantine transmission rates</t>
  </si>
  <si>
    <t>8days</t>
  </si>
  <si>
    <t>12days</t>
  </si>
  <si>
    <t>21days</t>
  </si>
  <si>
    <t>This averge contact rate in the US * with 0.01(mumber that I choes) = transmission rates</t>
  </si>
  <si>
    <t>**Note: We used this value as initial guess; for computed(fits transmiession rate) go to Fitted_Beta_Matrix.csv</t>
  </si>
  <si>
    <t>NGM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</si>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</sst>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7260-AAAD-4C41-85BD-108389F37899}">
  <dimension ref="A1:S47"/>
  <sheetViews>
    <sheetView tabSelected="1" topLeftCell="A7" workbookViewId="0">
      <selection activeCell="R46" sqref="R46"/>
    </sheetView>
  </sheetViews>
  <sheetFormatPr defaultRowHeight="13.5" x14ac:dyDescent="0.15"/>
  <cols>
    <col min="1" max="1" width="10.25" customWidth="1"/>
    <col min="2" max="2" width="11.875" bestFit="1" customWidth="1"/>
    <col min="3" max="3" width="11.25" customWidth="1"/>
    <col min="5" max="5" width="34.5" customWidth="1"/>
    <col min="15" max="15" width="10.125" bestFit="1" customWidth="1"/>
  </cols>
  <sheetData>
    <row r="1" spans="1:19" x14ac:dyDescent="0.15">
      <c r="A1">
        <f>O1*0.01</f>
        <v>0.17800000000000002</v>
      </c>
      <c r="B1">
        <f t="shared" ref="B1:C1" si="0">P1*0.01</f>
        <v>5.5166666700000005E-2</v>
      </c>
      <c r="C1">
        <f t="shared" si="0"/>
        <v>2.5125000000000001E-2</v>
      </c>
      <c r="E1" t="s">
        <v>0</v>
      </c>
      <c r="F1" t="s">
        <v>21</v>
      </c>
      <c r="O1">
        <v>17.8</v>
      </c>
      <c r="P1">
        <v>5.5166666700000002</v>
      </c>
      <c r="Q1">
        <v>2.5125000000000002</v>
      </c>
      <c r="S1" t="s">
        <v>15</v>
      </c>
    </row>
    <row r="2" spans="1:19" x14ac:dyDescent="0.15">
      <c r="A2">
        <f t="shared" ref="A2:A3" si="1">O2*0.01</f>
        <v>5.5166666700000005E-2</v>
      </c>
      <c r="B2">
        <f t="shared" ref="B2:B3" si="2">P2*0.01</f>
        <v>0.1216666667</v>
      </c>
      <c r="C2">
        <f t="shared" ref="C2:C3" si="3">Q2*0.01</f>
        <v>3.8083333300000001E-2</v>
      </c>
      <c r="F2" t="s">
        <v>22</v>
      </c>
      <c r="O2">
        <v>5.5166666700000002</v>
      </c>
      <c r="P2">
        <v>12.16666667</v>
      </c>
      <c r="Q2">
        <v>3.80833333</v>
      </c>
    </row>
    <row r="3" spans="1:19" x14ac:dyDescent="0.15">
      <c r="A3">
        <f t="shared" si="1"/>
        <v>2.5125000000000001E-2</v>
      </c>
      <c r="B3">
        <f t="shared" si="2"/>
        <v>3.8083333300000001E-2</v>
      </c>
      <c r="C3">
        <f t="shared" si="3"/>
        <v>4.6062499999999999E-2</v>
      </c>
      <c r="O3">
        <v>2.5125000000000002</v>
      </c>
      <c r="P3">
        <v>3.80833333</v>
      </c>
      <c r="Q3">
        <v>4.6062500000000002</v>
      </c>
    </row>
    <row r="5" spans="1:19" x14ac:dyDescent="0.15">
      <c r="A5">
        <v>0.125</v>
      </c>
      <c r="B5">
        <v>8.3000000000000004E-2</v>
      </c>
      <c r="C5">
        <v>4.8000000000000001E-2</v>
      </c>
      <c r="E5" t="s">
        <v>1</v>
      </c>
      <c r="F5" t="s">
        <v>18</v>
      </c>
      <c r="G5" t="s">
        <v>19</v>
      </c>
      <c r="H5" t="s">
        <v>20</v>
      </c>
      <c r="O5" t="s">
        <v>11</v>
      </c>
    </row>
    <row r="6" spans="1:19" x14ac:dyDescent="0.15">
      <c r="O6" t="s">
        <v>12</v>
      </c>
    </row>
    <row r="7" spans="1:19" x14ac:dyDescent="0.15">
      <c r="A7">
        <v>0</v>
      </c>
      <c r="B7">
        <v>0</v>
      </c>
      <c r="E7" t="s">
        <v>2</v>
      </c>
    </row>
    <row r="9" spans="1:19" x14ac:dyDescent="0.15">
      <c r="A9">
        <v>5.0000000000000001E-3</v>
      </c>
      <c r="E9" t="s">
        <v>3</v>
      </c>
      <c r="F9" t="s">
        <v>13</v>
      </c>
    </row>
    <row r="10" spans="1:19" x14ac:dyDescent="0.15">
      <c r="F10" t="s">
        <v>14</v>
      </c>
    </row>
    <row r="11" spans="1:19" x14ac:dyDescent="0.15">
      <c r="A11">
        <v>0</v>
      </c>
      <c r="B11">
        <v>0</v>
      </c>
      <c r="C11">
        <v>0</v>
      </c>
      <c r="E11" t="s">
        <v>4</v>
      </c>
    </row>
    <row r="13" spans="1:19" x14ac:dyDescent="0.15">
      <c r="A13">
        <v>1000</v>
      </c>
      <c r="E13" t="s">
        <v>5</v>
      </c>
    </row>
    <row r="15" spans="1:19" x14ac:dyDescent="0.15">
      <c r="A15" s="1">
        <v>6246073</v>
      </c>
      <c r="B15" s="1">
        <v>31530507</v>
      </c>
      <c r="C15" s="1">
        <v>13972160</v>
      </c>
      <c r="E15" t="s">
        <v>6</v>
      </c>
      <c r="F15" t="s">
        <v>16</v>
      </c>
      <c r="O15" s="1">
        <f>SUM(A15:C15)</f>
        <v>51748740</v>
      </c>
    </row>
    <row r="17" spans="1:17" x14ac:dyDescent="0.15">
      <c r="A17">
        <v>1</v>
      </c>
      <c r="B17">
        <v>1</v>
      </c>
      <c r="C17">
        <v>1</v>
      </c>
      <c r="E17" t="s">
        <v>7</v>
      </c>
    </row>
    <row r="19" spans="1:17" x14ac:dyDescent="0.15">
      <c r="A19">
        <v>0</v>
      </c>
      <c r="B19">
        <v>0</v>
      </c>
      <c r="C19">
        <v>0</v>
      </c>
      <c r="E19" t="s">
        <v>9</v>
      </c>
    </row>
    <row r="21" spans="1:17" x14ac:dyDescent="0.15">
      <c r="A21">
        <v>0</v>
      </c>
      <c r="B21">
        <v>0</v>
      </c>
      <c r="C21">
        <v>0</v>
      </c>
      <c r="E21" t="s">
        <v>8</v>
      </c>
    </row>
    <row r="23" spans="1:17" x14ac:dyDescent="0.15">
      <c r="A23">
        <f>A1*1*0.5</f>
        <v>8.900000000000001E-2</v>
      </c>
      <c r="B23">
        <f t="shared" ref="B23:C23" si="4">B1*1</f>
        <v>5.5166666700000005E-2</v>
      </c>
      <c r="C23">
        <f t="shared" si="4"/>
        <v>2.5125000000000001E-2</v>
      </c>
      <c r="E23" t="s">
        <v>17</v>
      </c>
      <c r="O23">
        <v>17.8</v>
      </c>
      <c r="P23">
        <v>5.5166666700000002</v>
      </c>
      <c r="Q23">
        <v>2.5125000000000002</v>
      </c>
    </row>
    <row r="24" spans="1:17" x14ac:dyDescent="0.15">
      <c r="A24">
        <f t="shared" ref="A24:C24" si="5">A2*1</f>
        <v>5.5166666700000005E-2</v>
      </c>
      <c r="B24">
        <f t="shared" si="5"/>
        <v>0.1216666667</v>
      </c>
      <c r="C24">
        <f t="shared" si="5"/>
        <v>3.8083333300000001E-2</v>
      </c>
      <c r="O24">
        <v>5.5166666700000002</v>
      </c>
      <c r="P24">
        <v>12.16666667</v>
      </c>
      <c r="Q24">
        <v>3.80833333</v>
      </c>
    </row>
    <row r="25" spans="1:17" x14ac:dyDescent="0.15">
      <c r="A25">
        <f t="shared" ref="A25:C25" si="6">A3*1</f>
        <v>2.5125000000000001E-2</v>
      </c>
      <c r="B25">
        <f t="shared" si="6"/>
        <v>3.8083333300000001E-2</v>
      </c>
      <c r="C25">
        <f t="shared" si="6"/>
        <v>4.6062499999999999E-2</v>
      </c>
      <c r="O25">
        <v>2.5125000000000002</v>
      </c>
      <c r="P25">
        <v>3.80833333</v>
      </c>
      <c r="Q25">
        <v>4.6062500000000002</v>
      </c>
    </row>
    <row r="27" spans="1:17" x14ac:dyDescent="0.15">
      <c r="A27">
        <v>200</v>
      </c>
      <c r="E27" t="s">
        <v>10</v>
      </c>
    </row>
    <row r="31" spans="1:17" x14ac:dyDescent="0.15">
      <c r="L31">
        <v>0.9</v>
      </c>
      <c r="M31">
        <v>1</v>
      </c>
      <c r="N31">
        <f>L31^M31</f>
        <v>0.9</v>
      </c>
    </row>
    <row r="32" spans="1:17" x14ac:dyDescent="0.15">
      <c r="L32">
        <v>0.9</v>
      </c>
      <c r="M32">
        <v>2</v>
      </c>
      <c r="N32">
        <f t="shared" ref="N32:N41" si="7">L32^M32</f>
        <v>0.81</v>
      </c>
    </row>
    <row r="33" spans="11:19" x14ac:dyDescent="0.15">
      <c r="L33">
        <v>0.9</v>
      </c>
      <c r="M33">
        <v>3</v>
      </c>
      <c r="N33">
        <f t="shared" si="7"/>
        <v>0.72900000000000009</v>
      </c>
    </row>
    <row r="34" spans="11:19" x14ac:dyDescent="0.15">
      <c r="L34">
        <v>0.9</v>
      </c>
      <c r="M34">
        <v>4</v>
      </c>
      <c r="N34">
        <f t="shared" si="7"/>
        <v>0.65610000000000013</v>
      </c>
    </row>
    <row r="35" spans="11:19" x14ac:dyDescent="0.15">
      <c r="L35">
        <v>0.9</v>
      </c>
      <c r="M35">
        <v>5</v>
      </c>
      <c r="N35">
        <f t="shared" si="7"/>
        <v>0.59049000000000018</v>
      </c>
    </row>
    <row r="36" spans="11:19" x14ac:dyDescent="0.15">
      <c r="L36">
        <v>0.9</v>
      </c>
      <c r="M36">
        <v>6</v>
      </c>
      <c r="N36">
        <f t="shared" si="7"/>
        <v>0.53144100000000016</v>
      </c>
    </row>
    <row r="37" spans="11:19" x14ac:dyDescent="0.15">
      <c r="L37">
        <v>0.9</v>
      </c>
      <c r="M37">
        <v>7</v>
      </c>
      <c r="N37">
        <f t="shared" si="7"/>
        <v>0.47829690000000014</v>
      </c>
    </row>
    <row r="38" spans="11:19" x14ac:dyDescent="0.15">
      <c r="L38">
        <v>0.9</v>
      </c>
      <c r="M38">
        <v>8</v>
      </c>
      <c r="N38">
        <f t="shared" si="7"/>
        <v>0.43046721000000016</v>
      </c>
    </row>
    <row r="39" spans="11:19" x14ac:dyDescent="0.15">
      <c r="L39">
        <v>0.9</v>
      </c>
      <c r="M39">
        <v>9</v>
      </c>
      <c r="N39">
        <f t="shared" si="7"/>
        <v>0.38742048900000015</v>
      </c>
    </row>
    <row r="40" spans="11:19" x14ac:dyDescent="0.15">
      <c r="L40">
        <v>0.9</v>
      </c>
      <c r="M40">
        <v>10</v>
      </c>
      <c r="N40">
        <f t="shared" si="7"/>
        <v>0.34867844010000015</v>
      </c>
    </row>
    <row r="41" spans="11:19" x14ac:dyDescent="0.15">
      <c r="L41">
        <v>0.9</v>
      </c>
      <c r="M41">
        <v>11</v>
      </c>
      <c r="N41">
        <f t="shared" si="7"/>
        <v>0.31381059609000017</v>
      </c>
    </row>
    <row r="43" spans="11:19" x14ac:dyDescent="0.15">
      <c r="K43" t="s">
        <v>24</v>
      </c>
      <c r="P43" t="s">
        <v>23</v>
      </c>
    </row>
    <row r="44" spans="11:19" x14ac:dyDescent="0.15">
      <c r="K44">
        <v>0.19009999999999999</v>
      </c>
      <c r="L44">
        <v>6.6000000000000003E-2</v>
      </c>
      <c r="M44">
        <v>2.8E-3</v>
      </c>
      <c r="N44">
        <f>SUM(K44:M44)</f>
        <v>0.25890000000000002</v>
      </c>
      <c r="P44">
        <v>1.5207999999999999</v>
      </c>
      <c r="Q44">
        <v>0.1575</v>
      </c>
      <c r="R44">
        <v>2.6100000000000002E-2</v>
      </c>
      <c r="S44">
        <f>SUM(P44:R44)</f>
        <v>1.7043999999999999</v>
      </c>
    </row>
    <row r="45" spans="11:19" x14ac:dyDescent="0.15">
      <c r="K45">
        <v>0.1084</v>
      </c>
      <c r="L45">
        <v>0.155</v>
      </c>
      <c r="M45">
        <v>4.53E-2</v>
      </c>
      <c r="N45">
        <f t="shared" ref="N45:N46" si="8">SUM(K45:M45)</f>
        <v>0.30869999999999997</v>
      </c>
      <c r="P45" s="3">
        <v>4.3776999999999999</v>
      </c>
      <c r="Q45">
        <v>1.8674999999999999</v>
      </c>
      <c r="R45">
        <v>2.1297000000000001</v>
      </c>
      <c r="S45" s="2">
        <f t="shared" ref="S45:S46" si="9">SUM(P45:R45)</f>
        <v>8.3749000000000002</v>
      </c>
    </row>
    <row r="46" spans="11:19" x14ac:dyDescent="0.15">
      <c r="K46">
        <v>0.1356</v>
      </c>
      <c r="L46">
        <v>0.154</v>
      </c>
      <c r="M46">
        <v>0.11650000000000001</v>
      </c>
      <c r="N46" s="2">
        <f t="shared" si="8"/>
        <v>0.40609999999999996</v>
      </c>
      <c r="P46">
        <v>2.4266000000000001</v>
      </c>
      <c r="Q46">
        <v>0.82220000000000004</v>
      </c>
      <c r="R46">
        <v>2.4270999999999998</v>
      </c>
      <c r="S46">
        <f t="shared" si="9"/>
        <v>5.6759000000000004</v>
      </c>
    </row>
    <row r="47" spans="11:19" x14ac:dyDescent="0.15">
      <c r="K47" s="2">
        <f>SUM(K44:K46)</f>
        <v>0.43409999999999999</v>
      </c>
      <c r="L47">
        <f t="shared" ref="L47:M47" si="10">SUM(L44:L46)</f>
        <v>0.375</v>
      </c>
      <c r="M47">
        <f t="shared" si="10"/>
        <v>0.1646</v>
      </c>
      <c r="P47" s="2">
        <f>SUM(P44:P46)</f>
        <v>8.3251000000000008</v>
      </c>
      <c r="Q47">
        <f t="shared" ref="Q47:R47" si="11">SUM(Q44:Q46)</f>
        <v>2.8472</v>
      </c>
      <c r="R47">
        <f t="shared" si="11"/>
        <v>4.5829000000000004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 Chun</dc:creator>
  <cp:lastModifiedBy>Joon Chun</cp:lastModifiedBy>
  <dcterms:created xsi:type="dcterms:W3CDTF">2024-09-20T03:08:30Z</dcterms:created>
  <dcterms:modified xsi:type="dcterms:W3CDTF">2025-03-24T21:58:04Z</dcterms:modified>
</cp:coreProperties>
</file>