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onas\Documents\Yliopisto\Scalable-Systems-and-Data-Management-Project-CS-E4780\benchmarks\"/>
    </mc:Choice>
  </mc:AlternateContent>
  <xr:revisionPtr revIDLastSave="0" documentId="13_ncr:1_{B9D06F00-EADE-4798-B813-5FCB325272D4}" xr6:coauthVersionLast="47" xr6:coauthVersionMax="47" xr10:uidLastSave="{00000000-0000-0000-0000-000000000000}"/>
  <bookViews>
    <workbookView xWindow="9570" yWindow="0" windowWidth="20970" windowHeight="11085" xr2:uid="{2FA3B4F8-90A2-4D90-A3A2-612E125FA6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1" i="1" l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I32" i="1"/>
  <c r="I33" i="1"/>
  <c r="I34" i="1"/>
  <c r="I35" i="1"/>
  <c r="I36" i="1"/>
  <c r="I37" i="1"/>
  <c r="I44" i="1"/>
  <c r="I40" i="1"/>
  <c r="I38" i="1"/>
  <c r="I45" i="1"/>
  <c r="I42" i="1"/>
  <c r="I39" i="1"/>
  <c r="I46" i="1"/>
  <c r="I43" i="1"/>
  <c r="I41" i="1"/>
  <c r="H32" i="1"/>
  <c r="H33" i="1"/>
  <c r="H34" i="1"/>
  <c r="H35" i="1"/>
  <c r="H36" i="1"/>
  <c r="H37" i="1"/>
  <c r="H44" i="1"/>
  <c r="H40" i="1"/>
  <c r="H38" i="1"/>
  <c r="H45" i="1"/>
  <c r="H42" i="1"/>
  <c r="H39" i="1"/>
  <c r="H46" i="1"/>
  <c r="H43" i="1"/>
  <c r="H41" i="1"/>
  <c r="H50" i="1"/>
  <c r="H47" i="1"/>
  <c r="H49" i="1"/>
  <c r="H51" i="1"/>
  <c r="H48" i="1"/>
  <c r="G32" i="1"/>
  <c r="G33" i="1"/>
  <c r="G34" i="1"/>
  <c r="G35" i="1"/>
  <c r="G36" i="1"/>
  <c r="G37" i="1"/>
  <c r="G44" i="1"/>
  <c r="G40" i="1"/>
  <c r="G38" i="1"/>
  <c r="G45" i="1"/>
  <c r="G42" i="1"/>
  <c r="G39" i="1"/>
  <c r="G46" i="1"/>
  <c r="G43" i="1"/>
  <c r="G41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V2" i="1"/>
  <c r="R17" i="1" s="1"/>
  <c r="K3" i="1" l="1"/>
  <c r="D3" i="1"/>
  <c r="K12" i="1"/>
  <c r="K6" i="1"/>
  <c r="K22" i="1"/>
  <c r="R10" i="1"/>
  <c r="K11" i="1"/>
  <c r="R7" i="1"/>
  <c r="D11" i="1"/>
  <c r="D5" i="1"/>
  <c r="D13" i="1"/>
  <c r="K14" i="1"/>
  <c r="D6" i="1"/>
  <c r="D14" i="1"/>
  <c r="K7" i="1"/>
  <c r="K15" i="1"/>
  <c r="R3" i="1"/>
  <c r="R11" i="1"/>
  <c r="R4" i="1"/>
  <c r="R12" i="1"/>
  <c r="D7" i="1"/>
  <c r="K16" i="1"/>
  <c r="K9" i="1"/>
  <c r="R13" i="1"/>
  <c r="D10" i="1"/>
  <c r="D15" i="1"/>
  <c r="K8" i="1"/>
  <c r="D8" i="1"/>
  <c r="D16" i="1"/>
  <c r="K17" i="1"/>
  <c r="R5" i="1"/>
  <c r="D9" i="1"/>
  <c r="D17" i="1"/>
  <c r="K10" i="1"/>
  <c r="K18" i="1"/>
  <c r="R6" i="1"/>
  <c r="R14" i="1"/>
  <c r="R15" i="1"/>
  <c r="R16" i="1"/>
  <c r="K19" i="1"/>
  <c r="K4" i="1"/>
  <c r="K20" i="1"/>
  <c r="R8" i="1"/>
  <c r="D4" i="1"/>
  <c r="D12" i="1"/>
  <c r="K5" i="1"/>
  <c r="K13" i="1"/>
  <c r="K21" i="1"/>
  <c r="R9" i="1"/>
</calcChain>
</file>

<file path=xl/sharedStrings.xml><?xml version="1.0" encoding="utf-8"?>
<sst xmlns="http://schemas.openxmlformats.org/spreadsheetml/2006/main" count="37" uniqueCount="19">
  <si>
    <t>Joonas PC</t>
  </si>
  <si>
    <t>workers</t>
  </si>
  <si>
    <t>simulators</t>
  </si>
  <si>
    <t>events</t>
  </si>
  <si>
    <t>latency</t>
  </si>
  <si>
    <t>events_percentage</t>
  </si>
  <si>
    <t>Baseline per simulator</t>
  </si>
  <si>
    <t>Macbook Air</t>
  </si>
  <si>
    <t>Luan laptop</t>
  </si>
  <si>
    <t>Messages_per_second</t>
  </si>
  <si>
    <t>grouped chart</t>
  </si>
  <si>
    <t>joonas_pc_events_percentage</t>
  </si>
  <si>
    <t>macbook_ari_events_percentage</t>
  </si>
  <si>
    <t>luan_laptop_events_percentage</t>
  </si>
  <si>
    <t>workers-simulators</t>
  </si>
  <si>
    <t>Windows PC</t>
  </si>
  <si>
    <t>Macbook Air M3</t>
  </si>
  <si>
    <t>Windows Laptop</t>
  </si>
  <si>
    <t>Eps -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</si>
</sst>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0" fillId="0" borderId="3" xfId="0" applyBorder="1"/>
    <xf numFmtId="0" fontId="0" fillId="0" borderId="2" xfId="0" applyBorder="1"/>
    <xf numFmtId="10" fontId="0" fillId="0" borderId="2" xfId="0" applyNumberFormat="1" applyBorder="1"/>
    <xf numFmtId="10" fontId="0" fillId="0" borderId="1" xfId="0" applyNumberFormat="1" applyBorder="1"/>
    <xf numFmtId="10" fontId="0" fillId="0" borderId="3" xfId="0" applyNumberFormat="1" applyBorder="1"/>
    <xf numFmtId="49" fontId="0" fillId="3" borderId="1" xfId="0" applyNumberFormat="1" applyFill="1" applyBorder="1"/>
    <xf numFmtId="49" fontId="0" fillId="0" borderId="1" xfId="0" applyNumberFormat="1" applyBorder="1"/>
    <xf numFmtId="49" fontId="0" fillId="0" borderId="3" xfId="0" applyNumberFormat="1" applyBorder="1"/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\ 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\ 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\ 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\ 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\ 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\ 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\ 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i-FI" sz="2000">
                <a:solidFill>
                  <a:sysClr val="windowText" lastClr="000000"/>
                </a:solidFill>
              </a:rPr>
              <a:t>Percentage of succesful</a:t>
            </a:r>
            <a:r>
              <a:rPr lang="fi-FI" sz="2000" baseline="0">
                <a:solidFill>
                  <a:sysClr val="windowText" lastClr="000000"/>
                </a:solidFill>
              </a:rPr>
              <a:t> packets</a:t>
            </a:r>
            <a:endParaRPr lang="fi-FI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Sheet1!$G$31</c:f>
              <c:strCache>
                <c:ptCount val="1"/>
                <c:pt idx="0">
                  <c:v>Windows 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Sheet1!$J$32:$J$51</c:f>
              <c:strCache>
                <c:ptCount val="20"/>
                <c:pt idx="0">
                  <c:v>1 W - 10K EPS</c:v>
                </c:pt>
                <c:pt idx="1">
                  <c:v>2 W - 10K EPS</c:v>
                </c:pt>
                <c:pt idx="2">
                  <c:v>3 W - 10K EPS</c:v>
                </c:pt>
                <c:pt idx="3">
                  <c:v>1 W - 20K EPS</c:v>
                </c:pt>
                <c:pt idx="4">
                  <c:v>2 W - 20K EPS</c:v>
                </c:pt>
                <c:pt idx="5">
                  <c:v>3 W - 20K EPS</c:v>
                </c:pt>
                <c:pt idx="6">
                  <c:v>3 W - 30K EPS</c:v>
                </c:pt>
                <c:pt idx="7">
                  <c:v>3 W - 40K EPS</c:v>
                </c:pt>
                <c:pt idx="8">
                  <c:v>2 W - 30K EPS</c:v>
                </c:pt>
                <c:pt idx="9">
                  <c:v>3 W - 50K EPS</c:v>
                </c:pt>
                <c:pt idx="10">
                  <c:v>2 W - 40K EPS</c:v>
                </c:pt>
                <c:pt idx="11">
                  <c:v>2 W - 50K EPS</c:v>
                </c:pt>
                <c:pt idx="12">
                  <c:v>1 W - 30K EPS</c:v>
                </c:pt>
                <c:pt idx="13">
                  <c:v>1 W - 40K EPS</c:v>
                </c:pt>
                <c:pt idx="14">
                  <c:v>1 W - 50K EPS</c:v>
                </c:pt>
                <c:pt idx="15">
                  <c:v>2 W - 60K EPS</c:v>
                </c:pt>
                <c:pt idx="16">
                  <c:v>3 W - 70K EPS</c:v>
                </c:pt>
                <c:pt idx="17">
                  <c:v>2 W - 70K EPS</c:v>
                </c:pt>
                <c:pt idx="18">
                  <c:v>1 W - 60K EPS</c:v>
                </c:pt>
                <c:pt idx="19">
                  <c:v>2 W - 80K EPS</c:v>
                </c:pt>
              </c:strCache>
            </c:strRef>
          </c:cat>
          <c:val>
            <c:numRef>
              <c:f>Sheet1!$G$32:$G$51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0.8936387353693469</c:v>
                </c:pt>
                <c:pt idx="8">
                  <c:v>0.88021734959714548</c:v>
                </c:pt>
                <c:pt idx="9">
                  <c:v>0.84346473420933921</c:v>
                </c:pt>
                <c:pt idx="10">
                  <c:v>0.70243662735529344</c:v>
                </c:pt>
                <c:pt idx="11">
                  <c:v>0.65270279579641644</c:v>
                </c:pt>
                <c:pt idx="12">
                  <c:v>0.60984110264438796</c:v>
                </c:pt>
                <c:pt idx="13">
                  <c:v>0.44700992451060784</c:v>
                </c:pt>
                <c:pt idx="14">
                  <c:v>0.40852894574852722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B-4439-8DA0-7CB2C87AD657}"/>
            </c:ext>
          </c:extLst>
        </c:ser>
        <c:ser>
          <c:idx val="1"/>
          <c:order val="1"/>
          <c:tx>
            <c:strRef>
              <c:f>Sheet1!$H$31</c:f>
              <c:strCache>
                <c:ptCount val="1"/>
                <c:pt idx="0">
                  <c:v>Macbook Air M3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Sheet1!$J$32:$J$51</c:f>
              <c:strCache>
                <c:ptCount val="20"/>
                <c:pt idx="0">
                  <c:v>1 W - 10K EPS</c:v>
                </c:pt>
                <c:pt idx="1">
                  <c:v>2 W - 10K EPS</c:v>
                </c:pt>
                <c:pt idx="2">
                  <c:v>3 W - 10K EPS</c:v>
                </c:pt>
                <c:pt idx="3">
                  <c:v>1 W - 20K EPS</c:v>
                </c:pt>
                <c:pt idx="4">
                  <c:v>2 W - 20K EPS</c:v>
                </c:pt>
                <c:pt idx="5">
                  <c:v>3 W - 20K EPS</c:v>
                </c:pt>
                <c:pt idx="6">
                  <c:v>3 W - 30K EPS</c:v>
                </c:pt>
                <c:pt idx="7">
                  <c:v>3 W - 40K EPS</c:v>
                </c:pt>
                <c:pt idx="8">
                  <c:v>2 W - 30K EPS</c:v>
                </c:pt>
                <c:pt idx="9">
                  <c:v>3 W - 50K EPS</c:v>
                </c:pt>
                <c:pt idx="10">
                  <c:v>2 W - 40K EPS</c:v>
                </c:pt>
                <c:pt idx="11">
                  <c:v>2 W - 50K EPS</c:v>
                </c:pt>
                <c:pt idx="12">
                  <c:v>1 W - 30K EPS</c:v>
                </c:pt>
                <c:pt idx="13">
                  <c:v>1 W - 40K EPS</c:v>
                </c:pt>
                <c:pt idx="14">
                  <c:v>1 W - 50K EPS</c:v>
                </c:pt>
                <c:pt idx="15">
                  <c:v>2 W - 60K EPS</c:v>
                </c:pt>
                <c:pt idx="16">
                  <c:v>3 W - 70K EPS</c:v>
                </c:pt>
                <c:pt idx="17">
                  <c:v>2 W - 70K EPS</c:v>
                </c:pt>
                <c:pt idx="18">
                  <c:v>1 W - 60K EPS</c:v>
                </c:pt>
                <c:pt idx="19">
                  <c:v>2 W - 80K EPS</c:v>
                </c:pt>
              </c:strCache>
            </c:strRef>
          </c:cat>
          <c:val>
            <c:numRef>
              <c:f>Sheet1!$H$32:$H$51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0.97982891314513521</c:v>
                </c:pt>
                <c:pt idx="17">
                  <c:v>0.95051300342002276</c:v>
                </c:pt>
                <c:pt idx="18">
                  <c:v>0.94525907950497445</c:v>
                </c:pt>
                <c:pt idx="19">
                  <c:v>0.8956348597879541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B-4439-8DA0-7CB2C87AD657}"/>
            </c:ext>
          </c:extLst>
        </c:ser>
        <c:ser>
          <c:idx val="2"/>
          <c:order val="2"/>
          <c:tx>
            <c:strRef>
              <c:f>Sheet1!$I$31</c:f>
              <c:strCache>
                <c:ptCount val="1"/>
                <c:pt idx="0">
                  <c:v>Windows Laptop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Sheet1!$J$32:$J$51</c:f>
              <c:strCache>
                <c:ptCount val="20"/>
                <c:pt idx="0">
                  <c:v>1 W - 10K EPS</c:v>
                </c:pt>
                <c:pt idx="1">
                  <c:v>2 W - 10K EPS</c:v>
                </c:pt>
                <c:pt idx="2">
                  <c:v>3 W - 10K EPS</c:v>
                </c:pt>
                <c:pt idx="3">
                  <c:v>1 W - 20K EPS</c:v>
                </c:pt>
                <c:pt idx="4">
                  <c:v>2 W - 20K EPS</c:v>
                </c:pt>
                <c:pt idx="5">
                  <c:v>3 W - 20K EPS</c:v>
                </c:pt>
                <c:pt idx="6">
                  <c:v>3 W - 30K EPS</c:v>
                </c:pt>
                <c:pt idx="7">
                  <c:v>3 W - 40K EPS</c:v>
                </c:pt>
                <c:pt idx="8">
                  <c:v>2 W - 30K EPS</c:v>
                </c:pt>
                <c:pt idx="9">
                  <c:v>3 W - 50K EPS</c:v>
                </c:pt>
                <c:pt idx="10">
                  <c:v>2 W - 40K EPS</c:v>
                </c:pt>
                <c:pt idx="11">
                  <c:v>2 W - 50K EPS</c:v>
                </c:pt>
                <c:pt idx="12">
                  <c:v>1 W - 30K EPS</c:v>
                </c:pt>
                <c:pt idx="13">
                  <c:v>1 W - 40K EPS</c:v>
                </c:pt>
                <c:pt idx="14">
                  <c:v>1 W - 50K EPS</c:v>
                </c:pt>
                <c:pt idx="15">
                  <c:v>2 W - 60K EPS</c:v>
                </c:pt>
                <c:pt idx="16">
                  <c:v>3 W - 70K EPS</c:v>
                </c:pt>
                <c:pt idx="17">
                  <c:v>2 W - 70K EPS</c:v>
                </c:pt>
                <c:pt idx="18">
                  <c:v>1 W - 60K EPS</c:v>
                </c:pt>
                <c:pt idx="19">
                  <c:v>2 W - 80K EPS</c:v>
                </c:pt>
              </c:strCache>
            </c:strRef>
          </c:cat>
          <c:val>
            <c:numRef>
              <c:f>Sheet1!$I$32:$I$51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0.92647039869154679</c:v>
                </c:pt>
                <c:pt idx="10">
                  <c:v>0.92873396933757335</c:v>
                </c:pt>
                <c:pt idx="11">
                  <c:v>0.7551923679491197</c:v>
                </c:pt>
                <c:pt idx="12">
                  <c:v>0.74974092419875393</c:v>
                </c:pt>
                <c:pt idx="13">
                  <c:v>0.50116334108894056</c:v>
                </c:pt>
                <c:pt idx="14">
                  <c:v>0.39877421405031588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B-4439-8DA0-7CB2C87AD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629759"/>
        <c:axId val="6290191"/>
      </c:lineChart>
      <c:catAx>
        <c:axId val="38362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2000">
                    <a:solidFill>
                      <a:sysClr val="windowText" lastClr="000000"/>
                    </a:solidFill>
                  </a:rPr>
                  <a:t>Number of Workers</a:t>
                </a:r>
                <a:r>
                  <a:rPr lang="fi-FI" sz="2000" baseline="0">
                    <a:solidFill>
                      <a:sysClr val="windowText" lastClr="000000"/>
                    </a:solidFill>
                  </a:rPr>
                  <a:t> - Total events per second (Thousand)</a:t>
                </a:r>
                <a:endParaRPr lang="fi-FI" sz="20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290191"/>
        <c:crosses val="autoZero"/>
        <c:auto val="1"/>
        <c:lblAlgn val="ctr"/>
        <c:lblOffset val="100"/>
        <c:noMultiLvlLbl val="0"/>
      </c:catAx>
      <c:valAx>
        <c:axId val="6290191"/>
        <c:scaling>
          <c:orientation val="minMax"/>
          <c:max val="1.05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2000">
                    <a:solidFill>
                      <a:sysClr val="windowText" lastClr="000000"/>
                    </a:solidFill>
                  </a:rPr>
                  <a:t>Events</a:t>
                </a:r>
                <a:r>
                  <a:rPr lang="fi-FI" sz="2000" baseline="0">
                    <a:solidFill>
                      <a:sysClr val="windowText" lastClr="000000"/>
                    </a:solidFill>
                  </a:rPr>
                  <a:t> succesfully processed (%)</a:t>
                </a:r>
                <a:endParaRPr lang="fi-FI" sz="20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38362975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i-FI" sz="2000">
                <a:solidFill>
                  <a:sysClr val="windowText" lastClr="000000"/>
                </a:solidFill>
              </a:rPr>
              <a:t>Average latency of the last succesful</a:t>
            </a:r>
            <a:r>
              <a:rPr lang="fi-FI" sz="2000" baseline="0">
                <a:solidFill>
                  <a:sysClr val="windowText" lastClr="000000"/>
                </a:solidFill>
              </a:rPr>
              <a:t> packets from Exchange gateway to Worker</a:t>
            </a:r>
            <a:endParaRPr lang="fi-FI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Sheet1!$M$31</c:f>
              <c:strCache>
                <c:ptCount val="1"/>
                <c:pt idx="0">
                  <c:v>Windows 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Sheet1!$L$32:$L$51</c:f>
              <c:strCache>
                <c:ptCount val="20"/>
                <c:pt idx="0">
                  <c:v>1 W - 10K EPS</c:v>
                </c:pt>
                <c:pt idx="1">
                  <c:v>2 W - 10K EPS</c:v>
                </c:pt>
                <c:pt idx="2">
                  <c:v>3 W - 10K EPS</c:v>
                </c:pt>
                <c:pt idx="3">
                  <c:v>1 W - 20K EPS</c:v>
                </c:pt>
                <c:pt idx="4">
                  <c:v>2 W - 20K EPS</c:v>
                </c:pt>
                <c:pt idx="5">
                  <c:v>3 W - 20K EPS</c:v>
                </c:pt>
                <c:pt idx="6">
                  <c:v>3 W - 30K EPS</c:v>
                </c:pt>
                <c:pt idx="7">
                  <c:v>3 W - 40K EPS</c:v>
                </c:pt>
                <c:pt idx="8">
                  <c:v>2 W - 30K EPS</c:v>
                </c:pt>
                <c:pt idx="9">
                  <c:v>3 W - 50K EPS</c:v>
                </c:pt>
                <c:pt idx="10">
                  <c:v>2 W - 40K EPS</c:v>
                </c:pt>
                <c:pt idx="11">
                  <c:v>2 W - 50K EPS</c:v>
                </c:pt>
                <c:pt idx="12">
                  <c:v>1 W - 30K EPS</c:v>
                </c:pt>
                <c:pt idx="13">
                  <c:v>1 W - 40K EPS</c:v>
                </c:pt>
                <c:pt idx="14">
                  <c:v>1 W - 50K EPS</c:v>
                </c:pt>
                <c:pt idx="15">
                  <c:v>2 W - 60K EPS</c:v>
                </c:pt>
                <c:pt idx="16">
                  <c:v>3 W - 70K EPS</c:v>
                </c:pt>
                <c:pt idx="17">
                  <c:v>2 W - 70K EPS</c:v>
                </c:pt>
                <c:pt idx="18">
                  <c:v>1 W - 60K EPS</c:v>
                </c:pt>
                <c:pt idx="19">
                  <c:v>2 W - 80K EPS</c:v>
                </c:pt>
              </c:strCache>
            </c:strRef>
          </c:cat>
          <c:val>
            <c:numRef>
              <c:f>Sheet1!$M$32:$M$51</c:f>
              <c:numCache>
                <c:formatCode>General</c:formatCode>
                <c:ptCount val="20"/>
                <c:pt idx="0">
                  <c:v>552</c:v>
                </c:pt>
                <c:pt idx="1">
                  <c:v>540</c:v>
                </c:pt>
                <c:pt idx="2">
                  <c:v>521</c:v>
                </c:pt>
                <c:pt idx="3">
                  <c:v>585</c:v>
                </c:pt>
                <c:pt idx="4">
                  <c:v>566</c:v>
                </c:pt>
                <c:pt idx="5">
                  <c:v>538</c:v>
                </c:pt>
                <c:pt idx="6">
                  <c:v>716</c:v>
                </c:pt>
                <c:pt idx="7">
                  <c:v>1540</c:v>
                </c:pt>
                <c:pt idx="8">
                  <c:v>1630</c:v>
                </c:pt>
                <c:pt idx="9">
                  <c:v>1540</c:v>
                </c:pt>
                <c:pt idx="10">
                  <c:v>1490</c:v>
                </c:pt>
                <c:pt idx="11">
                  <c:v>1480</c:v>
                </c:pt>
                <c:pt idx="12">
                  <c:v>1480</c:v>
                </c:pt>
                <c:pt idx="13">
                  <c:v>1330</c:v>
                </c:pt>
                <c:pt idx="14">
                  <c:v>1330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4-4979-BD26-6B940A6F5E20}"/>
            </c:ext>
          </c:extLst>
        </c:ser>
        <c:ser>
          <c:idx val="1"/>
          <c:order val="1"/>
          <c:tx>
            <c:strRef>
              <c:f>Sheet1!$N$31</c:f>
              <c:strCache>
                <c:ptCount val="1"/>
                <c:pt idx="0">
                  <c:v>Macbook Air M3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Sheet1!$L$32:$L$51</c:f>
              <c:strCache>
                <c:ptCount val="20"/>
                <c:pt idx="0">
                  <c:v>1 W - 10K EPS</c:v>
                </c:pt>
                <c:pt idx="1">
                  <c:v>2 W - 10K EPS</c:v>
                </c:pt>
                <c:pt idx="2">
                  <c:v>3 W - 10K EPS</c:v>
                </c:pt>
                <c:pt idx="3">
                  <c:v>1 W - 20K EPS</c:v>
                </c:pt>
                <c:pt idx="4">
                  <c:v>2 W - 20K EPS</c:v>
                </c:pt>
                <c:pt idx="5">
                  <c:v>3 W - 20K EPS</c:v>
                </c:pt>
                <c:pt idx="6">
                  <c:v>3 W - 30K EPS</c:v>
                </c:pt>
                <c:pt idx="7">
                  <c:v>3 W - 40K EPS</c:v>
                </c:pt>
                <c:pt idx="8">
                  <c:v>2 W - 30K EPS</c:v>
                </c:pt>
                <c:pt idx="9">
                  <c:v>3 W - 50K EPS</c:v>
                </c:pt>
                <c:pt idx="10">
                  <c:v>2 W - 40K EPS</c:v>
                </c:pt>
                <c:pt idx="11">
                  <c:v>2 W - 50K EPS</c:v>
                </c:pt>
                <c:pt idx="12">
                  <c:v>1 W - 30K EPS</c:v>
                </c:pt>
                <c:pt idx="13">
                  <c:v>1 W - 40K EPS</c:v>
                </c:pt>
                <c:pt idx="14">
                  <c:v>1 W - 50K EPS</c:v>
                </c:pt>
                <c:pt idx="15">
                  <c:v>2 W - 60K EPS</c:v>
                </c:pt>
                <c:pt idx="16">
                  <c:v>3 W - 70K EPS</c:v>
                </c:pt>
                <c:pt idx="17">
                  <c:v>2 W - 70K EPS</c:v>
                </c:pt>
                <c:pt idx="18">
                  <c:v>1 W - 60K EPS</c:v>
                </c:pt>
                <c:pt idx="19">
                  <c:v>2 W - 80K EPS</c:v>
                </c:pt>
              </c:strCache>
            </c:strRef>
          </c:cat>
          <c:val>
            <c:numRef>
              <c:f>Sheet1!$N$32:$N$51</c:f>
              <c:numCache>
                <c:formatCode>General</c:formatCode>
                <c:ptCount val="20"/>
                <c:pt idx="0">
                  <c:v>508</c:v>
                </c:pt>
                <c:pt idx="1">
                  <c:v>551</c:v>
                </c:pt>
                <c:pt idx="2">
                  <c:v>473</c:v>
                </c:pt>
                <c:pt idx="3">
                  <c:v>502</c:v>
                </c:pt>
                <c:pt idx="4">
                  <c:v>477</c:v>
                </c:pt>
                <c:pt idx="5">
                  <c:v>517</c:v>
                </c:pt>
                <c:pt idx="6">
                  <c:v>516</c:v>
                </c:pt>
                <c:pt idx="7">
                  <c:v>504</c:v>
                </c:pt>
                <c:pt idx="8">
                  <c:v>542</c:v>
                </c:pt>
                <c:pt idx="9">
                  <c:v>521</c:v>
                </c:pt>
                <c:pt idx="10">
                  <c:v>504</c:v>
                </c:pt>
                <c:pt idx="11">
                  <c:v>539</c:v>
                </c:pt>
                <c:pt idx="12">
                  <c:v>525</c:v>
                </c:pt>
                <c:pt idx="13">
                  <c:v>528</c:v>
                </c:pt>
                <c:pt idx="14">
                  <c:v>663</c:v>
                </c:pt>
                <c:pt idx="15">
                  <c:v>538</c:v>
                </c:pt>
                <c:pt idx="16">
                  <c:v>768</c:v>
                </c:pt>
                <c:pt idx="17">
                  <c:v>923</c:v>
                </c:pt>
                <c:pt idx="18">
                  <c:v>900</c:v>
                </c:pt>
                <c:pt idx="19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4-4979-BD26-6B940A6F5E20}"/>
            </c:ext>
          </c:extLst>
        </c:ser>
        <c:ser>
          <c:idx val="2"/>
          <c:order val="2"/>
          <c:tx>
            <c:strRef>
              <c:f>Sheet1!$O$31</c:f>
              <c:strCache>
                <c:ptCount val="1"/>
                <c:pt idx="0">
                  <c:v>Windows Laptop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Sheet1!$L$32:$L$51</c:f>
              <c:strCache>
                <c:ptCount val="20"/>
                <c:pt idx="0">
                  <c:v>1 W - 10K EPS</c:v>
                </c:pt>
                <c:pt idx="1">
                  <c:v>2 W - 10K EPS</c:v>
                </c:pt>
                <c:pt idx="2">
                  <c:v>3 W - 10K EPS</c:v>
                </c:pt>
                <c:pt idx="3">
                  <c:v>1 W - 20K EPS</c:v>
                </c:pt>
                <c:pt idx="4">
                  <c:v>2 W - 20K EPS</c:v>
                </c:pt>
                <c:pt idx="5">
                  <c:v>3 W - 20K EPS</c:v>
                </c:pt>
                <c:pt idx="6">
                  <c:v>3 W - 30K EPS</c:v>
                </c:pt>
                <c:pt idx="7">
                  <c:v>3 W - 40K EPS</c:v>
                </c:pt>
                <c:pt idx="8">
                  <c:v>2 W - 30K EPS</c:v>
                </c:pt>
                <c:pt idx="9">
                  <c:v>3 W - 50K EPS</c:v>
                </c:pt>
                <c:pt idx="10">
                  <c:v>2 W - 40K EPS</c:v>
                </c:pt>
                <c:pt idx="11">
                  <c:v>2 W - 50K EPS</c:v>
                </c:pt>
                <c:pt idx="12">
                  <c:v>1 W - 30K EPS</c:v>
                </c:pt>
                <c:pt idx="13">
                  <c:v>1 W - 40K EPS</c:v>
                </c:pt>
                <c:pt idx="14">
                  <c:v>1 W - 50K EPS</c:v>
                </c:pt>
                <c:pt idx="15">
                  <c:v>2 W - 60K EPS</c:v>
                </c:pt>
                <c:pt idx="16">
                  <c:v>3 W - 70K EPS</c:v>
                </c:pt>
                <c:pt idx="17">
                  <c:v>2 W - 70K EPS</c:v>
                </c:pt>
                <c:pt idx="18">
                  <c:v>1 W - 60K EPS</c:v>
                </c:pt>
                <c:pt idx="19">
                  <c:v>2 W - 80K EPS</c:v>
                </c:pt>
              </c:strCache>
            </c:strRef>
          </c:cat>
          <c:val>
            <c:numRef>
              <c:f>Sheet1!$O$32:$O$51</c:f>
              <c:numCache>
                <c:formatCode>General</c:formatCode>
                <c:ptCount val="20"/>
                <c:pt idx="0">
                  <c:v>526</c:v>
                </c:pt>
                <c:pt idx="1">
                  <c:v>521</c:v>
                </c:pt>
                <c:pt idx="2">
                  <c:v>535</c:v>
                </c:pt>
                <c:pt idx="3">
                  <c:v>557</c:v>
                </c:pt>
                <c:pt idx="4">
                  <c:v>527</c:v>
                </c:pt>
                <c:pt idx="5">
                  <c:v>525</c:v>
                </c:pt>
                <c:pt idx="6">
                  <c:v>525</c:v>
                </c:pt>
                <c:pt idx="7">
                  <c:v>532</c:v>
                </c:pt>
                <c:pt idx="8">
                  <c:v>530</c:v>
                </c:pt>
                <c:pt idx="9">
                  <c:v>1190</c:v>
                </c:pt>
                <c:pt idx="10">
                  <c:v>1260</c:v>
                </c:pt>
                <c:pt idx="11">
                  <c:v>1170</c:v>
                </c:pt>
                <c:pt idx="12">
                  <c:v>1450</c:v>
                </c:pt>
                <c:pt idx="13">
                  <c:v>1100</c:v>
                </c:pt>
                <c:pt idx="14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04-4979-BD26-6B940A6F5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743711"/>
        <c:axId val="383741311"/>
      </c:lineChart>
      <c:catAx>
        <c:axId val="38374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2000">
                    <a:solidFill>
                      <a:sysClr val="windowText" lastClr="000000"/>
                    </a:solidFill>
                  </a:rPr>
                  <a:t>Number of Workers - Total events per second (Thousand)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383741311"/>
        <c:crosses val="autoZero"/>
        <c:auto val="1"/>
        <c:lblAlgn val="ctr"/>
        <c:lblOffset val="100"/>
        <c:noMultiLvlLbl val="0"/>
      </c:catAx>
      <c:valAx>
        <c:axId val="3837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2000">
                    <a:solidFill>
                      <a:sysClr val="windowText" lastClr="000000"/>
                    </a:solidFill>
                  </a:rPr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383743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630585</xdr:colOff>
      <xdr:row>52</xdr:row>
      <xdr:rowOff>70294</xdr:rowOff>
    </xdr:from>
    <xdr:to>
      <xdr:col>6</xdr:col>
      <xdr:colOff>432954</xdr:colOff>
      <xdr:row>87</xdr:row>
      <xdr:rowOff>121227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680748-A98E-AD0D-A3B2-DF4586B03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717467</xdr:colOff>
      <xdr:row>52</xdr:row>
      <xdr:rowOff>71993</xdr:rowOff>
    </xdr:from>
    <xdr:to>
      <xdr:col>12</xdr:col>
      <xdr:colOff>796636</xdr:colOff>
      <xdr:row>87</xdr:row>
      <xdr:rowOff>173182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E707DA-5DCD-9193-0FD3-B23FDFB40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A54E7E-0002-49E5-ADA3-8485CE68A938}" name="Table1" displayName="Table1" ref="A2:F17" totalsRowShown="0">
  <autoFilter ref="A2:F17" xr:uid="{5CA54E7E-0002-49E5-ADA3-8485CE68A938}"/>
  <tableColumns count="6">
    <tableColumn id="1" xr3:uid="{CCEC4A68-3782-44B9-9C5F-876DB4C8923E}" name="workers"/>
    <tableColumn id="2" xr3:uid="{C45DAD5F-C225-4011-A947-4700F4032C9F}" name="simulators"/>
    <tableColumn id="3" xr3:uid="{F392C65C-D41C-4EAE-9A86-3A43A9EA08AD}" name="events"/>
    <tableColumn id="4" xr3:uid="{FA27454D-9057-4CF1-969C-9F45CDDA6C56}" name="events_percentage">
      <calculatedColumnFormula>C3/(B3*$V$2) * 100</calculatedColumnFormula>
    </tableColumn>
    <tableColumn id="5" xr3:uid="{DC2A8159-639B-4C29-86F4-5FFA71B02A4E}" name="latency"/>
    <tableColumn id="6" xr3:uid="{20B13B07-7188-4288-A5EE-2040615B6A5F}" name="Messages_per_second" dataDxfId="25">
      <calculatedColumnFormula>B3*1000000*3 / 300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90AA53-0523-49A7-AEF1-92DBE6CDE110}" name="Table2" displayName="Table2" ref="H2:M22" totalsRowShown="0">
  <autoFilter ref="H2:M22" xr:uid="{FE90AA53-0523-49A7-AEF1-92DBE6CDE110}"/>
  <tableColumns count="6">
    <tableColumn id="1" xr3:uid="{6B15D70F-3872-4520-80A2-4681F3FD0917}" name="workers"/>
    <tableColumn id="2" xr3:uid="{8F8A57CF-97D5-4F12-80F6-E2B7BF59DE86}" name="simulators"/>
    <tableColumn id="3" xr3:uid="{36108E73-215A-4C55-AAA5-387026B51159}" name="events"/>
    <tableColumn id="4" xr3:uid="{5605A464-D98A-40DE-BFD2-46CB8296EABC}" name="events_percentage">
      <calculatedColumnFormula>J3/(I3*$V$2) * 100</calculatedColumnFormula>
    </tableColumn>
    <tableColumn id="5" xr3:uid="{CD645A99-9C76-4AE2-A112-9AE3CC68ABD8}" name="latency"/>
    <tableColumn id="6" xr3:uid="{5CADFE77-65AE-4521-B355-5897C59C26F3}" name="Messages_per_second" dataDxfId="24">
      <calculatedColumnFormula>I3*1000000*3 / 300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F5E628-066B-4A8E-BC96-29EDE94C93C5}" name="Table3" displayName="Table3" ref="O2:T17" totalsRowShown="0">
  <autoFilter ref="O2:T17" xr:uid="{4EF5E628-066B-4A8E-BC96-29EDE94C93C5}"/>
  <tableColumns count="6">
    <tableColumn id="1" xr3:uid="{CAA8B1A0-9ECC-4A33-9E2F-7CEC1A8203DF}" name="workers"/>
    <tableColumn id="2" xr3:uid="{99853473-CE9D-40E5-845B-12AB0D3204C3}" name="simulators"/>
    <tableColumn id="3" xr3:uid="{027A90E0-AF38-4518-B2C5-7BEC1058C481}" name="events"/>
    <tableColumn id="4" xr3:uid="{319CCE17-707B-4028-B0AE-B3C51AE80006}" name="events_percentage">
      <calculatedColumnFormula>Q3/(P3*$V$2) * 100</calculatedColumnFormula>
    </tableColumn>
    <tableColumn id="5" xr3:uid="{7969A7F7-EF87-4286-A1E1-1DC660123657}" name="latency"/>
    <tableColumn id="6" xr3:uid="{3AF15C0D-8B01-4B6E-B78C-5E771EE14501}" name="Messages_per_second">
      <calculatedColumnFormula>P3*1000000*3 / 300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1448D6-9016-41F5-90AD-DA4C6D16A9D8}" name="Table4" displayName="Table4" ref="A31:J51" totalsRowShown="0" headerRowDxfId="23" dataDxfId="21" headerRowBorderDxfId="22" tableBorderDxfId="20" totalsRowBorderDxfId="19">
  <autoFilter ref="A31:J51" xr:uid="{951448D6-9016-41F5-90AD-DA4C6D16A9D8}"/>
  <sortState xmlns:xlrd2="http://schemas.microsoft.com/office/spreadsheetml/2017/richdata2" ref="A32:I51">
    <sortCondition descending="1" ref="E31:E51"/>
  </sortState>
  <tableColumns count="10">
    <tableColumn id="1" xr3:uid="{54CFFA4E-D7F8-43F8-A087-9FE683FFA4E1}" name="workers" dataDxfId="18"/>
    <tableColumn id="2" xr3:uid="{22AC35ED-7B93-433E-BFBC-17AE5F920AB9}" name="simulators" dataDxfId="17"/>
    <tableColumn id="3" xr3:uid="{09E7AC7E-11F8-43C8-9173-FEF9A72E624D}" name="workers-simulators" dataDxfId="16">
      <calculatedColumnFormula>Table4[[#This Row],[workers]] &amp; " W - " &amp; Table4[[#This Row],[simulators]] &amp; " S"</calculatedColumnFormula>
    </tableColumn>
    <tableColumn id="4" xr3:uid="{D3D02D35-C0D0-452D-B6C6-8F27274759A3}" name="joonas_pc_events_percentage" dataDxfId="15"/>
    <tableColumn id="5" xr3:uid="{07F3D8B3-95C8-4565-BBD6-ED272C4F84FC}" name="macbook_ari_events_percentage" dataDxfId="14"/>
    <tableColumn id="6" xr3:uid="{BF49AE55-E8BC-4C44-A446-2B44D9C3D787}" name="luan_laptop_events_percentage" dataDxfId="13"/>
    <tableColumn id="7" xr3:uid="{C798A492-A401-46FA-85A8-6573BF5BE041}" name="Windows PC" dataDxfId="12">
      <calculatedColumnFormula>Table4[[#This Row],[joonas_pc_events_percentage]]/100</calculatedColumnFormula>
    </tableColumn>
    <tableColumn id="8" xr3:uid="{B125D8D7-22D7-4FEC-A9F2-E1BFB81DF3D1}" name="Macbook Air M3" dataDxfId="11">
      <calculatedColumnFormula>Table4[[#This Row],[macbook_ari_events_percentage]]/100</calculatedColumnFormula>
    </tableColumn>
    <tableColumn id="9" xr3:uid="{21AC7657-6A9E-476B-8730-8690F30A83B5}" name="Windows Laptop" dataDxfId="10">
      <calculatedColumnFormula>Table4[[#This Row],[luan_laptop_events_percentage]]/100</calculatedColumnFormula>
    </tableColumn>
    <tableColumn id="10" xr3:uid="{A010647D-270B-42C8-8EFF-66035C9E8321}" name="Eps - Workers" dataDxfId="9">
      <calculatedColumnFormula>Table4[[#This Row],[workers]] &amp; " W - " &amp; Table4[[#This Row],[simulators]] * 10 &amp; "K EPS"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4B9852-9F7B-474B-819A-2F676DA54CF0}" name="Table5" displayName="Table5" ref="L31:O51" totalsRowShown="0" headerRowDxfId="8" dataDxfId="6" headerRowBorderDxfId="7" tableBorderDxfId="5" totalsRowBorderDxfId="4">
  <autoFilter ref="L31:O51" xr:uid="{824B9852-9F7B-474B-819A-2F676DA54CF0}"/>
  <tableColumns count="4">
    <tableColumn id="1" xr3:uid="{8C7FFAC2-33A8-4BE7-A675-9775EF345987}" name="Eps - Workers" dataDxfId="3">
      <calculatedColumnFormula>Table4[[#This Row],[workers]] &amp; " W - " &amp; Table4[[#This Row],[simulators]] * 10 &amp; "K EPS"</calculatedColumnFormula>
    </tableColumn>
    <tableColumn id="2" xr3:uid="{61D35594-3923-4027-BE11-4C86E9479D71}" name="Windows PC" dataDxfId="2"/>
    <tableColumn id="3" xr3:uid="{5F194EEC-BE8D-4A56-893F-EBB19ED50088}" name="Macbook Air M3" dataDxfId="1"/>
    <tableColumn id="4" xr3:uid="{BD3546E2-6382-4764-B723-75ADABE8AECA}" name="Windows Lapto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8AEB-71B0-4754-9C06-117CF1C56E6B}">
  <dimension ref="A1:V51"/>
  <sheetViews>
    <sheetView tabSelected="1" topLeftCell="A38" zoomScale="40" zoomScaleNormal="40" workbookViewId="0">
      <selection activeCell="O69" sqref="O69"/>
    </sheetView>
  </sheetViews>
  <sheetFormatPr defaultRowHeight="15" x14ac:dyDescent="0.25"/>
  <cols>
    <col min="1" max="1" width="13.5703125" bestFit="1" customWidth="1"/>
    <col min="2" max="2" width="16.42578125" bestFit="1" customWidth="1"/>
    <col min="3" max="3" width="41.42578125" bestFit="1" customWidth="1"/>
    <col min="4" max="4" width="44" bestFit="1" customWidth="1"/>
    <col min="5" max="5" width="43" bestFit="1" customWidth="1"/>
    <col min="6" max="6" width="31.7109375" bestFit="1" customWidth="1"/>
    <col min="7" max="7" width="32" bestFit="1" customWidth="1"/>
    <col min="8" max="8" width="34.28515625" bestFit="1" customWidth="1"/>
    <col min="9" max="9" width="33.42578125" bestFit="1" customWidth="1"/>
    <col min="10" max="10" width="24.28515625" bestFit="1" customWidth="1"/>
    <col min="11" max="11" width="27.42578125" bestFit="1" customWidth="1"/>
    <col min="12" max="12" width="20.7109375" bestFit="1" customWidth="1"/>
    <col min="13" max="13" width="18.7109375" bestFit="1" customWidth="1"/>
    <col min="14" max="14" width="23" bestFit="1" customWidth="1"/>
    <col min="15" max="15" width="23.5703125" bestFit="1" customWidth="1"/>
    <col min="16" max="16" width="16.42578125" bestFit="1" customWidth="1"/>
    <col min="17" max="17" width="12.5703125" bestFit="1" customWidth="1"/>
    <col min="18" max="18" width="27.42578125" bestFit="1" customWidth="1"/>
    <col min="19" max="19" width="13.42578125" bestFit="1" customWidth="1"/>
    <col min="20" max="20" width="31.7109375" bestFit="1" customWidth="1"/>
    <col min="21" max="21" width="21.140625" bestFit="1" customWidth="1"/>
    <col min="22" max="22" width="22.140625" bestFit="1" customWidth="1"/>
  </cols>
  <sheetData>
    <row r="1" spans="1:22" x14ac:dyDescent="0.25">
      <c r="A1" t="s">
        <v>0</v>
      </c>
      <c r="H1" t="s">
        <v>7</v>
      </c>
      <c r="O1" t="s">
        <v>8</v>
      </c>
      <c r="V1" t="s">
        <v>6</v>
      </c>
    </row>
    <row r="2" spans="1:22" x14ac:dyDescent="0.25">
      <c r="A2" t="s">
        <v>1</v>
      </c>
      <c r="B2" t="s">
        <v>2</v>
      </c>
      <c r="C2" t="s">
        <v>3</v>
      </c>
      <c r="D2" t="s">
        <v>5</v>
      </c>
      <c r="E2" t="s">
        <v>4</v>
      </c>
      <c r="F2" t="s">
        <v>9</v>
      </c>
      <c r="H2" t="s">
        <v>1</v>
      </c>
      <c r="I2" t="s">
        <v>2</v>
      </c>
      <c r="J2" t="s">
        <v>3</v>
      </c>
      <c r="K2" t="s">
        <v>5</v>
      </c>
      <c r="L2" t="s">
        <v>4</v>
      </c>
      <c r="M2" t="s">
        <v>9</v>
      </c>
      <c r="O2" t="s">
        <v>1</v>
      </c>
      <c r="P2" t="s">
        <v>2</v>
      </c>
      <c r="Q2" t="s">
        <v>3</v>
      </c>
      <c r="R2" t="s">
        <v>5</v>
      </c>
      <c r="S2" t="s">
        <v>4</v>
      </c>
      <c r="T2" t="s">
        <v>9</v>
      </c>
      <c r="V2">
        <f>899994</f>
        <v>899994</v>
      </c>
    </row>
    <row r="3" spans="1:22" x14ac:dyDescent="0.25">
      <c r="A3">
        <v>1</v>
      </c>
      <c r="B3">
        <v>1</v>
      </c>
      <c r="C3">
        <v>899994</v>
      </c>
      <c r="D3">
        <f t="shared" ref="D3:D17" si="0">C3/(B3*$V$2) * 100</f>
        <v>100</v>
      </c>
      <c r="E3">
        <v>552</v>
      </c>
      <c r="F3">
        <f t="shared" ref="F3:F17" si="1">B3*1000000*3 / 300</f>
        <v>10000</v>
      </c>
      <c r="H3">
        <v>1</v>
      </c>
      <c r="I3">
        <v>1</v>
      </c>
      <c r="J3">
        <v>899994</v>
      </c>
      <c r="K3">
        <f t="shared" ref="K3:K22" si="2">J3/(I3*$V$2) * 100</f>
        <v>100</v>
      </c>
      <c r="L3">
        <v>508</v>
      </c>
      <c r="M3">
        <f t="shared" ref="M3:M22" si="3">I3*1000000*3 / 300</f>
        <v>10000</v>
      </c>
      <c r="O3">
        <v>1</v>
      </c>
      <c r="P3">
        <v>1</v>
      </c>
      <c r="Q3">
        <v>899994</v>
      </c>
      <c r="R3">
        <f t="shared" ref="R3:R17" si="4">Q3/(P3*$V$2) * 100</f>
        <v>100</v>
      </c>
      <c r="S3">
        <v>526</v>
      </c>
      <c r="T3">
        <f t="shared" ref="T3:T17" si="5">P3*1000000*3 / 300</f>
        <v>10000</v>
      </c>
    </row>
    <row r="4" spans="1:22" x14ac:dyDescent="0.25">
      <c r="A4">
        <v>2</v>
      </c>
      <c r="B4">
        <v>1</v>
      </c>
      <c r="C4">
        <v>899994</v>
      </c>
      <c r="D4">
        <f t="shared" si="0"/>
        <v>100</v>
      </c>
      <c r="E4">
        <v>540</v>
      </c>
      <c r="F4">
        <f t="shared" si="1"/>
        <v>10000</v>
      </c>
      <c r="H4">
        <v>2</v>
      </c>
      <c r="I4">
        <v>1</v>
      </c>
      <c r="J4">
        <v>899994</v>
      </c>
      <c r="K4">
        <f t="shared" si="2"/>
        <v>100</v>
      </c>
      <c r="L4">
        <v>551</v>
      </c>
      <c r="M4">
        <f t="shared" si="3"/>
        <v>10000</v>
      </c>
      <c r="O4">
        <v>2</v>
      </c>
      <c r="P4">
        <v>1</v>
      </c>
      <c r="Q4">
        <v>899994</v>
      </c>
      <c r="R4">
        <f t="shared" si="4"/>
        <v>100</v>
      </c>
      <c r="S4">
        <v>521</v>
      </c>
      <c r="T4">
        <f t="shared" si="5"/>
        <v>10000</v>
      </c>
    </row>
    <row r="5" spans="1:22" x14ac:dyDescent="0.25">
      <c r="A5">
        <v>3</v>
      </c>
      <c r="B5">
        <v>1</v>
      </c>
      <c r="C5">
        <v>899994</v>
      </c>
      <c r="D5">
        <f t="shared" si="0"/>
        <v>100</v>
      </c>
      <c r="E5">
        <v>521</v>
      </c>
      <c r="F5">
        <f t="shared" si="1"/>
        <v>10000</v>
      </c>
      <c r="H5">
        <v>3</v>
      </c>
      <c r="I5">
        <v>1</v>
      </c>
      <c r="J5">
        <v>899994</v>
      </c>
      <c r="K5">
        <f t="shared" si="2"/>
        <v>100</v>
      </c>
      <c r="L5">
        <v>473</v>
      </c>
      <c r="M5">
        <f t="shared" si="3"/>
        <v>10000</v>
      </c>
      <c r="O5">
        <v>3</v>
      </c>
      <c r="P5">
        <v>1</v>
      </c>
      <c r="Q5">
        <v>899994</v>
      </c>
      <c r="R5">
        <f t="shared" si="4"/>
        <v>100</v>
      </c>
      <c r="S5">
        <v>535</v>
      </c>
      <c r="T5">
        <f t="shared" si="5"/>
        <v>10000</v>
      </c>
    </row>
    <row r="6" spans="1:22" x14ac:dyDescent="0.25">
      <c r="A6">
        <v>1</v>
      </c>
      <c r="B6">
        <v>2</v>
      </c>
      <c r="C6">
        <v>1799988</v>
      </c>
      <c r="D6">
        <f t="shared" si="0"/>
        <v>100</v>
      </c>
      <c r="E6">
        <v>585</v>
      </c>
      <c r="F6">
        <f t="shared" si="1"/>
        <v>20000</v>
      </c>
      <c r="H6">
        <v>1</v>
      </c>
      <c r="I6">
        <v>2</v>
      </c>
      <c r="J6">
        <v>1799988</v>
      </c>
      <c r="K6">
        <f t="shared" si="2"/>
        <v>100</v>
      </c>
      <c r="L6">
        <v>502</v>
      </c>
      <c r="M6">
        <f t="shared" si="3"/>
        <v>20000</v>
      </c>
      <c r="O6">
        <v>1</v>
      </c>
      <c r="P6">
        <v>2</v>
      </c>
      <c r="Q6">
        <v>1799988</v>
      </c>
      <c r="R6">
        <f t="shared" si="4"/>
        <v>100</v>
      </c>
      <c r="S6">
        <v>557</v>
      </c>
      <c r="T6">
        <f t="shared" si="5"/>
        <v>20000</v>
      </c>
    </row>
    <row r="7" spans="1:22" x14ac:dyDescent="0.25">
      <c r="A7">
        <v>2</v>
      </c>
      <c r="B7">
        <v>2</v>
      </c>
      <c r="C7">
        <v>1799988</v>
      </c>
      <c r="D7">
        <f t="shared" si="0"/>
        <v>100</v>
      </c>
      <c r="E7">
        <v>566</v>
      </c>
      <c r="F7">
        <f t="shared" si="1"/>
        <v>20000</v>
      </c>
      <c r="H7">
        <v>2</v>
      </c>
      <c r="I7">
        <v>2</v>
      </c>
      <c r="J7">
        <v>1799988</v>
      </c>
      <c r="K7">
        <f t="shared" si="2"/>
        <v>100</v>
      </c>
      <c r="L7">
        <v>477</v>
      </c>
      <c r="M7">
        <f t="shared" si="3"/>
        <v>20000</v>
      </c>
      <c r="O7">
        <v>2</v>
      </c>
      <c r="P7">
        <v>2</v>
      </c>
      <c r="Q7">
        <v>1799988</v>
      </c>
      <c r="R7">
        <f t="shared" si="4"/>
        <v>100</v>
      </c>
      <c r="S7">
        <v>527</v>
      </c>
      <c r="T7">
        <f t="shared" si="5"/>
        <v>20000</v>
      </c>
    </row>
    <row r="8" spans="1:22" x14ac:dyDescent="0.25">
      <c r="A8">
        <v>3</v>
      </c>
      <c r="B8">
        <v>2</v>
      </c>
      <c r="C8">
        <v>1799988</v>
      </c>
      <c r="D8">
        <f t="shared" si="0"/>
        <v>100</v>
      </c>
      <c r="E8">
        <v>538</v>
      </c>
      <c r="F8">
        <f t="shared" si="1"/>
        <v>20000</v>
      </c>
      <c r="H8">
        <v>3</v>
      </c>
      <c r="I8">
        <v>2</v>
      </c>
      <c r="J8">
        <v>1799988</v>
      </c>
      <c r="K8">
        <f t="shared" si="2"/>
        <v>100</v>
      </c>
      <c r="L8">
        <v>517</v>
      </c>
      <c r="M8">
        <f t="shared" si="3"/>
        <v>20000</v>
      </c>
      <c r="O8">
        <v>3</v>
      </c>
      <c r="P8">
        <v>2</v>
      </c>
      <c r="Q8">
        <v>1799988</v>
      </c>
      <c r="R8">
        <f t="shared" si="4"/>
        <v>100</v>
      </c>
      <c r="S8">
        <v>525</v>
      </c>
      <c r="T8">
        <f t="shared" si="5"/>
        <v>20000</v>
      </c>
    </row>
    <row r="9" spans="1:22" x14ac:dyDescent="0.25">
      <c r="A9">
        <v>1</v>
      </c>
      <c r="B9">
        <v>3</v>
      </c>
      <c r="C9">
        <v>1646560</v>
      </c>
      <c r="D9">
        <f t="shared" si="0"/>
        <v>60.984110264438797</v>
      </c>
      <c r="E9">
        <v>1480</v>
      </c>
      <c r="F9">
        <f t="shared" si="1"/>
        <v>30000</v>
      </c>
      <c r="H9">
        <v>1</v>
      </c>
      <c r="I9">
        <v>3</v>
      </c>
      <c r="J9">
        <v>2699982</v>
      </c>
      <c r="K9">
        <f t="shared" si="2"/>
        <v>100</v>
      </c>
      <c r="L9">
        <v>525</v>
      </c>
      <c r="M9">
        <f t="shared" si="3"/>
        <v>30000</v>
      </c>
      <c r="O9">
        <v>1</v>
      </c>
      <c r="P9">
        <v>3</v>
      </c>
      <c r="Q9">
        <v>2024287</v>
      </c>
      <c r="R9">
        <f t="shared" si="4"/>
        <v>74.97409241987539</v>
      </c>
      <c r="S9">
        <v>1450</v>
      </c>
      <c r="T9">
        <f t="shared" si="5"/>
        <v>30000</v>
      </c>
    </row>
    <row r="10" spans="1:22" x14ac:dyDescent="0.25">
      <c r="A10">
        <v>2</v>
      </c>
      <c r="B10">
        <v>3</v>
      </c>
      <c r="C10">
        <v>2376571</v>
      </c>
      <c r="D10">
        <f t="shared" si="0"/>
        <v>88.02173495971455</v>
      </c>
      <c r="E10">
        <v>1630</v>
      </c>
      <c r="F10">
        <f t="shared" si="1"/>
        <v>30000</v>
      </c>
      <c r="H10">
        <v>2</v>
      </c>
      <c r="I10">
        <v>3</v>
      </c>
      <c r="J10">
        <v>2699982</v>
      </c>
      <c r="K10">
        <f t="shared" si="2"/>
        <v>100</v>
      </c>
      <c r="L10">
        <v>542</v>
      </c>
      <c r="M10">
        <f t="shared" si="3"/>
        <v>30000</v>
      </c>
      <c r="O10">
        <v>2</v>
      </c>
      <c r="P10">
        <v>3</v>
      </c>
      <c r="Q10">
        <v>2699982</v>
      </c>
      <c r="R10">
        <f t="shared" si="4"/>
        <v>100</v>
      </c>
      <c r="S10">
        <v>530</v>
      </c>
      <c r="T10">
        <f t="shared" si="5"/>
        <v>30000</v>
      </c>
    </row>
    <row r="11" spans="1:22" x14ac:dyDescent="0.25">
      <c r="A11">
        <v>3</v>
      </c>
      <c r="B11">
        <v>3</v>
      </c>
      <c r="C11">
        <v>2699982</v>
      </c>
      <c r="D11">
        <f t="shared" si="0"/>
        <v>100</v>
      </c>
      <c r="E11">
        <v>716</v>
      </c>
      <c r="F11">
        <f t="shared" si="1"/>
        <v>30000</v>
      </c>
      <c r="H11">
        <v>3</v>
      </c>
      <c r="I11">
        <v>3</v>
      </c>
      <c r="J11">
        <v>2699982</v>
      </c>
      <c r="K11">
        <f t="shared" si="2"/>
        <v>100</v>
      </c>
      <c r="L11">
        <v>516</v>
      </c>
      <c r="M11">
        <f t="shared" si="3"/>
        <v>30000</v>
      </c>
      <c r="O11">
        <v>3</v>
      </c>
      <c r="P11">
        <v>3</v>
      </c>
      <c r="Q11">
        <v>2699982</v>
      </c>
      <c r="R11">
        <f t="shared" si="4"/>
        <v>100</v>
      </c>
      <c r="S11">
        <v>525</v>
      </c>
      <c r="T11">
        <f t="shared" si="5"/>
        <v>30000</v>
      </c>
    </row>
    <row r="12" spans="1:22" x14ac:dyDescent="0.25">
      <c r="A12">
        <v>1</v>
      </c>
      <c r="B12">
        <v>4</v>
      </c>
      <c r="C12">
        <v>1609225</v>
      </c>
      <c r="D12">
        <f t="shared" si="0"/>
        <v>44.700992451060785</v>
      </c>
      <c r="E12">
        <v>1330</v>
      </c>
      <c r="F12">
        <f t="shared" si="1"/>
        <v>40000</v>
      </c>
      <c r="H12">
        <v>1</v>
      </c>
      <c r="I12">
        <v>4</v>
      </c>
      <c r="J12">
        <v>3599976</v>
      </c>
      <c r="K12">
        <f t="shared" si="2"/>
        <v>100</v>
      </c>
      <c r="L12">
        <v>528</v>
      </c>
      <c r="M12">
        <f t="shared" si="3"/>
        <v>40000</v>
      </c>
      <c r="O12">
        <v>1</v>
      </c>
      <c r="P12">
        <v>4</v>
      </c>
      <c r="Q12">
        <v>1804176</v>
      </c>
      <c r="R12">
        <f t="shared" si="4"/>
        <v>50.116334108894058</v>
      </c>
      <c r="S12">
        <v>1100</v>
      </c>
      <c r="T12">
        <f t="shared" si="5"/>
        <v>40000</v>
      </c>
    </row>
    <row r="13" spans="1:22" x14ac:dyDescent="0.25">
      <c r="A13">
        <v>2</v>
      </c>
      <c r="B13">
        <v>4</v>
      </c>
      <c r="C13">
        <v>2528755</v>
      </c>
      <c r="D13">
        <f t="shared" si="0"/>
        <v>70.243662735529341</v>
      </c>
      <c r="E13">
        <v>1490</v>
      </c>
      <c r="F13">
        <f t="shared" si="1"/>
        <v>40000</v>
      </c>
      <c r="H13">
        <v>2</v>
      </c>
      <c r="I13">
        <v>4</v>
      </c>
      <c r="J13">
        <v>3599976</v>
      </c>
      <c r="K13">
        <f t="shared" si="2"/>
        <v>100</v>
      </c>
      <c r="L13">
        <v>504</v>
      </c>
      <c r="M13">
        <f t="shared" si="3"/>
        <v>40000</v>
      </c>
      <c r="O13">
        <v>2</v>
      </c>
      <c r="P13">
        <v>4</v>
      </c>
      <c r="Q13">
        <v>3343420</v>
      </c>
      <c r="R13">
        <f t="shared" si="4"/>
        <v>92.873396933757334</v>
      </c>
      <c r="S13">
        <v>1260</v>
      </c>
      <c r="T13">
        <f t="shared" si="5"/>
        <v>40000</v>
      </c>
    </row>
    <row r="14" spans="1:22" x14ac:dyDescent="0.25">
      <c r="A14">
        <v>3</v>
      </c>
      <c r="B14">
        <v>4</v>
      </c>
      <c r="C14">
        <v>3217078</v>
      </c>
      <c r="D14">
        <f t="shared" si="0"/>
        <v>89.36387353693469</v>
      </c>
      <c r="E14">
        <v>1540</v>
      </c>
      <c r="F14">
        <f t="shared" si="1"/>
        <v>40000</v>
      </c>
      <c r="H14">
        <v>3</v>
      </c>
      <c r="I14">
        <v>4</v>
      </c>
      <c r="J14">
        <v>3599976</v>
      </c>
      <c r="K14">
        <f t="shared" si="2"/>
        <v>100</v>
      </c>
      <c r="L14">
        <v>504</v>
      </c>
      <c r="M14">
        <f t="shared" si="3"/>
        <v>40000</v>
      </c>
      <c r="O14">
        <v>3</v>
      </c>
      <c r="P14">
        <v>4</v>
      </c>
      <c r="Q14">
        <v>3599976</v>
      </c>
      <c r="R14">
        <f t="shared" si="4"/>
        <v>100</v>
      </c>
      <c r="S14">
        <v>532</v>
      </c>
      <c r="T14">
        <f t="shared" si="5"/>
        <v>40000</v>
      </c>
    </row>
    <row r="15" spans="1:22" x14ac:dyDescent="0.25">
      <c r="A15">
        <v>1</v>
      </c>
      <c r="B15">
        <v>5</v>
      </c>
      <c r="C15">
        <v>1838368</v>
      </c>
      <c r="D15">
        <f t="shared" si="0"/>
        <v>40.852894574852719</v>
      </c>
      <c r="E15">
        <v>1330</v>
      </c>
      <c r="F15">
        <f t="shared" si="1"/>
        <v>50000</v>
      </c>
      <c r="H15">
        <v>1</v>
      </c>
      <c r="I15">
        <v>5</v>
      </c>
      <c r="J15">
        <v>4499970</v>
      </c>
      <c r="K15">
        <f t="shared" si="2"/>
        <v>100</v>
      </c>
      <c r="L15">
        <v>663</v>
      </c>
      <c r="M15">
        <f t="shared" si="3"/>
        <v>50000</v>
      </c>
      <c r="O15">
        <v>1</v>
      </c>
      <c r="P15">
        <v>5</v>
      </c>
      <c r="Q15">
        <v>1794472</v>
      </c>
      <c r="R15">
        <f t="shared" si="4"/>
        <v>39.87742140503159</v>
      </c>
      <c r="S15">
        <v>1100</v>
      </c>
      <c r="T15">
        <f t="shared" si="5"/>
        <v>50000</v>
      </c>
    </row>
    <row r="16" spans="1:22" x14ac:dyDescent="0.25">
      <c r="A16">
        <v>2</v>
      </c>
      <c r="B16">
        <v>5</v>
      </c>
      <c r="C16">
        <v>2937143</v>
      </c>
      <c r="D16">
        <f t="shared" si="0"/>
        <v>65.270279579641638</v>
      </c>
      <c r="E16">
        <v>1480</v>
      </c>
      <c r="F16">
        <f t="shared" si="1"/>
        <v>50000</v>
      </c>
      <c r="H16">
        <v>2</v>
      </c>
      <c r="I16">
        <v>5</v>
      </c>
      <c r="J16">
        <v>4499970</v>
      </c>
      <c r="K16">
        <f t="shared" si="2"/>
        <v>100</v>
      </c>
      <c r="L16">
        <v>539</v>
      </c>
      <c r="M16">
        <f t="shared" si="3"/>
        <v>50000</v>
      </c>
      <c r="O16">
        <v>2</v>
      </c>
      <c r="P16">
        <v>5</v>
      </c>
      <c r="Q16">
        <v>3398343</v>
      </c>
      <c r="R16">
        <f t="shared" si="4"/>
        <v>75.519236794911976</v>
      </c>
      <c r="S16">
        <v>1170</v>
      </c>
      <c r="T16">
        <f t="shared" si="5"/>
        <v>50000</v>
      </c>
    </row>
    <row r="17" spans="1:20" x14ac:dyDescent="0.25">
      <c r="A17">
        <v>3</v>
      </c>
      <c r="B17">
        <v>5</v>
      </c>
      <c r="C17">
        <v>3795566</v>
      </c>
      <c r="D17">
        <f t="shared" si="0"/>
        <v>84.346473420933918</v>
      </c>
      <c r="E17">
        <v>1540</v>
      </c>
      <c r="F17">
        <f t="shared" si="1"/>
        <v>50000</v>
      </c>
      <c r="H17">
        <v>3</v>
      </c>
      <c r="I17">
        <v>5</v>
      </c>
      <c r="J17">
        <v>4499970</v>
      </c>
      <c r="K17">
        <f t="shared" si="2"/>
        <v>100</v>
      </c>
      <c r="L17">
        <v>521</v>
      </c>
      <c r="M17">
        <f t="shared" si="3"/>
        <v>50000</v>
      </c>
      <c r="O17">
        <v>3</v>
      </c>
      <c r="P17">
        <v>5</v>
      </c>
      <c r="Q17">
        <v>4169089</v>
      </c>
      <c r="R17">
        <f t="shared" si="4"/>
        <v>92.647039869154682</v>
      </c>
      <c r="S17">
        <v>1190</v>
      </c>
      <c r="T17">
        <f t="shared" si="5"/>
        <v>50000</v>
      </c>
    </row>
    <row r="18" spans="1:20" x14ac:dyDescent="0.25">
      <c r="H18">
        <v>1</v>
      </c>
      <c r="I18">
        <v>6</v>
      </c>
      <c r="J18">
        <v>5104365</v>
      </c>
      <c r="K18">
        <f t="shared" si="2"/>
        <v>94.525907950497441</v>
      </c>
      <c r="L18">
        <v>900</v>
      </c>
      <c r="M18">
        <f t="shared" si="3"/>
        <v>60000</v>
      </c>
    </row>
    <row r="19" spans="1:20" x14ac:dyDescent="0.25">
      <c r="H19">
        <v>2</v>
      </c>
      <c r="I19">
        <v>6</v>
      </c>
      <c r="J19">
        <v>5399964</v>
      </c>
      <c r="K19">
        <f t="shared" si="2"/>
        <v>100</v>
      </c>
      <c r="L19">
        <v>538</v>
      </c>
      <c r="M19">
        <f t="shared" si="3"/>
        <v>60000</v>
      </c>
    </row>
    <row r="20" spans="1:20" x14ac:dyDescent="0.25">
      <c r="H20">
        <v>2</v>
      </c>
      <c r="I20">
        <v>7</v>
      </c>
      <c r="J20">
        <v>5988192</v>
      </c>
      <c r="K20">
        <f t="shared" si="2"/>
        <v>95.051300342002278</v>
      </c>
      <c r="L20">
        <v>923</v>
      </c>
      <c r="M20">
        <f t="shared" si="3"/>
        <v>70000</v>
      </c>
    </row>
    <row r="21" spans="1:20" x14ac:dyDescent="0.25">
      <c r="H21">
        <v>2</v>
      </c>
      <c r="I21">
        <v>8</v>
      </c>
      <c r="J21">
        <v>6448528</v>
      </c>
      <c r="K21">
        <f t="shared" si="2"/>
        <v>89.563485978795413</v>
      </c>
      <c r="L21">
        <v>850</v>
      </c>
      <c r="M21">
        <f t="shared" si="3"/>
        <v>80000</v>
      </c>
    </row>
    <row r="22" spans="1:20" x14ac:dyDescent="0.25">
      <c r="H22">
        <v>3</v>
      </c>
      <c r="I22">
        <v>7</v>
      </c>
      <c r="J22">
        <v>6172881</v>
      </c>
      <c r="K22">
        <f t="shared" si="2"/>
        <v>97.982891314513523</v>
      </c>
      <c r="L22">
        <v>768</v>
      </c>
      <c r="M22">
        <f t="shared" si="3"/>
        <v>70000</v>
      </c>
    </row>
    <row r="30" spans="1:20" x14ac:dyDescent="0.25">
      <c r="A30" t="s">
        <v>10</v>
      </c>
    </row>
    <row r="31" spans="1:20" x14ac:dyDescent="0.25">
      <c r="A31" s="2" t="s">
        <v>1</v>
      </c>
      <c r="B31" s="2" t="s">
        <v>2</v>
      </c>
      <c r="C31" t="s">
        <v>14</v>
      </c>
      <c r="D31" s="2" t="s">
        <v>11</v>
      </c>
      <c r="E31" s="2" t="s">
        <v>12</v>
      </c>
      <c r="F31" s="2" t="s">
        <v>13</v>
      </c>
      <c r="G31" s="2" t="s">
        <v>15</v>
      </c>
      <c r="H31" s="2" t="s">
        <v>16</v>
      </c>
      <c r="I31" s="2" t="s">
        <v>17</v>
      </c>
      <c r="J31" s="2" t="s">
        <v>18</v>
      </c>
      <c r="L31" s="2" t="s">
        <v>18</v>
      </c>
      <c r="M31" s="2" t="s">
        <v>15</v>
      </c>
      <c r="N31" s="2" t="s">
        <v>16</v>
      </c>
      <c r="O31" s="2" t="s">
        <v>17</v>
      </c>
    </row>
    <row r="32" spans="1:20" x14ac:dyDescent="0.25">
      <c r="A32">
        <v>1</v>
      </c>
      <c r="B32">
        <v>1</v>
      </c>
      <c r="C32" s="4" t="str">
        <f>Table4[[#This Row],[workers]] &amp; " W - " &amp; Table4[[#This Row],[simulators]] &amp; " S"</f>
        <v>1 W - 1 S</v>
      </c>
      <c r="D32" s="4">
        <v>100</v>
      </c>
      <c r="E32" s="4">
        <v>100</v>
      </c>
      <c r="F32" s="4">
        <v>100</v>
      </c>
      <c r="G32" s="5">
        <f>Table4[[#This Row],[joonas_pc_events_percentage]]/100</f>
        <v>1</v>
      </c>
      <c r="H32" s="5">
        <f>Table4[[#This Row],[macbook_ari_events_percentage]]/100</f>
        <v>1</v>
      </c>
      <c r="I32" s="5">
        <f>Table4[[#This Row],[luan_laptop_events_percentage]]/100</f>
        <v>1</v>
      </c>
      <c r="J32" s="5" t="str">
        <f>Table4[[#This Row],[workers]] &amp; " W - " &amp; Table4[[#This Row],[simulators]] * 10 &amp; "K EPS"</f>
        <v>1 W - 10K EPS</v>
      </c>
      <c r="L32" s="8" t="str">
        <f>Table4[[#This Row],[workers]] &amp; " W - " &amp; Table4[[#This Row],[simulators]] * 10 &amp; "K EPS"</f>
        <v>1 W - 10K EPS</v>
      </c>
      <c r="M32">
        <v>552</v>
      </c>
      <c r="N32">
        <v>508</v>
      </c>
      <c r="O32">
        <v>526</v>
      </c>
    </row>
    <row r="33" spans="1:15" x14ac:dyDescent="0.25">
      <c r="A33">
        <v>2</v>
      </c>
      <c r="B33">
        <v>1</v>
      </c>
      <c r="C33" s="1" t="str">
        <f>Table4[[#This Row],[workers]] &amp; " W - " &amp; Table4[[#This Row],[simulators]] &amp; " S"</f>
        <v>2 W - 1 S</v>
      </c>
      <c r="D33" s="1">
        <v>100</v>
      </c>
      <c r="E33" s="1">
        <v>100</v>
      </c>
      <c r="F33" s="1">
        <v>100</v>
      </c>
      <c r="G33" s="6">
        <f>Table4[[#This Row],[joonas_pc_events_percentage]]/100</f>
        <v>1</v>
      </c>
      <c r="H33" s="6">
        <f>Table4[[#This Row],[macbook_ari_events_percentage]]/100</f>
        <v>1</v>
      </c>
      <c r="I33" s="6">
        <f>Table4[[#This Row],[luan_laptop_events_percentage]]/100</f>
        <v>1</v>
      </c>
      <c r="J33" s="6" t="str">
        <f>Table4[[#This Row],[workers]] &amp; " W - " &amp; Table4[[#This Row],[simulators]] * 10 &amp; "K EPS"</f>
        <v>2 W - 10K EPS</v>
      </c>
      <c r="L33" s="9" t="str">
        <f>Table4[[#This Row],[workers]] &amp; " W - " &amp; Table4[[#This Row],[simulators]] * 10 &amp; "K EPS"</f>
        <v>2 W - 10K EPS</v>
      </c>
      <c r="M33">
        <v>540</v>
      </c>
      <c r="N33">
        <v>551</v>
      </c>
      <c r="O33">
        <v>521</v>
      </c>
    </row>
    <row r="34" spans="1:15" x14ac:dyDescent="0.25">
      <c r="A34">
        <v>3</v>
      </c>
      <c r="B34">
        <v>1</v>
      </c>
      <c r="C34" s="1" t="str">
        <f>Table4[[#This Row],[workers]] &amp; " W - " &amp; Table4[[#This Row],[simulators]] &amp; " S"</f>
        <v>3 W - 1 S</v>
      </c>
      <c r="D34" s="1">
        <v>100</v>
      </c>
      <c r="E34" s="1">
        <v>100</v>
      </c>
      <c r="F34" s="1">
        <v>100</v>
      </c>
      <c r="G34" s="6">
        <f>Table4[[#This Row],[joonas_pc_events_percentage]]/100</f>
        <v>1</v>
      </c>
      <c r="H34" s="6">
        <f>Table4[[#This Row],[macbook_ari_events_percentage]]/100</f>
        <v>1</v>
      </c>
      <c r="I34" s="6">
        <f>Table4[[#This Row],[luan_laptop_events_percentage]]/100</f>
        <v>1</v>
      </c>
      <c r="J34" s="6" t="str">
        <f>Table4[[#This Row],[workers]] &amp; " W - " &amp; Table4[[#This Row],[simulators]] * 10 &amp; "K EPS"</f>
        <v>3 W - 10K EPS</v>
      </c>
      <c r="L34" s="8" t="str">
        <f>Table4[[#This Row],[workers]] &amp; " W - " &amp; Table4[[#This Row],[simulators]] * 10 &amp; "K EPS"</f>
        <v>3 W - 10K EPS</v>
      </c>
      <c r="M34">
        <v>521</v>
      </c>
      <c r="N34">
        <v>473</v>
      </c>
      <c r="O34">
        <v>535</v>
      </c>
    </row>
    <row r="35" spans="1:15" x14ac:dyDescent="0.25">
      <c r="A35">
        <v>1</v>
      </c>
      <c r="B35">
        <v>2</v>
      </c>
      <c r="C35" s="1" t="str">
        <f>Table4[[#This Row],[workers]] &amp; " W - " &amp; Table4[[#This Row],[simulators]] &amp; " S"</f>
        <v>1 W - 2 S</v>
      </c>
      <c r="D35" s="1">
        <v>100</v>
      </c>
      <c r="E35" s="1">
        <v>100</v>
      </c>
      <c r="F35" s="1">
        <v>100</v>
      </c>
      <c r="G35" s="6">
        <f>Table4[[#This Row],[joonas_pc_events_percentage]]/100</f>
        <v>1</v>
      </c>
      <c r="H35" s="6">
        <f>Table4[[#This Row],[macbook_ari_events_percentage]]/100</f>
        <v>1</v>
      </c>
      <c r="I35" s="6">
        <f>Table4[[#This Row],[luan_laptop_events_percentage]]/100</f>
        <v>1</v>
      </c>
      <c r="J35" s="6" t="str">
        <f>Table4[[#This Row],[workers]] &amp; " W - " &amp; Table4[[#This Row],[simulators]] * 10 &amp; "K EPS"</f>
        <v>1 W - 20K EPS</v>
      </c>
      <c r="L35" s="9" t="str">
        <f>Table4[[#This Row],[workers]] &amp; " W - " &amp; Table4[[#This Row],[simulators]] * 10 &amp; "K EPS"</f>
        <v>1 W - 20K EPS</v>
      </c>
      <c r="M35">
        <v>585</v>
      </c>
      <c r="N35">
        <v>502</v>
      </c>
      <c r="O35">
        <v>557</v>
      </c>
    </row>
    <row r="36" spans="1:15" x14ac:dyDescent="0.25">
      <c r="A36">
        <v>2</v>
      </c>
      <c r="B36">
        <v>2</v>
      </c>
      <c r="C36" s="1" t="str">
        <f>Table4[[#This Row],[workers]] &amp; " W - " &amp; Table4[[#This Row],[simulators]] &amp; " S"</f>
        <v>2 W - 2 S</v>
      </c>
      <c r="D36" s="1">
        <v>100</v>
      </c>
      <c r="E36" s="1">
        <v>100</v>
      </c>
      <c r="F36" s="1">
        <v>100</v>
      </c>
      <c r="G36" s="6">
        <f>Table4[[#This Row],[joonas_pc_events_percentage]]/100</f>
        <v>1</v>
      </c>
      <c r="H36" s="6">
        <f>Table4[[#This Row],[macbook_ari_events_percentage]]/100</f>
        <v>1</v>
      </c>
      <c r="I36" s="6">
        <f>Table4[[#This Row],[luan_laptop_events_percentage]]/100</f>
        <v>1</v>
      </c>
      <c r="J36" s="6" t="str">
        <f>Table4[[#This Row],[workers]] &amp; " W - " &amp; Table4[[#This Row],[simulators]] * 10 &amp; "K EPS"</f>
        <v>2 W - 20K EPS</v>
      </c>
      <c r="L36" s="8" t="str">
        <f>Table4[[#This Row],[workers]] &amp; " W - " &amp; Table4[[#This Row],[simulators]] * 10 &amp; "K EPS"</f>
        <v>2 W - 20K EPS</v>
      </c>
      <c r="M36">
        <v>566</v>
      </c>
      <c r="N36">
        <v>477</v>
      </c>
      <c r="O36">
        <v>527</v>
      </c>
    </row>
    <row r="37" spans="1:15" x14ac:dyDescent="0.25">
      <c r="A37">
        <v>3</v>
      </c>
      <c r="B37">
        <v>2</v>
      </c>
      <c r="C37" s="1" t="str">
        <f>Table4[[#This Row],[workers]] &amp; " W - " &amp; Table4[[#This Row],[simulators]] &amp; " S"</f>
        <v>3 W - 2 S</v>
      </c>
      <c r="D37" s="1">
        <v>100</v>
      </c>
      <c r="E37" s="1">
        <v>100</v>
      </c>
      <c r="F37" s="1">
        <v>100</v>
      </c>
      <c r="G37" s="6">
        <f>Table4[[#This Row],[joonas_pc_events_percentage]]/100</f>
        <v>1</v>
      </c>
      <c r="H37" s="6">
        <f>Table4[[#This Row],[macbook_ari_events_percentage]]/100</f>
        <v>1</v>
      </c>
      <c r="I37" s="6">
        <f>Table4[[#This Row],[luan_laptop_events_percentage]]/100</f>
        <v>1</v>
      </c>
      <c r="J37" s="6" t="str">
        <f>Table4[[#This Row],[workers]] &amp; " W - " &amp; Table4[[#This Row],[simulators]] * 10 &amp; "K EPS"</f>
        <v>3 W - 20K EPS</v>
      </c>
      <c r="L37" s="9" t="str">
        <f>Table4[[#This Row],[workers]] &amp; " W - " &amp; Table4[[#This Row],[simulators]] * 10 &amp; "K EPS"</f>
        <v>3 W - 20K EPS</v>
      </c>
      <c r="M37">
        <v>538</v>
      </c>
      <c r="N37">
        <v>517</v>
      </c>
      <c r="O37">
        <v>525</v>
      </c>
    </row>
    <row r="38" spans="1:15" x14ac:dyDescent="0.25">
      <c r="A38">
        <v>3</v>
      </c>
      <c r="B38">
        <v>3</v>
      </c>
      <c r="C38" s="1" t="str">
        <f>Table4[[#This Row],[workers]] &amp; " W - " &amp; Table4[[#This Row],[simulators]] &amp; " S"</f>
        <v>3 W - 3 S</v>
      </c>
      <c r="D38" s="1">
        <v>100</v>
      </c>
      <c r="E38" s="1">
        <v>100</v>
      </c>
      <c r="F38" s="1">
        <v>100</v>
      </c>
      <c r="G38" s="6">
        <f>Table4[[#This Row],[joonas_pc_events_percentage]]/100</f>
        <v>1</v>
      </c>
      <c r="H38" s="6">
        <f>Table4[[#This Row],[macbook_ari_events_percentage]]/100</f>
        <v>1</v>
      </c>
      <c r="I38" s="6">
        <f>Table4[[#This Row],[luan_laptop_events_percentage]]/100</f>
        <v>1</v>
      </c>
      <c r="J38" s="6" t="str">
        <f>Table4[[#This Row],[workers]] &amp; " W - " &amp; Table4[[#This Row],[simulators]] * 10 &amp; "K EPS"</f>
        <v>3 W - 30K EPS</v>
      </c>
      <c r="L38" s="8" t="str">
        <f>Table4[[#This Row],[workers]] &amp; " W - " &amp; Table4[[#This Row],[simulators]] * 10 &amp; "K EPS"</f>
        <v>3 W - 30K EPS</v>
      </c>
      <c r="M38">
        <v>716</v>
      </c>
      <c r="N38">
        <v>516</v>
      </c>
      <c r="O38">
        <v>525</v>
      </c>
    </row>
    <row r="39" spans="1:15" x14ac:dyDescent="0.25">
      <c r="A39">
        <v>3</v>
      </c>
      <c r="B39">
        <v>4</v>
      </c>
      <c r="C39" s="1" t="str">
        <f>Table4[[#This Row],[workers]] &amp; " W - " &amp; Table4[[#This Row],[simulators]] &amp; " S"</f>
        <v>3 W - 4 S</v>
      </c>
      <c r="D39" s="1">
        <v>89.36387353693469</v>
      </c>
      <c r="E39" s="1">
        <v>100</v>
      </c>
      <c r="F39" s="1">
        <v>100</v>
      </c>
      <c r="G39" s="6">
        <f>Table4[[#This Row],[joonas_pc_events_percentage]]/100</f>
        <v>0.8936387353693469</v>
      </c>
      <c r="H39" s="6">
        <f>Table4[[#This Row],[macbook_ari_events_percentage]]/100</f>
        <v>1</v>
      </c>
      <c r="I39" s="6">
        <f>Table4[[#This Row],[luan_laptop_events_percentage]]/100</f>
        <v>1</v>
      </c>
      <c r="J39" s="6" t="str">
        <f>Table4[[#This Row],[workers]] &amp; " W - " &amp; Table4[[#This Row],[simulators]] * 10 &amp; "K EPS"</f>
        <v>3 W - 40K EPS</v>
      </c>
      <c r="L39" s="9" t="str">
        <f>Table4[[#This Row],[workers]] &amp; " W - " &amp; Table4[[#This Row],[simulators]] * 10 &amp; "K EPS"</f>
        <v>3 W - 40K EPS</v>
      </c>
      <c r="M39">
        <v>1540</v>
      </c>
      <c r="N39">
        <v>504</v>
      </c>
      <c r="O39">
        <v>532</v>
      </c>
    </row>
    <row r="40" spans="1:15" x14ac:dyDescent="0.25">
      <c r="A40">
        <v>2</v>
      </c>
      <c r="B40">
        <v>3</v>
      </c>
      <c r="C40" s="1" t="str">
        <f>Table4[[#This Row],[workers]] &amp; " W - " &amp; Table4[[#This Row],[simulators]] &amp; " S"</f>
        <v>2 W - 3 S</v>
      </c>
      <c r="D40" s="1">
        <v>88.02173495971455</v>
      </c>
      <c r="E40" s="1">
        <v>100</v>
      </c>
      <c r="F40" s="1">
        <v>100</v>
      </c>
      <c r="G40" s="6">
        <f>Table4[[#This Row],[joonas_pc_events_percentage]]/100</f>
        <v>0.88021734959714548</v>
      </c>
      <c r="H40" s="6">
        <f>Table4[[#This Row],[macbook_ari_events_percentage]]/100</f>
        <v>1</v>
      </c>
      <c r="I40" s="6">
        <f>Table4[[#This Row],[luan_laptop_events_percentage]]/100</f>
        <v>1</v>
      </c>
      <c r="J40" s="6" t="str">
        <f>Table4[[#This Row],[workers]] &amp; " W - " &amp; Table4[[#This Row],[simulators]] * 10 &amp; "K EPS"</f>
        <v>2 W - 30K EPS</v>
      </c>
      <c r="L40" s="8" t="str">
        <f>Table4[[#This Row],[workers]] &amp; " W - " &amp; Table4[[#This Row],[simulators]] * 10 &amp; "K EPS"</f>
        <v>2 W - 30K EPS</v>
      </c>
      <c r="M40">
        <v>1630</v>
      </c>
      <c r="N40">
        <v>542</v>
      </c>
      <c r="O40">
        <v>530</v>
      </c>
    </row>
    <row r="41" spans="1:15" x14ac:dyDescent="0.25">
      <c r="A41">
        <v>3</v>
      </c>
      <c r="B41">
        <v>5</v>
      </c>
      <c r="C41" s="1" t="str">
        <f>Table4[[#This Row],[workers]] &amp; " W - " &amp; Table4[[#This Row],[simulators]] &amp; " S"</f>
        <v>3 W - 5 S</v>
      </c>
      <c r="D41" s="1">
        <v>84.346473420933918</v>
      </c>
      <c r="E41" s="1">
        <v>100</v>
      </c>
      <c r="F41" s="1">
        <v>92.647039869154682</v>
      </c>
      <c r="G41" s="6">
        <f>Table4[[#This Row],[joonas_pc_events_percentage]]/100</f>
        <v>0.84346473420933921</v>
      </c>
      <c r="H41" s="6">
        <f>Table4[[#This Row],[macbook_ari_events_percentage]]/100</f>
        <v>1</v>
      </c>
      <c r="I41" s="6">
        <f>Table4[[#This Row],[luan_laptop_events_percentage]]/100</f>
        <v>0.92647039869154679</v>
      </c>
      <c r="J41" s="6" t="str">
        <f>Table4[[#This Row],[workers]] &amp; " W - " &amp; Table4[[#This Row],[simulators]] * 10 &amp; "K EPS"</f>
        <v>3 W - 50K EPS</v>
      </c>
      <c r="L41" s="9" t="str">
        <f>Table4[[#This Row],[workers]] &amp; " W - " &amp; Table4[[#This Row],[simulators]] * 10 &amp; "K EPS"</f>
        <v>3 W - 50K EPS</v>
      </c>
      <c r="M41">
        <v>1540</v>
      </c>
      <c r="N41">
        <v>521</v>
      </c>
      <c r="O41">
        <v>1190</v>
      </c>
    </row>
    <row r="42" spans="1:15" x14ac:dyDescent="0.25">
      <c r="A42">
        <v>2</v>
      </c>
      <c r="B42">
        <v>4</v>
      </c>
      <c r="C42" s="1" t="str">
        <f>Table4[[#This Row],[workers]] &amp; " W - " &amp; Table4[[#This Row],[simulators]] &amp; " S"</f>
        <v>2 W - 4 S</v>
      </c>
      <c r="D42" s="1">
        <v>70.243662735529341</v>
      </c>
      <c r="E42" s="1">
        <v>100</v>
      </c>
      <c r="F42" s="1">
        <v>92.873396933757334</v>
      </c>
      <c r="G42" s="6">
        <f>Table4[[#This Row],[joonas_pc_events_percentage]]/100</f>
        <v>0.70243662735529344</v>
      </c>
      <c r="H42" s="6">
        <f>Table4[[#This Row],[macbook_ari_events_percentage]]/100</f>
        <v>1</v>
      </c>
      <c r="I42" s="6">
        <f>Table4[[#This Row],[luan_laptop_events_percentage]]/100</f>
        <v>0.92873396933757335</v>
      </c>
      <c r="J42" s="6" t="str">
        <f>Table4[[#This Row],[workers]] &amp; " W - " &amp; Table4[[#This Row],[simulators]] * 10 &amp; "K EPS"</f>
        <v>2 W - 40K EPS</v>
      </c>
      <c r="L42" s="8" t="str">
        <f>Table4[[#This Row],[workers]] &amp; " W - " &amp; Table4[[#This Row],[simulators]] * 10 &amp; "K EPS"</f>
        <v>2 W - 40K EPS</v>
      </c>
      <c r="M42">
        <v>1490</v>
      </c>
      <c r="N42">
        <v>504</v>
      </c>
      <c r="O42">
        <v>1260</v>
      </c>
    </row>
    <row r="43" spans="1:15" x14ac:dyDescent="0.25">
      <c r="A43">
        <v>2</v>
      </c>
      <c r="B43">
        <v>5</v>
      </c>
      <c r="C43" s="1" t="str">
        <f>Table4[[#This Row],[workers]] &amp; " W - " &amp; Table4[[#This Row],[simulators]] &amp; " S"</f>
        <v>2 W - 5 S</v>
      </c>
      <c r="D43" s="1">
        <v>65.270279579641638</v>
      </c>
      <c r="E43" s="1">
        <v>100</v>
      </c>
      <c r="F43" s="1">
        <v>75.519236794911976</v>
      </c>
      <c r="G43" s="6">
        <f>Table4[[#This Row],[joonas_pc_events_percentage]]/100</f>
        <v>0.65270279579641644</v>
      </c>
      <c r="H43" s="6">
        <f>Table4[[#This Row],[macbook_ari_events_percentage]]/100</f>
        <v>1</v>
      </c>
      <c r="I43" s="6">
        <f>Table4[[#This Row],[luan_laptop_events_percentage]]/100</f>
        <v>0.7551923679491197</v>
      </c>
      <c r="J43" s="6" t="str">
        <f>Table4[[#This Row],[workers]] &amp; " W - " &amp; Table4[[#This Row],[simulators]] * 10 &amp; "K EPS"</f>
        <v>2 W - 50K EPS</v>
      </c>
      <c r="L43" s="9" t="str">
        <f>Table4[[#This Row],[workers]] &amp; " W - " &amp; Table4[[#This Row],[simulators]] * 10 &amp; "K EPS"</f>
        <v>2 W - 50K EPS</v>
      </c>
      <c r="M43">
        <v>1480</v>
      </c>
      <c r="N43">
        <v>539</v>
      </c>
      <c r="O43">
        <v>1170</v>
      </c>
    </row>
    <row r="44" spans="1:15" x14ac:dyDescent="0.25">
      <c r="A44">
        <v>1</v>
      </c>
      <c r="B44">
        <v>3</v>
      </c>
      <c r="C44" s="1" t="str">
        <f>Table4[[#This Row],[workers]] &amp; " W - " &amp; Table4[[#This Row],[simulators]] &amp; " S"</f>
        <v>1 W - 3 S</v>
      </c>
      <c r="D44" s="1">
        <v>60.984110264438797</v>
      </c>
      <c r="E44" s="1">
        <v>100</v>
      </c>
      <c r="F44" s="1">
        <v>74.97409241987539</v>
      </c>
      <c r="G44" s="6">
        <f>Table4[[#This Row],[joonas_pc_events_percentage]]/100</f>
        <v>0.60984110264438796</v>
      </c>
      <c r="H44" s="6">
        <f>Table4[[#This Row],[macbook_ari_events_percentage]]/100</f>
        <v>1</v>
      </c>
      <c r="I44" s="6">
        <f>Table4[[#This Row],[luan_laptop_events_percentage]]/100</f>
        <v>0.74974092419875393</v>
      </c>
      <c r="J44" s="6" t="str">
        <f>Table4[[#This Row],[workers]] &amp; " W - " &amp; Table4[[#This Row],[simulators]] * 10 &amp; "K EPS"</f>
        <v>1 W - 30K EPS</v>
      </c>
      <c r="L44" s="8" t="str">
        <f>Table4[[#This Row],[workers]] &amp; " W - " &amp; Table4[[#This Row],[simulators]] * 10 &amp; "K EPS"</f>
        <v>1 W - 30K EPS</v>
      </c>
      <c r="M44">
        <v>1480</v>
      </c>
      <c r="N44">
        <v>525</v>
      </c>
      <c r="O44">
        <v>1450</v>
      </c>
    </row>
    <row r="45" spans="1:15" x14ac:dyDescent="0.25">
      <c r="A45">
        <v>1</v>
      </c>
      <c r="B45">
        <v>4</v>
      </c>
      <c r="C45" s="1" t="str">
        <f>Table4[[#This Row],[workers]] &amp; " W - " &amp; Table4[[#This Row],[simulators]] &amp; " S"</f>
        <v>1 W - 4 S</v>
      </c>
      <c r="D45" s="1">
        <v>44.700992451060785</v>
      </c>
      <c r="E45" s="1">
        <v>100</v>
      </c>
      <c r="F45" s="1">
        <v>50.116334108894058</v>
      </c>
      <c r="G45" s="6">
        <f>Table4[[#This Row],[joonas_pc_events_percentage]]/100</f>
        <v>0.44700992451060784</v>
      </c>
      <c r="H45" s="6">
        <f>Table4[[#This Row],[macbook_ari_events_percentage]]/100</f>
        <v>1</v>
      </c>
      <c r="I45" s="6">
        <f>Table4[[#This Row],[luan_laptop_events_percentage]]/100</f>
        <v>0.50116334108894056</v>
      </c>
      <c r="J45" s="6" t="str">
        <f>Table4[[#This Row],[workers]] &amp; " W - " &amp; Table4[[#This Row],[simulators]] * 10 &amp; "K EPS"</f>
        <v>1 W - 40K EPS</v>
      </c>
      <c r="L45" s="9" t="str">
        <f>Table4[[#This Row],[workers]] &amp; " W - " &amp; Table4[[#This Row],[simulators]] * 10 &amp; "K EPS"</f>
        <v>1 W - 40K EPS</v>
      </c>
      <c r="M45">
        <v>1330</v>
      </c>
      <c r="N45">
        <v>528</v>
      </c>
      <c r="O45">
        <v>1100</v>
      </c>
    </row>
    <row r="46" spans="1:15" x14ac:dyDescent="0.25">
      <c r="A46">
        <v>1</v>
      </c>
      <c r="B46">
        <v>5</v>
      </c>
      <c r="C46" s="1" t="str">
        <f>Table4[[#This Row],[workers]] &amp; " W - " &amp; Table4[[#This Row],[simulators]] &amp; " S"</f>
        <v>1 W - 5 S</v>
      </c>
      <c r="D46" s="1">
        <v>40.852894574852719</v>
      </c>
      <c r="E46" s="1">
        <v>100</v>
      </c>
      <c r="F46" s="1">
        <v>39.87742140503159</v>
      </c>
      <c r="G46" s="6">
        <f>Table4[[#This Row],[joonas_pc_events_percentage]]/100</f>
        <v>0.40852894574852722</v>
      </c>
      <c r="H46" s="6">
        <f>Table4[[#This Row],[macbook_ari_events_percentage]]/100</f>
        <v>1</v>
      </c>
      <c r="I46" s="6">
        <f>Table4[[#This Row],[luan_laptop_events_percentage]]/100</f>
        <v>0.39877421405031588</v>
      </c>
      <c r="J46" s="6" t="str">
        <f>Table4[[#This Row],[workers]] &amp; " W - " &amp; Table4[[#This Row],[simulators]] * 10 &amp; "K EPS"</f>
        <v>1 W - 50K EPS</v>
      </c>
      <c r="L46" s="8" t="str">
        <f>Table4[[#This Row],[workers]] &amp; " W - " &amp; Table4[[#This Row],[simulators]] * 10 &amp; "K EPS"</f>
        <v>1 W - 50K EPS</v>
      </c>
      <c r="M46">
        <v>1330</v>
      </c>
      <c r="N46">
        <v>663</v>
      </c>
      <c r="O46">
        <v>1100</v>
      </c>
    </row>
    <row r="47" spans="1:15" x14ac:dyDescent="0.25">
      <c r="A47">
        <v>2</v>
      </c>
      <c r="B47">
        <v>6</v>
      </c>
      <c r="C47" s="1" t="str">
        <f>Table4[[#This Row],[workers]] &amp; " W - " &amp; Table4[[#This Row],[simulators]] &amp; " S"</f>
        <v>2 W - 6 S</v>
      </c>
      <c r="D47" s="1"/>
      <c r="E47" s="1">
        <v>100</v>
      </c>
      <c r="F47" s="1"/>
      <c r="G47" s="6"/>
      <c r="H47" s="6">
        <f>Table4[[#This Row],[macbook_ari_events_percentage]]/100</f>
        <v>1</v>
      </c>
      <c r="I47" s="6"/>
      <c r="J47" s="6" t="str">
        <f>Table4[[#This Row],[workers]] &amp; " W - " &amp; Table4[[#This Row],[simulators]] * 10 &amp; "K EPS"</f>
        <v>2 W - 60K EPS</v>
      </c>
      <c r="L47" s="9" t="str">
        <f>Table4[[#This Row],[workers]] &amp; " W - " &amp; Table4[[#This Row],[simulators]] * 10 &amp; "K EPS"</f>
        <v>2 W - 60K EPS</v>
      </c>
      <c r="M47" s="6"/>
      <c r="N47">
        <v>538</v>
      </c>
      <c r="O47" s="6"/>
    </row>
    <row r="48" spans="1:15" x14ac:dyDescent="0.25">
      <c r="A48">
        <v>3</v>
      </c>
      <c r="B48">
        <v>7</v>
      </c>
      <c r="C48" s="1" t="str">
        <f>Table4[[#This Row],[workers]] &amp; " W - " &amp; Table4[[#This Row],[simulators]] &amp; " S"</f>
        <v>3 W - 7 S</v>
      </c>
      <c r="D48" s="1"/>
      <c r="E48" s="1">
        <v>97.982891314513523</v>
      </c>
      <c r="F48" s="1"/>
      <c r="G48" s="6"/>
      <c r="H48" s="6">
        <f>Table4[[#This Row],[macbook_ari_events_percentage]]/100</f>
        <v>0.97982891314513521</v>
      </c>
      <c r="I48" s="6"/>
      <c r="J48" s="6" t="str">
        <f>Table4[[#This Row],[workers]] &amp; " W - " &amp; Table4[[#This Row],[simulators]] * 10 &amp; "K EPS"</f>
        <v>3 W - 70K EPS</v>
      </c>
      <c r="L48" s="8" t="str">
        <f>Table4[[#This Row],[workers]] &amp; " W - " &amp; Table4[[#This Row],[simulators]] * 10 &amp; "K EPS"</f>
        <v>3 W - 70K EPS</v>
      </c>
      <c r="M48" s="6"/>
      <c r="N48">
        <v>768</v>
      </c>
      <c r="O48" s="6"/>
    </row>
    <row r="49" spans="1:15" x14ac:dyDescent="0.25">
      <c r="A49">
        <v>2</v>
      </c>
      <c r="B49">
        <v>7</v>
      </c>
      <c r="C49" s="1" t="str">
        <f>Table4[[#This Row],[workers]] &amp; " W - " &amp; Table4[[#This Row],[simulators]] &amp; " S"</f>
        <v>2 W - 7 S</v>
      </c>
      <c r="D49" s="1"/>
      <c r="E49" s="1">
        <v>95.051300342002278</v>
      </c>
      <c r="F49" s="1"/>
      <c r="G49" s="6"/>
      <c r="H49" s="6">
        <f>Table4[[#This Row],[macbook_ari_events_percentage]]/100</f>
        <v>0.95051300342002276</v>
      </c>
      <c r="I49" s="6"/>
      <c r="J49" s="6" t="str">
        <f>Table4[[#This Row],[workers]] &amp; " W - " &amp; Table4[[#This Row],[simulators]] * 10 &amp; "K EPS"</f>
        <v>2 W - 70K EPS</v>
      </c>
      <c r="L49" s="9" t="str">
        <f>Table4[[#This Row],[workers]] &amp; " W - " &amp; Table4[[#This Row],[simulators]] * 10 &amp; "K EPS"</f>
        <v>2 W - 70K EPS</v>
      </c>
      <c r="M49" s="6"/>
      <c r="N49">
        <v>923</v>
      </c>
      <c r="O49" s="6"/>
    </row>
    <row r="50" spans="1:15" x14ac:dyDescent="0.25">
      <c r="A50">
        <v>1</v>
      </c>
      <c r="B50">
        <v>6</v>
      </c>
      <c r="C50" s="1" t="str">
        <f>Table4[[#This Row],[workers]] &amp; " W - " &amp; Table4[[#This Row],[simulators]] &amp; " S"</f>
        <v>1 W - 6 S</v>
      </c>
      <c r="D50" s="1"/>
      <c r="E50" s="1">
        <v>94.525907950497441</v>
      </c>
      <c r="F50" s="1"/>
      <c r="G50" s="6"/>
      <c r="H50" s="6">
        <f>Table4[[#This Row],[macbook_ari_events_percentage]]/100</f>
        <v>0.94525907950497445</v>
      </c>
      <c r="I50" s="6"/>
      <c r="J50" s="6" t="str">
        <f>Table4[[#This Row],[workers]] &amp; " W - " &amp; Table4[[#This Row],[simulators]] * 10 &amp; "K EPS"</f>
        <v>1 W - 60K EPS</v>
      </c>
      <c r="L50" s="8" t="str">
        <f>Table4[[#This Row],[workers]] &amp; " W - " &amp; Table4[[#This Row],[simulators]] * 10 &amp; "K EPS"</f>
        <v>1 W - 60K EPS</v>
      </c>
      <c r="M50" s="6"/>
      <c r="N50">
        <v>900</v>
      </c>
      <c r="O50" s="6"/>
    </row>
    <row r="51" spans="1:15" x14ac:dyDescent="0.25">
      <c r="A51">
        <v>2</v>
      </c>
      <c r="B51">
        <v>8</v>
      </c>
      <c r="C51" s="3" t="str">
        <f>Table4[[#This Row],[workers]] &amp; " W - " &amp; Table4[[#This Row],[simulators]] &amp; " S"</f>
        <v>2 W - 8 S</v>
      </c>
      <c r="D51" s="3"/>
      <c r="E51" s="3">
        <v>89.563485978795413</v>
      </c>
      <c r="F51" s="3"/>
      <c r="G51" s="7"/>
      <c r="H51" s="7">
        <f>Table4[[#This Row],[macbook_ari_events_percentage]]/100</f>
        <v>0.8956348597879541</v>
      </c>
      <c r="I51" s="7"/>
      <c r="J51" s="7" t="str">
        <f>Table4[[#This Row],[workers]] &amp; " W - " &amp; Table4[[#This Row],[simulators]] * 10 &amp; "K EPS"</f>
        <v>2 W - 80K EPS</v>
      </c>
      <c r="L51" s="10" t="str">
        <f>Table4[[#This Row],[workers]] &amp; " W - " &amp; Table4[[#This Row],[simulators]] * 10 &amp; "K EPS"</f>
        <v>2 W - 80K EPS</v>
      </c>
      <c r="M51" s="7"/>
      <c r="N51">
        <v>850</v>
      </c>
      <c r="O51" s="7"/>
    </row>
  </sheetData>
  <phoneticPr fontId="2" type="noConversion"/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Björk Joonas</dc:creator>
  <cp:lastModifiedBy>Björk Joonas</cp:lastModifiedBy>
  <cp:lastPrinted>2024-12-06T13:12:12Z</cp:lastPrinted>
  <dcterms:created xsi:type="dcterms:W3CDTF">2024-12-05T15:38:13Z</dcterms:created>
  <dcterms:modified xsi:type="dcterms:W3CDTF">2024-12-06T13:14:16Z</dcterms:modified>
</cp:coreProperties>
</file>