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pundrich/Dropbox/finance_accounting_data_science/mate/ML/LTSM_Multivariate/"/>
    </mc:Choice>
  </mc:AlternateContent>
  <xr:revisionPtr revIDLastSave="0" documentId="13_ncr:40009_{E3037792-BEF7-0041-89DE-CF0DCE7F6B6C}" xr6:coauthVersionLast="43" xr6:coauthVersionMax="43" xr10:uidLastSave="{00000000-0000-0000-0000-000000000000}"/>
  <bookViews>
    <workbookView xWindow="0" yWindow="0" windowWidth="25600" windowHeight="16000"/>
  </bookViews>
  <sheets>
    <sheet name="valid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M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E14" i="1"/>
  <c r="E15" i="1"/>
  <c r="H15" i="1" s="1"/>
  <c r="E16" i="1"/>
  <c r="G16" i="1" s="1"/>
  <c r="E17" i="1"/>
  <c r="G17" i="1" s="1"/>
  <c r="E18" i="1"/>
  <c r="H18" i="1" s="1"/>
  <c r="E19" i="1"/>
  <c r="H19" i="1" s="1"/>
  <c r="E20" i="1"/>
  <c r="E21" i="1"/>
  <c r="G21" i="1" s="1"/>
  <c r="E22" i="1"/>
  <c r="G22" i="1" s="1"/>
  <c r="E23" i="1"/>
  <c r="G23" i="1" s="1"/>
  <c r="E24" i="1"/>
  <c r="E25" i="1"/>
  <c r="E26" i="1"/>
  <c r="E27" i="1"/>
  <c r="H27" i="1" s="1"/>
  <c r="E28" i="1"/>
  <c r="E29" i="1"/>
  <c r="G29" i="1" s="1"/>
  <c r="E30" i="1"/>
  <c r="E31" i="1"/>
  <c r="G31" i="1" s="1"/>
  <c r="E32" i="1"/>
  <c r="E33" i="1"/>
  <c r="E34" i="1"/>
  <c r="G34" i="1" s="1"/>
  <c r="E35" i="1"/>
  <c r="G35" i="1" s="1"/>
  <c r="E36" i="1"/>
  <c r="E37" i="1"/>
  <c r="E38" i="1"/>
  <c r="E39" i="1"/>
  <c r="E40" i="1"/>
  <c r="E41" i="1"/>
  <c r="G41" i="1" s="1"/>
  <c r="E42" i="1"/>
  <c r="G42" i="1" s="1"/>
  <c r="E43" i="1"/>
  <c r="E44" i="1"/>
  <c r="E45" i="1"/>
  <c r="G45" i="1" s="1"/>
  <c r="E46" i="1"/>
  <c r="G46" i="1" s="1"/>
  <c r="E47" i="1"/>
  <c r="E48" i="1"/>
  <c r="E49" i="1"/>
  <c r="E50" i="1"/>
  <c r="E51" i="1"/>
  <c r="G51" i="1" s="1"/>
  <c r="E52" i="1"/>
  <c r="E53" i="1"/>
  <c r="G53" i="1" s="1"/>
  <c r="E54" i="1"/>
  <c r="E55" i="1"/>
  <c r="E56" i="1"/>
  <c r="E57" i="1"/>
  <c r="G57" i="1" s="1"/>
  <c r="E58" i="1"/>
  <c r="E59" i="1"/>
  <c r="G59" i="1" s="1"/>
  <c r="E60" i="1"/>
  <c r="E61" i="1"/>
  <c r="E62" i="1"/>
  <c r="E63" i="1"/>
  <c r="E64" i="1"/>
  <c r="E65" i="1"/>
  <c r="G65" i="1" s="1"/>
  <c r="E66" i="1"/>
  <c r="G66" i="1" s="1"/>
  <c r="E67" i="1"/>
  <c r="G67" i="1" s="1"/>
  <c r="E68" i="1"/>
  <c r="E69" i="1"/>
  <c r="G69" i="1" s="1"/>
  <c r="E70" i="1"/>
  <c r="G70" i="1" s="1"/>
  <c r="E71" i="1"/>
  <c r="E72" i="1"/>
  <c r="E73" i="1"/>
  <c r="G73" i="1" s="1"/>
  <c r="E74" i="1"/>
  <c r="E75" i="1"/>
  <c r="H75" i="1" s="1"/>
  <c r="E76" i="1"/>
  <c r="E77" i="1"/>
  <c r="E78" i="1"/>
  <c r="E79" i="1"/>
  <c r="H79" i="1" s="1"/>
  <c r="E80" i="1"/>
  <c r="E81" i="1"/>
  <c r="E82" i="1"/>
  <c r="E83" i="1"/>
  <c r="E84" i="1"/>
  <c r="E85" i="1"/>
  <c r="G85" i="1" s="1"/>
  <c r="E86" i="1"/>
  <c r="E87" i="1"/>
  <c r="E88" i="1"/>
  <c r="E89" i="1"/>
  <c r="E90" i="1"/>
  <c r="E91" i="1"/>
  <c r="G91" i="1" s="1"/>
  <c r="E92" i="1"/>
  <c r="E93" i="1"/>
  <c r="G93" i="1" s="1"/>
  <c r="E94" i="1"/>
  <c r="E95" i="1"/>
  <c r="G95" i="1" s="1"/>
  <c r="E96" i="1"/>
  <c r="E97" i="1"/>
  <c r="E98" i="1"/>
  <c r="E99" i="1"/>
  <c r="E100" i="1"/>
  <c r="E101" i="1"/>
  <c r="G101" i="1" s="1"/>
  <c r="E102" i="1"/>
  <c r="F14" i="1"/>
  <c r="F15" i="1"/>
  <c r="F16" i="1"/>
  <c r="F17" i="1"/>
  <c r="F18" i="1"/>
  <c r="G18" i="1" s="1"/>
  <c r="F19" i="1"/>
  <c r="F20" i="1"/>
  <c r="F21" i="1"/>
  <c r="F22" i="1"/>
  <c r="F23" i="1"/>
  <c r="H23" i="1" s="1"/>
  <c r="F24" i="1"/>
  <c r="F25" i="1"/>
  <c r="F26" i="1"/>
  <c r="F27" i="1"/>
  <c r="G27" i="1" s="1"/>
  <c r="F28" i="1"/>
  <c r="F29" i="1"/>
  <c r="F30" i="1"/>
  <c r="F31" i="1"/>
  <c r="H31" i="1" s="1"/>
  <c r="F32" i="1"/>
  <c r="F33" i="1"/>
  <c r="F34" i="1"/>
  <c r="F35" i="1"/>
  <c r="H35" i="1" s="1"/>
  <c r="F36" i="1"/>
  <c r="F37" i="1"/>
  <c r="F38" i="1"/>
  <c r="F39" i="1"/>
  <c r="G39" i="1" s="1"/>
  <c r="F40" i="1"/>
  <c r="F41" i="1"/>
  <c r="F42" i="1"/>
  <c r="F43" i="1"/>
  <c r="G43" i="1" s="1"/>
  <c r="F44" i="1"/>
  <c r="F45" i="1"/>
  <c r="F46" i="1"/>
  <c r="F47" i="1"/>
  <c r="H47" i="1" s="1"/>
  <c r="F48" i="1"/>
  <c r="F49" i="1"/>
  <c r="F50" i="1"/>
  <c r="F51" i="1"/>
  <c r="H51" i="1" s="1"/>
  <c r="F52" i="1"/>
  <c r="F53" i="1"/>
  <c r="F54" i="1"/>
  <c r="H54" i="1" s="1"/>
  <c r="F55" i="1"/>
  <c r="H55" i="1" s="1"/>
  <c r="F56" i="1"/>
  <c r="F57" i="1"/>
  <c r="F58" i="1"/>
  <c r="F59" i="1"/>
  <c r="H59" i="1" s="1"/>
  <c r="F60" i="1"/>
  <c r="F61" i="1"/>
  <c r="F62" i="1"/>
  <c r="F63" i="1"/>
  <c r="G63" i="1" s="1"/>
  <c r="F64" i="1"/>
  <c r="F65" i="1"/>
  <c r="F66" i="1"/>
  <c r="H66" i="1" s="1"/>
  <c r="F67" i="1"/>
  <c r="F68" i="1"/>
  <c r="F69" i="1"/>
  <c r="F70" i="1"/>
  <c r="F71" i="1"/>
  <c r="G71" i="1" s="1"/>
  <c r="F72" i="1"/>
  <c r="F73" i="1"/>
  <c r="F74" i="1"/>
  <c r="F75" i="1"/>
  <c r="G75" i="1" s="1"/>
  <c r="F76" i="1"/>
  <c r="F77" i="1"/>
  <c r="F78" i="1"/>
  <c r="F79" i="1"/>
  <c r="F80" i="1"/>
  <c r="F81" i="1"/>
  <c r="F82" i="1"/>
  <c r="F83" i="1"/>
  <c r="G83" i="1" s="1"/>
  <c r="F84" i="1"/>
  <c r="F85" i="1"/>
  <c r="F86" i="1"/>
  <c r="F87" i="1"/>
  <c r="H87" i="1" s="1"/>
  <c r="F88" i="1"/>
  <c r="F89" i="1"/>
  <c r="F90" i="1"/>
  <c r="F91" i="1"/>
  <c r="H91" i="1" s="1"/>
  <c r="F92" i="1"/>
  <c r="F93" i="1"/>
  <c r="F94" i="1"/>
  <c r="F95" i="1"/>
  <c r="F96" i="1"/>
  <c r="F97" i="1"/>
  <c r="F98" i="1"/>
  <c r="F99" i="1"/>
  <c r="F100" i="1"/>
  <c r="F101" i="1"/>
  <c r="F102" i="1"/>
  <c r="G14" i="1"/>
  <c r="G26" i="1"/>
  <c r="G30" i="1"/>
  <c r="G38" i="1"/>
  <c r="G47" i="1"/>
  <c r="G50" i="1"/>
  <c r="G55" i="1"/>
  <c r="G58" i="1"/>
  <c r="G78" i="1"/>
  <c r="G87" i="1"/>
  <c r="G99" i="1"/>
  <c r="H14" i="1"/>
  <c r="H22" i="1"/>
  <c r="H26" i="1"/>
  <c r="H38" i="1"/>
  <c r="H39" i="1"/>
  <c r="H43" i="1"/>
  <c r="H58" i="1"/>
  <c r="H63" i="1"/>
  <c r="H71" i="1"/>
  <c r="H82" i="1"/>
  <c r="H83" i="1"/>
  <c r="H90" i="1"/>
  <c r="I14" i="1"/>
  <c r="J14" i="1" s="1"/>
  <c r="I15" i="1"/>
  <c r="K15" i="1" s="1"/>
  <c r="I16" i="1"/>
  <c r="K16" i="1" s="1"/>
  <c r="I17" i="1"/>
  <c r="J17" i="1" s="1"/>
  <c r="I18" i="1"/>
  <c r="J18" i="1" s="1"/>
  <c r="I19" i="1"/>
  <c r="J19" i="1" s="1"/>
  <c r="I20" i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K31" i="1" s="1"/>
  <c r="I32" i="1"/>
  <c r="I33" i="1"/>
  <c r="J33" i="1" s="1"/>
  <c r="I34" i="1"/>
  <c r="J34" i="1" s="1"/>
  <c r="I35" i="1"/>
  <c r="K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M45" i="1" s="1"/>
  <c r="I46" i="1"/>
  <c r="J46" i="1" s="1"/>
  <c r="I47" i="1"/>
  <c r="K47" i="1" s="1"/>
  <c r="I48" i="1"/>
  <c r="J48" i="1" s="1"/>
  <c r="I49" i="1"/>
  <c r="M49" i="1" s="1"/>
  <c r="I50" i="1"/>
  <c r="J50" i="1" s="1"/>
  <c r="I51" i="1"/>
  <c r="K51" i="1" s="1"/>
  <c r="I52" i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K61" i="1" s="1"/>
  <c r="I62" i="1"/>
  <c r="J62" i="1" s="1"/>
  <c r="I63" i="1"/>
  <c r="J63" i="1" s="1"/>
  <c r="I64" i="1"/>
  <c r="I65" i="1"/>
  <c r="K65" i="1" s="1"/>
  <c r="I66" i="1"/>
  <c r="J66" i="1" s="1"/>
  <c r="I67" i="1"/>
  <c r="J67" i="1" s="1"/>
  <c r="I68" i="1"/>
  <c r="I69" i="1"/>
  <c r="M69" i="1" s="1"/>
  <c r="I70" i="1"/>
  <c r="J70" i="1" s="1"/>
  <c r="I71" i="1"/>
  <c r="K71" i="1" s="1"/>
  <c r="I72" i="1"/>
  <c r="K72" i="1" s="1"/>
  <c r="I73" i="1"/>
  <c r="M73" i="1" s="1"/>
  <c r="I74" i="1"/>
  <c r="J74" i="1" s="1"/>
  <c r="I75" i="1"/>
  <c r="J75" i="1" s="1"/>
  <c r="I76" i="1"/>
  <c r="K76" i="1" s="1"/>
  <c r="I77" i="1"/>
  <c r="K77" i="1" s="1"/>
  <c r="I78" i="1"/>
  <c r="J78" i="1" s="1"/>
  <c r="I79" i="1"/>
  <c r="K79" i="1" s="1"/>
  <c r="I80" i="1"/>
  <c r="I81" i="1"/>
  <c r="K81" i="1" s="1"/>
  <c r="I82" i="1"/>
  <c r="J82" i="1" s="1"/>
  <c r="I83" i="1"/>
  <c r="J83" i="1" s="1"/>
  <c r="I84" i="1"/>
  <c r="K84" i="1" s="1"/>
  <c r="I85" i="1"/>
  <c r="K85" i="1" s="1"/>
  <c r="I86" i="1"/>
  <c r="J86" i="1" s="1"/>
  <c r="I87" i="1"/>
  <c r="J87" i="1" s="1"/>
  <c r="I88" i="1"/>
  <c r="K88" i="1" s="1"/>
  <c r="I89" i="1"/>
  <c r="K89" i="1" s="1"/>
  <c r="I90" i="1"/>
  <c r="J90" i="1" s="1"/>
  <c r="I91" i="1"/>
  <c r="J91" i="1" s="1"/>
  <c r="I92" i="1"/>
  <c r="K92" i="1" s="1"/>
  <c r="I93" i="1"/>
  <c r="K93" i="1" s="1"/>
  <c r="I94" i="1"/>
  <c r="J94" i="1" s="1"/>
  <c r="I95" i="1"/>
  <c r="J95" i="1" s="1"/>
  <c r="I96" i="1"/>
  <c r="I97" i="1"/>
  <c r="K97" i="1" s="1"/>
  <c r="I98" i="1"/>
  <c r="J98" i="1" s="1"/>
  <c r="I99" i="1"/>
  <c r="J99" i="1" s="1"/>
  <c r="I100" i="1"/>
  <c r="I101" i="1"/>
  <c r="K101" i="1" s="1"/>
  <c r="I102" i="1"/>
  <c r="J102" i="1" s="1"/>
  <c r="J15" i="1"/>
  <c r="E5" i="1"/>
  <c r="E8" i="1"/>
  <c r="E9" i="1"/>
  <c r="E10" i="1"/>
  <c r="E11" i="1"/>
  <c r="E12" i="1"/>
  <c r="E13" i="1"/>
  <c r="G13" i="1" s="1"/>
  <c r="F8" i="1"/>
  <c r="F9" i="1"/>
  <c r="F10" i="1"/>
  <c r="F11" i="1"/>
  <c r="F12" i="1"/>
  <c r="F13" i="1"/>
  <c r="I8" i="1"/>
  <c r="J8" i="1" s="1"/>
  <c r="I9" i="1"/>
  <c r="J9" i="1" s="1"/>
  <c r="I10" i="1"/>
  <c r="J10" i="1" s="1"/>
  <c r="I11" i="1"/>
  <c r="J11" i="1" s="1"/>
  <c r="I12" i="1"/>
  <c r="J12" i="1" s="1"/>
  <c r="I13" i="1"/>
  <c r="M13" i="1" s="1"/>
  <c r="K2" i="1"/>
  <c r="I6" i="1"/>
  <c r="M6" i="1" s="1"/>
  <c r="F5" i="1"/>
  <c r="I4" i="1"/>
  <c r="M4" i="1" s="1"/>
  <c r="I5" i="1"/>
  <c r="M5" i="1" s="1"/>
  <c r="J2" i="1"/>
  <c r="I3" i="1"/>
  <c r="M3" i="1" s="1"/>
  <c r="I7" i="1"/>
  <c r="M7" i="1" s="1"/>
  <c r="H2" i="1"/>
  <c r="G2" i="1"/>
  <c r="F3" i="1"/>
  <c r="F4" i="1"/>
  <c r="F6" i="1"/>
  <c r="F7" i="1"/>
  <c r="E7" i="1"/>
  <c r="E6" i="1"/>
  <c r="E4" i="1"/>
  <c r="E3" i="1"/>
  <c r="Q4" i="1" l="1"/>
  <c r="Q5" i="1" s="1"/>
  <c r="M8" i="1"/>
  <c r="H95" i="1"/>
  <c r="M99" i="1"/>
  <c r="M95" i="1"/>
  <c r="M91" i="1"/>
  <c r="M87" i="1"/>
  <c r="M83" i="1"/>
  <c r="M79" i="1"/>
  <c r="M75" i="1"/>
  <c r="M71" i="1"/>
  <c r="M67" i="1"/>
  <c r="M63" i="1"/>
  <c r="M59" i="1"/>
  <c r="M55" i="1"/>
  <c r="M51" i="1"/>
  <c r="M47" i="1"/>
  <c r="M43" i="1"/>
  <c r="M39" i="1"/>
  <c r="M35" i="1"/>
  <c r="M31" i="1"/>
  <c r="M27" i="1"/>
  <c r="M23" i="1"/>
  <c r="M19" i="1"/>
  <c r="M15" i="1"/>
  <c r="M11" i="1"/>
  <c r="M12" i="1"/>
  <c r="K91" i="1"/>
  <c r="M102" i="1"/>
  <c r="M98" i="1"/>
  <c r="M94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2" i="1"/>
  <c r="M18" i="1"/>
  <c r="M14" i="1"/>
  <c r="M10" i="1"/>
  <c r="G19" i="1"/>
  <c r="M101" i="1"/>
  <c r="M97" i="1"/>
  <c r="M93" i="1"/>
  <c r="M89" i="1"/>
  <c r="M85" i="1"/>
  <c r="M81" i="1"/>
  <c r="M77" i="1"/>
  <c r="M65" i="1"/>
  <c r="M61" i="1"/>
  <c r="M57" i="1"/>
  <c r="M53" i="1"/>
  <c r="M41" i="1"/>
  <c r="M37" i="1"/>
  <c r="M33" i="1"/>
  <c r="M29" i="1"/>
  <c r="M25" i="1"/>
  <c r="M21" i="1"/>
  <c r="M17" i="1"/>
  <c r="M9" i="1"/>
  <c r="G79" i="1"/>
  <c r="G15" i="1"/>
  <c r="K14" i="1"/>
  <c r="K86" i="1"/>
  <c r="J16" i="1"/>
  <c r="J100" i="1"/>
  <c r="J96" i="1"/>
  <c r="J80" i="1"/>
  <c r="J68" i="1"/>
  <c r="K64" i="1"/>
  <c r="K52" i="1"/>
  <c r="K32" i="1"/>
  <c r="J20" i="1"/>
  <c r="K42" i="1"/>
  <c r="K60" i="1"/>
  <c r="H99" i="1"/>
  <c r="H67" i="1"/>
  <c r="K87" i="1"/>
  <c r="J47" i="1"/>
  <c r="K19" i="1"/>
  <c r="K63" i="1"/>
  <c r="J88" i="1"/>
  <c r="K95" i="1"/>
  <c r="K75" i="1"/>
  <c r="K20" i="1"/>
  <c r="J79" i="1"/>
  <c r="K102" i="1"/>
  <c r="K48" i="1"/>
  <c r="J32" i="1"/>
  <c r="H89" i="1"/>
  <c r="K99" i="1"/>
  <c r="K90" i="1"/>
  <c r="K36" i="1"/>
  <c r="J92" i="1"/>
  <c r="J73" i="1"/>
  <c r="H102" i="1"/>
  <c r="G98" i="1"/>
  <c r="H94" i="1"/>
  <c r="G90" i="1"/>
  <c r="H86" i="1"/>
  <c r="G82" i="1"/>
  <c r="H78" i="1"/>
  <c r="G74" i="1"/>
  <c r="H62" i="1"/>
  <c r="H50" i="1"/>
  <c r="H30" i="1"/>
  <c r="G97" i="1"/>
  <c r="G89" i="1"/>
  <c r="G81" i="1"/>
  <c r="G77" i="1"/>
  <c r="G61" i="1"/>
  <c r="G49" i="1"/>
  <c r="G37" i="1"/>
  <c r="G33" i="1"/>
  <c r="K94" i="1"/>
  <c r="K74" i="1"/>
  <c r="K54" i="1"/>
  <c r="K30" i="1"/>
  <c r="H98" i="1"/>
  <c r="K98" i="1"/>
  <c r="K70" i="1"/>
  <c r="K26" i="1"/>
  <c r="H74" i="1"/>
  <c r="H46" i="1"/>
  <c r="H34" i="1"/>
  <c r="G25" i="1"/>
  <c r="K83" i="1"/>
  <c r="K56" i="1"/>
  <c r="J52" i="1"/>
  <c r="J31" i="1"/>
  <c r="J72" i="1"/>
  <c r="H42" i="1"/>
  <c r="G102" i="1"/>
  <c r="G94" i="1"/>
  <c r="G86" i="1"/>
  <c r="G62" i="1"/>
  <c r="G54" i="1"/>
  <c r="K100" i="1"/>
  <c r="K96" i="1"/>
  <c r="K80" i="1"/>
  <c r="K68" i="1"/>
  <c r="K55" i="1"/>
  <c r="K38" i="1"/>
  <c r="K24" i="1"/>
  <c r="J64" i="1"/>
  <c r="K69" i="1"/>
  <c r="K57" i="1"/>
  <c r="K41" i="1"/>
  <c r="H70" i="1"/>
  <c r="K67" i="1"/>
  <c r="K40" i="1"/>
  <c r="K28" i="1"/>
  <c r="J84" i="1"/>
  <c r="J71" i="1"/>
  <c r="J45" i="1"/>
  <c r="J35" i="1"/>
  <c r="H73" i="1"/>
  <c r="H57" i="1"/>
  <c r="H33" i="1"/>
  <c r="K59" i="1"/>
  <c r="K23" i="1"/>
  <c r="J76" i="1"/>
  <c r="J51" i="1"/>
  <c r="K58" i="1"/>
  <c r="K44" i="1"/>
  <c r="K39" i="1"/>
  <c r="K27" i="1"/>
  <c r="K22" i="1"/>
  <c r="J89" i="1"/>
  <c r="J49" i="1"/>
  <c r="J101" i="1"/>
  <c r="K43" i="1"/>
  <c r="H45" i="1"/>
  <c r="J93" i="1"/>
  <c r="J77" i="1"/>
  <c r="J61" i="1"/>
  <c r="H93" i="1"/>
  <c r="H77" i="1"/>
  <c r="H61" i="1"/>
  <c r="H25" i="1"/>
  <c r="G100" i="1"/>
  <c r="H100" i="1"/>
  <c r="G96" i="1"/>
  <c r="H96" i="1"/>
  <c r="G92" i="1"/>
  <c r="H92" i="1"/>
  <c r="G88" i="1"/>
  <c r="H88" i="1"/>
  <c r="G84" i="1"/>
  <c r="H84" i="1"/>
  <c r="G80" i="1"/>
  <c r="H80" i="1"/>
  <c r="G76" i="1"/>
  <c r="H76" i="1"/>
  <c r="G72" i="1"/>
  <c r="H72" i="1"/>
  <c r="G68" i="1"/>
  <c r="H68" i="1"/>
  <c r="G64" i="1"/>
  <c r="H64" i="1"/>
  <c r="G60" i="1"/>
  <c r="H60" i="1"/>
  <c r="G56" i="1"/>
  <c r="H56" i="1"/>
  <c r="G52" i="1"/>
  <c r="H52" i="1"/>
  <c r="G48" i="1"/>
  <c r="H48" i="1"/>
  <c r="G44" i="1"/>
  <c r="H44" i="1"/>
  <c r="G40" i="1"/>
  <c r="H40" i="1"/>
  <c r="G36" i="1"/>
  <c r="H36" i="1"/>
  <c r="G32" i="1"/>
  <c r="H32" i="1"/>
  <c r="G28" i="1"/>
  <c r="H28" i="1"/>
  <c r="G24" i="1"/>
  <c r="H24" i="1"/>
  <c r="G20" i="1"/>
  <c r="H20" i="1"/>
  <c r="K78" i="1"/>
  <c r="K62" i="1"/>
  <c r="K46" i="1"/>
  <c r="J97" i="1"/>
  <c r="J81" i="1"/>
  <c r="J65" i="1"/>
  <c r="K73" i="1"/>
  <c r="K53" i="1"/>
  <c r="K49" i="1"/>
  <c r="K45" i="1"/>
  <c r="K37" i="1"/>
  <c r="K33" i="1"/>
  <c r="K29" i="1"/>
  <c r="K25" i="1"/>
  <c r="K21" i="1"/>
  <c r="K17" i="1"/>
  <c r="H97" i="1"/>
  <c r="H81" i="1"/>
  <c r="H65" i="1"/>
  <c r="H49" i="1"/>
  <c r="H37" i="1"/>
  <c r="H29" i="1"/>
  <c r="H17" i="1"/>
  <c r="K82" i="1"/>
  <c r="K66" i="1"/>
  <c r="K50" i="1"/>
  <c r="K34" i="1"/>
  <c r="K18" i="1"/>
  <c r="J85" i="1"/>
  <c r="J69" i="1"/>
  <c r="H101" i="1"/>
  <c r="H85" i="1"/>
  <c r="H69" i="1"/>
  <c r="H53" i="1"/>
  <c r="H41" i="1"/>
  <c r="H21" i="1"/>
  <c r="H16" i="1"/>
  <c r="H9" i="1"/>
  <c r="K9" i="1"/>
  <c r="H7" i="1"/>
  <c r="K10" i="1"/>
  <c r="H12" i="1"/>
  <c r="H3" i="1"/>
  <c r="K13" i="1"/>
  <c r="H8" i="1"/>
  <c r="J13" i="1"/>
  <c r="H13" i="1"/>
  <c r="G9" i="1"/>
  <c r="G12" i="1"/>
  <c r="G8" i="1"/>
  <c r="H10" i="1"/>
  <c r="G10" i="1"/>
  <c r="H11" i="1"/>
  <c r="K6" i="1"/>
  <c r="K3" i="1"/>
  <c r="K12" i="1"/>
  <c r="K11" i="1"/>
  <c r="G11" i="1"/>
  <c r="K8" i="1"/>
  <c r="H6" i="1"/>
  <c r="K7" i="1"/>
  <c r="K4" i="1"/>
  <c r="H4" i="1"/>
  <c r="J5" i="1"/>
  <c r="K5" i="1"/>
  <c r="J6" i="1"/>
  <c r="J7" i="1"/>
  <c r="H5" i="1"/>
  <c r="G5" i="1"/>
  <c r="G6" i="1"/>
  <c r="G7" i="1"/>
  <c r="G3" i="1"/>
  <c r="G4" i="1"/>
  <c r="J4" i="1"/>
  <c r="J3" i="1"/>
  <c r="X8" i="1" l="1"/>
  <c r="X9" i="1" s="1"/>
  <c r="V2" i="1"/>
  <c r="V4" i="1" s="1"/>
  <c r="W2" i="1"/>
  <c r="W4" i="1" s="1"/>
  <c r="X2" i="1" l="1"/>
  <c r="X4" i="1" s="1"/>
</calcChain>
</file>

<file path=xl/sharedStrings.xml><?xml version="1.0" encoding="utf-8"?>
<sst xmlns="http://schemas.openxmlformats.org/spreadsheetml/2006/main" count="23" uniqueCount="18">
  <si>
    <t>Column1</t>
  </si>
  <si>
    <t>Actual</t>
  </si>
  <si>
    <t>Predicted</t>
  </si>
  <si>
    <t>Dates</t>
  </si>
  <si>
    <t>Actual2</t>
  </si>
  <si>
    <t>Predicted3</t>
  </si>
  <si>
    <t>Column4</t>
  </si>
  <si>
    <t>Short</t>
  </si>
  <si>
    <t>Long</t>
  </si>
  <si>
    <t>Total</t>
  </si>
  <si>
    <t>Crossed short</t>
  </si>
  <si>
    <t>Cross Long</t>
  </si>
  <si>
    <t>Crossed prediction</t>
  </si>
  <si>
    <t>Column2</t>
  </si>
  <si>
    <t>Crossed</t>
  </si>
  <si>
    <t>Column3</t>
  </si>
  <si>
    <t>Position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</si>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</sst>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9" fontId="0" fillId="0" borderId="0" xfId="2" applyFont="1"/>
    <xf numFmtId="10" fontId="0" fillId="0" borderId="0" xfId="2" applyNumberFormat="1" applyFont="1"/>
    <xf numFmtId="0" fontId="0" fillId="0" borderId="0" xfId="2" applyNumberFormat="1" applyFont="1"/>
    <xf numFmtId="0" fontId="0" fillId="0" borderId="0" xfId="0" applyNumberFormat="1"/>
    <xf numFmtId="10" fontId="0" fillId="0" borderId="0" xfId="0" applyNumberFormat="1"/>
    <xf numFmtId="44" fontId="0" fillId="0" borderId="0" xfId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7">
    <dxf>
      <numFmt numFmtId="34" formatCode="_(&quot;$&quot;* #,##0.00_);_(&quot;$&quot;* \(#,##0.00\);_(&quot;$&quot;* &quot;-&quot;??_);_(@_)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2" totalsRowShown="0">
  <autoFilter ref="A1:N102"/>
  <tableColumns count="14">
    <tableColumn id="1" name="Column1"/>
    <tableColumn id="2" name="Actual"/>
    <tableColumn id="3" name="Predicted"/>
    <tableColumn id="4" name="Dates"/>
    <tableColumn id="5" name="Actual2">
      <calculatedColumnFormula>Table1[[#This Row],[Actual]]/B1-1</calculatedColumnFormula>
    </tableColumn>
    <tableColumn id="6" name="Predicted3" dataDxfId="6">
      <calculatedColumnFormula>Table1[[#This Row],[Predicted]]/C1-1</calculatedColumnFormula>
    </tableColumn>
    <tableColumn id="7" name="Short">
      <calculatedColumnFormula>IF(Table1[[#This Row],[Actual2]]&lt;0,IF(Table1[[#This Row],[Predicted3]]&lt;0,1))</calculatedColumnFormula>
    </tableColumn>
    <tableColumn id="8" name="Long">
      <calculatedColumnFormula>IF(Table1[[#This Row],[Actual2]]&gt;0,IF(Table1[[#This Row],[Predicted3]]&gt;0,1))</calculatedColumnFormula>
    </tableColumn>
    <tableColumn id="9" name="Crossed prediction" dataDxfId="5" dataCellStyle="Percent">
      <calculatedColumnFormula>Table1[[#This Row],[Predicted]]/B1-1</calculatedColumnFormula>
    </tableColumn>
    <tableColumn id="10" name="Crossed short" dataDxfId="4">
      <calculatedColumnFormula>IF(Table1[[#This Row],[Crossed prediction]]&lt;0,IF(Table1[[#This Row],[Actual2]]&lt;0,1))</calculatedColumnFormula>
    </tableColumn>
    <tableColumn id="11" name="Cross Long" dataDxfId="3">
      <calculatedColumnFormula>IF(Table1[[#This Row],[Crossed prediction]]&gt;0,IF(Table1[[#This Row],[Actual2]]&gt;0,1))</calculatedColumnFormula>
    </tableColumn>
    <tableColumn id="12" name="Column2" dataDxfId="2"/>
    <tableColumn id="13" name="Column3" dataDxfId="1">
      <calculatedColumnFormula>IF(Table1[[#This Row],[Crossed prediction]]&lt;0,"SELL",IF(Table1[[#This Row],[Crossed prediction]]&gt;0,"BUY"))</calculatedColumnFormula>
    </tableColumn>
    <tableColumn id="14" name="Column4" dataDxfId="0" dataCellStyle="Currency">
      <calculatedColumnFormula>IF(Table1[[#This Row],[Column3]]="BUY",$Q$3*Table1[[#This Row],[Actual2]])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zoomScale="114" workbookViewId="0">
      <selection activeCell="Q6" sqref="Q6"/>
    </sheetView>
  </sheetViews>
  <sheetFormatPr baseColWidth="10" defaultRowHeight="16"/>
  <cols>
    <col min="1" max="1" width="6" customWidth="1"/>
    <col min="3" max="3" width="11.1640625" customWidth="1"/>
    <col min="6" max="6" width="12.1640625" customWidth="1"/>
    <col min="7" max="8" width="10.83203125" customWidth="1"/>
    <col min="9" max="9" width="12" customWidth="1"/>
    <col min="13" max="13" width="9.6640625" customWidth="1"/>
    <col min="14" max="14" width="12.83203125" bestFit="1" customWidth="1"/>
    <col min="15" max="15" width="4.83203125" customWidth="1"/>
    <col min="16" max="16" width="7.6640625" bestFit="1" customWidth="1"/>
    <col min="17" max="17" width="12.33203125" bestFit="1" customWidth="1"/>
    <col min="18" max="21" width="4.832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12</v>
      </c>
      <c r="J1" t="s">
        <v>10</v>
      </c>
      <c r="K1" t="s">
        <v>11</v>
      </c>
      <c r="L1" t="s">
        <v>13</v>
      </c>
      <c r="M1" t="s">
        <v>15</v>
      </c>
      <c r="N1" t="s">
        <v>6</v>
      </c>
      <c r="V1" t="s">
        <v>7</v>
      </c>
      <c r="W1" t="s">
        <v>8</v>
      </c>
      <c r="X1" t="s">
        <v>9</v>
      </c>
    </row>
    <row r="2" spans="1:24">
      <c r="A2">
        <v>0</v>
      </c>
      <c r="B2">
        <v>1617.21</v>
      </c>
      <c r="C2">
        <v>1649.8879999999999</v>
      </c>
      <c r="D2" s="1">
        <v>37218</v>
      </c>
      <c r="G2" t="b">
        <f>IF(Table1[[#This Row],[Actual2]]&lt;0,IF(Table1[[#This Row],[Predicted3]]&lt;0,1))</f>
        <v>0</v>
      </c>
      <c r="H2" t="b">
        <f>IF(Table1[[#This Row],[Actual2]]&gt;0,IF(Table1[[#This Row],[Predicted3]]&gt;0,1))</f>
        <v>0</v>
      </c>
      <c r="I2" s="3"/>
      <c r="J2" t="b">
        <f>IF(Table1[[#This Row],[Crossed prediction]]&lt;0,IF(Table1[[#This Row],[Actual2]]&lt;0,1))</f>
        <v>0</v>
      </c>
      <c r="K2" t="b">
        <f>IF(Table1[[#This Row],[Crossed prediction]]&gt;0,IF(Table1[[#This Row],[Actual2]]&gt;0,1))</f>
        <v>0</v>
      </c>
      <c r="L2" s="6"/>
      <c r="M2" t="b">
        <f>IF(Table1[[#This Row],[Crossed prediction]]&lt;0,"SELL",IF(Table1[[#This Row],[Crossed prediction]]&gt;0,"BUY"))</f>
        <v>0</v>
      </c>
      <c r="N2" s="7" t="b">
        <f>IF(Table1[[#This Row],[Column3]]="BUY",$Q$3*Table1[[#This Row],[Actual2]])</f>
        <v>0</v>
      </c>
      <c r="V2">
        <f>SUM(G:G)</f>
        <v>23</v>
      </c>
      <c r="W2">
        <f>SUM(H:H)</f>
        <v>30</v>
      </c>
      <c r="X2">
        <f>SUM(V2:W2)</f>
        <v>53</v>
      </c>
    </row>
    <row r="3" spans="1:24">
      <c r="A3">
        <v>1</v>
      </c>
      <c r="B3">
        <v>1674.56</v>
      </c>
      <c r="C3">
        <v>1613.8910000000001</v>
      </c>
      <c r="D3" s="1">
        <v>37221</v>
      </c>
      <c r="E3" s="3">
        <f>Table1[[#This Row],[Actual]]/B2-1</f>
        <v>3.5462308543726451E-2</v>
      </c>
      <c r="F3" s="3">
        <f>Table1[[#This Row],[Predicted]]/C2-1</f>
        <v>-2.1817844605209524E-2</v>
      </c>
      <c r="G3" t="b">
        <f>IF(Table1[[#This Row],[Actual2]]&lt;0,IF(Table1[[#This Row],[Predicted3]]&lt;0,1))</f>
        <v>0</v>
      </c>
      <c r="H3" t="b">
        <f>IF(Table1[[#This Row],[Actual2]]&gt;0,IF(Table1[[#This Row],[Predicted3]]&gt;0,1))</f>
        <v>0</v>
      </c>
      <c r="I3" s="3">
        <f>Table1[[#This Row],[Predicted]]/B2-1</f>
        <v>-2.052299948677061E-3</v>
      </c>
      <c r="J3" t="b">
        <f>IF(Table1[[#This Row],[Crossed prediction]]&lt;0,IF(Table1[[#This Row],[Actual2]]&lt;0,1))</f>
        <v>0</v>
      </c>
      <c r="K3" t="b">
        <f>IF(Table1[[#This Row],[Crossed prediction]]&gt;0,IF(Table1[[#This Row],[Actual2]]&gt;0,1))</f>
        <v>0</v>
      </c>
      <c r="L3" s="6"/>
      <c r="M3" t="str">
        <f>IF(Table1[[#This Row],[Crossed prediction]]&lt;0,"SELL",IF(Table1[[#This Row],[Crossed prediction]]&gt;0,"BUY"))</f>
        <v>SELL</v>
      </c>
      <c r="N3" s="7" t="b">
        <f>IF(Table1[[#This Row],[Column3]]="BUY",$Q$3*Table1[[#This Row],[Actual2]])</f>
        <v>0</v>
      </c>
      <c r="P3" t="s">
        <v>16</v>
      </c>
      <c r="Q3">
        <v>1000</v>
      </c>
    </row>
    <row r="4" spans="1:24">
      <c r="A4">
        <v>2</v>
      </c>
      <c r="B4">
        <v>1683.78</v>
      </c>
      <c r="C4">
        <v>1687.0533</v>
      </c>
      <c r="D4" s="1">
        <v>37222</v>
      </c>
      <c r="E4" s="3">
        <f>Table1[[#This Row],[Actual]]/B3-1</f>
        <v>5.5059239442003527E-3</v>
      </c>
      <c r="F4" s="3">
        <f>Table1[[#This Row],[Predicted]]/C3-1</f>
        <v>4.5332863247889765E-2</v>
      </c>
      <c r="G4" t="b">
        <f>IF(Table1[[#This Row],[Actual2]]&lt;0,IF(Table1[[#This Row],[Predicted3]]&lt;0,1))</f>
        <v>0</v>
      </c>
      <c r="H4">
        <f>IF(Table1[[#This Row],[Actual2]]&gt;0,IF(Table1[[#This Row],[Predicted3]]&gt;0,1))</f>
        <v>1</v>
      </c>
      <c r="I4" s="3">
        <f>Table1[[#This Row],[Predicted]]/B3-1</f>
        <v>7.4606463787503241E-3</v>
      </c>
      <c r="J4" t="b">
        <f>IF(Table1[[#This Row],[Crossed prediction]]&lt;0,IF(Table1[[#This Row],[Actual2]]&lt;0,1))</f>
        <v>0</v>
      </c>
      <c r="K4">
        <f>IF(Table1[[#This Row],[Crossed prediction]]&gt;0,IF(Table1[[#This Row],[Actual2]]&gt;0,1))</f>
        <v>1</v>
      </c>
      <c r="L4" s="6"/>
      <c r="M4" t="str">
        <f>IF(Table1[[#This Row],[Crossed prediction]]&lt;0,"SELL",IF(Table1[[#This Row],[Crossed prediction]]&gt;0,"BUY"))</f>
        <v>BUY</v>
      </c>
      <c r="N4" s="7">
        <f>IF(Table1[[#This Row],[Column3]]="BUY",$Q$3*Table1[[#This Row],[Actual2]])</f>
        <v>5.5059239442003527</v>
      </c>
      <c r="P4" t="s">
        <v>17</v>
      </c>
      <c r="Q4" s="7">
        <f>SUM(N:N)</f>
        <v>250.96356880362831</v>
      </c>
      <c r="V4">
        <f>V2/COUNT(A:A)</f>
        <v>0.22772277227722773</v>
      </c>
      <c r="W4">
        <f>W2/COUNT(A:A)</f>
        <v>0.29702970297029702</v>
      </c>
      <c r="X4">
        <f>X2/COUNT(A:A)</f>
        <v>0.52475247524752477</v>
      </c>
    </row>
    <row r="5" spans="1:24">
      <c r="A5">
        <v>3</v>
      </c>
      <c r="B5">
        <v>1693.22</v>
      </c>
      <c r="C5">
        <v>1701.9204999999999</v>
      </c>
      <c r="D5" s="1">
        <v>37224</v>
      </c>
      <c r="E5" s="3">
        <f>Table1[[#This Row],[Actual]]/B4-1</f>
        <v>5.6064331444725113E-3</v>
      </c>
      <c r="F5" s="3">
        <f>Table1[[#This Row],[Predicted]]/C4-1</f>
        <v>8.8125253659738778E-3</v>
      </c>
      <c r="G5" t="b">
        <f>IF(Table1[[#This Row],[Actual2]]&lt;0,IF(Table1[[#This Row],[Predicted3]]&lt;0,1))</f>
        <v>0</v>
      </c>
      <c r="H5">
        <f>IF(Table1[[#This Row],[Actual2]]&gt;0,IF(Table1[[#This Row],[Predicted3]]&gt;0,1))</f>
        <v>1</v>
      </c>
      <c r="I5" s="3">
        <f>Table1[[#This Row],[Predicted]]/B4-1</f>
        <v>1.0773675895900947E-2</v>
      </c>
      <c r="J5" t="b">
        <f>IF(Table1[[#This Row],[Crossed prediction]]&lt;0,IF(Table1[[#This Row],[Actual2]]&lt;0,1))</f>
        <v>0</v>
      </c>
      <c r="K5">
        <f>IF(Table1[[#This Row],[Crossed prediction]]&gt;0,IF(Table1[[#This Row],[Actual2]]&gt;0,1))</f>
        <v>1</v>
      </c>
      <c r="L5" s="6"/>
      <c r="M5" t="str">
        <f>IF(Table1[[#This Row],[Crossed prediction]]&lt;0,"SELL",IF(Table1[[#This Row],[Crossed prediction]]&gt;0,"BUY"))</f>
        <v>BUY</v>
      </c>
      <c r="N5" s="7">
        <f>IF(Table1[[#This Row],[Column3]]="BUY",$Q$3*Table1[[#This Row],[Actual2]])</f>
        <v>5.6064331444725113</v>
      </c>
      <c r="Q5" s="2">
        <f>Q4/Q3</f>
        <v>0.2509635688036283</v>
      </c>
    </row>
    <row r="6" spans="1:24">
      <c r="A6">
        <v>4</v>
      </c>
      <c r="B6">
        <v>1696.2</v>
      </c>
      <c r="C6">
        <v>1699.6133</v>
      </c>
      <c r="D6" s="1">
        <v>37228</v>
      </c>
      <c r="E6" s="3">
        <f>Table1[[#This Row],[Actual]]/B5-1</f>
        <v>1.7599603123044094E-3</v>
      </c>
      <c r="F6" s="3">
        <f>Table1[[#This Row],[Predicted]]/C5-1</f>
        <v>-1.3556449904681411E-3</v>
      </c>
      <c r="G6" t="b">
        <f>IF(Table1[[#This Row],[Actual2]]&lt;0,IF(Table1[[#This Row],[Predicted3]]&lt;0,1))</f>
        <v>0</v>
      </c>
      <c r="H6" t="b">
        <f>IF(Table1[[#This Row],[Actual2]]&gt;0,IF(Table1[[#This Row],[Predicted3]]&gt;0,1))</f>
        <v>0</v>
      </c>
      <c r="I6" s="3">
        <f>Table1[[#This Row],[Predicted]]/B5-1</f>
        <v>3.775823578743509E-3</v>
      </c>
      <c r="J6" t="b">
        <f>IF(Table1[[#This Row],[Crossed prediction]]&lt;0,IF(Table1[[#This Row],[Actual2]]&lt;0,1))</f>
        <v>0</v>
      </c>
      <c r="K6">
        <f>IF(Table1[[#This Row],[Crossed prediction]]&gt;0,IF(Table1[[#This Row],[Actual2]]&gt;0,1))</f>
        <v>1</v>
      </c>
      <c r="L6" s="6"/>
      <c r="M6" t="str">
        <f>IF(Table1[[#This Row],[Crossed prediction]]&lt;0,"SELL",IF(Table1[[#This Row],[Crossed prediction]]&gt;0,"BUY"))</f>
        <v>BUY</v>
      </c>
      <c r="N6" s="7">
        <f>IF(Table1[[#This Row],[Column3]]="BUY",$Q$3*Table1[[#This Row],[Actual2]])</f>
        <v>1.7599603123044094</v>
      </c>
      <c r="V6" t="s">
        <v>14</v>
      </c>
    </row>
    <row r="7" spans="1:24">
      <c r="A7">
        <v>5</v>
      </c>
      <c r="B7">
        <v>1632.17</v>
      </c>
      <c r="C7">
        <v>1689.5501999999999</v>
      </c>
      <c r="D7" s="1">
        <v>37229</v>
      </c>
      <c r="E7" s="3">
        <f>Table1[[#This Row],[Actual]]/B6-1</f>
        <v>-3.7749086192665926E-2</v>
      </c>
      <c r="F7" s="3">
        <f>Table1[[#This Row],[Predicted]]/C6-1</f>
        <v>-5.9208174000521252E-3</v>
      </c>
      <c r="G7">
        <f>IF(Table1[[#This Row],[Actual2]]&lt;0,IF(Table1[[#This Row],[Predicted3]]&lt;0,1))</f>
        <v>1</v>
      </c>
      <c r="H7" t="b">
        <f>IF(Table1[[#This Row],[Actual2]]&gt;0,IF(Table1[[#This Row],[Predicted3]]&gt;0,1))</f>
        <v>0</v>
      </c>
      <c r="I7" s="3">
        <f>Table1[[#This Row],[Predicted]]/B6-1</f>
        <v>-3.9204103289707248E-3</v>
      </c>
      <c r="J7">
        <f>IF(Table1[[#This Row],[Crossed prediction]]&lt;0,IF(Table1[[#This Row],[Actual2]]&lt;0,1))</f>
        <v>1</v>
      </c>
      <c r="K7" t="b">
        <f>IF(Table1[[#This Row],[Crossed prediction]]&gt;0,IF(Table1[[#This Row],[Actual2]]&gt;0,1))</f>
        <v>0</v>
      </c>
      <c r="L7" s="6"/>
      <c r="M7" t="str">
        <f>IF(Table1[[#This Row],[Crossed prediction]]&lt;0,"SELL",IF(Table1[[#This Row],[Crossed prediction]]&gt;0,"BUY"))</f>
        <v>SELL</v>
      </c>
      <c r="N7" s="7" t="b">
        <f>IF(Table1[[#This Row],[Column3]]="BUY",$Q$3*Table1[[#This Row],[Actual2]])</f>
        <v>0</v>
      </c>
      <c r="V7" t="s">
        <v>7</v>
      </c>
      <c r="W7" t="s">
        <v>8</v>
      </c>
      <c r="X7" t="s">
        <v>9</v>
      </c>
    </row>
    <row r="8" spans="1:24">
      <c r="A8">
        <v>6</v>
      </c>
      <c r="B8">
        <v>1640.02</v>
      </c>
      <c r="C8">
        <v>1619.1097</v>
      </c>
      <c r="D8" s="1"/>
      <c r="E8" s="3">
        <f>Table1[[#This Row],[Actual]]/B7-1</f>
        <v>4.8095480250218703E-3</v>
      </c>
      <c r="F8" s="3">
        <f>Table1[[#This Row],[Predicted]]/C7-1</f>
        <v>-4.1691865681173557E-2</v>
      </c>
      <c r="G8" t="b">
        <f>IF(Table1[[#This Row],[Actual2]]&lt;0,IF(Table1[[#This Row],[Predicted3]]&lt;0,1))</f>
        <v>0</v>
      </c>
      <c r="H8" t="b">
        <f>IF(Table1[[#This Row],[Actual2]]&gt;0,IF(Table1[[#This Row],[Predicted3]]&gt;0,1))</f>
        <v>0</v>
      </c>
      <c r="I8" s="3">
        <f>Table1[[#This Row],[Predicted]]/B7-1</f>
        <v>-8.0018012829546903E-3</v>
      </c>
      <c r="J8" s="5" t="b">
        <f>IF(Table1[[#This Row],[Crossed prediction]]&lt;0,IF(Table1[[#This Row],[Actual2]]&lt;0,1))</f>
        <v>0</v>
      </c>
      <c r="K8" s="5" t="b">
        <f>IF(Table1[[#This Row],[Crossed prediction]]&gt;0,IF(Table1[[#This Row],[Actual2]]&gt;0,1))</f>
        <v>0</v>
      </c>
      <c r="L8" s="6"/>
      <c r="M8" t="str">
        <f>IF(Table1[[#This Row],[Crossed prediction]]&lt;0,"SELL",IF(Table1[[#This Row],[Crossed prediction]]&gt;0,"BUY"))</f>
        <v>SELL</v>
      </c>
      <c r="N8" s="7" t="b">
        <f>IF(Table1[[#This Row],[Column3]]="BUY",$Q$3*Table1[[#This Row],[Actual2]])</f>
        <v>0</v>
      </c>
      <c r="X8">
        <f>SUM(J:K)</f>
        <v>61</v>
      </c>
    </row>
    <row r="9" spans="1:24">
      <c r="A9">
        <v>7</v>
      </c>
      <c r="B9">
        <v>1654.93</v>
      </c>
      <c r="C9">
        <v>1656.7166999999999</v>
      </c>
      <c r="D9" s="1"/>
      <c r="E9" s="3">
        <f>Table1[[#This Row],[Actual]]/B8-1</f>
        <v>9.0913525444811238E-3</v>
      </c>
      <c r="F9" s="3">
        <f>Table1[[#This Row],[Predicted]]/C8-1</f>
        <v>2.3226962323800615E-2</v>
      </c>
      <c r="G9" t="b">
        <f>IF(Table1[[#This Row],[Actual2]]&lt;0,IF(Table1[[#This Row],[Predicted3]]&lt;0,1))</f>
        <v>0</v>
      </c>
      <c r="H9">
        <f>IF(Table1[[#This Row],[Actual2]]&gt;0,IF(Table1[[#This Row],[Predicted3]]&gt;0,1))</f>
        <v>1</v>
      </c>
      <c r="I9" s="3">
        <f>Table1[[#This Row],[Predicted]]/B8-1</f>
        <v>1.0180790478164781E-2</v>
      </c>
      <c r="J9" s="5" t="b">
        <f>IF(Table1[[#This Row],[Crossed prediction]]&lt;0,IF(Table1[[#This Row],[Actual2]]&lt;0,1))</f>
        <v>0</v>
      </c>
      <c r="K9" s="5">
        <f>IF(Table1[[#This Row],[Crossed prediction]]&gt;0,IF(Table1[[#This Row],[Actual2]]&gt;0,1))</f>
        <v>1</v>
      </c>
      <c r="L9" s="6"/>
      <c r="M9" t="str">
        <f>IF(Table1[[#This Row],[Crossed prediction]]&lt;0,"SELL",IF(Table1[[#This Row],[Crossed prediction]]&gt;0,"BUY"))</f>
        <v>BUY</v>
      </c>
      <c r="N9" s="7">
        <f>IF(Table1[[#This Row],[Column3]]="BUY",$Q$3*Table1[[#This Row],[Actual2]])</f>
        <v>9.0913525444811238</v>
      </c>
      <c r="X9">
        <f>X8/COUNT(A:A)</f>
        <v>0.60396039603960394</v>
      </c>
    </row>
    <row r="10" spans="1:24">
      <c r="A10">
        <v>8</v>
      </c>
      <c r="B10">
        <v>1670.57</v>
      </c>
      <c r="C10">
        <v>1655.8056999999999</v>
      </c>
      <c r="D10" s="1"/>
      <c r="E10" s="3">
        <f>Table1[[#This Row],[Actual]]/B9-1</f>
        <v>9.4505507785827003E-3</v>
      </c>
      <c r="F10" s="3">
        <f>Table1[[#This Row],[Predicted]]/C9-1</f>
        <v>-5.4988278925427458E-4</v>
      </c>
      <c r="G10" t="b">
        <f>IF(Table1[[#This Row],[Actual2]]&lt;0,IF(Table1[[#This Row],[Predicted3]]&lt;0,1))</f>
        <v>0</v>
      </c>
      <c r="H10" t="b">
        <f>IF(Table1[[#This Row],[Actual2]]&gt;0,IF(Table1[[#This Row],[Predicted3]]&gt;0,1))</f>
        <v>0</v>
      </c>
      <c r="I10" s="3">
        <f>Table1[[#This Row],[Predicted]]/B9-1</f>
        <v>5.2914624787736564E-4</v>
      </c>
      <c r="J10" s="5" t="b">
        <f>IF(Table1[[#This Row],[Crossed prediction]]&lt;0,IF(Table1[[#This Row],[Actual2]]&lt;0,1))</f>
        <v>0</v>
      </c>
      <c r="K10" s="5">
        <f>IF(Table1[[#This Row],[Crossed prediction]]&gt;0,IF(Table1[[#This Row],[Actual2]]&gt;0,1))</f>
        <v>1</v>
      </c>
      <c r="L10" s="6"/>
      <c r="M10" t="str">
        <f>IF(Table1[[#This Row],[Crossed prediction]]&lt;0,"SELL",IF(Table1[[#This Row],[Crossed prediction]]&gt;0,"BUY"))</f>
        <v>BUY</v>
      </c>
      <c r="N10" s="7">
        <f>IF(Table1[[#This Row],[Column3]]="BUY",$Q$3*Table1[[#This Row],[Actual2]])</f>
        <v>9.4505507785827003</v>
      </c>
    </row>
    <row r="11" spans="1:24">
      <c r="A11">
        <v>9</v>
      </c>
      <c r="B11">
        <v>1637.89</v>
      </c>
      <c r="C11">
        <v>1687.0525</v>
      </c>
      <c r="D11" s="1"/>
      <c r="E11" s="3">
        <f>Table1[[#This Row],[Actual]]/B10-1</f>
        <v>-1.9562185361882367E-2</v>
      </c>
      <c r="F11" s="3">
        <f>Table1[[#This Row],[Predicted]]/C10-1</f>
        <v>1.8871054737883863E-2</v>
      </c>
      <c r="G11" t="b">
        <f>IF(Table1[[#This Row],[Actual2]]&lt;0,IF(Table1[[#This Row],[Predicted3]]&lt;0,1))</f>
        <v>0</v>
      </c>
      <c r="H11" t="b">
        <f>IF(Table1[[#This Row],[Actual2]]&gt;0,IF(Table1[[#This Row],[Predicted3]]&gt;0,1))</f>
        <v>0</v>
      </c>
      <c r="I11" s="3">
        <f>Table1[[#This Row],[Predicted]]/B10-1</f>
        <v>9.8663929078099954E-3</v>
      </c>
      <c r="J11" s="5" t="b">
        <f>IF(Table1[[#This Row],[Crossed prediction]]&lt;0,IF(Table1[[#This Row],[Actual2]]&lt;0,1))</f>
        <v>0</v>
      </c>
      <c r="K11" s="5" t="b">
        <f>IF(Table1[[#This Row],[Crossed prediction]]&gt;0,IF(Table1[[#This Row],[Actual2]]&gt;0,1))</f>
        <v>0</v>
      </c>
      <c r="L11" s="6"/>
      <c r="M11" t="str">
        <f>IF(Table1[[#This Row],[Crossed prediction]]&lt;0,"SELL",IF(Table1[[#This Row],[Crossed prediction]]&gt;0,"BUY"))</f>
        <v>BUY</v>
      </c>
      <c r="N11" s="7">
        <f>IF(Table1[[#This Row],[Column3]]="BUY",$Q$3*Table1[[#This Row],[Actual2]])</f>
        <v>-19.562185361882367</v>
      </c>
    </row>
    <row r="12" spans="1:24">
      <c r="A12">
        <v>10</v>
      </c>
      <c r="B12">
        <v>1593.88</v>
      </c>
      <c r="C12">
        <v>1624.8578</v>
      </c>
      <c r="D12" s="1"/>
      <c r="E12" s="3">
        <f>Table1[[#This Row],[Actual]]/B11-1</f>
        <v>-2.6869936320509935E-2</v>
      </c>
      <c r="F12" s="3">
        <f>Table1[[#This Row],[Predicted]]/C11-1</f>
        <v>-3.6865894807660116E-2</v>
      </c>
      <c r="G12">
        <f>IF(Table1[[#This Row],[Actual2]]&lt;0,IF(Table1[[#This Row],[Predicted3]]&lt;0,1))</f>
        <v>1</v>
      </c>
      <c r="H12" t="b">
        <f>IF(Table1[[#This Row],[Actual2]]&gt;0,IF(Table1[[#This Row],[Predicted3]]&gt;0,1))</f>
        <v>0</v>
      </c>
      <c r="I12" s="3">
        <f>Table1[[#This Row],[Predicted]]/B11-1</f>
        <v>-7.95670038891505E-3</v>
      </c>
      <c r="J12" s="5">
        <f>IF(Table1[[#This Row],[Crossed prediction]]&lt;0,IF(Table1[[#This Row],[Actual2]]&lt;0,1))</f>
        <v>1</v>
      </c>
      <c r="K12" s="5" t="b">
        <f>IF(Table1[[#This Row],[Crossed prediction]]&gt;0,IF(Table1[[#This Row],[Actual2]]&gt;0,1))</f>
        <v>0</v>
      </c>
      <c r="L12" s="6"/>
      <c r="M12" t="str">
        <f>IF(Table1[[#This Row],[Crossed prediction]]&lt;0,"SELL",IF(Table1[[#This Row],[Crossed prediction]]&gt;0,"BUY"))</f>
        <v>SELL</v>
      </c>
      <c r="N12" s="7" t="b">
        <f>IF(Table1[[#This Row],[Column3]]="BUY",$Q$3*Table1[[#This Row],[Actual2]])</f>
        <v>0</v>
      </c>
    </row>
    <row r="13" spans="1:24">
      <c r="A13">
        <v>11</v>
      </c>
      <c r="B13">
        <v>1670.43</v>
      </c>
      <c r="C13">
        <v>1611.8942999999999</v>
      </c>
      <c r="D13" s="1"/>
      <c r="E13" s="3">
        <f>Table1[[#This Row],[Actual]]/B12-1</f>
        <v>4.802745501543404E-2</v>
      </c>
      <c r="F13" s="3">
        <f>Table1[[#This Row],[Predicted]]/C12-1</f>
        <v>-7.9782366186136322E-3</v>
      </c>
      <c r="G13" t="b">
        <f>IF(Table1[[#This Row],[Actual2]]&lt;0,IF(Table1[[#This Row],[Predicted3]]&lt;0,1))</f>
        <v>0</v>
      </c>
      <c r="H13" t="b">
        <f>IF(Table1[[#This Row],[Actual2]]&gt;0,IF(Table1[[#This Row],[Predicted3]]&gt;0,1))</f>
        <v>0</v>
      </c>
      <c r="I13" s="3">
        <f>Table1[[#This Row],[Predicted]]/B12-1</f>
        <v>1.1302168293723325E-2</v>
      </c>
      <c r="J13" s="5" t="b">
        <f>IF(Table1[[#This Row],[Crossed prediction]]&lt;0,IF(Table1[[#This Row],[Actual2]]&lt;0,1))</f>
        <v>0</v>
      </c>
      <c r="K13" s="5">
        <f>IF(Table1[[#This Row],[Crossed prediction]]&gt;0,IF(Table1[[#This Row],[Actual2]]&gt;0,1))</f>
        <v>1</v>
      </c>
      <c r="L13" s="6"/>
      <c r="M13" t="str">
        <f>IF(Table1[[#This Row],[Crossed prediction]]&lt;0,"SELL",IF(Table1[[#This Row],[Crossed prediction]]&gt;0,"BUY"))</f>
        <v>BUY</v>
      </c>
      <c r="N13" s="7">
        <f>IF(Table1[[#This Row],[Column3]]="BUY",$Q$3*Table1[[#This Row],[Actual2]])</f>
        <v>48.027455015434043</v>
      </c>
    </row>
    <row r="14" spans="1:24">
      <c r="A14">
        <v>12</v>
      </c>
      <c r="B14">
        <v>1718.73</v>
      </c>
      <c r="C14">
        <v>1673.5132000000001</v>
      </c>
      <c r="D14" s="1"/>
      <c r="E14" s="3">
        <f>Table1[[#This Row],[Actual]]/B13-1</f>
        <v>2.8914710583502368E-2</v>
      </c>
      <c r="F14" s="4">
        <f>Table1[[#This Row],[Predicted]]/C13-1</f>
        <v>3.8227630682731606E-2</v>
      </c>
      <c r="G14" t="b">
        <f>IF(Table1[[#This Row],[Actual2]]&lt;0,IF(Table1[[#This Row],[Predicted3]]&lt;0,1))</f>
        <v>0</v>
      </c>
      <c r="H14">
        <f>IF(Table1[[#This Row],[Actual2]]&gt;0,IF(Table1[[#This Row],[Predicted3]]&gt;0,1))</f>
        <v>1</v>
      </c>
      <c r="I14" s="3">
        <f>Table1[[#This Row],[Predicted]]/B13-1</f>
        <v>1.8457522913262192E-3</v>
      </c>
      <c r="J14" s="5" t="b">
        <f>IF(Table1[[#This Row],[Crossed prediction]]&lt;0,IF(Table1[[#This Row],[Actual2]]&lt;0,1))</f>
        <v>0</v>
      </c>
      <c r="K14" s="5">
        <f>IF(Table1[[#This Row],[Crossed prediction]]&gt;0,IF(Table1[[#This Row],[Actual2]]&gt;0,1))</f>
        <v>1</v>
      </c>
      <c r="L14" s="6"/>
      <c r="M14" t="str">
        <f>IF(Table1[[#This Row],[Crossed prediction]]&lt;0,"SELL",IF(Table1[[#This Row],[Crossed prediction]]&gt;0,"BUY"))</f>
        <v>BUY</v>
      </c>
      <c r="N14" s="7">
        <f>IF(Table1[[#This Row],[Column3]]="BUY",$Q$3*Table1[[#This Row],[Actual2]])</f>
        <v>28.914710583502369</v>
      </c>
    </row>
    <row r="15" spans="1:24">
      <c r="A15">
        <v>13</v>
      </c>
      <c r="B15">
        <v>1626.23</v>
      </c>
      <c r="C15">
        <v>1703.4673</v>
      </c>
      <c r="D15" s="1"/>
      <c r="E15" s="3">
        <f>Table1[[#This Row],[Actual]]/B14-1</f>
        <v>-5.3818808073403002E-2</v>
      </c>
      <c r="F15" s="4">
        <f>Table1[[#This Row],[Predicted]]/C14-1</f>
        <v>1.7898932616725149E-2</v>
      </c>
      <c r="G15" t="b">
        <f>IF(Table1[[#This Row],[Actual2]]&lt;0,IF(Table1[[#This Row],[Predicted3]]&lt;0,1))</f>
        <v>0</v>
      </c>
      <c r="H15" t="b">
        <f>IF(Table1[[#This Row],[Actual2]]&gt;0,IF(Table1[[#This Row],[Predicted3]]&gt;0,1))</f>
        <v>0</v>
      </c>
      <c r="I15" s="3">
        <f>Table1[[#This Row],[Predicted]]/B14-1</f>
        <v>-8.8802196971019542E-3</v>
      </c>
      <c r="J15" s="5">
        <f>IF(Table1[[#This Row],[Crossed prediction]]&lt;0,IF(Table1[[#This Row],[Actual2]]&lt;0,1))</f>
        <v>1</v>
      </c>
      <c r="K15" s="5" t="b">
        <f>IF(Table1[[#This Row],[Crossed prediction]]&gt;0,IF(Table1[[#This Row],[Actual2]]&gt;0,1))</f>
        <v>0</v>
      </c>
      <c r="L15" s="6"/>
      <c r="M15" t="str">
        <f>IF(Table1[[#This Row],[Crossed prediction]]&lt;0,"SELL",IF(Table1[[#This Row],[Crossed prediction]]&gt;0,"BUY"))</f>
        <v>SELL</v>
      </c>
      <c r="N15" s="7" t="b">
        <f>IF(Table1[[#This Row],[Column3]]="BUY",$Q$3*Table1[[#This Row],[Actual2]])</f>
        <v>0</v>
      </c>
    </row>
    <row r="16" spans="1:24">
      <c r="A16">
        <v>14</v>
      </c>
      <c r="B16">
        <v>1633.31</v>
      </c>
      <c r="C16">
        <v>1615.7746999999999</v>
      </c>
      <c r="D16" s="1"/>
      <c r="E16" s="3">
        <f>Table1[[#This Row],[Actual]]/B15-1</f>
        <v>4.3536277156366321E-3</v>
      </c>
      <c r="F16" s="4">
        <f>Table1[[#This Row],[Predicted]]/C15-1</f>
        <v>-5.1478886621422082E-2</v>
      </c>
      <c r="G16" t="b">
        <f>IF(Table1[[#This Row],[Actual2]]&lt;0,IF(Table1[[#This Row],[Predicted3]]&lt;0,1))</f>
        <v>0</v>
      </c>
      <c r="H16" t="b">
        <f>IF(Table1[[#This Row],[Actual2]]&gt;0,IF(Table1[[#This Row],[Predicted3]]&gt;0,1))</f>
        <v>0</v>
      </c>
      <c r="I16" s="3">
        <f>Table1[[#This Row],[Predicted]]/B15-1</f>
        <v>-6.429164386341446E-3</v>
      </c>
      <c r="J16" s="5" t="b">
        <f>IF(Table1[[#This Row],[Crossed prediction]]&lt;0,IF(Table1[[#This Row],[Actual2]]&lt;0,1))</f>
        <v>0</v>
      </c>
      <c r="K16" s="5" t="b">
        <f>IF(Table1[[#This Row],[Crossed prediction]]&gt;0,IF(Table1[[#This Row],[Actual2]]&gt;0,1))</f>
        <v>0</v>
      </c>
      <c r="L16" s="6"/>
      <c r="M16" t="str">
        <f>IF(Table1[[#This Row],[Crossed prediction]]&lt;0,"SELL",IF(Table1[[#This Row],[Crossed prediction]]&gt;0,"BUY"))</f>
        <v>SELL</v>
      </c>
      <c r="N16" s="7" t="b">
        <f>IF(Table1[[#This Row],[Column3]]="BUY",$Q$3*Table1[[#This Row],[Actual2]])</f>
        <v>0</v>
      </c>
    </row>
    <row r="17" spans="1:14">
      <c r="A17">
        <v>15</v>
      </c>
      <c r="B17">
        <v>1658.81</v>
      </c>
      <c r="C17">
        <v>1639.3983000000001</v>
      </c>
      <c r="D17" s="1"/>
      <c r="E17" s="3">
        <f>Table1[[#This Row],[Actual]]/B16-1</f>
        <v>1.5612467933215468E-2</v>
      </c>
      <c r="F17" s="4">
        <f>Table1[[#This Row],[Predicted]]/C16-1</f>
        <v>1.4620602736260313E-2</v>
      </c>
      <c r="G17" t="b">
        <f>IF(Table1[[#This Row],[Actual2]]&lt;0,IF(Table1[[#This Row],[Predicted3]]&lt;0,1))</f>
        <v>0</v>
      </c>
      <c r="H17">
        <f>IF(Table1[[#This Row],[Actual2]]&gt;0,IF(Table1[[#This Row],[Predicted3]]&gt;0,1))</f>
        <v>1</v>
      </c>
      <c r="I17" s="3">
        <f>Table1[[#This Row],[Predicted]]/B16-1</f>
        <v>3.7275838634429626E-3</v>
      </c>
      <c r="J17" s="5" t="b">
        <f>IF(Table1[[#This Row],[Crossed prediction]]&lt;0,IF(Table1[[#This Row],[Actual2]]&lt;0,1))</f>
        <v>0</v>
      </c>
      <c r="K17" s="5">
        <f>IF(Table1[[#This Row],[Crossed prediction]]&gt;0,IF(Table1[[#This Row],[Actual2]]&gt;0,1))</f>
        <v>1</v>
      </c>
      <c r="L17" s="6"/>
      <c r="M17" t="str">
        <f>IF(Table1[[#This Row],[Crossed prediction]]&lt;0,"SELL",IF(Table1[[#This Row],[Crossed prediction]]&gt;0,"BUY"))</f>
        <v>BUY</v>
      </c>
      <c r="N17" s="7">
        <f>IF(Table1[[#This Row],[Column3]]="BUY",$Q$3*Table1[[#This Row],[Actual2]])</f>
        <v>15.612467933215468</v>
      </c>
    </row>
    <row r="18" spans="1:14">
      <c r="A18">
        <v>16</v>
      </c>
      <c r="B18">
        <v>1640.26</v>
      </c>
      <c r="C18">
        <v>1665.1531</v>
      </c>
      <c r="D18" s="1"/>
      <c r="E18" s="3">
        <f>Table1[[#This Row],[Actual]]/B17-1</f>
        <v>-1.1182715320018577E-2</v>
      </c>
      <c r="F18" s="4">
        <f>Table1[[#This Row],[Predicted]]/C17-1</f>
        <v>1.570991015423151E-2</v>
      </c>
      <c r="G18" t="b">
        <f>IF(Table1[[#This Row],[Actual2]]&lt;0,IF(Table1[[#This Row],[Predicted3]]&lt;0,1))</f>
        <v>0</v>
      </c>
      <c r="H18" t="b">
        <f>IF(Table1[[#This Row],[Actual2]]&gt;0,IF(Table1[[#This Row],[Predicted3]]&gt;0,1))</f>
        <v>0</v>
      </c>
      <c r="I18" s="3">
        <f>Table1[[#This Row],[Predicted]]/B17-1</f>
        <v>3.8238857976502505E-3</v>
      </c>
      <c r="J18" s="5" t="b">
        <f>IF(Table1[[#This Row],[Crossed prediction]]&lt;0,IF(Table1[[#This Row],[Actual2]]&lt;0,1))</f>
        <v>0</v>
      </c>
      <c r="K18" s="5" t="b">
        <f>IF(Table1[[#This Row],[Crossed prediction]]&gt;0,IF(Table1[[#This Row],[Actual2]]&gt;0,1))</f>
        <v>0</v>
      </c>
      <c r="L18" s="6"/>
      <c r="M18" t="str">
        <f>IF(Table1[[#This Row],[Crossed prediction]]&lt;0,"SELL",IF(Table1[[#This Row],[Crossed prediction]]&gt;0,"BUY"))</f>
        <v>BUY</v>
      </c>
      <c r="N18" s="7">
        <f>IF(Table1[[#This Row],[Column3]]="BUY",$Q$3*Table1[[#This Row],[Actual2]])</f>
        <v>-11.182715320018577</v>
      </c>
    </row>
    <row r="19" spans="1:14">
      <c r="A19">
        <v>17</v>
      </c>
      <c r="B19">
        <v>1614.37</v>
      </c>
      <c r="C19">
        <v>1659.1702</v>
      </c>
      <c r="D19" s="1"/>
      <c r="E19" s="3">
        <f>Table1[[#This Row],[Actual]]/B18-1</f>
        <v>-1.5784083011230021E-2</v>
      </c>
      <c r="F19" s="4">
        <f>Table1[[#This Row],[Predicted]]/C18-1</f>
        <v>-3.5930029496987759E-3</v>
      </c>
      <c r="G19">
        <f>IF(Table1[[#This Row],[Actual2]]&lt;0,IF(Table1[[#This Row],[Predicted3]]&lt;0,1))</f>
        <v>1</v>
      </c>
      <c r="H19" t="b">
        <f>IF(Table1[[#This Row],[Actual2]]&gt;0,IF(Table1[[#This Row],[Predicted3]]&gt;0,1))</f>
        <v>0</v>
      </c>
      <c r="I19" s="3">
        <f>Table1[[#This Row],[Predicted]]/B18-1</f>
        <v>1.1528782022362405E-2</v>
      </c>
      <c r="J19" s="5" t="b">
        <f>IF(Table1[[#This Row],[Crossed prediction]]&lt;0,IF(Table1[[#This Row],[Actual2]]&lt;0,1))</f>
        <v>0</v>
      </c>
      <c r="K19" s="5" t="b">
        <f>IF(Table1[[#This Row],[Crossed prediction]]&gt;0,IF(Table1[[#This Row],[Actual2]]&gt;0,1))</f>
        <v>0</v>
      </c>
      <c r="L19" s="6"/>
      <c r="M19" t="str">
        <f>IF(Table1[[#This Row],[Crossed prediction]]&lt;0,"SELL",IF(Table1[[#This Row],[Crossed prediction]]&gt;0,"BUY"))</f>
        <v>BUY</v>
      </c>
      <c r="N19" s="7">
        <f>IF(Table1[[#This Row],[Column3]]="BUY",$Q$3*Table1[[#This Row],[Actual2]])</f>
        <v>-15.78408301123002</v>
      </c>
    </row>
    <row r="20" spans="1:14">
      <c r="A20">
        <v>18</v>
      </c>
      <c r="B20">
        <v>1588.22</v>
      </c>
      <c r="C20">
        <v>1607.3416</v>
      </c>
      <c r="D20" s="1"/>
      <c r="E20" s="3">
        <f>Table1[[#This Row],[Actual]]/B19-1</f>
        <v>-1.6198269293904E-2</v>
      </c>
      <c r="F20" s="4">
        <f>Table1[[#This Row],[Predicted]]/C19-1</f>
        <v>-3.1237663260827664E-2</v>
      </c>
      <c r="G20">
        <f>IF(Table1[[#This Row],[Actual2]]&lt;0,IF(Table1[[#This Row],[Predicted3]]&lt;0,1))</f>
        <v>1</v>
      </c>
      <c r="H20" t="b">
        <f>IF(Table1[[#This Row],[Actual2]]&gt;0,IF(Table1[[#This Row],[Predicted3]]&gt;0,1))</f>
        <v>0</v>
      </c>
      <c r="I20" s="3">
        <f>Table1[[#This Row],[Predicted]]/B19-1</f>
        <v>-4.3536487917886779E-3</v>
      </c>
      <c r="J20" s="5">
        <f>IF(Table1[[#This Row],[Crossed prediction]]&lt;0,IF(Table1[[#This Row],[Actual2]]&lt;0,1))</f>
        <v>1</v>
      </c>
      <c r="K20" s="5" t="b">
        <f>IF(Table1[[#This Row],[Crossed prediction]]&gt;0,IF(Table1[[#This Row],[Actual2]]&gt;0,1))</f>
        <v>0</v>
      </c>
      <c r="L20" s="6"/>
      <c r="M20" t="str">
        <f>IF(Table1[[#This Row],[Crossed prediction]]&lt;0,"SELL",IF(Table1[[#This Row],[Crossed prediction]]&gt;0,"BUY"))</f>
        <v>SELL</v>
      </c>
      <c r="N20" s="7" t="b">
        <f>IF(Table1[[#This Row],[Column3]]="BUY",$Q$3*Table1[[#This Row],[Actual2]])</f>
        <v>0</v>
      </c>
    </row>
    <row r="21" spans="1:14">
      <c r="A21">
        <v>19</v>
      </c>
      <c r="B21">
        <v>1591</v>
      </c>
      <c r="C21">
        <v>1600.2919999999999</v>
      </c>
      <c r="D21" s="1"/>
      <c r="E21" s="3">
        <f>Table1[[#This Row],[Actual]]/B20-1</f>
        <v>1.750387225951E-3</v>
      </c>
      <c r="F21" s="4">
        <f>Table1[[#This Row],[Predicted]]/C20-1</f>
        <v>-4.3858754106781417E-3</v>
      </c>
      <c r="G21" t="b">
        <f>IF(Table1[[#This Row],[Actual2]]&lt;0,IF(Table1[[#This Row],[Predicted3]]&lt;0,1))</f>
        <v>0</v>
      </c>
      <c r="H21" t="b">
        <f>IF(Table1[[#This Row],[Actual2]]&gt;0,IF(Table1[[#This Row],[Predicted3]]&gt;0,1))</f>
        <v>0</v>
      </c>
      <c r="I21" s="3">
        <f>Table1[[#This Row],[Predicted]]/B20-1</f>
        <v>7.6009620833386027E-3</v>
      </c>
      <c r="J21" s="5" t="b">
        <f>IF(Table1[[#This Row],[Crossed prediction]]&lt;0,IF(Table1[[#This Row],[Actual2]]&lt;0,1))</f>
        <v>0</v>
      </c>
      <c r="K21" s="5">
        <f>IF(Table1[[#This Row],[Crossed prediction]]&gt;0,IF(Table1[[#This Row],[Actual2]]&gt;0,1))</f>
        <v>1</v>
      </c>
      <c r="L21" s="6"/>
      <c r="M21" t="str">
        <f>IF(Table1[[#This Row],[Crossed prediction]]&lt;0,"SELL",IF(Table1[[#This Row],[Crossed prediction]]&gt;0,"BUY"))</f>
        <v>BUY</v>
      </c>
      <c r="N21" s="7">
        <f>IF(Table1[[#This Row],[Column3]]="BUY",$Q$3*Table1[[#This Row],[Actual2]])</f>
        <v>1.750387225951</v>
      </c>
    </row>
    <row r="22" spans="1:14">
      <c r="A22">
        <v>20</v>
      </c>
      <c r="B22">
        <v>1638.01</v>
      </c>
      <c r="C22">
        <v>1622.4213</v>
      </c>
      <c r="D22" s="1"/>
      <c r="E22" s="3">
        <f>Table1[[#This Row],[Actual]]/B21-1</f>
        <v>2.9547454431175346E-2</v>
      </c>
      <c r="F22" s="4">
        <f>Table1[[#This Row],[Predicted]]/C21-1</f>
        <v>1.382828883728715E-2</v>
      </c>
      <c r="G22" t="b">
        <f>IF(Table1[[#This Row],[Actual2]]&lt;0,IF(Table1[[#This Row],[Predicted3]]&lt;0,1))</f>
        <v>0</v>
      </c>
      <c r="H22">
        <f>IF(Table1[[#This Row],[Actual2]]&gt;0,IF(Table1[[#This Row],[Predicted3]]&gt;0,1))</f>
        <v>1</v>
      </c>
      <c r="I22" s="3">
        <f>Table1[[#This Row],[Predicted]]/B21-1</f>
        <v>1.9749402891263257E-2</v>
      </c>
      <c r="J22" s="5" t="b">
        <f>IF(Table1[[#This Row],[Crossed prediction]]&lt;0,IF(Table1[[#This Row],[Actual2]]&lt;0,1))</f>
        <v>0</v>
      </c>
      <c r="K22" s="5">
        <f>IF(Table1[[#This Row],[Crossed prediction]]&gt;0,IF(Table1[[#This Row],[Actual2]]&gt;0,1))</f>
        <v>1</v>
      </c>
      <c r="L22" s="6"/>
      <c r="M22" t="str">
        <f>IF(Table1[[#This Row],[Crossed prediction]]&lt;0,"SELL",IF(Table1[[#This Row],[Crossed prediction]]&gt;0,"BUY"))</f>
        <v>BUY</v>
      </c>
      <c r="N22" s="7">
        <f>IF(Table1[[#This Row],[Column3]]="BUY",$Q$3*Table1[[#This Row],[Actual2]])</f>
        <v>29.547454431175346</v>
      </c>
    </row>
    <row r="23" spans="1:14">
      <c r="A23">
        <v>21</v>
      </c>
      <c r="B23">
        <v>1640</v>
      </c>
      <c r="C23">
        <v>1656.0272</v>
      </c>
      <c r="D23" s="1"/>
      <c r="E23" s="3">
        <f>Table1[[#This Row],[Actual]]/B22-1</f>
        <v>1.214888797992586E-3</v>
      </c>
      <c r="F23" s="4">
        <f>Table1[[#This Row],[Predicted]]/C22-1</f>
        <v>2.0713423819078258E-2</v>
      </c>
      <c r="G23" t="b">
        <f>IF(Table1[[#This Row],[Actual2]]&lt;0,IF(Table1[[#This Row],[Predicted3]]&lt;0,1))</f>
        <v>0</v>
      </c>
      <c r="H23">
        <f>IF(Table1[[#This Row],[Actual2]]&gt;0,IF(Table1[[#This Row],[Predicted3]]&gt;0,1))</f>
        <v>1</v>
      </c>
      <c r="I23" s="3">
        <f>Table1[[#This Row],[Predicted]]/B22-1</f>
        <v>1.0999444447836071E-2</v>
      </c>
      <c r="J23" s="5" t="b">
        <f>IF(Table1[[#This Row],[Crossed prediction]]&lt;0,IF(Table1[[#This Row],[Actual2]]&lt;0,1))</f>
        <v>0</v>
      </c>
      <c r="K23" s="5">
        <f>IF(Table1[[#This Row],[Crossed prediction]]&gt;0,IF(Table1[[#This Row],[Actual2]]&gt;0,1))</f>
        <v>1</v>
      </c>
      <c r="L23" s="6"/>
      <c r="M23" t="str">
        <f>IF(Table1[[#This Row],[Crossed prediction]]&lt;0,"SELL",IF(Table1[[#This Row],[Crossed prediction]]&gt;0,"BUY"))</f>
        <v>BUY</v>
      </c>
      <c r="N23" s="7">
        <f>IF(Table1[[#This Row],[Column3]]="BUY",$Q$3*Table1[[#This Row],[Actual2]])</f>
        <v>1.214888797992586</v>
      </c>
    </row>
    <row r="24" spans="1:14">
      <c r="A24">
        <v>22</v>
      </c>
      <c r="B24">
        <v>1622.65</v>
      </c>
      <c r="C24">
        <v>1663.3027</v>
      </c>
      <c r="D24" s="1"/>
      <c r="E24" s="3">
        <f>Table1[[#This Row],[Actual]]/B23-1</f>
        <v>-1.0579268292682853E-2</v>
      </c>
      <c r="F24" s="4">
        <f>Table1[[#This Row],[Predicted]]/C23-1</f>
        <v>4.3933457131621889E-3</v>
      </c>
      <c r="G24" t="b">
        <f>IF(Table1[[#This Row],[Actual2]]&lt;0,IF(Table1[[#This Row],[Predicted3]]&lt;0,1))</f>
        <v>0</v>
      </c>
      <c r="H24" t="b">
        <f>IF(Table1[[#This Row],[Actual2]]&gt;0,IF(Table1[[#This Row],[Predicted3]]&gt;0,1))</f>
        <v>0</v>
      </c>
      <c r="I24" s="3">
        <f>Table1[[#This Row],[Predicted]]/B23-1</f>
        <v>1.4208963414634068E-2</v>
      </c>
      <c r="J24" s="5" t="b">
        <f>IF(Table1[[#This Row],[Crossed prediction]]&lt;0,IF(Table1[[#This Row],[Actual2]]&lt;0,1))</f>
        <v>0</v>
      </c>
      <c r="K24" s="5" t="b">
        <f>IF(Table1[[#This Row],[Crossed prediction]]&gt;0,IF(Table1[[#This Row],[Actual2]]&gt;0,1))</f>
        <v>0</v>
      </c>
      <c r="L24" s="6"/>
      <c r="M24" t="str">
        <f>IF(Table1[[#This Row],[Crossed prediction]]&lt;0,"SELL",IF(Table1[[#This Row],[Crossed prediction]]&gt;0,"BUY"))</f>
        <v>BUY</v>
      </c>
      <c r="N24" s="7">
        <f>IF(Table1[[#This Row],[Column3]]="BUY",$Q$3*Table1[[#This Row],[Actual2]])</f>
        <v>-10.579268292682853</v>
      </c>
    </row>
    <row r="25" spans="1:14">
      <c r="A25">
        <v>23</v>
      </c>
      <c r="B25">
        <v>1607.95</v>
      </c>
      <c r="C25">
        <v>1639.5938000000001</v>
      </c>
      <c r="D25" s="1"/>
      <c r="E25" s="3">
        <f>Table1[[#This Row],[Actual]]/B24-1</f>
        <v>-9.0592549225033681E-3</v>
      </c>
      <c r="F25" s="4">
        <f>Table1[[#This Row],[Predicted]]/C24-1</f>
        <v>-1.4254110210967563E-2</v>
      </c>
      <c r="G25">
        <f>IF(Table1[[#This Row],[Actual2]]&lt;0,IF(Table1[[#This Row],[Predicted3]]&lt;0,1))</f>
        <v>1</v>
      </c>
      <c r="H25" t="b">
        <f>IF(Table1[[#This Row],[Actual2]]&gt;0,IF(Table1[[#This Row],[Predicted3]]&gt;0,1))</f>
        <v>0</v>
      </c>
      <c r="I25" s="3">
        <f>Table1[[#This Row],[Predicted]]/B24-1</f>
        <v>1.0442054663667433E-2</v>
      </c>
      <c r="J25" s="5" t="b">
        <f>IF(Table1[[#This Row],[Crossed prediction]]&lt;0,IF(Table1[[#This Row],[Actual2]]&lt;0,1))</f>
        <v>0</v>
      </c>
      <c r="K25" s="5" t="b">
        <f>IF(Table1[[#This Row],[Crossed prediction]]&gt;0,IF(Table1[[#This Row],[Actual2]]&gt;0,1))</f>
        <v>0</v>
      </c>
      <c r="L25" s="6"/>
      <c r="M25" t="str">
        <f>IF(Table1[[#This Row],[Crossed prediction]]&lt;0,"SELL",IF(Table1[[#This Row],[Crossed prediction]]&gt;0,"BUY"))</f>
        <v>BUY</v>
      </c>
      <c r="N25" s="7">
        <f>IF(Table1[[#This Row],[Column3]]="BUY",$Q$3*Table1[[#This Row],[Actual2]])</f>
        <v>-9.0592549225033672</v>
      </c>
    </row>
    <row r="26" spans="1:14">
      <c r="A26">
        <v>24</v>
      </c>
      <c r="B26">
        <v>1627.58</v>
      </c>
      <c r="C26">
        <v>1632.9059</v>
      </c>
      <c r="D26" s="1"/>
      <c r="E26" s="3">
        <f>Table1[[#This Row],[Actual]]/B25-1</f>
        <v>1.2208091047607228E-2</v>
      </c>
      <c r="F26" s="4">
        <f>Table1[[#This Row],[Predicted]]/C25-1</f>
        <v>-4.0789981030667777E-3</v>
      </c>
      <c r="G26" t="b">
        <f>IF(Table1[[#This Row],[Actual2]]&lt;0,IF(Table1[[#This Row],[Predicted3]]&lt;0,1))</f>
        <v>0</v>
      </c>
      <c r="H26" t="b">
        <f>IF(Table1[[#This Row],[Actual2]]&gt;0,IF(Table1[[#This Row],[Predicted3]]&gt;0,1))</f>
        <v>0</v>
      </c>
      <c r="I26" s="3">
        <f>Table1[[#This Row],[Predicted]]/B25-1</f>
        <v>1.5520320905500817E-2</v>
      </c>
      <c r="J26" s="5" t="b">
        <f>IF(Table1[[#This Row],[Crossed prediction]]&lt;0,IF(Table1[[#This Row],[Actual2]]&lt;0,1))</f>
        <v>0</v>
      </c>
      <c r="K26" s="5">
        <f>IF(Table1[[#This Row],[Crossed prediction]]&gt;0,IF(Table1[[#This Row],[Actual2]]&gt;0,1))</f>
        <v>1</v>
      </c>
      <c r="L26" s="6"/>
      <c r="M26" t="str">
        <f>IF(Table1[[#This Row],[Crossed prediction]]&lt;0,"SELL",IF(Table1[[#This Row],[Crossed prediction]]&gt;0,"BUY"))</f>
        <v>BUY</v>
      </c>
      <c r="N26" s="7">
        <f>IF(Table1[[#This Row],[Column3]]="BUY",$Q$3*Table1[[#This Row],[Actual2]])</f>
        <v>12.208091047607228</v>
      </c>
    </row>
    <row r="27" spans="1:14">
      <c r="A27">
        <v>25</v>
      </c>
      <c r="B27">
        <v>1622.1</v>
      </c>
      <c r="C27">
        <v>1650.8579</v>
      </c>
      <c r="D27" s="1"/>
      <c r="E27" s="3">
        <f>Table1[[#This Row],[Actual]]/B26-1</f>
        <v>-3.3669619926516292E-3</v>
      </c>
      <c r="F27" s="4">
        <f>Table1[[#This Row],[Predicted]]/C26-1</f>
        <v>1.0993897443814626E-2</v>
      </c>
      <c r="G27" t="b">
        <f>IF(Table1[[#This Row],[Actual2]]&lt;0,IF(Table1[[#This Row],[Predicted3]]&lt;0,1))</f>
        <v>0</v>
      </c>
      <c r="H27" t="b">
        <f>IF(Table1[[#This Row],[Actual2]]&gt;0,IF(Table1[[#This Row],[Predicted3]]&gt;0,1))</f>
        <v>0</v>
      </c>
      <c r="I27" s="3">
        <f>Table1[[#This Row],[Predicted]]/B26-1</f>
        <v>1.4302154118384314E-2</v>
      </c>
      <c r="J27" s="5" t="b">
        <f>IF(Table1[[#This Row],[Crossed prediction]]&lt;0,IF(Table1[[#This Row],[Actual2]]&lt;0,1))</f>
        <v>0</v>
      </c>
      <c r="K27" s="5" t="b">
        <f>IF(Table1[[#This Row],[Crossed prediction]]&gt;0,IF(Table1[[#This Row],[Actual2]]&gt;0,1))</f>
        <v>0</v>
      </c>
      <c r="L27" s="6"/>
      <c r="M27" t="str">
        <f>IF(Table1[[#This Row],[Crossed prediction]]&lt;0,"SELL",IF(Table1[[#This Row],[Crossed prediction]]&gt;0,"BUY"))</f>
        <v>BUY</v>
      </c>
      <c r="N27" s="7">
        <f>IF(Table1[[#This Row],[Column3]]="BUY",$Q$3*Table1[[#This Row],[Actual2]])</f>
        <v>-3.3669619926516292</v>
      </c>
    </row>
    <row r="28" spans="1:14">
      <c r="A28">
        <v>26</v>
      </c>
      <c r="B28">
        <v>1619.44</v>
      </c>
      <c r="C28">
        <v>1645.5088000000001</v>
      </c>
      <c r="D28" s="1"/>
      <c r="E28" s="3">
        <f>Table1[[#This Row],[Actual]]/B27-1</f>
        <v>-1.639849577707797E-3</v>
      </c>
      <c r="F28" s="4">
        <f>Table1[[#This Row],[Predicted]]/C27-1</f>
        <v>-3.2401940833307608E-3</v>
      </c>
      <c r="G28">
        <f>IF(Table1[[#This Row],[Actual2]]&lt;0,IF(Table1[[#This Row],[Predicted3]]&lt;0,1))</f>
        <v>1</v>
      </c>
      <c r="H28" t="b">
        <f>IF(Table1[[#This Row],[Actual2]]&gt;0,IF(Table1[[#This Row],[Predicted3]]&gt;0,1))</f>
        <v>0</v>
      </c>
      <c r="I28" s="3">
        <f>Table1[[#This Row],[Predicted]]/B27-1</f>
        <v>1.4431169471672556E-2</v>
      </c>
      <c r="J28" s="5" t="b">
        <f>IF(Table1[[#This Row],[Crossed prediction]]&lt;0,IF(Table1[[#This Row],[Actual2]]&lt;0,1))</f>
        <v>0</v>
      </c>
      <c r="K28" s="5" t="b">
        <f>IF(Table1[[#This Row],[Crossed prediction]]&gt;0,IF(Table1[[#This Row],[Actual2]]&gt;0,1))</f>
        <v>0</v>
      </c>
      <c r="L28" s="6"/>
      <c r="M28" t="str">
        <f>IF(Table1[[#This Row],[Crossed prediction]]&lt;0,"SELL",IF(Table1[[#This Row],[Crossed prediction]]&gt;0,"BUY"))</f>
        <v>BUY</v>
      </c>
      <c r="N28" s="7">
        <f>IF(Table1[[#This Row],[Column3]]="BUY",$Q$3*Table1[[#This Row],[Actual2]])</f>
        <v>-1.639849577707797</v>
      </c>
    </row>
    <row r="29" spans="1:14">
      <c r="A29">
        <v>27</v>
      </c>
      <c r="B29">
        <v>1631.56</v>
      </c>
      <c r="C29">
        <v>1632.1682000000001</v>
      </c>
      <c r="D29" s="1"/>
      <c r="E29" s="3">
        <f>Table1[[#This Row],[Actual]]/B28-1</f>
        <v>7.4840685669119722E-3</v>
      </c>
      <c r="F29" s="4">
        <f>Table1[[#This Row],[Predicted]]/C28-1</f>
        <v>-8.1072796450556428E-3</v>
      </c>
      <c r="G29" t="b">
        <f>IF(Table1[[#This Row],[Actual2]]&lt;0,IF(Table1[[#This Row],[Predicted3]]&lt;0,1))</f>
        <v>0</v>
      </c>
      <c r="H29" t="b">
        <f>IF(Table1[[#This Row],[Actual2]]&gt;0,IF(Table1[[#This Row],[Predicted3]]&gt;0,1))</f>
        <v>0</v>
      </c>
      <c r="I29" s="3">
        <f>Table1[[#This Row],[Predicted]]/B28-1</f>
        <v>7.8596304895519609E-3</v>
      </c>
      <c r="J29" s="5" t="b">
        <f>IF(Table1[[#This Row],[Crossed prediction]]&lt;0,IF(Table1[[#This Row],[Actual2]]&lt;0,1))</f>
        <v>0</v>
      </c>
      <c r="K29" s="5">
        <f>IF(Table1[[#This Row],[Crossed prediction]]&gt;0,IF(Table1[[#This Row],[Actual2]]&gt;0,1))</f>
        <v>1</v>
      </c>
      <c r="L29" s="6"/>
      <c r="M29" t="str">
        <f>IF(Table1[[#This Row],[Crossed prediction]]&lt;0,"SELL",IF(Table1[[#This Row],[Crossed prediction]]&gt;0,"BUY"))</f>
        <v>BUY</v>
      </c>
      <c r="N29" s="7">
        <f>IF(Table1[[#This Row],[Column3]]="BUY",$Q$3*Table1[[#This Row],[Actual2]])</f>
        <v>7.4840685669119722</v>
      </c>
    </row>
    <row r="30" spans="1:14">
      <c r="A30">
        <v>28</v>
      </c>
      <c r="B30">
        <v>1633</v>
      </c>
      <c r="C30">
        <v>1655.2018</v>
      </c>
      <c r="D30" s="1"/>
      <c r="E30" s="3">
        <f>Table1[[#This Row],[Actual]]/B29-1</f>
        <v>8.8259089460396289E-4</v>
      </c>
      <c r="F30" s="4">
        <f>Table1[[#This Row],[Predicted]]/C29-1</f>
        <v>1.4112271026968992E-2</v>
      </c>
      <c r="G30" t="b">
        <f>IF(Table1[[#This Row],[Actual2]]&lt;0,IF(Table1[[#This Row],[Predicted3]]&lt;0,1))</f>
        <v>0</v>
      </c>
      <c r="H30">
        <f>IF(Table1[[#This Row],[Actual2]]&gt;0,IF(Table1[[#This Row],[Predicted3]]&gt;0,1))</f>
        <v>1</v>
      </c>
      <c r="I30" s="3">
        <f>Table1[[#This Row],[Predicted]]/B29-1</f>
        <v>1.4490303758366352E-2</v>
      </c>
      <c r="J30" s="5" t="b">
        <f>IF(Table1[[#This Row],[Crossed prediction]]&lt;0,IF(Table1[[#This Row],[Actual2]]&lt;0,1))</f>
        <v>0</v>
      </c>
      <c r="K30" s="5">
        <f>IF(Table1[[#This Row],[Crossed prediction]]&gt;0,IF(Table1[[#This Row],[Actual2]]&gt;0,1))</f>
        <v>1</v>
      </c>
      <c r="L30" s="6"/>
      <c r="M30" t="str">
        <f>IF(Table1[[#This Row],[Crossed prediction]]&lt;0,"SELL",IF(Table1[[#This Row],[Crossed prediction]]&gt;0,"BUY"))</f>
        <v>BUY</v>
      </c>
      <c r="N30" s="7">
        <f>IF(Table1[[#This Row],[Column3]]="BUY",$Q$3*Table1[[#This Row],[Actual2]])</f>
        <v>0.88259089460396289</v>
      </c>
    </row>
    <row r="31" spans="1:14">
      <c r="A31">
        <v>29</v>
      </c>
      <c r="B31">
        <v>1636.4</v>
      </c>
      <c r="C31">
        <v>1656.6166000000001</v>
      </c>
      <c r="D31" s="1"/>
      <c r="E31" s="3">
        <f>Table1[[#This Row],[Actual]]/B30-1</f>
        <v>2.0820575627680249E-3</v>
      </c>
      <c r="F31" s="4">
        <f>Table1[[#This Row],[Predicted]]/C30-1</f>
        <v>8.5475982445171184E-4</v>
      </c>
      <c r="G31" t="b">
        <f>IF(Table1[[#This Row],[Actual2]]&lt;0,IF(Table1[[#This Row],[Predicted3]]&lt;0,1))</f>
        <v>0</v>
      </c>
      <c r="H31">
        <f>IF(Table1[[#This Row],[Actual2]]&gt;0,IF(Table1[[#This Row],[Predicted3]]&gt;0,1))</f>
        <v>1</v>
      </c>
      <c r="I31" s="3">
        <f>Table1[[#This Row],[Predicted]]/B30-1</f>
        <v>1.446209430496026E-2</v>
      </c>
      <c r="J31" s="5" t="b">
        <f>IF(Table1[[#This Row],[Crossed prediction]]&lt;0,IF(Table1[[#This Row],[Actual2]]&lt;0,1))</f>
        <v>0</v>
      </c>
      <c r="K31" s="5">
        <f>IF(Table1[[#This Row],[Crossed prediction]]&gt;0,IF(Table1[[#This Row],[Actual2]]&gt;0,1))</f>
        <v>1</v>
      </c>
      <c r="L31" s="6"/>
      <c r="M31" t="str">
        <f>IF(Table1[[#This Row],[Crossed prediction]]&lt;0,"SELL",IF(Table1[[#This Row],[Crossed prediction]]&gt;0,"BUY"))</f>
        <v>BUY</v>
      </c>
      <c r="N31" s="7">
        <f>IF(Table1[[#This Row],[Column3]]="BUY",$Q$3*Table1[[#This Row],[Actual2]])</f>
        <v>2.0820575627680249</v>
      </c>
    </row>
    <row r="32" spans="1:14">
      <c r="A32">
        <v>30</v>
      </c>
      <c r="B32">
        <v>1641.09</v>
      </c>
      <c r="C32">
        <v>1645.5418999999999</v>
      </c>
      <c r="D32" s="1"/>
      <c r="E32" s="3">
        <f>Table1[[#This Row],[Actual]]/B31-1</f>
        <v>2.8660474211683606E-3</v>
      </c>
      <c r="F32" s="4">
        <f>Table1[[#This Row],[Predicted]]/C31-1</f>
        <v>-6.6851316110198011E-3</v>
      </c>
      <c r="G32" t="b">
        <f>IF(Table1[[#This Row],[Actual2]]&lt;0,IF(Table1[[#This Row],[Predicted3]]&lt;0,1))</f>
        <v>0</v>
      </c>
      <c r="H32" t="b">
        <f>IF(Table1[[#This Row],[Actual2]]&gt;0,IF(Table1[[#This Row],[Predicted3]]&gt;0,1))</f>
        <v>0</v>
      </c>
      <c r="I32" s="3">
        <f>Table1[[#This Row],[Predicted]]/B31-1</f>
        <v>5.5865925201661337E-3</v>
      </c>
      <c r="J32" s="5" t="b">
        <f>IF(Table1[[#This Row],[Crossed prediction]]&lt;0,IF(Table1[[#This Row],[Actual2]]&lt;0,1))</f>
        <v>0</v>
      </c>
      <c r="K32" s="5">
        <f>IF(Table1[[#This Row],[Crossed prediction]]&gt;0,IF(Table1[[#This Row],[Actual2]]&gt;0,1))</f>
        <v>1</v>
      </c>
      <c r="L32" s="6"/>
      <c r="M32" t="str">
        <f>IF(Table1[[#This Row],[Crossed prediction]]&lt;0,"SELL",IF(Table1[[#This Row],[Crossed prediction]]&gt;0,"BUY"))</f>
        <v>BUY</v>
      </c>
      <c r="N32" s="7">
        <f>IF(Table1[[#This Row],[Column3]]="BUY",$Q$3*Table1[[#This Row],[Actual2]])</f>
        <v>2.8660474211683606</v>
      </c>
    </row>
    <row r="33" spans="1:14">
      <c r="A33">
        <v>31</v>
      </c>
      <c r="B33">
        <v>1639.83</v>
      </c>
      <c r="C33">
        <v>1658.2339999999999</v>
      </c>
      <c r="D33" s="1"/>
      <c r="E33" s="3">
        <f>Table1[[#This Row],[Actual]]/B32-1</f>
        <v>-7.67782388534477E-4</v>
      </c>
      <c r="F33" s="4">
        <f>Table1[[#This Row],[Predicted]]/C32-1</f>
        <v>7.7130214672747055E-3</v>
      </c>
      <c r="G33" t="b">
        <f>IF(Table1[[#This Row],[Actual2]]&lt;0,IF(Table1[[#This Row],[Predicted3]]&lt;0,1))</f>
        <v>0</v>
      </c>
      <c r="H33" t="b">
        <f>IF(Table1[[#This Row],[Actual2]]&gt;0,IF(Table1[[#This Row],[Predicted3]]&gt;0,1))</f>
        <v>0</v>
      </c>
      <c r="I33" s="3">
        <f>Table1[[#This Row],[Predicted]]/B32-1</f>
        <v>1.0446715292884656E-2</v>
      </c>
      <c r="J33" s="5" t="b">
        <f>IF(Table1[[#This Row],[Crossed prediction]]&lt;0,IF(Table1[[#This Row],[Actual2]]&lt;0,1))</f>
        <v>0</v>
      </c>
      <c r="K33" s="5" t="b">
        <f>IF(Table1[[#This Row],[Crossed prediction]]&gt;0,IF(Table1[[#This Row],[Actual2]]&gt;0,1))</f>
        <v>0</v>
      </c>
      <c r="L33" s="6"/>
      <c r="M33" t="str">
        <f>IF(Table1[[#This Row],[Crossed prediction]]&lt;0,"SELL",IF(Table1[[#This Row],[Crossed prediction]]&gt;0,"BUY"))</f>
        <v>BUY</v>
      </c>
      <c r="N33" s="7">
        <f>IF(Table1[[#This Row],[Column3]]="BUY",$Q$3*Table1[[#This Row],[Actual2]])</f>
        <v>-0.767782388534477</v>
      </c>
    </row>
    <row r="34" spans="1:14">
      <c r="A34">
        <v>32</v>
      </c>
      <c r="B34">
        <v>1671.73</v>
      </c>
      <c r="C34">
        <v>1659.1975</v>
      </c>
      <c r="D34" s="1"/>
      <c r="E34" s="3">
        <f>Table1[[#This Row],[Actual]]/B33-1</f>
        <v>1.9453236006171437E-2</v>
      </c>
      <c r="F34" s="4">
        <f>Table1[[#This Row],[Predicted]]/C33-1</f>
        <v>5.8103982911950069E-4</v>
      </c>
      <c r="G34" t="b">
        <f>IF(Table1[[#This Row],[Actual2]]&lt;0,IF(Table1[[#This Row],[Predicted3]]&lt;0,1))</f>
        <v>0</v>
      </c>
      <c r="H34">
        <f>IF(Table1[[#This Row],[Actual2]]&gt;0,IF(Table1[[#This Row],[Predicted3]]&gt;0,1))</f>
        <v>1</v>
      </c>
      <c r="I34" s="3">
        <f>Table1[[#This Row],[Predicted]]/B33-1</f>
        <v>1.1810675496850331E-2</v>
      </c>
      <c r="J34" s="5" t="b">
        <f>IF(Table1[[#This Row],[Crossed prediction]]&lt;0,IF(Table1[[#This Row],[Actual2]]&lt;0,1))</f>
        <v>0</v>
      </c>
      <c r="K34" s="5">
        <f>IF(Table1[[#This Row],[Crossed prediction]]&gt;0,IF(Table1[[#This Row],[Actual2]]&gt;0,1))</f>
        <v>1</v>
      </c>
      <c r="L34" s="6"/>
      <c r="M34" t="str">
        <f>IF(Table1[[#This Row],[Crossed prediction]]&lt;0,"SELL",IF(Table1[[#This Row],[Crossed prediction]]&gt;0,"BUY"))</f>
        <v>BUY</v>
      </c>
      <c r="N34" s="7">
        <f>IF(Table1[[#This Row],[Column3]]="BUY",$Q$3*Table1[[#This Row],[Actual2]])</f>
        <v>19.453236006171437</v>
      </c>
    </row>
    <row r="35" spans="1:14">
      <c r="A35">
        <v>33</v>
      </c>
      <c r="B35">
        <v>1696.17</v>
      </c>
      <c r="C35">
        <v>1694.2919999999999</v>
      </c>
      <c r="D35" s="1"/>
      <c r="E35" s="3">
        <f>Table1[[#This Row],[Actual]]/B34-1</f>
        <v>1.4619585698647519E-2</v>
      </c>
      <c r="F35" s="4">
        <f>Table1[[#This Row],[Predicted]]/C34-1</f>
        <v>2.1151490404246687E-2</v>
      </c>
      <c r="G35" t="b">
        <f>IF(Table1[[#This Row],[Actual2]]&lt;0,IF(Table1[[#This Row],[Predicted3]]&lt;0,1))</f>
        <v>0</v>
      </c>
      <c r="H35">
        <f>IF(Table1[[#This Row],[Actual2]]&gt;0,IF(Table1[[#This Row],[Predicted3]]&gt;0,1))</f>
        <v>1</v>
      </c>
      <c r="I35" s="3">
        <f>Table1[[#This Row],[Predicted]]/B34-1</f>
        <v>1.349619854880868E-2</v>
      </c>
      <c r="J35" s="5" t="b">
        <f>IF(Table1[[#This Row],[Crossed prediction]]&lt;0,IF(Table1[[#This Row],[Actual2]]&lt;0,1))</f>
        <v>0</v>
      </c>
      <c r="K35" s="5">
        <f>IF(Table1[[#This Row],[Crossed prediction]]&gt;0,IF(Table1[[#This Row],[Actual2]]&gt;0,1))</f>
        <v>1</v>
      </c>
      <c r="L35" s="6"/>
      <c r="M35" t="str">
        <f>IF(Table1[[#This Row],[Crossed prediction]]&lt;0,"SELL",IF(Table1[[#This Row],[Crossed prediction]]&gt;0,"BUY"))</f>
        <v>BUY</v>
      </c>
      <c r="N35" s="7">
        <f>IF(Table1[[#This Row],[Column3]]="BUY",$Q$3*Table1[[#This Row],[Actual2]])</f>
        <v>14.619585698647519</v>
      </c>
    </row>
    <row r="36" spans="1:14">
      <c r="A36">
        <v>34</v>
      </c>
      <c r="B36">
        <v>1692.43</v>
      </c>
      <c r="C36">
        <v>1710.1675</v>
      </c>
      <c r="D36" s="1"/>
      <c r="E36" s="3">
        <f>Table1[[#This Row],[Actual]]/B35-1</f>
        <v>-2.2049676624394943E-3</v>
      </c>
      <c r="F36" s="4">
        <f>Table1[[#This Row],[Predicted]]/C35-1</f>
        <v>9.3699905329187594E-3</v>
      </c>
      <c r="G36" t="b">
        <f>IF(Table1[[#This Row],[Actual2]]&lt;0,IF(Table1[[#This Row],[Predicted3]]&lt;0,1))</f>
        <v>0</v>
      </c>
      <c r="H36" t="b">
        <f>IF(Table1[[#This Row],[Actual2]]&gt;0,IF(Table1[[#This Row],[Predicted3]]&gt;0,1))</f>
        <v>0</v>
      </c>
      <c r="I36" s="3">
        <f>Table1[[#This Row],[Predicted]]/B35-1</f>
        <v>8.2524157366301587E-3</v>
      </c>
      <c r="J36" s="5" t="b">
        <f>IF(Table1[[#This Row],[Crossed prediction]]&lt;0,IF(Table1[[#This Row],[Actual2]]&lt;0,1))</f>
        <v>0</v>
      </c>
      <c r="K36" s="5" t="b">
        <f>IF(Table1[[#This Row],[Crossed prediction]]&gt;0,IF(Table1[[#This Row],[Actual2]]&gt;0,1))</f>
        <v>0</v>
      </c>
      <c r="L36" s="6"/>
      <c r="M36" t="str">
        <f>IF(Table1[[#This Row],[Crossed prediction]]&lt;0,"SELL",IF(Table1[[#This Row],[Crossed prediction]]&gt;0,"BUY"))</f>
        <v>BUY</v>
      </c>
      <c r="N36" s="7">
        <f>IF(Table1[[#This Row],[Column3]]="BUY",$Q$3*Table1[[#This Row],[Actual2]])</f>
        <v>-2.2049676624394943</v>
      </c>
    </row>
    <row r="37" spans="1:14">
      <c r="A37">
        <v>35</v>
      </c>
      <c r="B37">
        <v>1668.95</v>
      </c>
      <c r="C37">
        <v>1703.1736000000001</v>
      </c>
      <c r="D37" s="1"/>
      <c r="E37" s="3">
        <f>Table1[[#This Row],[Actual]]/B36-1</f>
        <v>-1.387354277577213E-2</v>
      </c>
      <c r="F37" s="4">
        <f>Table1[[#This Row],[Predicted]]/C36-1</f>
        <v>-4.0895994105840661E-3</v>
      </c>
      <c r="G37">
        <f>IF(Table1[[#This Row],[Actual2]]&lt;0,IF(Table1[[#This Row],[Predicted3]]&lt;0,1))</f>
        <v>1</v>
      </c>
      <c r="H37" t="b">
        <f>IF(Table1[[#This Row],[Actual2]]&gt;0,IF(Table1[[#This Row],[Predicted3]]&gt;0,1))</f>
        <v>0</v>
      </c>
      <c r="I37" s="3">
        <f>Table1[[#This Row],[Predicted]]/B36-1</f>
        <v>6.3480321194968603E-3</v>
      </c>
      <c r="J37" s="5" t="b">
        <f>IF(Table1[[#This Row],[Crossed prediction]]&lt;0,IF(Table1[[#This Row],[Actual2]]&lt;0,1))</f>
        <v>0</v>
      </c>
      <c r="K37" s="5" t="b">
        <f>IF(Table1[[#This Row],[Crossed prediction]]&gt;0,IF(Table1[[#This Row],[Actual2]]&gt;0,1))</f>
        <v>0</v>
      </c>
      <c r="L37" s="6"/>
      <c r="M37" t="str">
        <f>IF(Table1[[#This Row],[Crossed prediction]]&lt;0,"SELL",IF(Table1[[#This Row],[Crossed prediction]]&gt;0,"BUY"))</f>
        <v>BUY</v>
      </c>
      <c r="N37" s="7">
        <f>IF(Table1[[#This Row],[Column3]]="BUY",$Q$3*Table1[[#This Row],[Actual2]])</f>
        <v>-13.87354277577213</v>
      </c>
    </row>
    <row r="38" spans="1:14">
      <c r="A38">
        <v>36</v>
      </c>
      <c r="B38">
        <v>1625.95</v>
      </c>
      <c r="C38">
        <v>1692.0823</v>
      </c>
      <c r="D38" s="1"/>
      <c r="E38" s="3">
        <f>Table1[[#This Row],[Actual]]/B37-1</f>
        <v>-2.5764702357769842E-2</v>
      </c>
      <c r="F38" s="4">
        <f>Table1[[#This Row],[Predicted]]/C37-1</f>
        <v>-6.5121371068692646E-3</v>
      </c>
      <c r="G38">
        <f>IF(Table1[[#This Row],[Actual2]]&lt;0,IF(Table1[[#This Row],[Predicted3]]&lt;0,1))</f>
        <v>1</v>
      </c>
      <c r="H38" t="b">
        <f>IF(Table1[[#This Row],[Actual2]]&gt;0,IF(Table1[[#This Row],[Predicted3]]&gt;0,1))</f>
        <v>0</v>
      </c>
      <c r="I38" s="3">
        <f>Table1[[#This Row],[Predicted]]/B37-1</f>
        <v>1.3860391263968319E-2</v>
      </c>
      <c r="J38" s="5" t="b">
        <f>IF(Table1[[#This Row],[Crossed prediction]]&lt;0,IF(Table1[[#This Row],[Actual2]]&lt;0,1))</f>
        <v>0</v>
      </c>
      <c r="K38" s="5" t="b">
        <f>IF(Table1[[#This Row],[Crossed prediction]]&gt;0,IF(Table1[[#This Row],[Actual2]]&gt;0,1))</f>
        <v>0</v>
      </c>
      <c r="L38" s="6"/>
      <c r="M38" t="str">
        <f>IF(Table1[[#This Row],[Crossed prediction]]&lt;0,"SELL",IF(Table1[[#This Row],[Crossed prediction]]&gt;0,"BUY"))</f>
        <v>BUY</v>
      </c>
      <c r="N38" s="7">
        <f>IF(Table1[[#This Row],[Column3]]="BUY",$Q$3*Table1[[#This Row],[Actual2]])</f>
        <v>-25.764702357769842</v>
      </c>
    </row>
    <row r="39" spans="1:14">
      <c r="A39">
        <v>37</v>
      </c>
      <c r="B39">
        <v>1620.8</v>
      </c>
      <c r="C39">
        <v>1644.9673</v>
      </c>
      <c r="D39" s="1"/>
      <c r="E39" s="3">
        <f>Table1[[#This Row],[Actual]]/B38-1</f>
        <v>-3.167379070697196E-3</v>
      </c>
      <c r="F39" s="4">
        <f>Table1[[#This Row],[Predicted]]/C38-1</f>
        <v>-2.7844390311275058E-2</v>
      </c>
      <c r="G39">
        <f>IF(Table1[[#This Row],[Actual2]]&lt;0,IF(Table1[[#This Row],[Predicted3]]&lt;0,1))</f>
        <v>1</v>
      </c>
      <c r="H39" t="b">
        <f>IF(Table1[[#This Row],[Actual2]]&gt;0,IF(Table1[[#This Row],[Predicted3]]&gt;0,1))</f>
        <v>0</v>
      </c>
      <c r="I39" s="3">
        <f>Table1[[#This Row],[Predicted]]/B38-1</f>
        <v>1.1696116116731714E-2</v>
      </c>
      <c r="J39" s="5" t="b">
        <f>IF(Table1[[#This Row],[Crossed prediction]]&lt;0,IF(Table1[[#This Row],[Actual2]]&lt;0,1))</f>
        <v>0</v>
      </c>
      <c r="K39" s="5" t="b">
        <f>IF(Table1[[#This Row],[Crossed prediction]]&gt;0,IF(Table1[[#This Row],[Actual2]]&gt;0,1))</f>
        <v>0</v>
      </c>
      <c r="L39" s="6"/>
      <c r="M39" t="str">
        <f>IF(Table1[[#This Row],[Crossed prediction]]&lt;0,"SELL",IF(Table1[[#This Row],[Crossed prediction]]&gt;0,"BUY"))</f>
        <v>BUY</v>
      </c>
      <c r="N39" s="7">
        <f>IF(Table1[[#This Row],[Column3]]="BUY",$Q$3*Table1[[#This Row],[Actual2]])</f>
        <v>-3.167379070697196</v>
      </c>
    </row>
    <row r="40" spans="1:14">
      <c r="A40">
        <v>38</v>
      </c>
      <c r="B40">
        <v>1670.62</v>
      </c>
      <c r="C40">
        <v>1629.8433</v>
      </c>
      <c r="D40" s="1"/>
      <c r="E40" s="3">
        <f>Table1[[#This Row],[Actual]]/B39-1</f>
        <v>3.073790720631786E-2</v>
      </c>
      <c r="F40" s="4">
        <f>Table1[[#This Row],[Predicted]]/C39-1</f>
        <v>-9.1941037368949985E-3</v>
      </c>
      <c r="G40" t="b">
        <f>IF(Table1[[#This Row],[Actual2]]&lt;0,IF(Table1[[#This Row],[Predicted3]]&lt;0,1))</f>
        <v>0</v>
      </c>
      <c r="H40" t="b">
        <f>IF(Table1[[#This Row],[Actual2]]&gt;0,IF(Table1[[#This Row],[Predicted3]]&gt;0,1))</f>
        <v>0</v>
      </c>
      <c r="I40" s="3">
        <f>Table1[[#This Row],[Predicted]]/B39-1</f>
        <v>5.5795286278381706E-3</v>
      </c>
      <c r="J40" s="5" t="b">
        <f>IF(Table1[[#This Row],[Crossed prediction]]&lt;0,IF(Table1[[#This Row],[Actual2]]&lt;0,1))</f>
        <v>0</v>
      </c>
      <c r="K40" s="5">
        <f>IF(Table1[[#This Row],[Crossed prediction]]&gt;0,IF(Table1[[#This Row],[Actual2]]&gt;0,1))</f>
        <v>1</v>
      </c>
      <c r="L40" s="6"/>
      <c r="M40" t="str">
        <f>IF(Table1[[#This Row],[Crossed prediction]]&lt;0,"SELL",IF(Table1[[#This Row],[Crossed prediction]]&gt;0,"BUY"))</f>
        <v>BUY</v>
      </c>
      <c r="N40" s="7">
        <f>IF(Table1[[#This Row],[Column3]]="BUY",$Q$3*Table1[[#This Row],[Actual2]])</f>
        <v>30.73790720631786</v>
      </c>
    </row>
    <row r="41" spans="1:14">
      <c r="A41">
        <v>39</v>
      </c>
      <c r="B41">
        <v>1673.1</v>
      </c>
      <c r="C41">
        <v>1694.3986</v>
      </c>
      <c r="D41" s="1"/>
      <c r="E41" s="3">
        <f>Table1[[#This Row],[Actual]]/B40-1</f>
        <v>1.4844788162478029E-3</v>
      </c>
      <c r="F41" s="4">
        <f>Table1[[#This Row],[Predicted]]/C40-1</f>
        <v>3.9608286268992821E-2</v>
      </c>
      <c r="G41" t="b">
        <f>IF(Table1[[#This Row],[Actual2]]&lt;0,IF(Table1[[#This Row],[Predicted3]]&lt;0,1))</f>
        <v>0</v>
      </c>
      <c r="H41">
        <f>IF(Table1[[#This Row],[Actual2]]&gt;0,IF(Table1[[#This Row],[Predicted3]]&gt;0,1))</f>
        <v>1</v>
      </c>
      <c r="I41" s="3">
        <f>Table1[[#This Row],[Predicted]]/B40-1</f>
        <v>1.4233398379045026E-2</v>
      </c>
      <c r="J41" s="5" t="b">
        <f>IF(Table1[[#This Row],[Crossed prediction]]&lt;0,IF(Table1[[#This Row],[Actual2]]&lt;0,1))</f>
        <v>0</v>
      </c>
      <c r="K41" s="5">
        <f>IF(Table1[[#This Row],[Crossed prediction]]&gt;0,IF(Table1[[#This Row],[Actual2]]&gt;0,1))</f>
        <v>1</v>
      </c>
      <c r="L41" s="6"/>
      <c r="M41" t="str">
        <f>IF(Table1[[#This Row],[Crossed prediction]]&lt;0,"SELL",IF(Table1[[#This Row],[Crossed prediction]]&gt;0,"BUY"))</f>
        <v>BUY</v>
      </c>
      <c r="N41" s="7">
        <f>IF(Table1[[#This Row],[Column3]]="BUY",$Q$3*Table1[[#This Row],[Actual2]])</f>
        <v>1.4844788162478029</v>
      </c>
    </row>
    <row r="42" spans="1:14">
      <c r="A42">
        <v>40</v>
      </c>
      <c r="B42">
        <v>1690.81</v>
      </c>
      <c r="C42">
        <v>1694.3146999999999</v>
      </c>
      <c r="D42" s="1"/>
      <c r="E42" s="3">
        <f>Table1[[#This Row],[Actual]]/B41-1</f>
        <v>1.0585141354372052E-2</v>
      </c>
      <c r="F42" s="4">
        <f>Table1[[#This Row],[Predicted]]/C41-1</f>
        <v>-4.9516093792889571E-5</v>
      </c>
      <c r="G42" t="b">
        <f>IF(Table1[[#This Row],[Actual2]]&lt;0,IF(Table1[[#This Row],[Predicted3]]&lt;0,1))</f>
        <v>0</v>
      </c>
      <c r="H42" t="b">
        <f>IF(Table1[[#This Row],[Actual2]]&gt;0,IF(Table1[[#This Row],[Predicted3]]&gt;0,1))</f>
        <v>0</v>
      </c>
      <c r="I42" s="3">
        <f>Table1[[#This Row],[Predicted]]/B41-1</f>
        <v>1.2679875679875607E-2</v>
      </c>
      <c r="J42" s="5" t="b">
        <f>IF(Table1[[#This Row],[Crossed prediction]]&lt;0,IF(Table1[[#This Row],[Actual2]]&lt;0,1))</f>
        <v>0</v>
      </c>
      <c r="K42" s="5">
        <f>IF(Table1[[#This Row],[Crossed prediction]]&gt;0,IF(Table1[[#This Row],[Actual2]]&gt;0,1))</f>
        <v>1</v>
      </c>
      <c r="L42" s="6"/>
      <c r="M42" t="str">
        <f>IF(Table1[[#This Row],[Crossed prediction]]&lt;0,"SELL",IF(Table1[[#This Row],[Crossed prediction]]&gt;0,"BUY"))</f>
        <v>BUY</v>
      </c>
      <c r="N42" s="7">
        <f>IF(Table1[[#This Row],[Column3]]="BUY",$Q$3*Table1[[#This Row],[Actual2]])</f>
        <v>10.585141354372052</v>
      </c>
    </row>
    <row r="43" spans="1:14">
      <c r="A43">
        <v>41</v>
      </c>
      <c r="B43">
        <v>1686.22</v>
      </c>
      <c r="C43">
        <v>1719.6313</v>
      </c>
      <c r="D43" s="1"/>
      <c r="E43" s="3">
        <f>Table1[[#This Row],[Actual]]/B42-1</f>
        <v>-2.7146752148378139E-3</v>
      </c>
      <c r="F43" s="4">
        <f>Table1[[#This Row],[Predicted]]/C42-1</f>
        <v>1.4942088385351271E-2</v>
      </c>
      <c r="G43" t="b">
        <f>IF(Table1[[#This Row],[Actual2]]&lt;0,IF(Table1[[#This Row],[Predicted3]]&lt;0,1))</f>
        <v>0</v>
      </c>
      <c r="H43" t="b">
        <f>IF(Table1[[#This Row],[Actual2]]&gt;0,IF(Table1[[#This Row],[Predicted3]]&gt;0,1))</f>
        <v>0</v>
      </c>
      <c r="I43" s="3">
        <f>Table1[[#This Row],[Predicted]]/B42-1</f>
        <v>1.7045853762397867E-2</v>
      </c>
      <c r="J43" s="5" t="b">
        <f>IF(Table1[[#This Row],[Crossed prediction]]&lt;0,IF(Table1[[#This Row],[Actual2]]&lt;0,1))</f>
        <v>0</v>
      </c>
      <c r="K43" s="5" t="b">
        <f>IF(Table1[[#This Row],[Crossed prediction]]&gt;0,IF(Table1[[#This Row],[Actual2]]&gt;0,1))</f>
        <v>0</v>
      </c>
      <c r="L43" s="6"/>
      <c r="M43" t="str">
        <f>IF(Table1[[#This Row],[Crossed prediction]]&lt;0,"SELL",IF(Table1[[#This Row],[Crossed prediction]]&gt;0,"BUY"))</f>
        <v>BUY</v>
      </c>
      <c r="N43" s="7">
        <f>IF(Table1[[#This Row],[Column3]]="BUY",$Q$3*Table1[[#This Row],[Actual2]])</f>
        <v>-2.7146752148378139</v>
      </c>
    </row>
    <row r="44" spans="1:14">
      <c r="A44">
        <v>42</v>
      </c>
      <c r="B44">
        <v>1712.36</v>
      </c>
      <c r="C44">
        <v>1711.1042</v>
      </c>
      <c r="D44" s="1"/>
      <c r="E44" s="3">
        <f>Table1[[#This Row],[Actual]]/B43-1</f>
        <v>1.5502129022310074E-2</v>
      </c>
      <c r="F44" s="4">
        <f>Table1[[#This Row],[Predicted]]/C43-1</f>
        <v>-4.9586792238545119E-3</v>
      </c>
      <c r="G44" t="b">
        <f>IF(Table1[[#This Row],[Actual2]]&lt;0,IF(Table1[[#This Row],[Predicted3]]&lt;0,1))</f>
        <v>0</v>
      </c>
      <c r="H44" t="b">
        <f>IF(Table1[[#This Row],[Actual2]]&gt;0,IF(Table1[[#This Row],[Predicted3]]&gt;0,1))</f>
        <v>0</v>
      </c>
      <c r="I44" s="3">
        <f>Table1[[#This Row],[Predicted]]/B43-1</f>
        <v>1.4757386343418943E-2</v>
      </c>
      <c r="J44" s="5" t="b">
        <f>IF(Table1[[#This Row],[Crossed prediction]]&lt;0,IF(Table1[[#This Row],[Actual2]]&lt;0,1))</f>
        <v>0</v>
      </c>
      <c r="K44" s="5">
        <f>IF(Table1[[#This Row],[Crossed prediction]]&gt;0,IF(Table1[[#This Row],[Actual2]]&gt;0,1))</f>
        <v>1</v>
      </c>
      <c r="L44" s="6"/>
      <c r="M44" t="str">
        <f>IF(Table1[[#This Row],[Crossed prediction]]&lt;0,"SELL",IF(Table1[[#This Row],[Crossed prediction]]&gt;0,"BUY"))</f>
        <v>BUY</v>
      </c>
      <c r="N44" s="7">
        <f>IF(Table1[[#This Row],[Column3]]="BUY",$Q$3*Table1[[#This Row],[Actual2]])</f>
        <v>15.502129022310074</v>
      </c>
    </row>
    <row r="45" spans="1:14">
      <c r="A45">
        <v>43</v>
      </c>
      <c r="B45">
        <v>1742.15</v>
      </c>
      <c r="C45">
        <v>1725.046</v>
      </c>
      <c r="D45" s="1"/>
      <c r="E45" s="3">
        <f>Table1[[#This Row],[Actual]]/B44-1</f>
        <v>1.7397042677941732E-2</v>
      </c>
      <c r="F45" s="4">
        <f>Table1[[#This Row],[Predicted]]/C44-1</f>
        <v>8.1478381036059755E-3</v>
      </c>
      <c r="G45" t="b">
        <f>IF(Table1[[#This Row],[Actual2]]&lt;0,IF(Table1[[#This Row],[Predicted3]]&lt;0,1))</f>
        <v>0</v>
      </c>
      <c r="H45">
        <f>IF(Table1[[#This Row],[Actual2]]&gt;0,IF(Table1[[#This Row],[Predicted3]]&gt;0,1))</f>
        <v>1</v>
      </c>
      <c r="I45" s="3">
        <f>Table1[[#This Row],[Predicted]]/B44-1</f>
        <v>7.4084888691630102E-3</v>
      </c>
      <c r="J45" s="5" t="b">
        <f>IF(Table1[[#This Row],[Crossed prediction]]&lt;0,IF(Table1[[#This Row],[Actual2]]&lt;0,1))</f>
        <v>0</v>
      </c>
      <c r="K45" s="5">
        <f>IF(Table1[[#This Row],[Crossed prediction]]&gt;0,IF(Table1[[#This Row],[Actual2]]&gt;0,1))</f>
        <v>1</v>
      </c>
      <c r="L45" s="6"/>
      <c r="M45" t="str">
        <f>IF(Table1[[#This Row],[Crossed prediction]]&lt;0,"SELL",IF(Table1[[#This Row],[Crossed prediction]]&gt;0,"BUY"))</f>
        <v>BUY</v>
      </c>
      <c r="N45" s="7">
        <f>IF(Table1[[#This Row],[Column3]]="BUY",$Q$3*Table1[[#This Row],[Actual2]])</f>
        <v>17.397042677941734</v>
      </c>
    </row>
    <row r="46" spans="1:14">
      <c r="A46">
        <v>44</v>
      </c>
      <c r="B46">
        <v>1761.85</v>
      </c>
      <c r="C46">
        <v>1766.1243999999999</v>
      </c>
      <c r="D46" s="1"/>
      <c r="E46" s="3">
        <f>Table1[[#This Row],[Actual]]/B45-1</f>
        <v>1.1307866716413484E-2</v>
      </c>
      <c r="F46" s="4">
        <f>Table1[[#This Row],[Predicted]]/C45-1</f>
        <v>2.3812930205919125E-2</v>
      </c>
      <c r="G46" t="b">
        <f>IF(Table1[[#This Row],[Actual2]]&lt;0,IF(Table1[[#This Row],[Predicted3]]&lt;0,1))</f>
        <v>0</v>
      </c>
      <c r="H46">
        <f>IF(Table1[[#This Row],[Actual2]]&gt;0,IF(Table1[[#This Row],[Predicted3]]&gt;0,1))</f>
        <v>1</v>
      </c>
      <c r="I46" s="3">
        <f>Table1[[#This Row],[Predicted]]/B45-1</f>
        <v>1.3761386792181973E-2</v>
      </c>
      <c r="J46" s="5" t="b">
        <f>IF(Table1[[#This Row],[Crossed prediction]]&lt;0,IF(Table1[[#This Row],[Actual2]]&lt;0,1))</f>
        <v>0</v>
      </c>
      <c r="K46" s="5">
        <f>IF(Table1[[#This Row],[Crossed prediction]]&gt;0,IF(Table1[[#This Row],[Actual2]]&gt;0,1))</f>
        <v>1</v>
      </c>
      <c r="L46" s="6"/>
      <c r="M46" t="str">
        <f>IF(Table1[[#This Row],[Crossed prediction]]&lt;0,"SELL",IF(Table1[[#This Row],[Crossed prediction]]&gt;0,"BUY"))</f>
        <v>BUY</v>
      </c>
      <c r="N46" s="7">
        <f>IF(Table1[[#This Row],[Column3]]="BUY",$Q$3*Table1[[#This Row],[Actual2]])</f>
        <v>11.307866716413484</v>
      </c>
    </row>
    <row r="47" spans="1:14">
      <c r="A47">
        <v>45</v>
      </c>
      <c r="B47">
        <v>1797.27</v>
      </c>
      <c r="C47">
        <v>1783.9928</v>
      </c>
      <c r="D47" s="1"/>
      <c r="E47" s="3">
        <f>Table1[[#This Row],[Actual]]/B46-1</f>
        <v>2.010386809319753E-2</v>
      </c>
      <c r="F47" s="4">
        <f>Table1[[#This Row],[Predicted]]/C46-1</f>
        <v>1.0117294115861819E-2</v>
      </c>
      <c r="G47" t="b">
        <f>IF(Table1[[#This Row],[Actual2]]&lt;0,IF(Table1[[#This Row],[Predicted3]]&lt;0,1))</f>
        <v>0</v>
      </c>
      <c r="H47">
        <f>IF(Table1[[#This Row],[Actual2]]&gt;0,IF(Table1[[#This Row],[Predicted3]]&gt;0,1))</f>
        <v>1</v>
      </c>
      <c r="I47" s="3">
        <f>Table1[[#This Row],[Predicted]]/B46-1</f>
        <v>1.256792575985477E-2</v>
      </c>
      <c r="J47" s="5" t="b">
        <f>IF(Table1[[#This Row],[Crossed prediction]]&lt;0,IF(Table1[[#This Row],[Actual2]]&lt;0,1))</f>
        <v>0</v>
      </c>
      <c r="K47" s="5">
        <f>IF(Table1[[#This Row],[Crossed prediction]]&gt;0,IF(Table1[[#This Row],[Actual2]]&gt;0,1))</f>
        <v>1</v>
      </c>
      <c r="L47" s="6"/>
      <c r="M47" t="str">
        <f>IF(Table1[[#This Row],[Crossed prediction]]&lt;0,"SELL",IF(Table1[[#This Row],[Crossed prediction]]&gt;0,"BUY"))</f>
        <v>BUY</v>
      </c>
      <c r="N47" s="7">
        <f>IF(Table1[[#This Row],[Column3]]="BUY",$Q$3*Table1[[#This Row],[Actual2]])</f>
        <v>20.10386809319753</v>
      </c>
    </row>
    <row r="48" spans="1:14">
      <c r="A48">
        <v>46</v>
      </c>
      <c r="B48">
        <v>1819.26</v>
      </c>
      <c r="C48">
        <v>1813.5138999999999</v>
      </c>
      <c r="D48" s="1"/>
      <c r="E48" s="3">
        <f>Table1[[#This Row],[Actual]]/B47-1</f>
        <v>1.22352234221903E-2</v>
      </c>
      <c r="F48" s="4">
        <f>Table1[[#This Row],[Predicted]]/C47-1</f>
        <v>1.6547768578438093E-2</v>
      </c>
      <c r="G48" t="b">
        <f>IF(Table1[[#This Row],[Actual2]]&lt;0,IF(Table1[[#This Row],[Predicted3]]&lt;0,1))</f>
        <v>0</v>
      </c>
      <c r="H48">
        <f>IF(Table1[[#This Row],[Actual2]]&gt;0,IF(Table1[[#This Row],[Predicted3]]&gt;0,1))</f>
        <v>1</v>
      </c>
      <c r="I48" s="3">
        <f>Table1[[#This Row],[Predicted]]/B47-1</f>
        <v>9.0380966688365927E-3</v>
      </c>
      <c r="J48" s="5" t="b">
        <f>IF(Table1[[#This Row],[Crossed prediction]]&lt;0,IF(Table1[[#This Row],[Actual2]]&lt;0,1))</f>
        <v>0</v>
      </c>
      <c r="K48" s="5">
        <f>IF(Table1[[#This Row],[Crossed prediction]]&gt;0,IF(Table1[[#This Row],[Actual2]]&gt;0,1))</f>
        <v>1</v>
      </c>
      <c r="L48" s="6"/>
      <c r="M48" t="str">
        <f>IF(Table1[[#This Row],[Crossed prediction]]&lt;0,"SELL",IF(Table1[[#This Row],[Crossed prediction]]&gt;0,"BUY"))</f>
        <v>BUY</v>
      </c>
      <c r="N48" s="7">
        <f>IF(Table1[[#This Row],[Column3]]="BUY",$Q$3*Table1[[#This Row],[Actual2]])</f>
        <v>12.2352234221903</v>
      </c>
    </row>
    <row r="49" spans="1:14">
      <c r="A49">
        <v>47</v>
      </c>
      <c r="B49">
        <v>1764.77</v>
      </c>
      <c r="C49">
        <v>1837.5514000000001</v>
      </c>
      <c r="D49" s="1"/>
      <c r="E49" s="3">
        <f>Table1[[#This Row],[Actual]]/B48-1</f>
        <v>-2.9951738618998913E-2</v>
      </c>
      <c r="F49" s="4">
        <f>Table1[[#This Row],[Predicted]]/C48-1</f>
        <v>1.3254654403255461E-2</v>
      </c>
      <c r="G49" t="b">
        <f>IF(Table1[[#This Row],[Actual2]]&lt;0,IF(Table1[[#This Row],[Predicted3]]&lt;0,1))</f>
        <v>0</v>
      </c>
      <c r="H49" t="b">
        <f>IF(Table1[[#This Row],[Actual2]]&gt;0,IF(Table1[[#This Row],[Predicted3]]&gt;0,1))</f>
        <v>0</v>
      </c>
      <c r="I49" s="3">
        <f>Table1[[#This Row],[Predicted]]/B48-1</f>
        <v>1.0054307795477335E-2</v>
      </c>
      <c r="J49" s="5" t="b">
        <f>IF(Table1[[#This Row],[Crossed prediction]]&lt;0,IF(Table1[[#This Row],[Actual2]]&lt;0,1))</f>
        <v>0</v>
      </c>
      <c r="K49" s="5" t="b">
        <f>IF(Table1[[#This Row],[Crossed prediction]]&gt;0,IF(Table1[[#This Row],[Actual2]]&gt;0,1))</f>
        <v>0</v>
      </c>
      <c r="L49" s="6"/>
      <c r="M49" t="str">
        <f>IF(Table1[[#This Row],[Crossed prediction]]&lt;0,"SELL",IF(Table1[[#This Row],[Crossed prediction]]&gt;0,"BUY"))</f>
        <v>BUY</v>
      </c>
      <c r="N49" s="7">
        <f>IF(Table1[[#This Row],[Column3]]="BUY",$Q$3*Table1[[#This Row],[Actual2]])</f>
        <v>-29.951738618998913</v>
      </c>
    </row>
    <row r="50" spans="1:14">
      <c r="A50">
        <v>48</v>
      </c>
      <c r="B50">
        <v>1774.26</v>
      </c>
      <c r="C50">
        <v>1787.4601</v>
      </c>
      <c r="D50" s="1"/>
      <c r="E50" s="3">
        <f>Table1[[#This Row],[Actual]]/B49-1</f>
        <v>5.3774712852099338E-3</v>
      </c>
      <c r="F50" s="4">
        <f>Table1[[#This Row],[Predicted]]/C49-1</f>
        <v>-2.7259808895685911E-2</v>
      </c>
      <c r="G50" t="b">
        <f>IF(Table1[[#This Row],[Actual2]]&lt;0,IF(Table1[[#This Row],[Predicted3]]&lt;0,1))</f>
        <v>0</v>
      </c>
      <c r="H50" t="b">
        <f>IF(Table1[[#This Row],[Actual2]]&gt;0,IF(Table1[[#This Row],[Predicted3]]&gt;0,1))</f>
        <v>0</v>
      </c>
      <c r="I50" s="3">
        <f>Table1[[#This Row],[Predicted]]/B49-1</f>
        <v>1.285725618635869E-2</v>
      </c>
      <c r="J50" s="5" t="b">
        <f>IF(Table1[[#This Row],[Crossed prediction]]&lt;0,IF(Table1[[#This Row],[Actual2]]&lt;0,1))</f>
        <v>0</v>
      </c>
      <c r="K50" s="5">
        <f>IF(Table1[[#This Row],[Crossed prediction]]&gt;0,IF(Table1[[#This Row],[Actual2]]&gt;0,1))</f>
        <v>1</v>
      </c>
      <c r="L50" s="6"/>
      <c r="M50" t="str">
        <f>IF(Table1[[#This Row],[Crossed prediction]]&lt;0,"SELL",IF(Table1[[#This Row],[Crossed prediction]]&gt;0,"BUY"))</f>
        <v>BUY</v>
      </c>
      <c r="N50" s="7">
        <f>IF(Table1[[#This Row],[Column3]]="BUY",$Q$3*Table1[[#This Row],[Actual2]])</f>
        <v>5.3774712852099338</v>
      </c>
    </row>
    <row r="51" spans="1:14">
      <c r="A51">
        <v>49</v>
      </c>
      <c r="B51">
        <v>1783.76</v>
      </c>
      <c r="C51">
        <v>1785.5337999999999</v>
      </c>
      <c r="D51" s="1"/>
      <c r="E51" s="3">
        <f>Table1[[#This Row],[Actual]]/B50-1</f>
        <v>5.3543449099906493E-3</v>
      </c>
      <c r="F51" s="4">
        <f>Table1[[#This Row],[Predicted]]/C50-1</f>
        <v>-1.0776744051518294E-3</v>
      </c>
      <c r="G51" t="b">
        <f>IF(Table1[[#This Row],[Actual2]]&lt;0,IF(Table1[[#This Row],[Predicted3]]&lt;0,1))</f>
        <v>0</v>
      </c>
      <c r="H51" t="b">
        <f>IF(Table1[[#This Row],[Actual2]]&gt;0,IF(Table1[[#This Row],[Predicted3]]&gt;0,1))</f>
        <v>0</v>
      </c>
      <c r="I51" s="3">
        <f>Table1[[#This Row],[Predicted]]/B50-1</f>
        <v>6.3540856469739282E-3</v>
      </c>
      <c r="J51" s="5" t="b">
        <f>IF(Table1[[#This Row],[Crossed prediction]]&lt;0,IF(Table1[[#This Row],[Actual2]]&lt;0,1))</f>
        <v>0</v>
      </c>
      <c r="K51" s="5">
        <f>IF(Table1[[#This Row],[Crossed prediction]]&gt;0,IF(Table1[[#This Row],[Actual2]]&gt;0,1))</f>
        <v>1</v>
      </c>
      <c r="L51" s="6"/>
      <c r="M51" t="str">
        <f>IF(Table1[[#This Row],[Crossed prediction]]&lt;0,"SELL",IF(Table1[[#This Row],[Crossed prediction]]&gt;0,"BUY"))</f>
        <v>BUY</v>
      </c>
      <c r="N51" s="7">
        <f>IF(Table1[[#This Row],[Column3]]="BUY",$Q$3*Table1[[#This Row],[Actual2]])</f>
        <v>5.3543449099906493</v>
      </c>
    </row>
    <row r="52" spans="1:14">
      <c r="A52">
        <v>50</v>
      </c>
      <c r="B52">
        <v>1765.7</v>
      </c>
      <c r="C52">
        <v>1800.9978000000001</v>
      </c>
      <c r="D52" s="1"/>
      <c r="E52" s="3">
        <f>Table1[[#This Row],[Actual]]/B51-1</f>
        <v>-1.0124680450284806E-2</v>
      </c>
      <c r="F52" s="4">
        <f>Table1[[#This Row],[Predicted]]/C51-1</f>
        <v>8.6607153558224681E-3</v>
      </c>
      <c r="G52" t="b">
        <f>IF(Table1[[#This Row],[Actual2]]&lt;0,IF(Table1[[#This Row],[Predicted3]]&lt;0,1))</f>
        <v>0</v>
      </c>
      <c r="H52" t="b">
        <f>IF(Table1[[#This Row],[Actual2]]&gt;0,IF(Table1[[#This Row],[Predicted3]]&gt;0,1))</f>
        <v>0</v>
      </c>
      <c r="I52" s="3">
        <f>Table1[[#This Row],[Predicted]]/B51-1</f>
        <v>9.663744001435326E-3</v>
      </c>
      <c r="J52" s="5" t="b">
        <f>IF(Table1[[#This Row],[Crossed prediction]]&lt;0,IF(Table1[[#This Row],[Actual2]]&lt;0,1))</f>
        <v>0</v>
      </c>
      <c r="K52" s="5" t="b">
        <f>IF(Table1[[#This Row],[Crossed prediction]]&gt;0,IF(Table1[[#This Row],[Actual2]]&gt;0,1))</f>
        <v>0</v>
      </c>
      <c r="L52" s="6"/>
      <c r="M52" t="str">
        <f>IF(Table1[[#This Row],[Crossed prediction]]&lt;0,"SELL",IF(Table1[[#This Row],[Crossed prediction]]&gt;0,"BUY"))</f>
        <v>BUY</v>
      </c>
      <c r="N52" s="7">
        <f>IF(Table1[[#This Row],[Column3]]="BUY",$Q$3*Table1[[#This Row],[Actual2]])</f>
        <v>-10.124680450284806</v>
      </c>
    </row>
    <row r="53" spans="1:14">
      <c r="A53">
        <v>51</v>
      </c>
      <c r="B53">
        <v>1773.42</v>
      </c>
      <c r="C53">
        <v>1771.7538</v>
      </c>
      <c r="D53" s="1"/>
      <c r="E53" s="3">
        <f>Table1[[#This Row],[Actual]]/B52-1</f>
        <v>4.3722036586055779E-3</v>
      </c>
      <c r="F53" s="4">
        <f>Table1[[#This Row],[Predicted]]/C52-1</f>
        <v>-1.623766558737616E-2</v>
      </c>
      <c r="G53" t="b">
        <f>IF(Table1[[#This Row],[Actual2]]&lt;0,IF(Table1[[#This Row],[Predicted3]]&lt;0,1))</f>
        <v>0</v>
      </c>
      <c r="H53" t="b">
        <f>IF(Table1[[#This Row],[Actual2]]&gt;0,IF(Table1[[#This Row],[Predicted3]]&gt;0,1))</f>
        <v>0</v>
      </c>
      <c r="I53" s="3">
        <f>Table1[[#This Row],[Predicted]]/B52-1</f>
        <v>3.4285552472106406E-3</v>
      </c>
      <c r="J53" s="5" t="b">
        <f>IF(Table1[[#This Row],[Crossed prediction]]&lt;0,IF(Table1[[#This Row],[Actual2]]&lt;0,1))</f>
        <v>0</v>
      </c>
      <c r="K53" s="5">
        <f>IF(Table1[[#This Row],[Crossed prediction]]&gt;0,IF(Table1[[#This Row],[Actual2]]&gt;0,1))</f>
        <v>1</v>
      </c>
      <c r="L53" s="6"/>
      <c r="M53" t="str">
        <f>IF(Table1[[#This Row],[Crossed prediction]]&lt;0,"SELL",IF(Table1[[#This Row],[Crossed prediction]]&gt;0,"BUY"))</f>
        <v>BUY</v>
      </c>
      <c r="N53" s="7">
        <f>IF(Table1[[#This Row],[Column3]]="BUY",$Q$3*Table1[[#This Row],[Actual2]])</f>
        <v>4.3722036586055779</v>
      </c>
    </row>
    <row r="54" spans="1:14">
      <c r="A54">
        <v>52</v>
      </c>
      <c r="B54">
        <v>1780.75</v>
      </c>
      <c r="C54">
        <v>1782.3696</v>
      </c>
      <c r="D54" s="1"/>
      <c r="E54" s="3">
        <f>Table1[[#This Row],[Actual]]/B53-1</f>
        <v>4.1332566453518016E-3</v>
      </c>
      <c r="F54" s="4">
        <f>Table1[[#This Row],[Predicted]]/C53-1</f>
        <v>5.9916902675756223E-3</v>
      </c>
      <c r="G54" t="b">
        <f>IF(Table1[[#This Row],[Actual2]]&lt;0,IF(Table1[[#This Row],[Predicted3]]&lt;0,1))</f>
        <v>0</v>
      </c>
      <c r="H54">
        <f>IF(Table1[[#This Row],[Actual2]]&gt;0,IF(Table1[[#This Row],[Predicted3]]&gt;0,1))</f>
        <v>1</v>
      </c>
      <c r="I54" s="3">
        <f>Table1[[#This Row],[Predicted]]/B53-1</f>
        <v>5.0465202828433586E-3</v>
      </c>
      <c r="J54" s="5" t="b">
        <f>IF(Table1[[#This Row],[Crossed prediction]]&lt;0,IF(Table1[[#This Row],[Actual2]]&lt;0,1))</f>
        <v>0</v>
      </c>
      <c r="K54" s="5">
        <f>IF(Table1[[#This Row],[Crossed prediction]]&gt;0,IF(Table1[[#This Row],[Actual2]]&gt;0,1))</f>
        <v>1</v>
      </c>
      <c r="L54" s="6"/>
      <c r="M54" t="str">
        <f>IF(Table1[[#This Row],[Crossed prediction]]&lt;0,"SELL",IF(Table1[[#This Row],[Crossed prediction]]&gt;0,"BUY"))</f>
        <v>BUY</v>
      </c>
      <c r="N54" s="7">
        <f>IF(Table1[[#This Row],[Column3]]="BUY",$Q$3*Table1[[#This Row],[Actual2]])</f>
        <v>4.1332566453518016</v>
      </c>
    </row>
    <row r="55" spans="1:14">
      <c r="A55">
        <v>53</v>
      </c>
      <c r="B55">
        <v>1814.19</v>
      </c>
      <c r="C55">
        <v>1789.6257000000001</v>
      </c>
      <c r="D55" s="1"/>
      <c r="E55" s="3">
        <f>Table1[[#This Row],[Actual]]/B54-1</f>
        <v>1.8778604520567121E-2</v>
      </c>
      <c r="F55" s="4">
        <f>Table1[[#This Row],[Predicted]]/C54-1</f>
        <v>4.0710411577935535E-3</v>
      </c>
      <c r="G55" t="b">
        <f>IF(Table1[[#This Row],[Actual2]]&lt;0,IF(Table1[[#This Row],[Predicted3]]&lt;0,1))</f>
        <v>0</v>
      </c>
      <c r="H55">
        <f>IF(Table1[[#This Row],[Actual2]]&gt;0,IF(Table1[[#This Row],[Predicted3]]&gt;0,1))</f>
        <v>1</v>
      </c>
      <c r="I55" s="3">
        <f>Table1[[#This Row],[Predicted]]/B54-1</f>
        <v>4.9842482100239671E-3</v>
      </c>
      <c r="J55" s="5" t="b">
        <f>IF(Table1[[#This Row],[Crossed prediction]]&lt;0,IF(Table1[[#This Row],[Actual2]]&lt;0,1))</f>
        <v>0</v>
      </c>
      <c r="K55" s="5">
        <f>IF(Table1[[#This Row],[Crossed prediction]]&gt;0,IF(Table1[[#This Row],[Actual2]]&gt;0,1))</f>
        <v>1</v>
      </c>
      <c r="L55" s="6"/>
      <c r="M55" t="str">
        <f>IF(Table1[[#This Row],[Crossed prediction]]&lt;0,"SELL",IF(Table1[[#This Row],[Crossed prediction]]&gt;0,"BUY"))</f>
        <v>BUY</v>
      </c>
      <c r="N55" s="7">
        <f>IF(Table1[[#This Row],[Column3]]="BUY",$Q$3*Table1[[#This Row],[Actual2]])</f>
        <v>18.778604520567121</v>
      </c>
    </row>
    <row r="56" spans="1:14">
      <c r="A56">
        <v>54</v>
      </c>
      <c r="B56">
        <v>1813.98</v>
      </c>
      <c r="C56">
        <v>1825.3779999999999</v>
      </c>
      <c r="D56" s="1"/>
      <c r="E56" s="3">
        <f>Table1[[#This Row],[Actual]]/B55-1</f>
        <v>-1.1575413821041103E-4</v>
      </c>
      <c r="F56" s="4">
        <f>Table1[[#This Row],[Predicted]]/C55-1</f>
        <v>1.9977529379467285E-2</v>
      </c>
      <c r="G56" t="b">
        <f>IF(Table1[[#This Row],[Actual2]]&lt;0,IF(Table1[[#This Row],[Predicted3]]&lt;0,1))</f>
        <v>0</v>
      </c>
      <c r="H56" t="b">
        <f>IF(Table1[[#This Row],[Actual2]]&gt;0,IF(Table1[[#This Row],[Predicted3]]&gt;0,1))</f>
        <v>0</v>
      </c>
      <c r="I56" s="3">
        <f>Table1[[#This Row],[Predicted]]/B55-1</f>
        <v>6.166939515706682E-3</v>
      </c>
      <c r="J56" s="5" t="b">
        <f>IF(Table1[[#This Row],[Crossed prediction]]&lt;0,IF(Table1[[#This Row],[Actual2]]&lt;0,1))</f>
        <v>0</v>
      </c>
      <c r="K56" s="5" t="b">
        <f>IF(Table1[[#This Row],[Crossed prediction]]&gt;0,IF(Table1[[#This Row],[Actual2]]&gt;0,1))</f>
        <v>0</v>
      </c>
      <c r="L56" s="6"/>
      <c r="M56" t="str">
        <f>IF(Table1[[#This Row],[Crossed prediction]]&lt;0,"SELL",IF(Table1[[#This Row],[Crossed prediction]]&gt;0,"BUY"))</f>
        <v>BUY</v>
      </c>
      <c r="N56" s="7">
        <f>IF(Table1[[#This Row],[Column3]]="BUY",$Q$3*Table1[[#This Row],[Actual2]])</f>
        <v>-0.11575413821041103</v>
      </c>
    </row>
    <row r="57" spans="1:14">
      <c r="A57">
        <v>55</v>
      </c>
      <c r="B57">
        <v>1820.7</v>
      </c>
      <c r="C57">
        <v>1819.4386</v>
      </c>
      <c r="D57" s="1"/>
      <c r="E57" s="3">
        <f>Table1[[#This Row],[Actual]]/B56-1</f>
        <v>3.704561241028026E-3</v>
      </c>
      <c r="F57" s="4">
        <f>Table1[[#This Row],[Predicted]]/C56-1</f>
        <v>-3.2537918173660696E-3</v>
      </c>
      <c r="G57" t="b">
        <f>IF(Table1[[#This Row],[Actual2]]&lt;0,IF(Table1[[#This Row],[Predicted3]]&lt;0,1))</f>
        <v>0</v>
      </c>
      <c r="H57" t="b">
        <f>IF(Table1[[#This Row],[Actual2]]&gt;0,IF(Table1[[#This Row],[Predicted3]]&gt;0,1))</f>
        <v>0</v>
      </c>
      <c r="I57" s="3">
        <f>Table1[[#This Row],[Predicted]]/B56-1</f>
        <v>3.0091842247432776E-3</v>
      </c>
      <c r="J57" s="5" t="b">
        <f>IF(Table1[[#This Row],[Crossed prediction]]&lt;0,IF(Table1[[#This Row],[Actual2]]&lt;0,1))</f>
        <v>0</v>
      </c>
      <c r="K57" s="5">
        <f>IF(Table1[[#This Row],[Crossed prediction]]&gt;0,IF(Table1[[#This Row],[Actual2]]&gt;0,1))</f>
        <v>1</v>
      </c>
      <c r="L57" s="6"/>
      <c r="M57" t="str">
        <f>IF(Table1[[#This Row],[Crossed prediction]]&lt;0,"SELL",IF(Table1[[#This Row],[Crossed prediction]]&gt;0,"BUY"))</f>
        <v>BUY</v>
      </c>
      <c r="N57" s="7">
        <f>IF(Table1[[#This Row],[Column3]]="BUY",$Q$3*Table1[[#This Row],[Actual2]])</f>
        <v>3.704561241028026</v>
      </c>
    </row>
    <row r="58" spans="1:14">
      <c r="A58">
        <v>56</v>
      </c>
      <c r="B58">
        <v>1818.86</v>
      </c>
      <c r="C58">
        <v>1830.0347999999999</v>
      </c>
      <c r="D58" s="1"/>
      <c r="E58" s="3">
        <f>Table1[[#This Row],[Actual]]/B57-1</f>
        <v>-1.0106003185589296E-3</v>
      </c>
      <c r="F58" s="4">
        <f>Table1[[#This Row],[Predicted]]/C57-1</f>
        <v>5.8238843564162313E-3</v>
      </c>
      <c r="G58" t="b">
        <f>IF(Table1[[#This Row],[Actual2]]&lt;0,IF(Table1[[#This Row],[Predicted3]]&lt;0,1))</f>
        <v>0</v>
      </c>
      <c r="H58" t="b">
        <f>IF(Table1[[#This Row],[Actual2]]&gt;0,IF(Table1[[#This Row],[Predicted3]]&gt;0,1))</f>
        <v>0</v>
      </c>
      <c r="I58" s="3">
        <f>Table1[[#This Row],[Predicted]]/B57-1</f>
        <v>5.1270390509143837E-3</v>
      </c>
      <c r="J58" s="5" t="b">
        <f>IF(Table1[[#This Row],[Crossed prediction]]&lt;0,IF(Table1[[#This Row],[Actual2]]&lt;0,1))</f>
        <v>0</v>
      </c>
      <c r="K58" s="5" t="b">
        <f>IF(Table1[[#This Row],[Crossed prediction]]&gt;0,IF(Table1[[#This Row],[Actual2]]&gt;0,1))</f>
        <v>0</v>
      </c>
      <c r="L58" s="6"/>
      <c r="M58" t="str">
        <f>IF(Table1[[#This Row],[Crossed prediction]]&lt;0,"SELL",IF(Table1[[#This Row],[Crossed prediction]]&gt;0,"BUY"))</f>
        <v>BUY</v>
      </c>
      <c r="N58" s="7">
        <f>IF(Table1[[#This Row],[Column3]]="BUY",$Q$3*Table1[[#This Row],[Actual2]])</f>
        <v>-1.0106003185589296</v>
      </c>
    </row>
    <row r="59" spans="1:14">
      <c r="A59">
        <v>57</v>
      </c>
      <c r="B59">
        <v>1837.28</v>
      </c>
      <c r="C59">
        <v>1825.3177000000001</v>
      </c>
      <c r="D59" s="1"/>
      <c r="E59" s="3">
        <f>Table1[[#This Row],[Actual]]/B58-1</f>
        <v>1.01272225459903E-2</v>
      </c>
      <c r="F59" s="4">
        <f>Table1[[#This Row],[Predicted]]/C58-1</f>
        <v>-2.5776012565443818E-3</v>
      </c>
      <c r="G59" t="b">
        <f>IF(Table1[[#This Row],[Actual2]]&lt;0,IF(Table1[[#This Row],[Predicted3]]&lt;0,1))</f>
        <v>0</v>
      </c>
      <c r="H59" t="b">
        <f>IF(Table1[[#This Row],[Actual2]]&gt;0,IF(Table1[[#This Row],[Predicted3]]&gt;0,1))</f>
        <v>0</v>
      </c>
      <c r="I59" s="3">
        <f>Table1[[#This Row],[Predicted]]/B58-1</f>
        <v>3.55041069681028E-3</v>
      </c>
      <c r="J59" s="5" t="b">
        <f>IF(Table1[[#This Row],[Crossed prediction]]&lt;0,IF(Table1[[#This Row],[Actual2]]&lt;0,1))</f>
        <v>0</v>
      </c>
      <c r="K59" s="5">
        <f>IF(Table1[[#This Row],[Crossed prediction]]&gt;0,IF(Table1[[#This Row],[Actual2]]&gt;0,1))</f>
        <v>1</v>
      </c>
      <c r="L59" s="6"/>
      <c r="M59" t="str">
        <f>IF(Table1[[#This Row],[Crossed prediction]]&lt;0,"SELL",IF(Table1[[#This Row],[Crossed prediction]]&gt;0,"BUY"))</f>
        <v>BUY</v>
      </c>
      <c r="N59" s="7">
        <f>IF(Table1[[#This Row],[Column3]]="BUY",$Q$3*Table1[[#This Row],[Actual2]])</f>
        <v>10.1272225459903</v>
      </c>
    </row>
    <row r="60" spans="1:14">
      <c r="A60">
        <v>58</v>
      </c>
      <c r="B60">
        <v>1849.86</v>
      </c>
      <c r="C60">
        <v>1848.4358999999999</v>
      </c>
      <c r="D60" s="1"/>
      <c r="E60" s="3">
        <f>Table1[[#This Row],[Actual]]/B59-1</f>
        <v>6.8470782896454807E-3</v>
      </c>
      <c r="F60" s="4">
        <f>Table1[[#This Row],[Predicted]]/C59-1</f>
        <v>1.2665302045775206E-2</v>
      </c>
      <c r="G60" t="b">
        <f>IF(Table1[[#This Row],[Actual2]]&lt;0,IF(Table1[[#This Row],[Predicted3]]&lt;0,1))</f>
        <v>0</v>
      </c>
      <c r="H60">
        <f>IF(Table1[[#This Row],[Actual2]]&gt;0,IF(Table1[[#This Row],[Predicted3]]&gt;0,1))</f>
        <v>1</v>
      </c>
      <c r="I60" s="3">
        <f>Table1[[#This Row],[Predicted]]/B59-1</f>
        <v>6.071965078812136E-3</v>
      </c>
      <c r="J60" s="5" t="b">
        <f>IF(Table1[[#This Row],[Crossed prediction]]&lt;0,IF(Table1[[#This Row],[Actual2]]&lt;0,1))</f>
        <v>0</v>
      </c>
      <c r="K60" s="5">
        <f>IF(Table1[[#This Row],[Crossed prediction]]&gt;0,IF(Table1[[#This Row],[Actual2]]&gt;0,1))</f>
        <v>1</v>
      </c>
      <c r="L60" s="6"/>
      <c r="M60" t="str">
        <f>IF(Table1[[#This Row],[Crossed prediction]]&lt;0,"SELL",IF(Table1[[#This Row],[Crossed prediction]]&gt;0,"BUY"))</f>
        <v>BUY</v>
      </c>
      <c r="N60" s="7">
        <f>IF(Table1[[#This Row],[Column3]]="BUY",$Q$3*Table1[[#This Row],[Actual2]])</f>
        <v>6.8470782896454807</v>
      </c>
    </row>
    <row r="61" spans="1:14">
      <c r="A61">
        <v>59</v>
      </c>
      <c r="B61">
        <v>1835.8400999999999</v>
      </c>
      <c r="C61">
        <v>1848.1355000000001</v>
      </c>
      <c r="D61" s="1"/>
      <c r="E61" s="3">
        <f>Table1[[#This Row],[Actual]]/B60-1</f>
        <v>-7.5788978625409564E-3</v>
      </c>
      <c r="F61" s="4">
        <f>Table1[[#This Row],[Predicted]]/C60-1</f>
        <v>-1.6251577888082291E-4</v>
      </c>
      <c r="G61">
        <f>IF(Table1[[#This Row],[Actual2]]&lt;0,IF(Table1[[#This Row],[Predicted3]]&lt;0,1))</f>
        <v>1</v>
      </c>
      <c r="H61" t="b">
        <f>IF(Table1[[#This Row],[Actual2]]&gt;0,IF(Table1[[#This Row],[Predicted3]]&gt;0,1))</f>
        <v>0</v>
      </c>
      <c r="I61" s="3">
        <f>Table1[[#This Row],[Predicted]]/B60-1</f>
        <v>-9.3223270950226755E-4</v>
      </c>
      <c r="J61" s="5">
        <f>IF(Table1[[#This Row],[Crossed prediction]]&lt;0,IF(Table1[[#This Row],[Actual2]]&lt;0,1))</f>
        <v>1</v>
      </c>
      <c r="K61" s="5" t="b">
        <f>IF(Table1[[#This Row],[Crossed prediction]]&gt;0,IF(Table1[[#This Row],[Actual2]]&gt;0,1))</f>
        <v>0</v>
      </c>
      <c r="L61" s="6"/>
      <c r="M61" t="str">
        <f>IF(Table1[[#This Row],[Crossed prediction]]&lt;0,"SELL",IF(Table1[[#This Row],[Crossed prediction]]&gt;0,"BUY"))</f>
        <v>SELL</v>
      </c>
      <c r="N61" s="7" t="b">
        <f>IF(Table1[[#This Row],[Column3]]="BUY",$Q$3*Table1[[#This Row],[Actual2]])</f>
        <v>0</v>
      </c>
    </row>
    <row r="62" spans="1:14">
      <c r="A62">
        <v>60</v>
      </c>
      <c r="B62">
        <v>1847.33</v>
      </c>
      <c r="C62">
        <v>1836.2760000000001</v>
      </c>
      <c r="D62" s="1"/>
      <c r="E62" s="3">
        <f>Table1[[#This Row],[Actual]]/B61-1</f>
        <v>6.2586605445649202E-3</v>
      </c>
      <c r="F62" s="4">
        <f>Table1[[#This Row],[Predicted]]/C61-1</f>
        <v>-6.4170078438512412E-3</v>
      </c>
      <c r="G62" t="b">
        <f>IF(Table1[[#This Row],[Actual2]]&lt;0,IF(Table1[[#This Row],[Predicted3]]&lt;0,1))</f>
        <v>0</v>
      </c>
      <c r="H62" t="b">
        <f>IF(Table1[[#This Row],[Actual2]]&gt;0,IF(Table1[[#This Row],[Predicted3]]&gt;0,1))</f>
        <v>0</v>
      </c>
      <c r="I62" s="3">
        <f>Table1[[#This Row],[Predicted]]/B61-1</f>
        <v>2.374389795714027E-4</v>
      </c>
      <c r="J62" s="5" t="b">
        <f>IF(Table1[[#This Row],[Crossed prediction]]&lt;0,IF(Table1[[#This Row],[Actual2]]&lt;0,1))</f>
        <v>0</v>
      </c>
      <c r="K62" s="5">
        <f>IF(Table1[[#This Row],[Crossed prediction]]&gt;0,IF(Table1[[#This Row],[Actual2]]&gt;0,1))</f>
        <v>1</v>
      </c>
      <c r="L62" s="6"/>
      <c r="M62" t="str">
        <f>IF(Table1[[#This Row],[Crossed prediction]]&lt;0,"SELL",IF(Table1[[#This Row],[Crossed prediction]]&gt;0,"BUY"))</f>
        <v>BUY</v>
      </c>
      <c r="N62" s="7">
        <f>IF(Table1[[#This Row],[Column3]]="BUY",$Q$3*Table1[[#This Row],[Actual2]])</f>
        <v>6.2586605445649202</v>
      </c>
    </row>
    <row r="63" spans="1:14">
      <c r="A63">
        <v>61</v>
      </c>
      <c r="B63">
        <v>1844.0700999999999</v>
      </c>
      <c r="C63">
        <v>1849.5772999999999</v>
      </c>
      <c r="D63" s="1"/>
      <c r="E63" s="3">
        <f>Table1[[#This Row],[Actual]]/B62-1</f>
        <v>-1.7646549344189078E-3</v>
      </c>
      <c r="F63" s="4">
        <f>Table1[[#This Row],[Predicted]]/C62-1</f>
        <v>7.2436278642207252E-3</v>
      </c>
      <c r="G63" t="b">
        <f>IF(Table1[[#This Row],[Actual2]]&lt;0,IF(Table1[[#This Row],[Predicted3]]&lt;0,1))</f>
        <v>0</v>
      </c>
      <c r="H63" t="b">
        <f>IF(Table1[[#This Row],[Actual2]]&gt;0,IF(Table1[[#This Row],[Predicted3]]&gt;0,1))</f>
        <v>0</v>
      </c>
      <c r="I63" s="3">
        <f>Table1[[#This Row],[Predicted]]/B62-1</f>
        <v>1.2165124801741811E-3</v>
      </c>
      <c r="J63" s="5" t="b">
        <f>IF(Table1[[#This Row],[Crossed prediction]]&lt;0,IF(Table1[[#This Row],[Actual2]]&lt;0,1))</f>
        <v>0</v>
      </c>
      <c r="K63" s="5" t="b">
        <f>IF(Table1[[#This Row],[Crossed prediction]]&gt;0,IF(Table1[[#This Row],[Actual2]]&gt;0,1))</f>
        <v>0</v>
      </c>
      <c r="L63" s="6"/>
      <c r="M63" t="str">
        <f>IF(Table1[[#This Row],[Crossed prediction]]&lt;0,"SELL",IF(Table1[[#This Row],[Crossed prediction]]&gt;0,"BUY"))</f>
        <v>BUY</v>
      </c>
      <c r="N63" s="7">
        <f>IF(Table1[[#This Row],[Column3]]="BUY",$Q$3*Table1[[#This Row],[Actual2]])</f>
        <v>-1.7646549344189078</v>
      </c>
    </row>
    <row r="64" spans="1:14">
      <c r="A64">
        <v>62</v>
      </c>
      <c r="B64">
        <v>1843.0601999999999</v>
      </c>
      <c r="C64">
        <v>1849.6783</v>
      </c>
      <c r="D64" s="1"/>
      <c r="E64" s="3">
        <f>Table1[[#This Row],[Actual]]/B63-1</f>
        <v>-5.4764729388545597E-4</v>
      </c>
      <c r="F64" s="4">
        <f>Table1[[#This Row],[Predicted]]/C63-1</f>
        <v>5.4607071572565502E-5</v>
      </c>
      <c r="G64" t="b">
        <f>IF(Table1[[#This Row],[Actual2]]&lt;0,IF(Table1[[#This Row],[Predicted3]]&lt;0,1))</f>
        <v>0</v>
      </c>
      <c r="H64" t="b">
        <f>IF(Table1[[#This Row],[Actual2]]&gt;0,IF(Table1[[#This Row],[Predicted3]]&gt;0,1))</f>
        <v>0</v>
      </c>
      <c r="I64" s="3">
        <f>Table1[[#This Row],[Predicted]]/B63-1</f>
        <v>3.0412075983445863E-3</v>
      </c>
      <c r="J64" s="5" t="b">
        <f>IF(Table1[[#This Row],[Crossed prediction]]&lt;0,IF(Table1[[#This Row],[Actual2]]&lt;0,1))</f>
        <v>0</v>
      </c>
      <c r="K64" s="5" t="b">
        <f>IF(Table1[[#This Row],[Crossed prediction]]&gt;0,IF(Table1[[#This Row],[Actual2]]&gt;0,1))</f>
        <v>0</v>
      </c>
      <c r="L64" s="6"/>
      <c r="M64" t="str">
        <f>IF(Table1[[#This Row],[Crossed prediction]]&lt;0,"SELL",IF(Table1[[#This Row],[Crossed prediction]]&gt;0,"BUY"))</f>
        <v>BUY</v>
      </c>
      <c r="N64" s="7">
        <f>IF(Table1[[#This Row],[Column3]]="BUY",$Q$3*Table1[[#This Row],[Actual2]])</f>
        <v>-0.54764729388545597</v>
      </c>
    </row>
    <row r="65" spans="1:14">
      <c r="A65">
        <v>63</v>
      </c>
      <c r="B65">
        <v>1844.8698999999999</v>
      </c>
      <c r="C65">
        <v>1830.6352999999999</v>
      </c>
      <c r="D65" s="1"/>
      <c r="E65" s="3">
        <f>Table1[[#This Row],[Actual]]/B64-1</f>
        <v>9.8189956030747538E-4</v>
      </c>
      <c r="F65" s="4">
        <f>Table1[[#This Row],[Predicted]]/C64-1</f>
        <v>-1.0295303783366072E-2</v>
      </c>
      <c r="G65" t="b">
        <f>IF(Table1[[#This Row],[Actual2]]&lt;0,IF(Table1[[#This Row],[Predicted3]]&lt;0,1))</f>
        <v>0</v>
      </c>
      <c r="H65" t="b">
        <f>IF(Table1[[#This Row],[Actual2]]&gt;0,IF(Table1[[#This Row],[Predicted3]]&gt;0,1))</f>
        <v>0</v>
      </c>
      <c r="I65" s="3">
        <f>Table1[[#This Row],[Predicted]]/B64-1</f>
        <v>-6.7414509846178694E-3</v>
      </c>
      <c r="J65" s="5" t="b">
        <f>IF(Table1[[#This Row],[Crossed prediction]]&lt;0,IF(Table1[[#This Row],[Actual2]]&lt;0,1))</f>
        <v>0</v>
      </c>
      <c r="K65" s="5" t="b">
        <f>IF(Table1[[#This Row],[Crossed prediction]]&gt;0,IF(Table1[[#This Row],[Actual2]]&gt;0,1))</f>
        <v>0</v>
      </c>
      <c r="L65" s="6"/>
      <c r="M65" t="str">
        <f>IF(Table1[[#This Row],[Crossed prediction]]&lt;0,"SELL",IF(Table1[[#This Row],[Crossed prediction]]&gt;0,"BUY"))</f>
        <v>SELL</v>
      </c>
      <c r="N65" s="7" t="b">
        <f>IF(Table1[[#This Row],[Column3]]="BUY",$Q$3*Table1[[#This Row],[Actual2]])</f>
        <v>0</v>
      </c>
    </row>
    <row r="66" spans="1:14">
      <c r="A66">
        <v>64</v>
      </c>
      <c r="B66">
        <v>1863.04</v>
      </c>
      <c r="C66">
        <v>1836.4160999999999</v>
      </c>
      <c r="D66" s="1"/>
      <c r="E66" s="3">
        <f>Table1[[#This Row],[Actual]]/B65-1</f>
        <v>9.8489871833238318E-3</v>
      </c>
      <c r="F66" s="4">
        <f>Table1[[#This Row],[Predicted]]/C65-1</f>
        <v>3.1578108430445617E-3</v>
      </c>
      <c r="G66" t="b">
        <f>IF(Table1[[#This Row],[Actual2]]&lt;0,IF(Table1[[#This Row],[Predicted3]]&lt;0,1))</f>
        <v>0</v>
      </c>
      <c r="H66">
        <f>IF(Table1[[#This Row],[Actual2]]&gt;0,IF(Table1[[#This Row],[Predicted3]]&gt;0,1))</f>
        <v>1</v>
      </c>
      <c r="I66" s="3">
        <f>Table1[[#This Row],[Predicted]]/B65-1</f>
        <v>-4.5823285425167226E-3</v>
      </c>
      <c r="J66" s="5" t="b">
        <f>IF(Table1[[#This Row],[Crossed prediction]]&lt;0,IF(Table1[[#This Row],[Actual2]]&lt;0,1))</f>
        <v>0</v>
      </c>
      <c r="K66" s="5" t="b">
        <f>IF(Table1[[#This Row],[Crossed prediction]]&gt;0,IF(Table1[[#This Row],[Actual2]]&gt;0,1))</f>
        <v>0</v>
      </c>
      <c r="L66" s="6"/>
      <c r="M66" t="str">
        <f>IF(Table1[[#This Row],[Crossed prediction]]&lt;0,"SELL",IF(Table1[[#This Row],[Crossed prediction]]&gt;0,"BUY"))</f>
        <v>SELL</v>
      </c>
      <c r="N66" s="7" t="b">
        <f>IF(Table1[[#This Row],[Column3]]="BUY",$Q$3*Table1[[#This Row],[Actual2]])</f>
        <v>0</v>
      </c>
    </row>
    <row r="67" spans="1:14">
      <c r="A67">
        <v>65</v>
      </c>
      <c r="B67">
        <v>1864.8198</v>
      </c>
      <c r="C67">
        <v>1858.9639999999999</v>
      </c>
      <c r="D67" s="1"/>
      <c r="E67" s="3">
        <f>Table1[[#This Row],[Actual]]/B66-1</f>
        <v>9.5532033665413074E-4</v>
      </c>
      <c r="F67" s="4">
        <f>Table1[[#This Row],[Predicted]]/C66-1</f>
        <v>1.2278208626029796E-2</v>
      </c>
      <c r="G67" t="b">
        <f>IF(Table1[[#This Row],[Actual2]]&lt;0,IF(Table1[[#This Row],[Predicted3]]&lt;0,1))</f>
        <v>0</v>
      </c>
      <c r="H67">
        <f>IF(Table1[[#This Row],[Actual2]]&gt;0,IF(Table1[[#This Row],[Predicted3]]&gt;0,1))</f>
        <v>1</v>
      </c>
      <c r="I67" s="3">
        <f>Table1[[#This Row],[Predicted]]/B66-1</f>
        <v>-2.1878220542769222E-3</v>
      </c>
      <c r="J67" s="5" t="b">
        <f>IF(Table1[[#This Row],[Crossed prediction]]&lt;0,IF(Table1[[#This Row],[Actual2]]&lt;0,1))</f>
        <v>0</v>
      </c>
      <c r="K67" s="5" t="b">
        <f>IF(Table1[[#This Row],[Crossed prediction]]&gt;0,IF(Table1[[#This Row],[Actual2]]&gt;0,1))</f>
        <v>0</v>
      </c>
      <c r="L67" s="6"/>
      <c r="M67" t="str">
        <f>IF(Table1[[#This Row],[Crossed prediction]]&lt;0,"SELL",IF(Table1[[#This Row],[Crossed prediction]]&gt;0,"BUY"))</f>
        <v>SELL</v>
      </c>
      <c r="N67" s="7" t="b">
        <f>IF(Table1[[#This Row],[Column3]]="BUY",$Q$3*Table1[[#This Row],[Actual2]])</f>
        <v>0</v>
      </c>
    </row>
    <row r="68" spans="1:14">
      <c r="A68">
        <v>66</v>
      </c>
      <c r="B68">
        <v>1861.69</v>
      </c>
      <c r="C68">
        <v>1856.62</v>
      </c>
      <c r="D68" s="1"/>
      <c r="E68" s="3">
        <f>Table1[[#This Row],[Actual]]/B67-1</f>
        <v>-1.6783391081539589E-3</v>
      </c>
      <c r="F68" s="4">
        <f>Table1[[#This Row],[Predicted]]/C67-1</f>
        <v>-1.2609173711809474E-3</v>
      </c>
      <c r="G68">
        <f>IF(Table1[[#This Row],[Actual2]]&lt;0,IF(Table1[[#This Row],[Predicted3]]&lt;0,1))</f>
        <v>1</v>
      </c>
      <c r="H68" t="b">
        <f>IF(Table1[[#This Row],[Actual2]]&gt;0,IF(Table1[[#This Row],[Predicted3]]&gt;0,1))</f>
        <v>0</v>
      </c>
      <c r="I68" s="3">
        <f>Table1[[#This Row],[Predicted]]/B67-1</f>
        <v>-4.3971004597871399E-3</v>
      </c>
      <c r="J68" s="5">
        <f>IF(Table1[[#This Row],[Crossed prediction]]&lt;0,IF(Table1[[#This Row],[Actual2]]&lt;0,1))</f>
        <v>1</v>
      </c>
      <c r="K68" s="5" t="b">
        <f>IF(Table1[[#This Row],[Crossed prediction]]&gt;0,IF(Table1[[#This Row],[Actual2]]&gt;0,1))</f>
        <v>0</v>
      </c>
      <c r="L68" s="6"/>
      <c r="M68" t="str">
        <f>IF(Table1[[#This Row],[Crossed prediction]]&lt;0,"SELL",IF(Table1[[#This Row],[Crossed prediction]]&gt;0,"BUY"))</f>
        <v>SELL</v>
      </c>
      <c r="N68" s="7" t="b">
        <f>IF(Table1[[#This Row],[Column3]]="BUY",$Q$3*Table1[[#This Row],[Actual2]])</f>
        <v>0</v>
      </c>
    </row>
    <row r="69" spans="1:14">
      <c r="A69">
        <v>67</v>
      </c>
      <c r="B69">
        <v>1887.31</v>
      </c>
      <c r="C69">
        <v>1863.5986</v>
      </c>
      <c r="D69" s="1"/>
      <c r="E69" s="3">
        <f>Table1[[#This Row],[Actual]]/B68-1</f>
        <v>1.376168964757829E-2</v>
      </c>
      <c r="F69" s="4">
        <f>Table1[[#This Row],[Predicted]]/C68-1</f>
        <v>3.7587659294848752E-3</v>
      </c>
      <c r="G69" t="b">
        <f>IF(Table1[[#This Row],[Actual2]]&lt;0,IF(Table1[[#This Row],[Predicted3]]&lt;0,1))</f>
        <v>0</v>
      </c>
      <c r="H69">
        <f>IF(Table1[[#This Row],[Actual2]]&gt;0,IF(Table1[[#This Row],[Predicted3]]&gt;0,1))</f>
        <v>1</v>
      </c>
      <c r="I69" s="3">
        <f>Table1[[#This Row],[Predicted]]/B68-1</f>
        <v>1.0251975355723975E-3</v>
      </c>
      <c r="J69" s="5" t="b">
        <f>IF(Table1[[#This Row],[Crossed prediction]]&lt;0,IF(Table1[[#This Row],[Actual2]]&lt;0,1))</f>
        <v>0</v>
      </c>
      <c r="K69" s="5">
        <f>IF(Table1[[#This Row],[Crossed prediction]]&gt;0,IF(Table1[[#This Row],[Actual2]]&gt;0,1))</f>
        <v>1</v>
      </c>
      <c r="L69" s="6"/>
      <c r="M69" t="str">
        <f>IF(Table1[[#This Row],[Crossed prediction]]&lt;0,"SELL",IF(Table1[[#This Row],[Crossed prediction]]&gt;0,"BUY"))</f>
        <v>BUY</v>
      </c>
      <c r="N69" s="7">
        <f>IF(Table1[[#This Row],[Column3]]="BUY",$Q$3*Table1[[#This Row],[Actual2]])</f>
        <v>13.76168964757829</v>
      </c>
    </row>
    <row r="70" spans="1:14">
      <c r="A70">
        <v>68</v>
      </c>
      <c r="B70">
        <v>1923.7701</v>
      </c>
      <c r="C70">
        <v>1884.1527000000001</v>
      </c>
      <c r="D70" s="1"/>
      <c r="E70" s="3">
        <f>Table1[[#This Row],[Actual]]/B69-1</f>
        <v>1.9318553920659509E-2</v>
      </c>
      <c r="F70" s="4">
        <f>Table1[[#This Row],[Predicted]]/C69-1</f>
        <v>1.1029252758614438E-2</v>
      </c>
      <c r="G70" t="b">
        <f>IF(Table1[[#This Row],[Actual2]]&lt;0,IF(Table1[[#This Row],[Predicted3]]&lt;0,1))</f>
        <v>0</v>
      </c>
      <c r="H70">
        <f>IF(Table1[[#This Row],[Actual2]]&gt;0,IF(Table1[[#This Row],[Predicted3]]&gt;0,1))</f>
        <v>1</v>
      </c>
      <c r="I70" s="3">
        <f>Table1[[#This Row],[Predicted]]/B69-1</f>
        <v>-1.6729101207537678E-3</v>
      </c>
      <c r="J70" s="5" t="b">
        <f>IF(Table1[[#This Row],[Crossed prediction]]&lt;0,IF(Table1[[#This Row],[Actual2]]&lt;0,1))</f>
        <v>0</v>
      </c>
      <c r="K70" s="5" t="b">
        <f>IF(Table1[[#This Row],[Crossed prediction]]&gt;0,IF(Table1[[#This Row],[Actual2]]&gt;0,1))</f>
        <v>0</v>
      </c>
      <c r="L70" s="6"/>
      <c r="M70" t="str">
        <f>IF(Table1[[#This Row],[Crossed prediction]]&lt;0,"SELL",IF(Table1[[#This Row],[Crossed prediction]]&gt;0,"BUY"))</f>
        <v>SELL</v>
      </c>
      <c r="N70" s="7" t="b">
        <f>IF(Table1[[#This Row],[Column3]]="BUY",$Q$3*Table1[[#This Row],[Actual2]])</f>
        <v>0</v>
      </c>
    </row>
    <row r="71" spans="1:14">
      <c r="A71">
        <v>69</v>
      </c>
      <c r="B71">
        <v>1901.75</v>
      </c>
      <c r="C71">
        <v>1912.2467999999999</v>
      </c>
      <c r="D71" s="1"/>
      <c r="E71" s="3">
        <f>Table1[[#This Row],[Actual]]/B70-1</f>
        <v>-1.1446326148846997E-2</v>
      </c>
      <c r="F71" s="4">
        <f>Table1[[#This Row],[Predicted]]/C70-1</f>
        <v>1.4910734145910709E-2</v>
      </c>
      <c r="G71" t="b">
        <f>IF(Table1[[#This Row],[Actual2]]&lt;0,IF(Table1[[#This Row],[Predicted3]]&lt;0,1))</f>
        <v>0</v>
      </c>
      <c r="H71" t="b">
        <f>IF(Table1[[#This Row],[Actual2]]&gt;0,IF(Table1[[#This Row],[Predicted3]]&gt;0,1))</f>
        <v>0</v>
      </c>
      <c r="I71" s="3">
        <f>Table1[[#This Row],[Predicted]]/B70-1</f>
        <v>-5.9899569080525961E-3</v>
      </c>
      <c r="J71" s="5">
        <f>IF(Table1[[#This Row],[Crossed prediction]]&lt;0,IF(Table1[[#This Row],[Actual2]]&lt;0,1))</f>
        <v>1</v>
      </c>
      <c r="K71" s="5" t="b">
        <f>IF(Table1[[#This Row],[Crossed prediction]]&gt;0,IF(Table1[[#This Row],[Actual2]]&gt;0,1))</f>
        <v>0</v>
      </c>
      <c r="L71" s="6"/>
      <c r="M71" t="str">
        <f>IF(Table1[[#This Row],[Crossed prediction]]&lt;0,"SELL",IF(Table1[[#This Row],[Crossed prediction]]&gt;0,"BUY"))</f>
        <v>SELL</v>
      </c>
      <c r="N71" s="7" t="b">
        <f>IF(Table1[[#This Row],[Column3]]="BUY",$Q$3*Table1[[#This Row],[Actual2]])</f>
        <v>0</v>
      </c>
    </row>
    <row r="72" spans="1:14">
      <c r="A72">
        <v>70</v>
      </c>
      <c r="B72">
        <v>1902.2501</v>
      </c>
      <c r="C72">
        <v>1901.5645999999999</v>
      </c>
      <c r="D72" s="1"/>
      <c r="E72" s="3">
        <f>Table1[[#This Row],[Actual]]/B71-1</f>
        <v>2.6296831865391113E-4</v>
      </c>
      <c r="F72" s="4">
        <f>Table1[[#This Row],[Predicted]]/C71-1</f>
        <v>-5.5862036218337074E-3</v>
      </c>
      <c r="G72" t="b">
        <f>IF(Table1[[#This Row],[Actual2]]&lt;0,IF(Table1[[#This Row],[Predicted3]]&lt;0,1))</f>
        <v>0</v>
      </c>
      <c r="H72" t="b">
        <f>IF(Table1[[#This Row],[Actual2]]&gt;0,IF(Table1[[#This Row],[Predicted3]]&gt;0,1))</f>
        <v>0</v>
      </c>
      <c r="I72" s="3">
        <f>Table1[[#This Row],[Predicted]]/B71-1</f>
        <v>-9.7489154725960425E-5</v>
      </c>
      <c r="J72" s="5" t="b">
        <f>IF(Table1[[#This Row],[Crossed prediction]]&lt;0,IF(Table1[[#This Row],[Actual2]]&lt;0,1))</f>
        <v>0</v>
      </c>
      <c r="K72" s="5" t="b">
        <f>IF(Table1[[#This Row],[Crossed prediction]]&gt;0,IF(Table1[[#This Row],[Actual2]]&gt;0,1))</f>
        <v>0</v>
      </c>
      <c r="L72" s="6"/>
      <c r="M72" t="str">
        <f>IF(Table1[[#This Row],[Crossed prediction]]&lt;0,"SELL",IF(Table1[[#This Row],[Crossed prediction]]&gt;0,"BUY"))</f>
        <v>SELL</v>
      </c>
      <c r="N72" s="7" t="b">
        <f>IF(Table1[[#This Row],[Column3]]="BUY",$Q$3*Table1[[#This Row],[Actual2]])</f>
        <v>0</v>
      </c>
    </row>
    <row r="73" spans="1:14">
      <c r="A73">
        <v>71</v>
      </c>
      <c r="B73">
        <v>1950.6298999999999</v>
      </c>
      <c r="C73">
        <v>1881.5479</v>
      </c>
      <c r="D73" s="1"/>
      <c r="E73" s="3">
        <f>Table1[[#This Row],[Actual]]/B72-1</f>
        <v>2.5432933345620468E-2</v>
      </c>
      <c r="F73" s="4">
        <f>Table1[[#This Row],[Predicted]]/C72-1</f>
        <v>-1.0526437019284018E-2</v>
      </c>
      <c r="G73" t="b">
        <f>IF(Table1[[#This Row],[Actual2]]&lt;0,IF(Table1[[#This Row],[Predicted3]]&lt;0,1))</f>
        <v>0</v>
      </c>
      <c r="H73" t="b">
        <f>IF(Table1[[#This Row],[Actual2]]&gt;0,IF(Table1[[#This Row],[Predicted3]]&gt;0,1))</f>
        <v>0</v>
      </c>
      <c r="I73" s="3">
        <f>Table1[[#This Row],[Predicted]]/B72-1</f>
        <v>-1.0883006393323291E-2</v>
      </c>
      <c r="J73" s="5" t="b">
        <f>IF(Table1[[#This Row],[Crossed prediction]]&lt;0,IF(Table1[[#This Row],[Actual2]]&lt;0,1))</f>
        <v>0</v>
      </c>
      <c r="K73" s="5" t="b">
        <f>IF(Table1[[#This Row],[Crossed prediction]]&gt;0,IF(Table1[[#This Row],[Actual2]]&gt;0,1))</f>
        <v>0</v>
      </c>
      <c r="L73" s="6"/>
      <c r="M73" t="str">
        <f>IF(Table1[[#This Row],[Crossed prediction]]&lt;0,"SELL",IF(Table1[[#This Row],[Crossed prediction]]&gt;0,"BUY"))</f>
        <v>SELL</v>
      </c>
      <c r="N73" s="7" t="b">
        <f>IF(Table1[[#This Row],[Column3]]="BUY",$Q$3*Table1[[#This Row],[Actual2]])</f>
        <v>0</v>
      </c>
    </row>
    <row r="74" spans="1:14">
      <c r="A74">
        <v>72</v>
      </c>
      <c r="B74">
        <v>1938.43</v>
      </c>
      <c r="C74">
        <v>1932.4313999999999</v>
      </c>
      <c r="D74" s="1"/>
      <c r="E74" s="3">
        <f>Table1[[#This Row],[Actual]]/B73-1</f>
        <v>-6.254338662603165E-3</v>
      </c>
      <c r="F74" s="4">
        <f>Table1[[#This Row],[Predicted]]/C73-1</f>
        <v>2.7043425256407128E-2</v>
      </c>
      <c r="G74" t="b">
        <f>IF(Table1[[#This Row],[Actual2]]&lt;0,IF(Table1[[#This Row],[Predicted3]]&lt;0,1))</f>
        <v>0</v>
      </c>
      <c r="H74" t="b">
        <f>IF(Table1[[#This Row],[Actual2]]&gt;0,IF(Table1[[#This Row],[Predicted3]]&gt;0,1))</f>
        <v>0</v>
      </c>
      <c r="I74" s="3">
        <f>Table1[[#This Row],[Predicted]]/B73-1</f>
        <v>-9.3295504185596512E-3</v>
      </c>
      <c r="J74" s="5">
        <f>IF(Table1[[#This Row],[Crossed prediction]]&lt;0,IF(Table1[[#This Row],[Actual2]]&lt;0,1))</f>
        <v>1</v>
      </c>
      <c r="K74" s="5" t="b">
        <f>IF(Table1[[#This Row],[Crossed prediction]]&gt;0,IF(Table1[[#This Row],[Actual2]]&gt;0,1))</f>
        <v>0</v>
      </c>
      <c r="L74" s="6"/>
      <c r="M74" t="str">
        <f>IF(Table1[[#This Row],[Crossed prediction]]&lt;0,"SELL",IF(Table1[[#This Row],[Crossed prediction]]&gt;0,"BUY"))</f>
        <v>SELL</v>
      </c>
      <c r="N74" s="7" t="b">
        <f>IF(Table1[[#This Row],[Column3]]="BUY",$Q$3*Table1[[#This Row],[Actual2]])</f>
        <v>0</v>
      </c>
    </row>
    <row r="75" spans="1:14">
      <c r="A75">
        <v>73</v>
      </c>
      <c r="B75">
        <v>1926.5201</v>
      </c>
      <c r="C75">
        <v>1910.5359000000001</v>
      </c>
      <c r="D75" s="1"/>
      <c r="E75" s="3">
        <f>Table1[[#This Row],[Actual]]/B74-1</f>
        <v>-6.1440959952127061E-3</v>
      </c>
      <c r="F75" s="4">
        <f>Table1[[#This Row],[Predicted]]/C74-1</f>
        <v>-1.1330544515060104E-2</v>
      </c>
      <c r="G75">
        <f>IF(Table1[[#This Row],[Actual2]]&lt;0,IF(Table1[[#This Row],[Predicted3]]&lt;0,1))</f>
        <v>1</v>
      </c>
      <c r="H75" t="b">
        <f>IF(Table1[[#This Row],[Actual2]]&gt;0,IF(Table1[[#This Row],[Predicted3]]&gt;0,1))</f>
        <v>0</v>
      </c>
      <c r="I75" s="3">
        <f>Table1[[#This Row],[Predicted]]/B74-1</f>
        <v>-1.4390047615854051E-2</v>
      </c>
      <c r="J75" s="5">
        <f>IF(Table1[[#This Row],[Crossed prediction]]&lt;0,IF(Table1[[#This Row],[Actual2]]&lt;0,1))</f>
        <v>1</v>
      </c>
      <c r="K75" s="5" t="b">
        <f>IF(Table1[[#This Row],[Crossed prediction]]&gt;0,IF(Table1[[#This Row],[Actual2]]&gt;0,1))</f>
        <v>0</v>
      </c>
      <c r="L75" s="6"/>
      <c r="M75" t="str">
        <f>IF(Table1[[#This Row],[Crossed prediction]]&lt;0,"SELL",IF(Table1[[#This Row],[Crossed prediction]]&gt;0,"BUY"))</f>
        <v>SELL</v>
      </c>
      <c r="N75" s="7" t="b">
        <f>IF(Table1[[#This Row],[Column3]]="BUY",$Q$3*Table1[[#This Row],[Actual2]])</f>
        <v>0</v>
      </c>
    </row>
    <row r="76" spans="1:14">
      <c r="A76">
        <v>74</v>
      </c>
      <c r="B76">
        <v>1911.52</v>
      </c>
      <c r="C76">
        <v>1846.3726999999999</v>
      </c>
      <c r="D76" s="1"/>
      <c r="E76" s="3">
        <f>Table1[[#This Row],[Actual]]/B75-1</f>
        <v>-7.7861113413766336E-3</v>
      </c>
      <c r="F76" s="4">
        <f>Table1[[#This Row],[Predicted]]/C75-1</f>
        <v>-3.3583875602651636E-2</v>
      </c>
      <c r="G76">
        <f>IF(Table1[[#This Row],[Actual2]]&lt;0,IF(Table1[[#This Row],[Predicted3]]&lt;0,1))</f>
        <v>1</v>
      </c>
      <c r="H76" t="b">
        <f>IF(Table1[[#This Row],[Actual2]]&gt;0,IF(Table1[[#This Row],[Predicted3]]&gt;0,1))</f>
        <v>0</v>
      </c>
      <c r="I76" s="3">
        <f>Table1[[#This Row],[Predicted]]/B75-1</f>
        <v>-4.1602161327047749E-2</v>
      </c>
      <c r="J76" s="5">
        <f>IF(Table1[[#This Row],[Crossed prediction]]&lt;0,IF(Table1[[#This Row],[Actual2]]&lt;0,1))</f>
        <v>1</v>
      </c>
      <c r="K76" s="5" t="b">
        <f>IF(Table1[[#This Row],[Crossed prediction]]&gt;0,IF(Table1[[#This Row],[Actual2]]&gt;0,1))</f>
        <v>0</v>
      </c>
      <c r="L76" s="6"/>
      <c r="M76" t="str">
        <f>IF(Table1[[#This Row],[Crossed prediction]]&lt;0,"SELL",IF(Table1[[#This Row],[Crossed prediction]]&gt;0,"BUY"))</f>
        <v>SELL</v>
      </c>
      <c r="N76" s="7" t="b">
        <f>IF(Table1[[#This Row],[Column3]]="BUY",$Q$3*Table1[[#This Row],[Actual2]])</f>
        <v>0</v>
      </c>
    </row>
    <row r="77" spans="1:14">
      <c r="A77">
        <v>75</v>
      </c>
      <c r="B77">
        <v>1900.82</v>
      </c>
      <c r="C77">
        <v>1884.3612000000001</v>
      </c>
      <c r="D77" s="1"/>
      <c r="E77" s="3">
        <f>Table1[[#This Row],[Actual]]/B76-1</f>
        <v>-5.5976395747886487E-3</v>
      </c>
      <c r="F77" s="4">
        <f>Table1[[#This Row],[Predicted]]/C76-1</f>
        <v>2.0574665125843827E-2</v>
      </c>
      <c r="G77" t="b">
        <f>IF(Table1[[#This Row],[Actual2]]&lt;0,IF(Table1[[#This Row],[Predicted3]]&lt;0,1))</f>
        <v>0</v>
      </c>
      <c r="H77" t="b">
        <f>IF(Table1[[#This Row],[Actual2]]&gt;0,IF(Table1[[#This Row],[Predicted3]]&gt;0,1))</f>
        <v>0</v>
      </c>
      <c r="I77" s="3">
        <f>Table1[[#This Row],[Predicted]]/B76-1</f>
        <v>-1.4207960157361699E-2</v>
      </c>
      <c r="J77" s="5">
        <f>IF(Table1[[#This Row],[Crossed prediction]]&lt;0,IF(Table1[[#This Row],[Actual2]]&lt;0,1))</f>
        <v>1</v>
      </c>
      <c r="K77" s="5" t="b">
        <f>IF(Table1[[#This Row],[Crossed prediction]]&gt;0,IF(Table1[[#This Row],[Actual2]]&gt;0,1))</f>
        <v>0</v>
      </c>
      <c r="L77" s="6"/>
      <c r="M77" t="str">
        <f>IF(Table1[[#This Row],[Crossed prediction]]&lt;0,"SELL",IF(Table1[[#This Row],[Crossed prediction]]&gt;0,"BUY"))</f>
        <v>SELL</v>
      </c>
      <c r="N77" s="7" t="b">
        <f>IF(Table1[[#This Row],[Column3]]="BUY",$Q$3*Table1[[#This Row],[Actual2]])</f>
        <v>0</v>
      </c>
    </row>
    <row r="78" spans="1:14">
      <c r="A78">
        <v>76</v>
      </c>
      <c r="B78">
        <v>1962.46</v>
      </c>
      <c r="C78">
        <v>1879.9478999999999</v>
      </c>
      <c r="D78" s="1"/>
      <c r="E78" s="3">
        <f>Table1[[#This Row],[Actual]]/B77-1</f>
        <v>3.2428109973590358E-2</v>
      </c>
      <c r="F78" s="4">
        <f>Table1[[#This Row],[Predicted]]/C77-1</f>
        <v>-2.3420669030970176E-3</v>
      </c>
      <c r="G78" t="b">
        <f>IF(Table1[[#This Row],[Actual2]]&lt;0,IF(Table1[[#This Row],[Predicted3]]&lt;0,1))</f>
        <v>0</v>
      </c>
      <c r="H78" t="b">
        <f>IF(Table1[[#This Row],[Actual2]]&gt;0,IF(Table1[[#This Row],[Predicted3]]&gt;0,1))</f>
        <v>0</v>
      </c>
      <c r="I78" s="3">
        <f>Table1[[#This Row],[Predicted]]/B77-1</f>
        <v>-1.0980576803695241E-2</v>
      </c>
      <c r="J78" s="5" t="b">
        <f>IF(Table1[[#This Row],[Crossed prediction]]&lt;0,IF(Table1[[#This Row],[Actual2]]&lt;0,1))</f>
        <v>0</v>
      </c>
      <c r="K78" s="5" t="b">
        <f>IF(Table1[[#This Row],[Crossed prediction]]&gt;0,IF(Table1[[#This Row],[Actual2]]&gt;0,1))</f>
        <v>0</v>
      </c>
      <c r="L78" s="6"/>
      <c r="M78" t="str">
        <f>IF(Table1[[#This Row],[Crossed prediction]]&lt;0,"SELL",IF(Table1[[#This Row],[Crossed prediction]]&gt;0,"BUY"))</f>
        <v>SELL</v>
      </c>
      <c r="N78" s="7" t="b">
        <f>IF(Table1[[#This Row],[Column3]]="BUY",$Q$3*Table1[[#This Row],[Actual2]])</f>
        <v>0</v>
      </c>
    </row>
    <row r="79" spans="1:14">
      <c r="A79">
        <v>77</v>
      </c>
      <c r="B79">
        <v>1950.55</v>
      </c>
      <c r="C79">
        <v>1934.0063</v>
      </c>
      <c r="D79" s="1"/>
      <c r="E79" s="3">
        <f>Table1[[#This Row],[Actual]]/B78-1</f>
        <v>-6.0689135065173927E-3</v>
      </c>
      <c r="F79" s="4">
        <f>Table1[[#This Row],[Predicted]]/C78-1</f>
        <v>2.8755264973034711E-2</v>
      </c>
      <c r="G79" t="b">
        <f>IF(Table1[[#This Row],[Actual2]]&lt;0,IF(Table1[[#This Row],[Predicted3]]&lt;0,1))</f>
        <v>0</v>
      </c>
      <c r="H79" t="b">
        <f>IF(Table1[[#This Row],[Actual2]]&gt;0,IF(Table1[[#This Row],[Predicted3]]&gt;0,1))</f>
        <v>0</v>
      </c>
      <c r="I79" s="3">
        <f>Table1[[#This Row],[Predicted]]/B78-1</f>
        <v>-1.4498996157883526E-2</v>
      </c>
      <c r="J79" s="5">
        <f>IF(Table1[[#This Row],[Crossed prediction]]&lt;0,IF(Table1[[#This Row],[Actual2]]&lt;0,1))</f>
        <v>1</v>
      </c>
      <c r="K79" s="5" t="b">
        <f>IF(Table1[[#This Row],[Crossed prediction]]&gt;0,IF(Table1[[#This Row],[Actual2]]&gt;0,1))</f>
        <v>0</v>
      </c>
      <c r="L79" s="6"/>
      <c r="M79" t="str">
        <f>IF(Table1[[#This Row],[Crossed prediction]]&lt;0,"SELL",IF(Table1[[#This Row],[Crossed prediction]]&gt;0,"BUY"))</f>
        <v>SELL</v>
      </c>
      <c r="N79" s="7" t="b">
        <f>IF(Table1[[#This Row],[Column3]]="BUY",$Q$3*Table1[[#This Row],[Actual2]])</f>
        <v>0</v>
      </c>
    </row>
    <row r="80" spans="1:14">
      <c r="A80">
        <v>78</v>
      </c>
      <c r="B80">
        <v>1921</v>
      </c>
      <c r="C80">
        <v>1900.0869</v>
      </c>
      <c r="D80" s="1"/>
      <c r="E80" s="3">
        <f>Table1[[#This Row],[Actual]]/B79-1</f>
        <v>-1.5149573197303257E-2</v>
      </c>
      <c r="F80" s="4">
        <f>Table1[[#This Row],[Predicted]]/C79-1</f>
        <v>-1.7538412361945199E-2</v>
      </c>
      <c r="G80">
        <f>IF(Table1[[#This Row],[Actual2]]&lt;0,IF(Table1[[#This Row],[Predicted3]]&lt;0,1))</f>
        <v>1</v>
      </c>
      <c r="H80" t="b">
        <f>IF(Table1[[#This Row],[Actual2]]&gt;0,IF(Table1[[#This Row],[Predicted3]]&gt;0,1))</f>
        <v>0</v>
      </c>
      <c r="I80" s="3">
        <f>Table1[[#This Row],[Predicted]]/B79-1</f>
        <v>-2.5871215810925108E-2</v>
      </c>
      <c r="J80" s="5">
        <f>IF(Table1[[#This Row],[Crossed prediction]]&lt;0,IF(Table1[[#This Row],[Actual2]]&lt;0,1))</f>
        <v>1</v>
      </c>
      <c r="K80" s="5" t="b">
        <f>IF(Table1[[#This Row],[Crossed prediction]]&gt;0,IF(Table1[[#This Row],[Actual2]]&gt;0,1))</f>
        <v>0</v>
      </c>
      <c r="L80" s="6"/>
      <c r="M80" t="str">
        <f>IF(Table1[[#This Row],[Crossed prediction]]&lt;0,"SELL",IF(Table1[[#This Row],[Crossed prediction]]&gt;0,"BUY"))</f>
        <v>SELL</v>
      </c>
      <c r="N80" s="7" t="b">
        <f>IF(Table1[[#This Row],[Column3]]="BUY",$Q$3*Table1[[#This Row],[Actual2]])</f>
        <v>0</v>
      </c>
    </row>
    <row r="81" spans="1:14">
      <c r="A81">
        <v>79</v>
      </c>
      <c r="B81">
        <v>1917.7699</v>
      </c>
      <c r="C81">
        <v>1891.2686000000001</v>
      </c>
      <c r="D81" s="1"/>
      <c r="E81" s="3">
        <f>Table1[[#This Row],[Actual]]/B80-1</f>
        <v>-1.6814679854242343E-3</v>
      </c>
      <c r="F81" s="4">
        <f>Table1[[#This Row],[Predicted]]/C80-1</f>
        <v>-4.640998261711049E-3</v>
      </c>
      <c r="G81">
        <f>IF(Table1[[#This Row],[Actual2]]&lt;0,IF(Table1[[#This Row],[Predicted3]]&lt;0,1))</f>
        <v>1</v>
      </c>
      <c r="H81" t="b">
        <f>IF(Table1[[#This Row],[Actual2]]&gt;0,IF(Table1[[#This Row],[Predicted3]]&gt;0,1))</f>
        <v>0</v>
      </c>
      <c r="I81" s="3">
        <f>Table1[[#This Row],[Predicted]]/B80-1</f>
        <v>-1.5477043206663099E-2</v>
      </c>
      <c r="J81" s="5">
        <f>IF(Table1[[#This Row],[Crossed prediction]]&lt;0,IF(Table1[[#This Row],[Actual2]]&lt;0,1))</f>
        <v>1</v>
      </c>
      <c r="K81" s="5" t="b">
        <f>IF(Table1[[#This Row],[Crossed prediction]]&gt;0,IF(Table1[[#This Row],[Actual2]]&gt;0,1))</f>
        <v>0</v>
      </c>
      <c r="L81" s="6"/>
      <c r="M81" t="str">
        <f>IF(Table1[[#This Row],[Crossed prediction]]&lt;0,"SELL",IF(Table1[[#This Row],[Crossed prediction]]&gt;0,"BUY"))</f>
        <v>SELL</v>
      </c>
      <c r="N81" s="7" t="b">
        <f>IF(Table1[[#This Row],[Column3]]="BUY",$Q$3*Table1[[#This Row],[Actual2]])</f>
        <v>0</v>
      </c>
    </row>
    <row r="82" spans="1:14">
      <c r="A82">
        <v>80</v>
      </c>
      <c r="B82">
        <v>1899.8698999999999</v>
      </c>
      <c r="C82">
        <v>1899.9478999999999</v>
      </c>
      <c r="D82" s="1"/>
      <c r="E82" s="3">
        <f>Table1[[#This Row],[Actual]]/B81-1</f>
        <v>-9.3337579237217083E-3</v>
      </c>
      <c r="F82" s="4">
        <f>Table1[[#This Row],[Predicted]]/C81-1</f>
        <v>4.5891419124706179E-3</v>
      </c>
      <c r="G82" t="b">
        <f>IF(Table1[[#This Row],[Actual2]]&lt;0,IF(Table1[[#This Row],[Predicted3]]&lt;0,1))</f>
        <v>0</v>
      </c>
      <c r="H82" t="b">
        <f>IF(Table1[[#This Row],[Actual2]]&gt;0,IF(Table1[[#This Row],[Predicted3]]&gt;0,1))</f>
        <v>0</v>
      </c>
      <c r="I82" s="3">
        <f>Table1[[#This Row],[Predicted]]/B81-1</f>
        <v>-9.2930856824898767E-3</v>
      </c>
      <c r="J82" s="5">
        <f>IF(Table1[[#This Row],[Crossed prediction]]&lt;0,IF(Table1[[#This Row],[Actual2]]&lt;0,1))</f>
        <v>1</v>
      </c>
      <c r="K82" s="5" t="b">
        <f>IF(Table1[[#This Row],[Crossed prediction]]&gt;0,IF(Table1[[#This Row],[Actual2]]&gt;0,1))</f>
        <v>0</v>
      </c>
      <c r="L82" s="6"/>
      <c r="M82" t="str">
        <f>IF(Table1[[#This Row],[Crossed prediction]]&lt;0,"SELL",IF(Table1[[#This Row],[Crossed prediction]]&gt;0,"BUY"))</f>
        <v>SELL</v>
      </c>
      <c r="N82" s="7" t="b">
        <f>IF(Table1[[#This Row],[Column3]]="BUY",$Q$3*Table1[[#This Row],[Actual2]])</f>
        <v>0</v>
      </c>
    </row>
    <row r="83" spans="1:14">
      <c r="A83">
        <v>81</v>
      </c>
      <c r="B83">
        <v>1889.98</v>
      </c>
      <c r="C83">
        <v>1867.9552000000001</v>
      </c>
      <c r="D83" s="1"/>
      <c r="E83" s="3">
        <f>Table1[[#This Row],[Actual]]/B82-1</f>
        <v>-5.2055669706646546E-3</v>
      </c>
      <c r="F83" s="4">
        <f>Table1[[#This Row],[Predicted]]/C82-1</f>
        <v>-1.683872489345617E-2</v>
      </c>
      <c r="G83">
        <f>IF(Table1[[#This Row],[Actual2]]&lt;0,IF(Table1[[#This Row],[Predicted3]]&lt;0,1))</f>
        <v>1</v>
      </c>
      <c r="H83" t="b">
        <f>IF(Table1[[#This Row],[Actual2]]&gt;0,IF(Table1[[#This Row],[Predicted3]]&gt;0,1))</f>
        <v>0</v>
      </c>
      <c r="I83" s="3">
        <f>Table1[[#This Row],[Predicted]]/B82-1</f>
        <v>-1.6798360771966392E-2</v>
      </c>
      <c r="J83" s="5">
        <f>IF(Table1[[#This Row],[Crossed prediction]]&lt;0,IF(Table1[[#This Row],[Actual2]]&lt;0,1))</f>
        <v>1</v>
      </c>
      <c r="K83" s="5" t="b">
        <f>IF(Table1[[#This Row],[Crossed prediction]]&gt;0,IF(Table1[[#This Row],[Actual2]]&gt;0,1))</f>
        <v>0</v>
      </c>
      <c r="L83" s="6"/>
      <c r="M83" t="str">
        <f>IF(Table1[[#This Row],[Crossed prediction]]&lt;0,"SELL",IF(Table1[[#This Row],[Crossed prediction]]&gt;0,"BUY"))</f>
        <v>SELL</v>
      </c>
      <c r="N83" s="7" t="b">
        <f>IF(Table1[[#This Row],[Column3]]="BUY",$Q$3*Table1[[#This Row],[Actual2]])</f>
        <v>0</v>
      </c>
    </row>
    <row r="84" spans="1:14">
      <c r="A84">
        <v>82</v>
      </c>
      <c r="B84">
        <v>1822.68</v>
      </c>
      <c r="C84">
        <v>1862.682</v>
      </c>
      <c r="D84" s="1"/>
      <c r="E84" s="3">
        <f>Table1[[#This Row],[Actual]]/B83-1</f>
        <v>-3.5608842421612885E-2</v>
      </c>
      <c r="F84" s="4">
        <f>Table1[[#This Row],[Predicted]]/C83-1</f>
        <v>-2.8229799087259311E-3</v>
      </c>
      <c r="G84">
        <f>IF(Table1[[#This Row],[Actual2]]&lt;0,IF(Table1[[#This Row],[Predicted3]]&lt;0,1))</f>
        <v>1</v>
      </c>
      <c r="H84" t="b">
        <f>IF(Table1[[#This Row],[Actual2]]&gt;0,IF(Table1[[#This Row],[Predicted3]]&gt;0,1))</f>
        <v>0</v>
      </c>
      <c r="I84" s="3">
        <f>Table1[[#This Row],[Predicted]]/B83-1</f>
        <v>-1.4443539085069679E-2</v>
      </c>
      <c r="J84" s="5">
        <f>IF(Table1[[#This Row],[Crossed prediction]]&lt;0,IF(Table1[[#This Row],[Actual2]]&lt;0,1))</f>
        <v>1</v>
      </c>
      <c r="K84" s="5" t="b">
        <f>IF(Table1[[#This Row],[Crossed prediction]]&gt;0,IF(Table1[[#This Row],[Actual2]]&gt;0,1))</f>
        <v>0</v>
      </c>
      <c r="L84" s="6"/>
      <c r="M84" t="str">
        <f>IF(Table1[[#This Row],[Crossed prediction]]&lt;0,"SELL",IF(Table1[[#This Row],[Crossed prediction]]&gt;0,"BUY"))</f>
        <v>SELL</v>
      </c>
      <c r="N84" s="7" t="b">
        <f>IF(Table1[[#This Row],[Column3]]="BUY",$Q$3*Table1[[#This Row],[Actual2]])</f>
        <v>0</v>
      </c>
    </row>
    <row r="85" spans="1:14">
      <c r="A85">
        <v>83</v>
      </c>
      <c r="B85">
        <v>1840.12</v>
      </c>
      <c r="C85">
        <v>1775.1609000000001</v>
      </c>
      <c r="D85" s="1"/>
      <c r="E85" s="3">
        <f>Table1[[#This Row],[Actual]]/B84-1</f>
        <v>9.5683279566352031E-3</v>
      </c>
      <c r="F85" s="4">
        <f>Table1[[#This Row],[Predicted]]/C84-1</f>
        <v>-4.6986603188305831E-2</v>
      </c>
      <c r="G85" t="b">
        <f>IF(Table1[[#This Row],[Actual2]]&lt;0,IF(Table1[[#This Row],[Predicted3]]&lt;0,1))</f>
        <v>0</v>
      </c>
      <c r="H85" t="b">
        <f>IF(Table1[[#This Row],[Actual2]]&gt;0,IF(Table1[[#This Row],[Predicted3]]&gt;0,1))</f>
        <v>0</v>
      </c>
      <c r="I85" s="3">
        <f>Table1[[#This Row],[Predicted]]/B84-1</f>
        <v>-2.6071005332806596E-2</v>
      </c>
      <c r="J85" s="5" t="b">
        <f>IF(Table1[[#This Row],[Crossed prediction]]&lt;0,IF(Table1[[#This Row],[Actual2]]&lt;0,1))</f>
        <v>0</v>
      </c>
      <c r="K85" s="5" t="b">
        <f>IF(Table1[[#This Row],[Crossed prediction]]&gt;0,IF(Table1[[#This Row],[Actual2]]&gt;0,1))</f>
        <v>0</v>
      </c>
      <c r="L85" s="6"/>
      <c r="M85" t="str">
        <f>IF(Table1[[#This Row],[Crossed prediction]]&lt;0,"SELL",IF(Table1[[#This Row],[Crossed prediction]]&gt;0,"BUY"))</f>
        <v>SELL</v>
      </c>
      <c r="N85" s="7" t="b">
        <f>IF(Table1[[#This Row],[Column3]]="BUY",$Q$3*Table1[[#This Row],[Actual2]])</f>
        <v>0</v>
      </c>
    </row>
    <row r="86" spans="1:14">
      <c r="A86">
        <v>84</v>
      </c>
      <c r="B86">
        <v>1871.1501000000001</v>
      </c>
      <c r="C86">
        <v>1820.6672000000001</v>
      </c>
      <c r="D86" s="1"/>
      <c r="E86" s="3">
        <f>Table1[[#This Row],[Actual]]/B85-1</f>
        <v>1.6863085016194601E-2</v>
      </c>
      <c r="F86" s="4">
        <f>Table1[[#This Row],[Predicted]]/C85-1</f>
        <v>2.5635028351514544E-2</v>
      </c>
      <c r="G86" t="b">
        <f>IF(Table1[[#This Row],[Actual2]]&lt;0,IF(Table1[[#This Row],[Predicted3]]&lt;0,1))</f>
        <v>0</v>
      </c>
      <c r="H86">
        <f>IF(Table1[[#This Row],[Actual2]]&gt;0,IF(Table1[[#This Row],[Predicted3]]&gt;0,1))</f>
        <v>1</v>
      </c>
      <c r="I86" s="3">
        <f>Table1[[#This Row],[Predicted]]/B85-1</f>
        <v>-1.0571484468404169E-2</v>
      </c>
      <c r="J86" s="5" t="b">
        <f>IF(Table1[[#This Row],[Crossed prediction]]&lt;0,IF(Table1[[#This Row],[Actual2]]&lt;0,1))</f>
        <v>0</v>
      </c>
      <c r="K86" s="5" t="b">
        <f>IF(Table1[[#This Row],[Crossed prediction]]&gt;0,IF(Table1[[#This Row],[Actual2]]&gt;0,1))</f>
        <v>0</v>
      </c>
      <c r="L86" s="6"/>
      <c r="M86" t="str">
        <f>IF(Table1[[#This Row],[Crossed prediction]]&lt;0,"SELL",IF(Table1[[#This Row],[Crossed prediction]]&gt;0,"BUY"))</f>
        <v>SELL</v>
      </c>
      <c r="N86" s="7" t="b">
        <f>IF(Table1[[#This Row],[Column3]]="BUY",$Q$3*Table1[[#This Row],[Actual2]])</f>
        <v>0</v>
      </c>
    </row>
    <row r="87" spans="1:14">
      <c r="A87">
        <v>85</v>
      </c>
      <c r="B87">
        <v>1907.57</v>
      </c>
      <c r="C87">
        <v>1830.8824</v>
      </c>
      <c r="D87" s="1"/>
      <c r="E87" s="3">
        <f>Table1[[#This Row],[Actual]]/B86-1</f>
        <v>1.9463911526926614E-2</v>
      </c>
      <c r="F87" s="4">
        <f>Table1[[#This Row],[Predicted]]/C86-1</f>
        <v>5.61069041063611E-3</v>
      </c>
      <c r="G87" t="b">
        <f>IF(Table1[[#This Row],[Actual2]]&lt;0,IF(Table1[[#This Row],[Predicted3]]&lt;0,1))</f>
        <v>0</v>
      </c>
      <c r="H87">
        <f>IF(Table1[[#This Row],[Actual2]]&gt;0,IF(Table1[[#This Row],[Predicted3]]&gt;0,1))</f>
        <v>1</v>
      </c>
      <c r="I87" s="3">
        <f>Table1[[#This Row],[Predicted]]/B86-1</f>
        <v>-2.1520293855634587E-2</v>
      </c>
      <c r="J87" s="5" t="b">
        <f>IF(Table1[[#This Row],[Crossed prediction]]&lt;0,IF(Table1[[#This Row],[Actual2]]&lt;0,1))</f>
        <v>0</v>
      </c>
      <c r="K87" s="5" t="b">
        <f>IF(Table1[[#This Row],[Crossed prediction]]&gt;0,IF(Table1[[#This Row],[Actual2]]&gt;0,1))</f>
        <v>0</v>
      </c>
      <c r="L87" s="6"/>
      <c r="M87" t="str">
        <f>IF(Table1[[#This Row],[Crossed prediction]]&lt;0,"SELL",IF(Table1[[#This Row],[Crossed prediction]]&gt;0,"BUY"))</f>
        <v>SELL</v>
      </c>
      <c r="N87" s="7" t="b">
        <f>IF(Table1[[#This Row],[Column3]]="BUY",$Q$3*Table1[[#This Row],[Actual2]])</f>
        <v>0</v>
      </c>
    </row>
    <row r="88" spans="1:14">
      <c r="A88">
        <v>86</v>
      </c>
      <c r="B88">
        <v>1869</v>
      </c>
      <c r="C88">
        <v>1889.9</v>
      </c>
      <c r="D88" s="1"/>
      <c r="E88" s="3">
        <f>Table1[[#This Row],[Actual]]/B87-1</f>
        <v>-2.0219441488385725E-2</v>
      </c>
      <c r="F88" s="4">
        <f>Table1[[#This Row],[Predicted]]/C87-1</f>
        <v>3.2234511621281658E-2</v>
      </c>
      <c r="G88" t="b">
        <f>IF(Table1[[#This Row],[Actual2]]&lt;0,IF(Table1[[#This Row],[Predicted3]]&lt;0,1))</f>
        <v>0</v>
      </c>
      <c r="H88" t="b">
        <f>IF(Table1[[#This Row],[Actual2]]&gt;0,IF(Table1[[#This Row],[Predicted3]]&gt;0,1))</f>
        <v>0</v>
      </c>
      <c r="I88" s="3">
        <f>Table1[[#This Row],[Predicted]]/B87-1</f>
        <v>-9.263093883841611E-3</v>
      </c>
      <c r="J88" s="5">
        <f>IF(Table1[[#This Row],[Crossed prediction]]&lt;0,IF(Table1[[#This Row],[Actual2]]&lt;0,1))</f>
        <v>1</v>
      </c>
      <c r="K88" s="5" t="b">
        <f>IF(Table1[[#This Row],[Crossed prediction]]&gt;0,IF(Table1[[#This Row],[Actual2]]&gt;0,1))</f>
        <v>0</v>
      </c>
      <c r="L88" s="6"/>
      <c r="M88" t="str">
        <f>IF(Table1[[#This Row],[Crossed prediction]]&lt;0,"SELL",IF(Table1[[#This Row],[Crossed prediction]]&gt;0,"BUY"))</f>
        <v>SELL</v>
      </c>
      <c r="N88" s="7" t="b">
        <f>IF(Table1[[#This Row],[Column3]]="BUY",$Q$3*Table1[[#This Row],[Actual2]])</f>
        <v>0</v>
      </c>
    </row>
    <row r="89" spans="1:14">
      <c r="A89">
        <v>87</v>
      </c>
      <c r="B89">
        <v>1858.9698000000001</v>
      </c>
      <c r="C89">
        <v>1852.2764</v>
      </c>
      <c r="D89" s="1"/>
      <c r="E89" s="3">
        <f>Table1[[#This Row],[Actual]]/B88-1</f>
        <v>-5.3666131621187274E-3</v>
      </c>
      <c r="F89" s="4">
        <f>Table1[[#This Row],[Predicted]]/C88-1</f>
        <v>-1.990771998518448E-2</v>
      </c>
      <c r="G89">
        <f>IF(Table1[[#This Row],[Actual2]]&lt;0,IF(Table1[[#This Row],[Predicted3]]&lt;0,1))</f>
        <v>1</v>
      </c>
      <c r="H89" t="b">
        <f>IF(Table1[[#This Row],[Actual2]]&gt;0,IF(Table1[[#This Row],[Predicted3]]&gt;0,1))</f>
        <v>0</v>
      </c>
      <c r="I89" s="3">
        <f>Table1[[#This Row],[Predicted]]/B88-1</f>
        <v>-8.9478865703584987E-3</v>
      </c>
      <c r="J89" s="5">
        <f>IF(Table1[[#This Row],[Crossed prediction]]&lt;0,IF(Table1[[#This Row],[Actual2]]&lt;0,1))</f>
        <v>1</v>
      </c>
      <c r="K89" s="5" t="b">
        <f>IF(Table1[[#This Row],[Crossed prediction]]&gt;0,IF(Table1[[#This Row],[Actual2]]&gt;0,1))</f>
        <v>0</v>
      </c>
      <c r="L89" s="6"/>
      <c r="M89" t="str">
        <f>IF(Table1[[#This Row],[Crossed prediction]]&lt;0,"SELL",IF(Table1[[#This Row],[Crossed prediction]]&gt;0,"BUY"))</f>
        <v>SELL</v>
      </c>
      <c r="N89" s="7" t="b">
        <f>IF(Table1[[#This Row],[Column3]]="BUY",$Q$3*Table1[[#This Row],[Actual2]])</f>
        <v>0</v>
      </c>
    </row>
    <row r="90" spans="1:14">
      <c r="A90">
        <v>88</v>
      </c>
      <c r="B90">
        <v>1857.5201</v>
      </c>
      <c r="C90">
        <v>1818.2791999999999</v>
      </c>
      <c r="D90" s="1"/>
      <c r="E90" s="3">
        <f>Table1[[#This Row],[Actual]]/B89-1</f>
        <v>-7.7984053318136404E-4</v>
      </c>
      <c r="F90" s="4">
        <f>Table1[[#This Row],[Predicted]]/C89-1</f>
        <v>-1.8354280171145043E-2</v>
      </c>
      <c r="G90">
        <f>IF(Table1[[#This Row],[Actual2]]&lt;0,IF(Table1[[#This Row],[Predicted3]]&lt;0,1))</f>
        <v>1</v>
      </c>
      <c r="H90" t="b">
        <f>IF(Table1[[#This Row],[Actual2]]&gt;0,IF(Table1[[#This Row],[Predicted3]]&gt;0,1))</f>
        <v>0</v>
      </c>
      <c r="I90" s="3">
        <f>Table1[[#This Row],[Predicted]]/B89-1</f>
        <v>-2.1888790232095334E-2</v>
      </c>
      <c r="J90" s="5">
        <f>IF(Table1[[#This Row],[Crossed prediction]]&lt;0,IF(Table1[[#This Row],[Actual2]]&lt;0,1))</f>
        <v>1</v>
      </c>
      <c r="K90" s="5" t="b">
        <f>IF(Table1[[#This Row],[Crossed prediction]]&gt;0,IF(Table1[[#This Row],[Actual2]]&gt;0,1))</f>
        <v>0</v>
      </c>
      <c r="L90" s="6"/>
      <c r="M90" t="str">
        <f>IF(Table1[[#This Row],[Crossed prediction]]&lt;0,"SELL",IF(Table1[[#This Row],[Crossed prediction]]&gt;0,"BUY"))</f>
        <v>SELL</v>
      </c>
      <c r="N90" s="7" t="b">
        <f>IF(Table1[[#This Row],[Column3]]="BUY",$Q$3*Table1[[#This Row],[Actual2]])</f>
        <v>0</v>
      </c>
    </row>
    <row r="91" spans="1:14">
      <c r="A91">
        <v>89</v>
      </c>
      <c r="B91">
        <v>1859.68</v>
      </c>
      <c r="C91">
        <v>1850.2484999999999</v>
      </c>
      <c r="D91" s="1"/>
      <c r="E91" s="3">
        <f>Table1[[#This Row],[Actual]]/B90-1</f>
        <v>1.1627868791299623E-3</v>
      </c>
      <c r="F91" s="4">
        <f>Table1[[#This Row],[Predicted]]/C90-1</f>
        <v>1.7582173298798187E-2</v>
      </c>
      <c r="G91" t="b">
        <f>IF(Table1[[#This Row],[Actual2]]&lt;0,IF(Table1[[#This Row],[Predicted3]]&lt;0,1))</f>
        <v>0</v>
      </c>
      <c r="H91">
        <f>IF(Table1[[#This Row],[Actual2]]&gt;0,IF(Table1[[#This Row],[Predicted3]]&gt;0,1))</f>
        <v>1</v>
      </c>
      <c r="I91" s="3">
        <f>Table1[[#This Row],[Predicted]]/B90-1</f>
        <v>-3.9146817307657011E-3</v>
      </c>
      <c r="J91" s="5" t="b">
        <f>IF(Table1[[#This Row],[Crossed prediction]]&lt;0,IF(Table1[[#This Row],[Actual2]]&lt;0,1))</f>
        <v>0</v>
      </c>
      <c r="K91" s="5" t="b">
        <f>IF(Table1[[#This Row],[Crossed prediction]]&gt;0,IF(Table1[[#This Row],[Actual2]]&gt;0,1))</f>
        <v>0</v>
      </c>
      <c r="L91" s="6"/>
      <c r="M91" t="str">
        <f>IF(Table1[[#This Row],[Crossed prediction]]&lt;0,"SELL",IF(Table1[[#This Row],[Crossed prediction]]&gt;0,"BUY"))</f>
        <v>SELL</v>
      </c>
      <c r="N91" s="7" t="b">
        <f>IF(Table1[[#This Row],[Column3]]="BUY",$Q$3*Table1[[#This Row],[Actual2]])</f>
        <v>0</v>
      </c>
    </row>
    <row r="92" spans="1:14">
      <c r="A92">
        <v>90</v>
      </c>
      <c r="B92">
        <v>1815.48</v>
      </c>
      <c r="C92">
        <v>1837.0742</v>
      </c>
      <c r="D92" s="1"/>
      <c r="E92" s="3">
        <f>Table1[[#This Row],[Actual]]/B91-1</f>
        <v>-2.3767529897616768E-2</v>
      </c>
      <c r="F92" s="4">
        <f>Table1[[#This Row],[Predicted]]/C91-1</f>
        <v>-7.1202868155276766E-3</v>
      </c>
      <c r="G92">
        <f>IF(Table1[[#This Row],[Actual2]]&lt;0,IF(Table1[[#This Row],[Predicted3]]&lt;0,1))</f>
        <v>1</v>
      </c>
      <c r="H92" t="b">
        <f>IF(Table1[[#This Row],[Actual2]]&gt;0,IF(Table1[[#This Row],[Predicted3]]&gt;0,1))</f>
        <v>0</v>
      </c>
      <c r="I92" s="3">
        <f>Table1[[#This Row],[Predicted]]/B91-1</f>
        <v>-1.2155747225329083E-2</v>
      </c>
      <c r="J92" s="5">
        <f>IF(Table1[[#This Row],[Crossed prediction]]&lt;0,IF(Table1[[#This Row],[Actual2]]&lt;0,1))</f>
        <v>1</v>
      </c>
      <c r="K92" s="5" t="b">
        <f>IF(Table1[[#This Row],[Crossed prediction]]&gt;0,IF(Table1[[#This Row],[Actual2]]&gt;0,1))</f>
        <v>0</v>
      </c>
      <c r="L92" s="6"/>
      <c r="M92" t="str">
        <f>IF(Table1[[#This Row],[Crossed prediction]]&lt;0,"SELL",IF(Table1[[#This Row],[Crossed prediction]]&gt;0,"BUY"))</f>
        <v>SELL</v>
      </c>
      <c r="N92" s="7" t="b">
        <f>IF(Table1[[#This Row],[Column3]]="BUY",$Q$3*Table1[[#This Row],[Actual2]])</f>
        <v>0</v>
      </c>
    </row>
    <row r="93" spans="1:14">
      <c r="A93">
        <v>91</v>
      </c>
      <c r="B93">
        <v>1823.28</v>
      </c>
      <c r="C93">
        <v>1787.7677000000001</v>
      </c>
      <c r="D93" s="1"/>
      <c r="E93" s="3">
        <f>Table1[[#This Row],[Actual]]/B92-1</f>
        <v>4.2963844272589924E-3</v>
      </c>
      <c r="F93" s="4">
        <f>Table1[[#This Row],[Predicted]]/C92-1</f>
        <v>-2.6839688892261404E-2</v>
      </c>
      <c r="G93" t="b">
        <f>IF(Table1[[#This Row],[Actual2]]&lt;0,IF(Table1[[#This Row],[Predicted3]]&lt;0,1))</f>
        <v>0</v>
      </c>
      <c r="H93" t="b">
        <f>IF(Table1[[#This Row],[Actual2]]&gt;0,IF(Table1[[#This Row],[Predicted3]]&gt;0,1))</f>
        <v>0</v>
      </c>
      <c r="I93" s="3">
        <f>Table1[[#This Row],[Predicted]]/B92-1</f>
        <v>-1.5264447969682848E-2</v>
      </c>
      <c r="J93" s="5" t="b">
        <f>IF(Table1[[#This Row],[Crossed prediction]]&lt;0,IF(Table1[[#This Row],[Actual2]]&lt;0,1))</f>
        <v>0</v>
      </c>
      <c r="K93" s="5" t="b">
        <f>IF(Table1[[#This Row],[Crossed prediction]]&gt;0,IF(Table1[[#This Row],[Actual2]]&gt;0,1))</f>
        <v>0</v>
      </c>
      <c r="L93" s="6"/>
      <c r="M93" t="str">
        <f>IF(Table1[[#This Row],[Crossed prediction]]&lt;0,"SELL",IF(Table1[[#This Row],[Crossed prediction]]&gt;0,"BUY"))</f>
        <v>SELL</v>
      </c>
      <c r="N93" s="7" t="b">
        <f>IF(Table1[[#This Row],[Column3]]="BUY",$Q$3*Table1[[#This Row],[Actual2]])</f>
        <v>0</v>
      </c>
    </row>
    <row r="94" spans="1:14">
      <c r="A94">
        <v>92</v>
      </c>
      <c r="B94">
        <v>1836.4302</v>
      </c>
      <c r="C94">
        <v>1819.5536</v>
      </c>
      <c r="D94" s="1"/>
      <c r="E94" s="3">
        <f>Table1[[#This Row],[Actual]]/B93-1</f>
        <v>7.2123864683428796E-3</v>
      </c>
      <c r="F94" s="4">
        <f>Table1[[#This Row],[Predicted]]/C93-1</f>
        <v>1.7779658956809552E-2</v>
      </c>
      <c r="G94" t="b">
        <f>IF(Table1[[#This Row],[Actual2]]&lt;0,IF(Table1[[#This Row],[Predicted3]]&lt;0,1))</f>
        <v>0</v>
      </c>
      <c r="H94">
        <f>IF(Table1[[#This Row],[Actual2]]&gt;0,IF(Table1[[#This Row],[Predicted3]]&gt;0,1))</f>
        <v>1</v>
      </c>
      <c r="I94" s="3">
        <f>Table1[[#This Row],[Predicted]]/B93-1</f>
        <v>-2.0437892150410031E-3</v>
      </c>
      <c r="J94" s="5" t="b">
        <f>IF(Table1[[#This Row],[Crossed prediction]]&lt;0,IF(Table1[[#This Row],[Actual2]]&lt;0,1))</f>
        <v>0</v>
      </c>
      <c r="K94" s="5" t="b">
        <f>IF(Table1[[#This Row],[Crossed prediction]]&gt;0,IF(Table1[[#This Row],[Actual2]]&gt;0,1))</f>
        <v>0</v>
      </c>
      <c r="L94" s="6"/>
      <c r="M94" t="str">
        <f>IF(Table1[[#This Row],[Crossed prediction]]&lt;0,"SELL",IF(Table1[[#This Row],[Crossed prediction]]&gt;0,"BUY"))</f>
        <v>SELL</v>
      </c>
      <c r="N94" s="7" t="b">
        <f>IF(Table1[[#This Row],[Column3]]="BUY",$Q$3*Table1[[#This Row],[Actual2]])</f>
        <v>0</v>
      </c>
    </row>
    <row r="95" spans="1:14">
      <c r="A95">
        <v>93</v>
      </c>
      <c r="B95">
        <v>1819.19</v>
      </c>
      <c r="C95">
        <v>1817.8059000000001</v>
      </c>
      <c r="D95" s="1"/>
      <c r="E95" s="3">
        <f>Table1[[#This Row],[Actual]]/B94-1</f>
        <v>-9.3878874350901143E-3</v>
      </c>
      <c r="F95" s="4">
        <f>Table1[[#This Row],[Predicted]]/C94-1</f>
        <v>-9.6051031417809796E-4</v>
      </c>
      <c r="G95">
        <f>IF(Table1[[#This Row],[Actual2]]&lt;0,IF(Table1[[#This Row],[Predicted3]]&lt;0,1))</f>
        <v>1</v>
      </c>
      <c r="H95" t="b">
        <f>IF(Table1[[#This Row],[Actual2]]&gt;0,IF(Table1[[#This Row],[Predicted3]]&gt;0,1))</f>
        <v>0</v>
      </c>
      <c r="I95" s="3">
        <f>Table1[[#This Row],[Predicted]]/B94-1</f>
        <v>-1.0141577937457069E-2</v>
      </c>
      <c r="J95" s="5">
        <f>IF(Table1[[#This Row],[Crossed prediction]]&lt;0,IF(Table1[[#This Row],[Actual2]]&lt;0,1))</f>
        <v>1</v>
      </c>
      <c r="K95" s="5" t="b">
        <f>IF(Table1[[#This Row],[Crossed prediction]]&gt;0,IF(Table1[[#This Row],[Actual2]]&gt;0,1))</f>
        <v>0</v>
      </c>
      <c r="L95" s="6"/>
      <c r="M95" t="str">
        <f>IF(Table1[[#This Row],[Crossed prediction]]&lt;0,"SELL",IF(Table1[[#This Row],[Crossed prediction]]&gt;0,"BUY"))</f>
        <v>SELL</v>
      </c>
      <c r="N95" s="7" t="b">
        <f>IF(Table1[[#This Row],[Column3]]="BUY",$Q$3*Table1[[#This Row],[Actual2]])</f>
        <v>0</v>
      </c>
    </row>
    <row r="96" spans="1:14">
      <c r="A96">
        <v>94</v>
      </c>
      <c r="B96">
        <v>1816.32</v>
      </c>
      <c r="C96">
        <v>1782.0786000000001</v>
      </c>
      <c r="D96" s="1"/>
      <c r="E96" s="3">
        <f>Table1[[#This Row],[Actual]]/B95-1</f>
        <v>-1.5776252068229191E-3</v>
      </c>
      <c r="F96" s="4">
        <f>Table1[[#This Row],[Predicted]]/C95-1</f>
        <v>-1.9654078579016576E-2</v>
      </c>
      <c r="G96">
        <f>IF(Table1[[#This Row],[Actual2]]&lt;0,IF(Table1[[#This Row],[Predicted3]]&lt;0,1))</f>
        <v>1</v>
      </c>
      <c r="H96" t="b">
        <f>IF(Table1[[#This Row],[Actual2]]&gt;0,IF(Table1[[#This Row],[Predicted3]]&gt;0,1))</f>
        <v>0</v>
      </c>
      <c r="I96" s="3">
        <f>Table1[[#This Row],[Predicted]]/B95-1</f>
        <v>-2.0399958223165204E-2</v>
      </c>
      <c r="J96" s="5">
        <f>IF(Table1[[#This Row],[Crossed prediction]]&lt;0,IF(Table1[[#This Row],[Actual2]]&lt;0,1))</f>
        <v>1</v>
      </c>
      <c r="K96" s="5" t="b">
        <f>IF(Table1[[#This Row],[Crossed prediction]]&gt;0,IF(Table1[[#This Row],[Actual2]]&gt;0,1))</f>
        <v>0</v>
      </c>
      <c r="L96" s="6"/>
      <c r="M96" t="str">
        <f>IF(Table1[[#This Row],[Crossed prediction]]&lt;0,"SELL",IF(Table1[[#This Row],[Crossed prediction]]&gt;0,"BUY"))</f>
        <v>SELL</v>
      </c>
      <c r="N96" s="7" t="b">
        <f>IF(Table1[[#This Row],[Column3]]="BUY",$Q$3*Table1[[#This Row],[Actual2]])</f>
        <v>0</v>
      </c>
    </row>
    <row r="97" spans="1:14">
      <c r="A97">
        <v>95</v>
      </c>
      <c r="B97">
        <v>1775.07</v>
      </c>
      <c r="C97">
        <v>1804.2062000000001</v>
      </c>
      <c r="D97" s="1"/>
      <c r="E97" s="3">
        <f>Table1[[#This Row],[Actual]]/B96-1</f>
        <v>-2.2710755813953543E-2</v>
      </c>
      <c r="F97" s="4">
        <f>Table1[[#This Row],[Predicted]]/C96-1</f>
        <v>1.2416736276390949E-2</v>
      </c>
      <c r="G97" t="b">
        <f>IF(Table1[[#This Row],[Actual2]]&lt;0,IF(Table1[[#This Row],[Predicted3]]&lt;0,1))</f>
        <v>0</v>
      </c>
      <c r="H97" t="b">
        <f>IF(Table1[[#This Row],[Actual2]]&gt;0,IF(Table1[[#This Row],[Predicted3]]&gt;0,1))</f>
        <v>0</v>
      </c>
      <c r="I97" s="3">
        <f>Table1[[#This Row],[Predicted]]/B96-1</f>
        <v>-6.6694194855531075E-3</v>
      </c>
      <c r="J97" s="5">
        <f>IF(Table1[[#This Row],[Crossed prediction]]&lt;0,IF(Table1[[#This Row],[Actual2]]&lt;0,1))</f>
        <v>1</v>
      </c>
      <c r="K97" s="5" t="b">
        <f>IF(Table1[[#This Row],[Crossed prediction]]&gt;0,IF(Table1[[#This Row],[Actual2]]&gt;0,1))</f>
        <v>0</v>
      </c>
      <c r="L97" s="6"/>
      <c r="M97" t="str">
        <f>IF(Table1[[#This Row],[Crossed prediction]]&lt;0,"SELL",IF(Table1[[#This Row],[Crossed prediction]]&gt;0,"BUY"))</f>
        <v>SELL</v>
      </c>
      <c r="N97" s="7" t="b">
        <f>IF(Table1[[#This Row],[Column3]]="BUY",$Q$3*Table1[[#This Row],[Actual2]])</f>
        <v>0</v>
      </c>
    </row>
    <row r="98" spans="1:14">
      <c r="A98">
        <v>96</v>
      </c>
      <c r="B98">
        <v>1692.69</v>
      </c>
      <c r="C98">
        <v>1742.7264</v>
      </c>
      <c r="D98" s="1"/>
      <c r="E98" s="3">
        <f>Table1[[#This Row],[Actual]]/B97-1</f>
        <v>-4.6409437374300699E-2</v>
      </c>
      <c r="F98" s="4">
        <f>Table1[[#This Row],[Predicted]]/C97-1</f>
        <v>-3.4075816832909722E-2</v>
      </c>
      <c r="G98">
        <f>IF(Table1[[#This Row],[Actual2]]&lt;0,IF(Table1[[#This Row],[Predicted3]]&lt;0,1))</f>
        <v>1</v>
      </c>
      <c r="H98" t="b">
        <f>IF(Table1[[#This Row],[Actual2]]&gt;0,IF(Table1[[#This Row],[Predicted3]]&gt;0,1))</f>
        <v>0</v>
      </c>
      <c r="I98" s="3">
        <f>Table1[[#This Row],[Predicted]]/B97-1</f>
        <v>-1.8221027903124853E-2</v>
      </c>
      <c r="J98" s="5">
        <f>IF(Table1[[#This Row],[Crossed prediction]]&lt;0,IF(Table1[[#This Row],[Actual2]]&lt;0,1))</f>
        <v>1</v>
      </c>
      <c r="K98" s="5" t="b">
        <f>IF(Table1[[#This Row],[Crossed prediction]]&gt;0,IF(Table1[[#This Row],[Actual2]]&gt;0,1))</f>
        <v>0</v>
      </c>
      <c r="L98" s="6"/>
      <c r="M98" t="str">
        <f>IF(Table1[[#This Row],[Crossed prediction]]&lt;0,"SELL",IF(Table1[[#This Row],[Crossed prediction]]&gt;0,"BUY"))</f>
        <v>SELL</v>
      </c>
      <c r="N98" s="7" t="b">
        <f>IF(Table1[[#This Row],[Column3]]="BUY",$Q$3*Table1[[#This Row],[Actual2]])</f>
        <v>0</v>
      </c>
    </row>
    <row r="99" spans="1:14">
      <c r="A99">
        <v>97</v>
      </c>
      <c r="B99">
        <v>1729.56</v>
      </c>
      <c r="C99">
        <v>1634.9738</v>
      </c>
      <c r="D99" s="1"/>
      <c r="E99" s="3">
        <f>Table1[[#This Row],[Actual]]/B98-1</f>
        <v>2.1781897453166277E-2</v>
      </c>
      <c r="F99" s="4">
        <f>Table1[[#This Row],[Predicted]]/C98-1</f>
        <v>-6.1829900551228278E-2</v>
      </c>
      <c r="G99" t="b">
        <f>IF(Table1[[#This Row],[Actual2]]&lt;0,IF(Table1[[#This Row],[Predicted3]]&lt;0,1))</f>
        <v>0</v>
      </c>
      <c r="H99" t="b">
        <f>IF(Table1[[#This Row],[Actual2]]&gt;0,IF(Table1[[#This Row],[Predicted3]]&gt;0,1))</f>
        <v>0</v>
      </c>
      <c r="I99" s="3">
        <f>Table1[[#This Row],[Predicted]]/B98-1</f>
        <v>-3.4097324377174831E-2</v>
      </c>
      <c r="J99" s="5" t="b">
        <f>IF(Table1[[#This Row],[Crossed prediction]]&lt;0,IF(Table1[[#This Row],[Actual2]]&lt;0,1))</f>
        <v>0</v>
      </c>
      <c r="K99" s="5" t="b">
        <f>IF(Table1[[#This Row],[Crossed prediction]]&gt;0,IF(Table1[[#This Row],[Actual2]]&gt;0,1))</f>
        <v>0</v>
      </c>
      <c r="L99" s="6"/>
      <c r="M99" t="str">
        <f>IF(Table1[[#This Row],[Crossed prediction]]&lt;0,"SELL",IF(Table1[[#This Row],[Crossed prediction]]&gt;0,"BUY"))</f>
        <v>SELL</v>
      </c>
      <c r="N99" s="7" t="b">
        <f>IF(Table1[[#This Row],[Column3]]="BUY",$Q$3*Table1[[#This Row],[Actual2]])</f>
        <v>0</v>
      </c>
    </row>
    <row r="100" spans="1:14">
      <c r="A100">
        <v>98</v>
      </c>
      <c r="B100">
        <v>1738.5</v>
      </c>
      <c r="C100">
        <v>1704.2627</v>
      </c>
      <c r="D100" s="1"/>
      <c r="E100" s="3">
        <f>Table1[[#This Row],[Actual]]/B99-1</f>
        <v>5.1689447026990187E-3</v>
      </c>
      <c r="F100" s="4">
        <f>Table1[[#This Row],[Predicted]]/C99-1</f>
        <v>4.2379211214271351E-2</v>
      </c>
      <c r="G100" t="b">
        <f>IF(Table1[[#This Row],[Actual2]]&lt;0,IF(Table1[[#This Row],[Predicted3]]&lt;0,1))</f>
        <v>0</v>
      </c>
      <c r="H100">
        <f>IF(Table1[[#This Row],[Actual2]]&gt;0,IF(Table1[[#This Row],[Predicted3]]&gt;0,1))</f>
        <v>1</v>
      </c>
      <c r="I100" s="3">
        <f>Table1[[#This Row],[Predicted]]/B99-1</f>
        <v>-1.4626436781609131E-2</v>
      </c>
      <c r="J100" s="5" t="b">
        <f>IF(Table1[[#This Row],[Crossed prediction]]&lt;0,IF(Table1[[#This Row],[Actual2]]&lt;0,1))</f>
        <v>0</v>
      </c>
      <c r="K100" s="5" t="b">
        <f>IF(Table1[[#This Row],[Crossed prediction]]&gt;0,IF(Table1[[#This Row],[Actual2]]&gt;0,1))</f>
        <v>0</v>
      </c>
      <c r="L100" s="6"/>
      <c r="M100" t="str">
        <f>IF(Table1[[#This Row],[Crossed prediction]]&lt;0,"SELL",IF(Table1[[#This Row],[Crossed prediction]]&gt;0,"BUY"))</f>
        <v>SELL</v>
      </c>
      <c r="N100" s="7" t="b">
        <f>IF(Table1[[#This Row],[Column3]]="BUY",$Q$3*Table1[[#This Row],[Actual2]])</f>
        <v>0</v>
      </c>
    </row>
    <row r="101" spans="1:14">
      <c r="A101">
        <v>99</v>
      </c>
      <c r="B101">
        <v>1754.36</v>
      </c>
      <c r="C101">
        <v>1718.923</v>
      </c>
      <c r="D101" s="1"/>
      <c r="E101" s="3">
        <f>Table1[[#This Row],[Actual]]/B100-1</f>
        <v>9.1228070175437548E-3</v>
      </c>
      <c r="F101" s="4">
        <f>Table1[[#This Row],[Predicted]]/C100-1</f>
        <v>8.6021362786383726E-3</v>
      </c>
      <c r="G101" t="b">
        <f>IF(Table1[[#This Row],[Actual2]]&lt;0,IF(Table1[[#This Row],[Predicted3]]&lt;0,1))</f>
        <v>0</v>
      </c>
      <c r="H101">
        <f>IF(Table1[[#This Row],[Actual2]]&gt;0,IF(Table1[[#This Row],[Predicted3]]&gt;0,1))</f>
        <v>1</v>
      </c>
      <c r="I101" s="3">
        <f>Table1[[#This Row],[Predicted]]/B100-1</f>
        <v>-1.126085706068447E-2</v>
      </c>
      <c r="J101" s="5" t="b">
        <f>IF(Table1[[#This Row],[Crossed prediction]]&lt;0,IF(Table1[[#This Row],[Actual2]]&lt;0,1))</f>
        <v>0</v>
      </c>
      <c r="K101" s="5" t="b">
        <f>IF(Table1[[#This Row],[Crossed prediction]]&gt;0,IF(Table1[[#This Row],[Actual2]]&gt;0,1))</f>
        <v>0</v>
      </c>
      <c r="L101" s="6"/>
      <c r="M101" t="str">
        <f>IF(Table1[[#This Row],[Crossed prediction]]&lt;0,"SELL",IF(Table1[[#This Row],[Crossed prediction]]&gt;0,"BUY"))</f>
        <v>SELL</v>
      </c>
      <c r="N101" s="7" t="b">
        <f>IF(Table1[[#This Row],[Column3]]="BUY",$Q$3*Table1[[#This Row],[Actual2]])</f>
        <v>0</v>
      </c>
    </row>
    <row r="102" spans="1:14">
      <c r="A102">
        <v>100</v>
      </c>
      <c r="B102">
        <v>1804.03</v>
      </c>
      <c r="C102">
        <v>1731.1757</v>
      </c>
      <c r="D102" s="1"/>
      <c r="E102" s="3">
        <f>Table1[[#This Row],[Actual]]/B101-1</f>
        <v>2.8312319022321564E-2</v>
      </c>
      <c r="F102" s="4">
        <f>Table1[[#This Row],[Predicted]]/C101-1</f>
        <v>7.128126158065351E-3</v>
      </c>
      <c r="G102" t="b">
        <f>IF(Table1[[#This Row],[Actual2]]&lt;0,IF(Table1[[#This Row],[Predicted3]]&lt;0,1))</f>
        <v>0</v>
      </c>
      <c r="H102">
        <f>IF(Table1[[#This Row],[Actual2]]&gt;0,IF(Table1[[#This Row],[Predicted3]]&gt;0,1))</f>
        <v>1</v>
      </c>
      <c r="I102" s="3">
        <f>Table1[[#This Row],[Predicted]]/B101-1</f>
        <v>-1.3215246585649432E-2</v>
      </c>
      <c r="J102" s="5" t="b">
        <f>IF(Table1[[#This Row],[Crossed prediction]]&lt;0,IF(Table1[[#This Row],[Actual2]]&lt;0,1))</f>
        <v>0</v>
      </c>
      <c r="K102" s="5" t="b">
        <f>IF(Table1[[#This Row],[Crossed prediction]]&gt;0,IF(Table1[[#This Row],[Actual2]]&gt;0,1))</f>
        <v>0</v>
      </c>
      <c r="L102" s="6"/>
      <c r="M102" t="str">
        <f>IF(Table1[[#This Row],[Crossed prediction]]&lt;0,"SELL",IF(Table1[[#This Row],[Crossed prediction]]&gt;0,"BUY"))</f>
        <v>SELL</v>
      </c>
      <c r="N102" s="7" t="b">
        <f>IF(Table1[[#This Row],[Column3]]="BUY",$Q$3*Table1[[#This Row],[Actual2]])</f>
        <v>0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Pündrich</dc:creator>
  <cp:lastModifiedBy>Gabriel Pündrich</cp:lastModifiedBy>
  <dcterms:created xsi:type="dcterms:W3CDTF">2019-06-09T13:15:56Z</dcterms:created>
  <dcterms:modified xsi:type="dcterms:W3CDTF">2019-06-09T23:23:34Z</dcterms:modified>
</cp:coreProperties>
</file>