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 1" sheetId="1" r:id="rId4"/>
  </sheets>
  <definedNames/>
  <calcPr/>
</workbook>
</file>

<file path=xl/sharedStrings.xml><?xml version="1.0" encoding="utf-8"?>
<sst xmlns="http://schemas.openxmlformats.org/spreadsheetml/2006/main" count="47" uniqueCount="18">
  <si>
    <t>Individual</t>
  </si>
  <si>
    <t>M1</t>
  </si>
  <si>
    <t>M2</t>
  </si>
  <si>
    <t>M3</t>
  </si>
  <si>
    <t>Centroid</t>
  </si>
  <si>
    <t>X</t>
  </si>
  <si>
    <t>Y</t>
  </si>
  <si>
    <t>M1 = (1/1(1)), (1/1(5))</t>
  </si>
  <si>
    <t>M2 = (1/4(1+5+4+4)), (1/4(2+8+8+9))</t>
  </si>
  <si>
    <t>M3 = (1/3(8+8+2)), (1/3(3+2+1))</t>
  </si>
  <si>
    <t>M1 = (1/2(1+1)), (1/2(5+2))</t>
  </si>
  <si>
    <t>M2 = (1/3(5+4+4)), (1/3(8+8+9))</t>
  </si>
  <si>
    <t>M1 = (1/3(1+1+2)), (1/3(5+2+1))</t>
  </si>
  <si>
    <t>M3 = (1/2(8+8)), (1/3(3+2))</t>
  </si>
  <si>
    <t>Cluster</t>
  </si>
  <si>
    <t>Centroid 1</t>
  </si>
  <si>
    <t>Centroid 2</t>
  </si>
  <si>
    <t>Centroid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</si>
</sst>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1.13"/>
    <col customWidth="1" min="17" max="17" width="10.88"/>
  </cols>
  <sheetData>
    <row r="1">
      <c r="A1" s="1">
        <v>1.0</v>
      </c>
      <c r="E1" s="2"/>
      <c r="F1" s="2"/>
      <c r="G1" s="2"/>
      <c r="H1" s="2"/>
      <c r="I1" s="2"/>
      <c r="J1" s="2"/>
      <c r="K1" s="2"/>
    </row>
    <row r="2">
      <c r="E2" s="3" t="s">
        <v>0</v>
      </c>
      <c r="F2" s="4" t="s">
        <v>1</v>
      </c>
      <c r="G2" s="5"/>
      <c r="H2" s="4" t="s">
        <v>2</v>
      </c>
      <c r="I2" s="5"/>
      <c r="J2" s="4" t="s">
        <v>3</v>
      </c>
      <c r="K2" s="5"/>
      <c r="M2" s="6" t="s">
        <v>4</v>
      </c>
      <c r="N2" s="7"/>
      <c r="O2" s="5"/>
      <c r="P2" s="8" t="s">
        <v>5</v>
      </c>
      <c r="Q2" s="8" t="s">
        <v>6</v>
      </c>
    </row>
    <row r="3">
      <c r="A3" s="8" t="s">
        <v>0</v>
      </c>
      <c r="B3" s="8" t="s">
        <v>5</v>
      </c>
      <c r="C3" s="8" t="s">
        <v>6</v>
      </c>
      <c r="E3" s="9"/>
      <c r="F3" s="10">
        <v>1.0</v>
      </c>
      <c r="G3" s="10">
        <v>10.0</v>
      </c>
      <c r="H3" s="10">
        <v>5.0</v>
      </c>
      <c r="I3" s="10">
        <v>8.0</v>
      </c>
      <c r="J3" s="10">
        <v>9.0</v>
      </c>
      <c r="K3" s="10">
        <v>2.0</v>
      </c>
      <c r="M3" s="11" t="s">
        <v>7</v>
      </c>
      <c r="N3" s="7"/>
      <c r="O3" s="5"/>
      <c r="P3" s="12">
        <f>(1/1*(1))</f>
        <v>1</v>
      </c>
      <c r="Q3" s="12">
        <f>(1/1*(5))</f>
        <v>5</v>
      </c>
    </row>
    <row r="4">
      <c r="A4" s="8">
        <v>1.0</v>
      </c>
      <c r="B4" s="8">
        <v>1.0</v>
      </c>
      <c r="C4" s="8">
        <v>5.0</v>
      </c>
      <c r="E4" s="10">
        <v>1.0</v>
      </c>
      <c r="F4" s="13">
        <f t="shared" ref="F4:F11" si="1">SQRT(($F$3-B4)^2 + ($G$3-C4)^2)</f>
        <v>5</v>
      </c>
      <c r="G4" s="5"/>
      <c r="H4" s="14">
        <f t="shared" ref="H4:H11" si="2">SQRT(($H$3-B4)^2 + ($I$3-C4)^2)</f>
        <v>5</v>
      </c>
      <c r="I4" s="5"/>
      <c r="J4" s="14">
        <f t="shared" ref="J4:J11" si="3">SQRT(($J$3-B4)^2 + ($K$3-C4)^2)</f>
        <v>8.544003745</v>
      </c>
      <c r="K4" s="5"/>
      <c r="M4" s="11" t="s">
        <v>8</v>
      </c>
      <c r="N4" s="7"/>
      <c r="O4" s="5"/>
      <c r="P4" s="12">
        <f>(1/4*(1+5+4+4))</f>
        <v>3.5</v>
      </c>
      <c r="Q4" s="12">
        <f>(1/4*(2+8+8+9))</f>
        <v>6.75</v>
      </c>
    </row>
    <row r="5">
      <c r="A5" s="8">
        <v>2.0</v>
      </c>
      <c r="B5" s="8">
        <v>1.0</v>
      </c>
      <c r="C5" s="8">
        <v>2.0</v>
      </c>
      <c r="E5" s="10">
        <v>2.0</v>
      </c>
      <c r="F5" s="14">
        <f t="shared" si="1"/>
        <v>8</v>
      </c>
      <c r="G5" s="5"/>
      <c r="H5" s="13">
        <f t="shared" si="2"/>
        <v>7.211102551</v>
      </c>
      <c r="I5" s="5"/>
      <c r="J5" s="14">
        <f t="shared" si="3"/>
        <v>8</v>
      </c>
      <c r="K5" s="5"/>
      <c r="M5" s="11" t="s">
        <v>9</v>
      </c>
      <c r="N5" s="7"/>
      <c r="O5" s="5"/>
      <c r="P5" s="12">
        <f>(1/3*(8+8+2))</f>
        <v>6</v>
      </c>
      <c r="Q5" s="12">
        <f>(1/3*(3+2+1))</f>
        <v>2</v>
      </c>
    </row>
    <row r="6">
      <c r="A6" s="8">
        <v>3.0</v>
      </c>
      <c r="B6" s="8">
        <v>5.0</v>
      </c>
      <c r="C6" s="8">
        <v>8.0</v>
      </c>
      <c r="E6" s="10">
        <v>3.0</v>
      </c>
      <c r="F6" s="14">
        <f t="shared" si="1"/>
        <v>4.472135955</v>
      </c>
      <c r="G6" s="5"/>
      <c r="H6" s="13">
        <f t="shared" si="2"/>
        <v>0</v>
      </c>
      <c r="I6" s="5"/>
      <c r="J6" s="14">
        <f t="shared" si="3"/>
        <v>7.211102551</v>
      </c>
      <c r="K6" s="5"/>
    </row>
    <row r="7">
      <c r="A7" s="8">
        <v>4.0</v>
      </c>
      <c r="B7" s="8">
        <v>4.0</v>
      </c>
      <c r="C7" s="8">
        <v>8.0</v>
      </c>
      <c r="E7" s="10">
        <v>4.0</v>
      </c>
      <c r="F7" s="14">
        <f t="shared" si="1"/>
        <v>3.605551275</v>
      </c>
      <c r="G7" s="5"/>
      <c r="H7" s="13">
        <f t="shared" si="2"/>
        <v>1</v>
      </c>
      <c r="I7" s="5"/>
      <c r="J7" s="14">
        <f t="shared" si="3"/>
        <v>7.810249676</v>
      </c>
      <c r="K7" s="5"/>
    </row>
    <row r="8">
      <c r="A8" s="8">
        <v>5.0</v>
      </c>
      <c r="B8" s="8">
        <v>4.0</v>
      </c>
      <c r="C8" s="8">
        <v>9.0</v>
      </c>
      <c r="E8" s="10">
        <v>5.0</v>
      </c>
      <c r="F8" s="14">
        <f t="shared" si="1"/>
        <v>3.16227766</v>
      </c>
      <c r="G8" s="5"/>
      <c r="H8" s="13">
        <f t="shared" si="2"/>
        <v>1.414213562</v>
      </c>
      <c r="I8" s="5"/>
      <c r="J8" s="14">
        <f t="shared" si="3"/>
        <v>8.602325267</v>
      </c>
      <c r="K8" s="5"/>
    </row>
    <row r="9">
      <c r="A9" s="8">
        <v>6.0</v>
      </c>
      <c r="B9" s="8">
        <v>8.0</v>
      </c>
      <c r="C9" s="8">
        <v>3.0</v>
      </c>
      <c r="E9" s="10">
        <v>6.0</v>
      </c>
      <c r="F9" s="14">
        <f t="shared" si="1"/>
        <v>9.899494937</v>
      </c>
      <c r="G9" s="5"/>
      <c r="H9" s="14">
        <f t="shared" si="2"/>
        <v>5.830951895</v>
      </c>
      <c r="I9" s="5"/>
      <c r="J9" s="13">
        <f t="shared" si="3"/>
        <v>1.414213562</v>
      </c>
      <c r="K9" s="5"/>
    </row>
    <row r="10">
      <c r="A10" s="8">
        <v>7.0</v>
      </c>
      <c r="B10" s="8">
        <v>8.0</v>
      </c>
      <c r="C10" s="8">
        <v>2.0</v>
      </c>
      <c r="E10" s="10">
        <v>7.0</v>
      </c>
      <c r="F10" s="14">
        <f t="shared" si="1"/>
        <v>10.63014581</v>
      </c>
      <c r="G10" s="5"/>
      <c r="H10" s="14">
        <f t="shared" si="2"/>
        <v>6.708203932</v>
      </c>
      <c r="I10" s="5"/>
      <c r="J10" s="13">
        <f t="shared" si="3"/>
        <v>1</v>
      </c>
      <c r="K10" s="5"/>
    </row>
    <row r="11">
      <c r="A11" s="8">
        <v>8.0</v>
      </c>
      <c r="B11" s="8">
        <v>2.0</v>
      </c>
      <c r="C11" s="8">
        <v>1.0</v>
      </c>
      <c r="E11" s="10">
        <v>8.0</v>
      </c>
      <c r="F11" s="14">
        <f t="shared" si="1"/>
        <v>9.055385138</v>
      </c>
      <c r="G11" s="5"/>
      <c r="H11" s="14">
        <f t="shared" si="2"/>
        <v>7.615773106</v>
      </c>
      <c r="I11" s="5"/>
      <c r="J11" s="13">
        <f t="shared" si="3"/>
        <v>7.071067812</v>
      </c>
      <c r="K11" s="5"/>
    </row>
    <row r="14">
      <c r="E14" s="3" t="s">
        <v>0</v>
      </c>
      <c r="F14" s="4" t="s">
        <v>1</v>
      </c>
      <c r="G14" s="5"/>
      <c r="H14" s="4" t="s">
        <v>2</v>
      </c>
      <c r="I14" s="5"/>
      <c r="J14" s="4" t="s">
        <v>3</v>
      </c>
      <c r="K14" s="5"/>
      <c r="M14" s="6" t="s">
        <v>4</v>
      </c>
      <c r="N14" s="7"/>
      <c r="O14" s="5"/>
      <c r="P14" s="8" t="s">
        <v>5</v>
      </c>
      <c r="Q14" s="8" t="s">
        <v>6</v>
      </c>
    </row>
    <row r="15">
      <c r="E15" s="9"/>
      <c r="F15" s="10">
        <v>1.0</v>
      </c>
      <c r="G15" s="10">
        <v>5.0</v>
      </c>
      <c r="H15" s="10">
        <v>3.5</v>
      </c>
      <c r="I15" s="10">
        <v>6.75</v>
      </c>
      <c r="J15" s="10">
        <v>6.0</v>
      </c>
      <c r="K15" s="10">
        <v>2.0</v>
      </c>
      <c r="M15" s="11" t="s">
        <v>10</v>
      </c>
      <c r="N15" s="7"/>
      <c r="O15" s="5"/>
      <c r="P15" s="12">
        <f>(1/2*(1+1))</f>
        <v>1</v>
      </c>
      <c r="Q15" s="12">
        <f>(1/2*(5+2))</f>
        <v>3.5</v>
      </c>
    </row>
    <row r="16">
      <c r="E16" s="10">
        <v>1.0</v>
      </c>
      <c r="F16" s="13">
        <f t="shared" ref="F16:F23" si="4">SQRT(($F$15-B4)^2 + ($G$15-C4)^2)</f>
        <v>0</v>
      </c>
      <c r="G16" s="5"/>
      <c r="H16" s="14">
        <f t="shared" ref="H16:H23" si="5">SQRT(($H$15-B4)^2 + ($I$15-C4)^2)</f>
        <v>3.051638904</v>
      </c>
      <c r="I16" s="5"/>
      <c r="J16" s="14">
        <f t="shared" ref="J16:J23" si="6">SQRT(($J$15-B4)^2 + ($K$15-C4)^2)</f>
        <v>5.830951895</v>
      </c>
      <c r="K16" s="5"/>
      <c r="M16" s="11" t="s">
        <v>11</v>
      </c>
      <c r="N16" s="7"/>
      <c r="O16" s="5"/>
      <c r="P16" s="12">
        <f>(1/3*(5+4+4))</f>
        <v>4.333333333</v>
      </c>
      <c r="Q16" s="12">
        <f>(1/3*(8+8+9))</f>
        <v>8.333333333</v>
      </c>
    </row>
    <row r="17">
      <c r="E17" s="10">
        <v>2.0</v>
      </c>
      <c r="F17" s="13">
        <f t="shared" si="4"/>
        <v>3</v>
      </c>
      <c r="G17" s="5"/>
      <c r="H17" s="14">
        <f t="shared" si="5"/>
        <v>5.367727638</v>
      </c>
      <c r="I17" s="5"/>
      <c r="J17" s="14">
        <f t="shared" si="6"/>
        <v>5</v>
      </c>
      <c r="K17" s="5"/>
      <c r="M17" s="11" t="s">
        <v>9</v>
      </c>
      <c r="N17" s="7"/>
      <c r="O17" s="5"/>
      <c r="P17" s="12">
        <f>(1/3*(8+8+2))</f>
        <v>6</v>
      </c>
      <c r="Q17" s="12">
        <f>(1/3*(3+2+1))</f>
        <v>2</v>
      </c>
    </row>
    <row r="18">
      <c r="E18" s="10">
        <v>3.0</v>
      </c>
      <c r="F18" s="14">
        <f t="shared" si="4"/>
        <v>5</v>
      </c>
      <c r="G18" s="5"/>
      <c r="H18" s="13">
        <f t="shared" si="5"/>
        <v>1.952562419</v>
      </c>
      <c r="I18" s="5"/>
      <c r="J18" s="14">
        <f t="shared" si="6"/>
        <v>6.08276253</v>
      </c>
      <c r="K18" s="5"/>
    </row>
    <row r="19">
      <c r="E19" s="10">
        <v>4.0</v>
      </c>
      <c r="F19" s="14">
        <f t="shared" si="4"/>
        <v>4.242640687</v>
      </c>
      <c r="G19" s="5"/>
      <c r="H19" s="13">
        <f t="shared" si="5"/>
        <v>1.346291202</v>
      </c>
      <c r="I19" s="5"/>
      <c r="J19" s="14">
        <f t="shared" si="6"/>
        <v>6.32455532</v>
      </c>
      <c r="K19" s="5"/>
    </row>
    <row r="20">
      <c r="E20" s="10">
        <v>5.0</v>
      </c>
      <c r="F20" s="14">
        <f t="shared" si="4"/>
        <v>5</v>
      </c>
      <c r="G20" s="5"/>
      <c r="H20" s="13">
        <f t="shared" si="5"/>
        <v>2.304886114</v>
      </c>
      <c r="I20" s="5"/>
      <c r="J20" s="14">
        <f t="shared" si="6"/>
        <v>7.280109889</v>
      </c>
      <c r="K20" s="5"/>
    </row>
    <row r="21">
      <c r="E21" s="10">
        <v>6.0</v>
      </c>
      <c r="F21" s="14">
        <f t="shared" si="4"/>
        <v>7.280109889</v>
      </c>
      <c r="G21" s="5"/>
      <c r="H21" s="14">
        <f t="shared" si="5"/>
        <v>5.857687257</v>
      </c>
      <c r="I21" s="5"/>
      <c r="J21" s="13">
        <f t="shared" si="6"/>
        <v>2.236067977</v>
      </c>
      <c r="K21" s="5"/>
    </row>
    <row r="22">
      <c r="E22" s="10">
        <v>7.0</v>
      </c>
      <c r="F22" s="14">
        <f t="shared" si="4"/>
        <v>7.615773106</v>
      </c>
      <c r="G22" s="5"/>
      <c r="H22" s="14">
        <f t="shared" si="5"/>
        <v>6.543126164</v>
      </c>
      <c r="I22" s="5"/>
      <c r="J22" s="13">
        <f t="shared" si="6"/>
        <v>2</v>
      </c>
      <c r="K22" s="5"/>
    </row>
    <row r="23">
      <c r="E23" s="10">
        <v>8.0</v>
      </c>
      <c r="F23" s="14">
        <f t="shared" si="4"/>
        <v>4.123105626</v>
      </c>
      <c r="G23" s="5"/>
      <c r="H23" s="14">
        <f t="shared" si="5"/>
        <v>5.942432162</v>
      </c>
      <c r="I23" s="5"/>
      <c r="J23" s="13">
        <f t="shared" si="6"/>
        <v>4.123105626</v>
      </c>
      <c r="K23" s="5"/>
    </row>
    <row r="26">
      <c r="E26" s="3" t="s">
        <v>0</v>
      </c>
      <c r="F26" s="4" t="s">
        <v>1</v>
      </c>
      <c r="G26" s="5"/>
      <c r="H26" s="4" t="s">
        <v>2</v>
      </c>
      <c r="I26" s="5"/>
      <c r="J26" s="4" t="s">
        <v>3</v>
      </c>
      <c r="K26" s="5"/>
      <c r="M26" s="6" t="s">
        <v>4</v>
      </c>
      <c r="N26" s="7"/>
      <c r="O26" s="5"/>
      <c r="P26" s="8" t="s">
        <v>5</v>
      </c>
      <c r="Q26" s="8" t="s">
        <v>6</v>
      </c>
    </row>
    <row r="27">
      <c r="E27" s="9"/>
      <c r="F27" s="10">
        <v>1.0</v>
      </c>
      <c r="G27" s="10">
        <v>3.5</v>
      </c>
      <c r="H27" s="12">
        <f>(1/3*(5+4+4))</f>
        <v>4.333333333</v>
      </c>
      <c r="I27" s="12">
        <f>(1/3*(8+8+9))</f>
        <v>8.333333333</v>
      </c>
      <c r="J27" s="10">
        <v>6.0</v>
      </c>
      <c r="K27" s="10">
        <v>2.0</v>
      </c>
      <c r="M27" s="11" t="s">
        <v>12</v>
      </c>
      <c r="N27" s="7"/>
      <c r="O27" s="5"/>
      <c r="P27" s="12">
        <f>(1/3*(1+1+2))</f>
        <v>1.333333333</v>
      </c>
      <c r="Q27" s="12">
        <f>(1/3*(5+2+1))</f>
        <v>2.666666667</v>
      </c>
    </row>
    <row r="28">
      <c r="E28" s="10">
        <v>1.0</v>
      </c>
      <c r="F28" s="13">
        <f t="shared" ref="F28:F35" si="7">SQRT(($F$27-B4)^2 + ($G$27-C4)^2)</f>
        <v>1.5</v>
      </c>
      <c r="G28" s="5"/>
      <c r="H28" s="14">
        <f t="shared" ref="H28:H35" si="8">SQRT(($H$27-B4)^2 + ($I$27-C4)^2)</f>
        <v>4.714045208</v>
      </c>
      <c r="I28" s="5"/>
      <c r="J28" s="14">
        <f t="shared" ref="J28:J35" si="9">SQRT(($J$27-B4)^2 + ($K$27-C4)^2)</f>
        <v>5.830951895</v>
      </c>
      <c r="K28" s="5"/>
      <c r="M28" s="11" t="s">
        <v>11</v>
      </c>
      <c r="N28" s="7"/>
      <c r="O28" s="5"/>
      <c r="P28" s="12">
        <f>(1/3*(5+4+4))</f>
        <v>4.333333333</v>
      </c>
      <c r="Q28" s="12">
        <f>(1/3*(8+8+9))</f>
        <v>8.333333333</v>
      </c>
    </row>
    <row r="29">
      <c r="E29" s="10">
        <v>2.0</v>
      </c>
      <c r="F29" s="13">
        <f t="shared" si="7"/>
        <v>1.5</v>
      </c>
      <c r="G29" s="5"/>
      <c r="H29" s="14">
        <f t="shared" si="8"/>
        <v>7.156970185</v>
      </c>
      <c r="I29" s="5"/>
      <c r="J29" s="14">
        <f t="shared" si="9"/>
        <v>5</v>
      </c>
      <c r="K29" s="5"/>
      <c r="M29" s="11" t="s">
        <v>13</v>
      </c>
      <c r="N29" s="7"/>
      <c r="O29" s="5"/>
      <c r="P29" s="12">
        <f>(1/2*(8+8))</f>
        <v>8</v>
      </c>
      <c r="Q29" s="12">
        <f>(1/2*(3+2))</f>
        <v>2.5</v>
      </c>
    </row>
    <row r="30">
      <c r="E30" s="10">
        <v>3.0</v>
      </c>
      <c r="F30" s="14">
        <f t="shared" si="7"/>
        <v>6.020797289</v>
      </c>
      <c r="G30" s="5"/>
      <c r="H30" s="13">
        <f t="shared" si="8"/>
        <v>0.7453559925</v>
      </c>
      <c r="I30" s="5"/>
      <c r="J30" s="14">
        <f t="shared" si="9"/>
        <v>6.08276253</v>
      </c>
      <c r="K30" s="5"/>
    </row>
    <row r="31">
      <c r="E31" s="10">
        <v>4.0</v>
      </c>
      <c r="F31" s="14">
        <f t="shared" si="7"/>
        <v>5.408326913</v>
      </c>
      <c r="G31" s="5"/>
      <c r="H31" s="13">
        <f t="shared" si="8"/>
        <v>0.4714045208</v>
      </c>
      <c r="I31" s="5"/>
      <c r="J31" s="14">
        <f t="shared" si="9"/>
        <v>6.32455532</v>
      </c>
      <c r="K31" s="5"/>
    </row>
    <row r="32">
      <c r="E32" s="10">
        <v>5.0</v>
      </c>
      <c r="F32" s="14">
        <f t="shared" si="7"/>
        <v>6.264982043</v>
      </c>
      <c r="G32" s="5"/>
      <c r="H32" s="13">
        <f t="shared" si="8"/>
        <v>0.7453559925</v>
      </c>
      <c r="I32" s="5"/>
      <c r="J32" s="14">
        <f t="shared" si="9"/>
        <v>7.280109889</v>
      </c>
      <c r="K32" s="5"/>
    </row>
    <row r="33">
      <c r="E33" s="10">
        <v>6.0</v>
      </c>
      <c r="F33" s="14">
        <f t="shared" si="7"/>
        <v>7.017834424</v>
      </c>
      <c r="G33" s="5"/>
      <c r="H33" s="14">
        <f t="shared" si="8"/>
        <v>6.472162613</v>
      </c>
      <c r="I33" s="5"/>
      <c r="J33" s="13">
        <f t="shared" si="9"/>
        <v>2.236067977</v>
      </c>
      <c r="K33" s="5"/>
    </row>
    <row r="34">
      <c r="E34" s="10">
        <v>7.0</v>
      </c>
      <c r="F34" s="14">
        <f t="shared" si="7"/>
        <v>7.158910532</v>
      </c>
      <c r="G34" s="5"/>
      <c r="H34" s="14">
        <f t="shared" si="8"/>
        <v>7.318166133</v>
      </c>
      <c r="I34" s="5"/>
      <c r="J34" s="13">
        <f t="shared" si="9"/>
        <v>2</v>
      </c>
      <c r="K34" s="5"/>
    </row>
    <row r="35">
      <c r="E35" s="10">
        <v>8.0</v>
      </c>
      <c r="F35" s="13">
        <f t="shared" si="7"/>
        <v>2.692582404</v>
      </c>
      <c r="G35" s="5"/>
      <c r="H35" s="14">
        <f t="shared" si="8"/>
        <v>7.695597587</v>
      </c>
      <c r="I35" s="5"/>
      <c r="J35" s="14">
        <f t="shared" si="9"/>
        <v>4.123105626</v>
      </c>
      <c r="K35" s="5"/>
    </row>
    <row r="38">
      <c r="E38" s="3" t="s">
        <v>0</v>
      </c>
      <c r="F38" s="4" t="s">
        <v>1</v>
      </c>
      <c r="G38" s="5"/>
      <c r="H38" s="4" t="s">
        <v>2</v>
      </c>
      <c r="I38" s="5"/>
      <c r="J38" s="4" t="s">
        <v>3</v>
      </c>
      <c r="K38" s="5"/>
      <c r="M38" s="3" t="s">
        <v>0</v>
      </c>
      <c r="N38" s="3" t="s">
        <v>14</v>
      </c>
    </row>
    <row r="39">
      <c r="E39" s="9"/>
      <c r="F39" s="12">
        <f>(1/3*(1+1+2))</f>
        <v>1.333333333</v>
      </c>
      <c r="G39" s="12">
        <f>(1/3*(5+2+1))</f>
        <v>2.666666667</v>
      </c>
      <c r="H39" s="12">
        <f>(1/3*(5+4+4))</f>
        <v>4.333333333</v>
      </c>
      <c r="I39" s="12">
        <f>(1/3*(8+8+9))</f>
        <v>8.333333333</v>
      </c>
      <c r="J39" s="12">
        <f>(1/2*(8+8))</f>
        <v>8</v>
      </c>
      <c r="K39" s="12">
        <f>(1/2*(3+2))</f>
        <v>2.5</v>
      </c>
      <c r="M39" s="9"/>
      <c r="N39" s="9"/>
    </row>
    <row r="40">
      <c r="E40" s="10">
        <v>1.0</v>
      </c>
      <c r="F40" s="13">
        <f t="shared" ref="F40:F47" si="10">SQRT(($F$39-B4)^2 + ($G$39-C4)^2)</f>
        <v>2.357022604</v>
      </c>
      <c r="G40" s="5"/>
      <c r="H40" s="14">
        <f t="shared" ref="H40:H47" si="11">SQRT(($H$39-B4)^2 + ($I$39-C4)^2)</f>
        <v>4.714045208</v>
      </c>
      <c r="I40" s="5"/>
      <c r="J40" s="14">
        <f t="shared" ref="J40:J47" si="12">SQRT(($J$39-B4)^2 + ($K$39-C4)^2)</f>
        <v>7.433034374</v>
      </c>
      <c r="K40" s="5"/>
      <c r="M40" s="10">
        <v>1.0</v>
      </c>
      <c r="N40" s="10" t="s">
        <v>15</v>
      </c>
    </row>
    <row r="41">
      <c r="E41" s="10">
        <v>2.0</v>
      </c>
      <c r="F41" s="13">
        <f t="shared" si="10"/>
        <v>0.7453559925</v>
      </c>
      <c r="G41" s="5"/>
      <c r="H41" s="14">
        <f t="shared" si="11"/>
        <v>7.156970185</v>
      </c>
      <c r="I41" s="5"/>
      <c r="J41" s="14">
        <f t="shared" si="12"/>
        <v>7.017834424</v>
      </c>
      <c r="K41" s="5"/>
      <c r="M41" s="10">
        <v>2.0</v>
      </c>
      <c r="N41" s="10" t="s">
        <v>15</v>
      </c>
    </row>
    <row r="42">
      <c r="E42" s="10">
        <v>3.0</v>
      </c>
      <c r="F42" s="14">
        <f t="shared" si="10"/>
        <v>6.472162613</v>
      </c>
      <c r="G42" s="5"/>
      <c r="H42" s="13">
        <f t="shared" si="11"/>
        <v>0.7453559925</v>
      </c>
      <c r="I42" s="5"/>
      <c r="J42" s="14">
        <f t="shared" si="12"/>
        <v>6.264982043</v>
      </c>
      <c r="K42" s="5"/>
      <c r="M42" s="10">
        <v>3.0</v>
      </c>
      <c r="N42" s="10" t="s">
        <v>16</v>
      </c>
    </row>
    <row r="43">
      <c r="E43" s="10">
        <v>4.0</v>
      </c>
      <c r="F43" s="14">
        <f t="shared" si="10"/>
        <v>5.96284794</v>
      </c>
      <c r="G43" s="5"/>
      <c r="H43" s="13">
        <f t="shared" si="11"/>
        <v>0.4714045208</v>
      </c>
      <c r="I43" s="5"/>
      <c r="J43" s="14">
        <f t="shared" si="12"/>
        <v>6.800735254</v>
      </c>
      <c r="K43" s="5"/>
      <c r="M43" s="10">
        <v>4.0</v>
      </c>
      <c r="N43" s="10" t="s">
        <v>16</v>
      </c>
    </row>
    <row r="44">
      <c r="E44" s="10">
        <v>5.0</v>
      </c>
      <c r="F44" s="14">
        <f t="shared" si="10"/>
        <v>6.871842709</v>
      </c>
      <c r="G44" s="5"/>
      <c r="H44" s="13">
        <f t="shared" si="11"/>
        <v>0.7453559925</v>
      </c>
      <c r="I44" s="5"/>
      <c r="J44" s="14">
        <f t="shared" si="12"/>
        <v>7.632168761</v>
      </c>
      <c r="K44" s="5"/>
      <c r="M44" s="10">
        <v>5.0</v>
      </c>
      <c r="N44" s="10" t="s">
        <v>16</v>
      </c>
    </row>
    <row r="45">
      <c r="E45" s="10">
        <v>6.0</v>
      </c>
      <c r="F45" s="14">
        <f t="shared" si="10"/>
        <v>6.674994798</v>
      </c>
      <c r="G45" s="5"/>
      <c r="H45" s="14">
        <f t="shared" si="11"/>
        <v>6.472162613</v>
      </c>
      <c r="I45" s="5"/>
      <c r="J45" s="13">
        <f t="shared" si="12"/>
        <v>0.5</v>
      </c>
      <c r="K45" s="5"/>
      <c r="M45" s="10">
        <v>6.0</v>
      </c>
      <c r="N45" s="10" t="s">
        <v>17</v>
      </c>
    </row>
    <row r="46">
      <c r="E46" s="10">
        <v>7.0</v>
      </c>
      <c r="F46" s="14">
        <f t="shared" si="10"/>
        <v>6.699917081</v>
      </c>
      <c r="G46" s="5"/>
      <c r="H46" s="14">
        <f t="shared" si="11"/>
        <v>7.318166133</v>
      </c>
      <c r="I46" s="5"/>
      <c r="J46" s="13">
        <f t="shared" si="12"/>
        <v>0.5</v>
      </c>
      <c r="K46" s="5"/>
      <c r="M46" s="10">
        <v>7.0</v>
      </c>
      <c r="N46" s="10" t="s">
        <v>17</v>
      </c>
    </row>
    <row r="47">
      <c r="E47" s="10">
        <v>8.0</v>
      </c>
      <c r="F47" s="13">
        <f t="shared" si="10"/>
        <v>1.795054936</v>
      </c>
      <c r="G47" s="5"/>
      <c r="H47" s="14">
        <f t="shared" si="11"/>
        <v>7.695597587</v>
      </c>
      <c r="I47" s="5"/>
      <c r="J47" s="14">
        <f t="shared" si="12"/>
        <v>6.184658438</v>
      </c>
      <c r="K47" s="5"/>
      <c r="M47" s="10">
        <v>8.0</v>
      </c>
      <c r="N47" s="10" t="s">
        <v>15</v>
      </c>
    </row>
  </sheetData>
  <mergeCells count="126">
    <mergeCell ref="H18:I18"/>
    <mergeCell ref="J18:K18"/>
    <mergeCell ref="F16:G16"/>
    <mergeCell ref="H16:I16"/>
    <mergeCell ref="J16:K16"/>
    <mergeCell ref="F17:G17"/>
    <mergeCell ref="H17:I17"/>
    <mergeCell ref="J17:K17"/>
    <mergeCell ref="F18:G18"/>
    <mergeCell ref="H21:I21"/>
    <mergeCell ref="J21:K21"/>
    <mergeCell ref="F19:G19"/>
    <mergeCell ref="H19:I19"/>
    <mergeCell ref="J19:K19"/>
    <mergeCell ref="F20:G20"/>
    <mergeCell ref="H20:I20"/>
    <mergeCell ref="J20:K20"/>
    <mergeCell ref="F21:G21"/>
    <mergeCell ref="E2:E3"/>
    <mergeCell ref="F2:G2"/>
    <mergeCell ref="H2:I2"/>
    <mergeCell ref="J2:K2"/>
    <mergeCell ref="M2:O2"/>
    <mergeCell ref="M3:O3"/>
    <mergeCell ref="F4:G4"/>
    <mergeCell ref="M4:O4"/>
    <mergeCell ref="H4:I4"/>
    <mergeCell ref="J4:K4"/>
    <mergeCell ref="F5:G5"/>
    <mergeCell ref="H5:I5"/>
    <mergeCell ref="J5:K5"/>
    <mergeCell ref="M5:O5"/>
    <mergeCell ref="F6:G6"/>
    <mergeCell ref="H6:I6"/>
    <mergeCell ref="J6:K6"/>
    <mergeCell ref="F7:G7"/>
    <mergeCell ref="H7:I7"/>
    <mergeCell ref="J7:K7"/>
    <mergeCell ref="H8:I8"/>
    <mergeCell ref="J8:K8"/>
    <mergeCell ref="F8:G8"/>
    <mergeCell ref="F9:G9"/>
    <mergeCell ref="H9:I9"/>
    <mergeCell ref="J9:K9"/>
    <mergeCell ref="F10:G10"/>
    <mergeCell ref="H10:I10"/>
    <mergeCell ref="J10:K10"/>
    <mergeCell ref="M14:O14"/>
    <mergeCell ref="M15:O15"/>
    <mergeCell ref="M16:O16"/>
    <mergeCell ref="M17:O17"/>
    <mergeCell ref="F11:G11"/>
    <mergeCell ref="H11:I11"/>
    <mergeCell ref="J11:K11"/>
    <mergeCell ref="E14:E15"/>
    <mergeCell ref="F14:G14"/>
    <mergeCell ref="H14:I14"/>
    <mergeCell ref="J14:K14"/>
    <mergeCell ref="F26:G26"/>
    <mergeCell ref="H26:I26"/>
    <mergeCell ref="M26:O26"/>
    <mergeCell ref="M27:O27"/>
    <mergeCell ref="M28:O28"/>
    <mergeCell ref="M29:O29"/>
    <mergeCell ref="H43:I43"/>
    <mergeCell ref="J43:K43"/>
    <mergeCell ref="F41:G41"/>
    <mergeCell ref="H41:I41"/>
    <mergeCell ref="J41:K41"/>
    <mergeCell ref="F42:G42"/>
    <mergeCell ref="H42:I42"/>
    <mergeCell ref="J42:K42"/>
    <mergeCell ref="F43:G43"/>
    <mergeCell ref="H46:I46"/>
    <mergeCell ref="J46:K46"/>
    <mergeCell ref="F47:G47"/>
    <mergeCell ref="H47:I47"/>
    <mergeCell ref="J47:K47"/>
    <mergeCell ref="F44:G44"/>
    <mergeCell ref="H44:I44"/>
    <mergeCell ref="J44:K44"/>
    <mergeCell ref="F45:G45"/>
    <mergeCell ref="H45:I45"/>
    <mergeCell ref="J45:K45"/>
    <mergeCell ref="F46:G46"/>
    <mergeCell ref="F22:G22"/>
    <mergeCell ref="H22:I22"/>
    <mergeCell ref="J22:K22"/>
    <mergeCell ref="F23:G23"/>
    <mergeCell ref="H23:I23"/>
    <mergeCell ref="J23:K23"/>
    <mergeCell ref="J26:K26"/>
    <mergeCell ref="E26:E27"/>
    <mergeCell ref="F28:G28"/>
    <mergeCell ref="H28:I28"/>
    <mergeCell ref="J28:K28"/>
    <mergeCell ref="F29:G29"/>
    <mergeCell ref="H29:I29"/>
    <mergeCell ref="J29:K29"/>
    <mergeCell ref="H32:I32"/>
    <mergeCell ref="J32:K32"/>
    <mergeCell ref="F30:G30"/>
    <mergeCell ref="H30:I30"/>
    <mergeCell ref="J30:K30"/>
    <mergeCell ref="F31:G31"/>
    <mergeCell ref="H31:I31"/>
    <mergeCell ref="J31:K31"/>
    <mergeCell ref="F32:G32"/>
    <mergeCell ref="H35:I35"/>
    <mergeCell ref="J35:K35"/>
    <mergeCell ref="F33:G33"/>
    <mergeCell ref="H33:I33"/>
    <mergeCell ref="J33:K33"/>
    <mergeCell ref="F34:G34"/>
    <mergeCell ref="H34:I34"/>
    <mergeCell ref="J34:K34"/>
    <mergeCell ref="F35:G35"/>
    <mergeCell ref="M38:M39"/>
    <mergeCell ref="N38:N39"/>
    <mergeCell ref="E38:E39"/>
    <mergeCell ref="F38:G38"/>
    <mergeCell ref="H38:I38"/>
    <mergeCell ref="J38:K38"/>
    <mergeCell ref="F40:G40"/>
    <mergeCell ref="H40:I40"/>
    <mergeCell ref="J40:K40"/>
  </mergeCells>
  <drawing r:id="rId1"/>
</worksheet>
</file>