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ihong2_jh_edu/Documents/Documents/180612_PV_CPAMPARs/Figures/Ext 16 Excitability/"/>
    </mc:Choice>
  </mc:AlternateContent>
  <xr:revisionPtr revIDLastSave="0" documentId="8_{DE71BE27-F5B9-4E03-93F8-01E377354311}" xr6:coauthVersionLast="47" xr6:coauthVersionMax="47" xr10:uidLastSave="{00000000-0000-0000-0000-000000000000}"/>
  <bookViews>
    <workbookView xWindow="-120" yWindow="-120" windowWidth="29040" windowHeight="15840" xr2:uid="{52B61FC1-C4E3-436E-B761-61C03AAFFF7E}"/>
  </bookViews>
  <sheets>
    <sheet name="ED Fig. 16 exc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2" l="1"/>
  <c r="D66" i="2"/>
  <c r="E65" i="2"/>
  <c r="E67" i="2" s="1"/>
  <c r="D65" i="2"/>
  <c r="D67" i="2" s="1"/>
  <c r="E64" i="2"/>
  <c r="D64" i="2"/>
  <c r="N22" i="2"/>
  <c r="K22" i="2"/>
  <c r="F22" i="2"/>
  <c r="C22" i="2"/>
  <c r="Q21" i="2"/>
  <c r="P21" i="2"/>
  <c r="O21" i="2"/>
  <c r="N21" i="2"/>
  <c r="M21" i="2"/>
  <c r="L21" i="2"/>
  <c r="K21" i="2"/>
  <c r="J21" i="2"/>
  <c r="I21" i="2"/>
  <c r="H21" i="2"/>
  <c r="G21" i="2"/>
  <c r="F21" i="2"/>
  <c r="C21" i="2"/>
  <c r="B21" i="2"/>
  <c r="B22" i="2" s="1"/>
  <c r="Q20" i="2"/>
  <c r="Q22" i="2" s="1"/>
  <c r="P20" i="2"/>
  <c r="P22" i="2" s="1"/>
  <c r="O20" i="2"/>
  <c r="O22" i="2" s="1"/>
  <c r="N20" i="2"/>
  <c r="M20" i="2"/>
  <c r="M22" i="2" s="1"/>
  <c r="L20" i="2"/>
  <c r="L22" i="2" s="1"/>
  <c r="K20" i="2"/>
  <c r="J20" i="2"/>
  <c r="J22" i="2" s="1"/>
  <c r="I20" i="2"/>
  <c r="I22" i="2" s="1"/>
  <c r="H20" i="2"/>
  <c r="H22" i="2" s="1"/>
  <c r="G20" i="2"/>
  <c r="G22" i="2" s="1"/>
  <c r="F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C19" i="2"/>
  <c r="B19" i="2"/>
</calcChain>
</file>

<file path=xl/sharedStrings.xml><?xml version="1.0" encoding="utf-8"?>
<sst xmlns="http://schemas.openxmlformats.org/spreadsheetml/2006/main" count="58" uniqueCount="36">
  <si>
    <t>RMP</t>
  </si>
  <si>
    <t>RMP (no syn blocker)</t>
    <phoneticPr fontId="0" type="noConversion"/>
  </si>
  <si>
    <t>Ri</t>
  </si>
  <si>
    <t>Rheobase at -70 mV</t>
  </si>
  <si>
    <t>Threshold</t>
  </si>
  <si>
    <t>Amplitude</t>
  </si>
  <si>
    <t>Half-width</t>
  </si>
  <si>
    <t>AHP</t>
  </si>
  <si>
    <t>PV current frequency relationship</t>
  </si>
  <si>
    <t>Control</t>
  </si>
  <si>
    <t>GluA2</t>
  </si>
  <si>
    <t>Two way ANOVA interaction effect</t>
  </si>
  <si>
    <t>Source of Variation</t>
  </si>
  <si>
    <t>% of total variation</t>
  </si>
  <si>
    <t>P value</t>
  </si>
  <si>
    <t>P value summary</t>
  </si>
  <si>
    <t>Significant?</t>
  </si>
  <si>
    <t>Row Factor x Column Factor</t>
  </si>
  <si>
    <t>**</t>
  </si>
  <si>
    <t>Yes</t>
  </si>
  <si>
    <t>PV-Cre;lsl-eGFP</t>
  </si>
  <si>
    <t>PV-Cre;lsl-eGFP-GluA2</t>
  </si>
  <si>
    <t>Aver</t>
  </si>
  <si>
    <t>SEM</t>
  </si>
  <si>
    <t>aver</t>
  </si>
  <si>
    <t>STDEV</t>
  </si>
  <si>
    <t>count</t>
  </si>
  <si>
    <t>Stat result</t>
  </si>
  <si>
    <t>0.4413, MW test</t>
  </si>
  <si>
    <t>0.05118, MW test</t>
  </si>
  <si>
    <t>0.01428, MW test</t>
  </si>
  <si>
    <t>0.4965, MW test</t>
  </si>
  <si>
    <t>0.64552, MW test</t>
  </si>
  <si>
    <t>0.00108, MW test</t>
  </si>
  <si>
    <t>0.4777, MW test</t>
  </si>
  <si>
    <t>0.00596, MW test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</si>
</sst>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charset val="129"/>
      <scheme val="minor"/>
    </font>
    <font>
      <sz val="11"/>
      <color rgb="FF0070C0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0" fillId="4" borderId="0" xfId="0" applyFill="1"/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2484-ED2D-4B24-991E-4A709EB239A3}">
  <dimension ref="A1:W68"/>
  <sheetViews>
    <sheetView tabSelected="1" workbookViewId="0">
      <selection activeCell="D14" sqref="D14"/>
    </sheetView>
  </sheetViews>
  <sheetFormatPr defaultRowHeight="15"/>
  <sheetData>
    <row r="1" spans="2:23">
      <c r="B1" s="1" t="s">
        <v>0</v>
      </c>
      <c r="C1" s="2"/>
      <c r="D1" s="3" t="s">
        <v>1</v>
      </c>
      <c r="E1" s="4"/>
      <c r="F1" s="1" t="s">
        <v>2</v>
      </c>
      <c r="G1" s="2"/>
      <c r="H1" s="5" t="s">
        <v>3</v>
      </c>
      <c r="I1" s="6"/>
      <c r="J1" s="5" t="s">
        <v>4</v>
      </c>
      <c r="K1" s="6"/>
      <c r="L1" s="5" t="s">
        <v>5</v>
      </c>
      <c r="M1" s="6"/>
      <c r="N1" s="5" t="s">
        <v>6</v>
      </c>
      <c r="O1" s="6"/>
      <c r="P1" s="5" t="s">
        <v>7</v>
      </c>
      <c r="Q1" s="6"/>
      <c r="S1" s="7" t="s">
        <v>8</v>
      </c>
      <c r="T1" s="7"/>
      <c r="U1" s="7"/>
      <c r="V1" s="7"/>
      <c r="W1" s="7"/>
    </row>
    <row r="2" spans="2:23">
      <c r="B2" s="1" t="s">
        <v>9</v>
      </c>
      <c r="C2" s="2" t="s">
        <v>10</v>
      </c>
      <c r="D2" s="3" t="s">
        <v>9</v>
      </c>
      <c r="E2" s="4" t="s">
        <v>10</v>
      </c>
      <c r="F2" s="1" t="s">
        <v>9</v>
      </c>
      <c r="G2" s="2" t="s">
        <v>10</v>
      </c>
      <c r="H2" s="5" t="s">
        <v>9</v>
      </c>
      <c r="I2" s="6" t="s">
        <v>10</v>
      </c>
      <c r="J2" s="5" t="s">
        <v>9</v>
      </c>
      <c r="K2" s="6" t="s">
        <v>10</v>
      </c>
      <c r="L2" s="5" t="s">
        <v>9</v>
      </c>
      <c r="M2" s="6" t="s">
        <v>10</v>
      </c>
      <c r="N2" s="5" t="s">
        <v>9</v>
      </c>
      <c r="O2" s="6" t="s">
        <v>10</v>
      </c>
      <c r="P2" s="5" t="s">
        <v>9</v>
      </c>
      <c r="Q2" s="6" t="s">
        <v>10</v>
      </c>
      <c r="S2" s="7" t="s">
        <v>11</v>
      </c>
      <c r="T2" s="7"/>
      <c r="U2" s="7"/>
      <c r="V2" s="7"/>
      <c r="W2" s="7"/>
    </row>
    <row r="3" spans="2:23">
      <c r="B3">
        <v>-78.825000000000003</v>
      </c>
      <c r="C3" s="8">
        <v>-78.347300000000004</v>
      </c>
      <c r="D3">
        <v>-92.153700000000001</v>
      </c>
      <c r="E3">
        <v>-78.918099999999995</v>
      </c>
      <c r="F3">
        <v>52.916699999999999</v>
      </c>
      <c r="G3" s="8">
        <v>105.64100000000001</v>
      </c>
      <c r="H3">
        <v>353</v>
      </c>
      <c r="I3" s="8">
        <v>315</v>
      </c>
      <c r="J3">
        <v>-34.85</v>
      </c>
      <c r="K3" s="8">
        <v>-44.67</v>
      </c>
      <c r="L3">
        <v>50.97</v>
      </c>
      <c r="M3" s="8">
        <v>64.67</v>
      </c>
      <c r="N3">
        <v>0.27</v>
      </c>
      <c r="O3" s="8">
        <v>0.33</v>
      </c>
      <c r="P3">
        <v>23.61</v>
      </c>
      <c r="Q3" s="8">
        <v>18.14</v>
      </c>
      <c r="S3" s="9" t="s">
        <v>12</v>
      </c>
      <c r="T3" s="10" t="s">
        <v>13</v>
      </c>
      <c r="U3" s="10" t="s">
        <v>14</v>
      </c>
      <c r="V3" s="10" t="s">
        <v>15</v>
      </c>
      <c r="W3" s="10" t="s">
        <v>16</v>
      </c>
    </row>
    <row r="4" spans="2:23">
      <c r="B4">
        <v>-86.974199999999996</v>
      </c>
      <c r="C4" s="8">
        <v>-84.064899999999994</v>
      </c>
      <c r="D4">
        <v>-88.001000000000005</v>
      </c>
      <c r="E4">
        <v>-80.376999999999995</v>
      </c>
      <c r="F4">
        <v>57.639000000000003</v>
      </c>
      <c r="G4" s="8">
        <v>127.306</v>
      </c>
      <c r="H4">
        <v>349</v>
      </c>
      <c r="I4" s="8">
        <v>155</v>
      </c>
      <c r="J4">
        <v>-31</v>
      </c>
      <c r="K4" s="8">
        <v>-28.14</v>
      </c>
      <c r="L4">
        <v>45.52</v>
      </c>
      <c r="M4" s="8">
        <v>30.46</v>
      </c>
      <c r="N4">
        <v>0.27</v>
      </c>
      <c r="O4" s="8">
        <v>0.5</v>
      </c>
      <c r="P4">
        <v>27.43</v>
      </c>
      <c r="Q4" s="8">
        <v>27.43</v>
      </c>
      <c r="S4" s="9" t="s">
        <v>17</v>
      </c>
      <c r="T4" s="10">
        <v>1.64</v>
      </c>
      <c r="U4" s="10">
        <v>2.5000000000000001E-3</v>
      </c>
      <c r="V4" s="10" t="s">
        <v>18</v>
      </c>
      <c r="W4" s="10" t="s">
        <v>19</v>
      </c>
    </row>
    <row r="5" spans="2:23" ht="15.75" thickBot="1">
      <c r="B5">
        <v>-86.557199999999995</v>
      </c>
      <c r="C5" s="8">
        <v>-82.622100000000003</v>
      </c>
      <c r="D5" s="11">
        <v>-78.2988</v>
      </c>
      <c r="E5" s="11">
        <v>-76.277000000000001</v>
      </c>
      <c r="F5">
        <v>66.858199999999997</v>
      </c>
      <c r="G5" s="8">
        <v>110.105</v>
      </c>
      <c r="H5">
        <v>548</v>
      </c>
      <c r="I5" s="8">
        <v>265</v>
      </c>
      <c r="J5">
        <v>-31.36</v>
      </c>
      <c r="K5" s="8">
        <v>-26.7</v>
      </c>
      <c r="L5">
        <v>45.62</v>
      </c>
      <c r="M5" s="8">
        <v>35.82</v>
      </c>
      <c r="N5">
        <v>0.28000000000000003</v>
      </c>
      <c r="O5" s="8">
        <v>0.49</v>
      </c>
      <c r="P5">
        <v>20.88</v>
      </c>
      <c r="Q5" s="8">
        <v>30.33</v>
      </c>
      <c r="S5" s="7"/>
      <c r="T5" s="7" t="s">
        <v>20</v>
      </c>
      <c r="U5" s="7"/>
      <c r="V5" s="7" t="s">
        <v>21</v>
      </c>
      <c r="W5" s="7"/>
    </row>
    <row r="6" spans="2:23">
      <c r="B6">
        <v>-79.2958</v>
      </c>
      <c r="C6" s="8">
        <v>-78.085599999999999</v>
      </c>
      <c r="D6">
        <v>-75.504599999999996</v>
      </c>
      <c r="E6">
        <v>-75.186999999999998</v>
      </c>
      <c r="F6">
        <v>87.472700000000003</v>
      </c>
      <c r="G6" s="8">
        <v>57.747300000000003</v>
      </c>
      <c r="H6">
        <v>332</v>
      </c>
      <c r="I6" s="8">
        <v>467</v>
      </c>
      <c r="K6" s="8"/>
      <c r="M6" s="8"/>
      <c r="O6" s="8"/>
      <c r="Q6" s="8"/>
      <c r="S6" s="7"/>
      <c r="T6" s="7" t="s">
        <v>22</v>
      </c>
      <c r="U6" s="7" t="s">
        <v>23</v>
      </c>
      <c r="V6" s="7" t="s">
        <v>22</v>
      </c>
      <c r="W6" s="7" t="s">
        <v>23</v>
      </c>
    </row>
    <row r="7" spans="2:23">
      <c r="B7">
        <v>-82.396199999999993</v>
      </c>
      <c r="C7" s="8">
        <v>-77.517700000000005</v>
      </c>
      <c r="D7">
        <v>-75.662400000000005</v>
      </c>
      <c r="E7">
        <v>-75.593199999999996</v>
      </c>
      <c r="F7">
        <v>116.958</v>
      </c>
      <c r="G7" s="8">
        <v>71.129900000000006</v>
      </c>
      <c r="H7">
        <v>277</v>
      </c>
      <c r="I7" s="8">
        <v>247</v>
      </c>
      <c r="J7">
        <v>-36.44</v>
      </c>
      <c r="K7" s="8"/>
      <c r="L7">
        <v>47.25</v>
      </c>
      <c r="M7" s="8"/>
      <c r="N7">
        <v>0.28000000000000003</v>
      </c>
      <c r="O7" s="8"/>
      <c r="P7">
        <v>29.7</v>
      </c>
      <c r="Q7" s="8"/>
      <c r="S7" s="12">
        <v>0</v>
      </c>
      <c r="T7">
        <v>0</v>
      </c>
      <c r="U7">
        <v>0</v>
      </c>
      <c r="V7">
        <v>0</v>
      </c>
      <c r="W7">
        <v>0</v>
      </c>
    </row>
    <row r="8" spans="2:23" ht="15.75" thickBot="1">
      <c r="B8">
        <v>-77.409199999999998</v>
      </c>
      <c r="C8" s="8">
        <v>-82.003299999999996</v>
      </c>
      <c r="D8" s="11">
        <v>-79.338800000000006</v>
      </c>
      <c r="E8" s="11">
        <v>-73.801100000000005</v>
      </c>
      <c r="F8">
        <v>79.382999999999996</v>
      </c>
      <c r="G8" s="8">
        <v>78.330699999999993</v>
      </c>
      <c r="H8">
        <v>418</v>
      </c>
      <c r="I8" s="8">
        <v>320</v>
      </c>
      <c r="J8">
        <v>-40.5</v>
      </c>
      <c r="K8" s="8"/>
      <c r="L8">
        <v>62</v>
      </c>
      <c r="M8" s="8"/>
      <c r="N8">
        <v>0.27</v>
      </c>
      <c r="O8" s="8"/>
      <c r="P8">
        <v>26.65</v>
      </c>
      <c r="Q8" s="8"/>
      <c r="S8" s="12">
        <v>40</v>
      </c>
      <c r="T8">
        <v>0</v>
      </c>
      <c r="U8">
        <v>0</v>
      </c>
      <c r="V8">
        <v>0</v>
      </c>
      <c r="W8">
        <v>0</v>
      </c>
    </row>
    <row r="9" spans="2:23">
      <c r="B9">
        <v>-82.563400000000001</v>
      </c>
      <c r="C9" s="8">
        <v>-83.970399999999998</v>
      </c>
      <c r="D9">
        <v>-78.227099999999993</v>
      </c>
      <c r="E9">
        <v>-80.084999999999994</v>
      </c>
      <c r="F9">
        <v>99.201899999999995</v>
      </c>
      <c r="G9" s="8">
        <v>111.289</v>
      </c>
      <c r="H9">
        <v>190</v>
      </c>
      <c r="I9" s="8">
        <v>98</v>
      </c>
      <c r="J9">
        <v>-39.619999999999997</v>
      </c>
      <c r="K9" s="8">
        <v>-33.93</v>
      </c>
      <c r="L9">
        <v>50.07</v>
      </c>
      <c r="M9" s="8">
        <v>41.24</v>
      </c>
      <c r="N9">
        <v>0.3</v>
      </c>
      <c r="O9" s="8">
        <v>0.52</v>
      </c>
      <c r="P9">
        <v>26.52</v>
      </c>
      <c r="Q9" s="8">
        <v>26.97</v>
      </c>
      <c r="S9" s="12">
        <v>80</v>
      </c>
      <c r="T9">
        <v>0</v>
      </c>
      <c r="U9">
        <v>0</v>
      </c>
      <c r="V9">
        <v>0.23810000000000001</v>
      </c>
      <c r="W9">
        <v>0.21379999999999999</v>
      </c>
    </row>
    <row r="10" spans="2:23">
      <c r="B10">
        <v>-70.3108</v>
      </c>
      <c r="C10" s="8">
        <v>-83.562399999999997</v>
      </c>
      <c r="D10">
        <v>-81.898700000000005</v>
      </c>
      <c r="E10">
        <v>-83.147599999999997</v>
      </c>
      <c r="F10">
        <v>84.069900000000004</v>
      </c>
      <c r="G10" s="8">
        <v>131.352</v>
      </c>
      <c r="H10">
        <v>340</v>
      </c>
      <c r="I10" s="8"/>
      <c r="J10">
        <v>-36.08</v>
      </c>
      <c r="K10" s="8">
        <v>-33.83</v>
      </c>
      <c r="L10">
        <v>51.13</v>
      </c>
      <c r="M10" s="8">
        <v>42.21</v>
      </c>
      <c r="N10">
        <v>0.27</v>
      </c>
      <c r="O10" s="8">
        <v>0.49</v>
      </c>
      <c r="P10">
        <v>28.8</v>
      </c>
      <c r="Q10" s="8">
        <v>29.15</v>
      </c>
      <c r="S10" s="12">
        <v>120</v>
      </c>
      <c r="T10">
        <v>0</v>
      </c>
      <c r="U10">
        <v>0</v>
      </c>
      <c r="V10">
        <v>4.7381000000000002</v>
      </c>
      <c r="W10">
        <v>3.1233</v>
      </c>
    </row>
    <row r="11" spans="2:23">
      <c r="B11">
        <v>-75.719499999999996</v>
      </c>
      <c r="C11" s="8">
        <v>-81.440799999999996</v>
      </c>
      <c r="D11">
        <v>-78.869299999999996</v>
      </c>
      <c r="E11">
        <v>-84.176199999999994</v>
      </c>
      <c r="F11">
        <v>143.166</v>
      </c>
      <c r="G11" s="8">
        <v>77.499499999999998</v>
      </c>
      <c r="H11">
        <v>228</v>
      </c>
      <c r="I11" s="8">
        <v>328</v>
      </c>
      <c r="J11">
        <v>-36.06</v>
      </c>
      <c r="K11" s="8">
        <v>-38.5</v>
      </c>
      <c r="L11">
        <v>50.8</v>
      </c>
      <c r="M11" s="8">
        <v>63.36</v>
      </c>
      <c r="N11">
        <v>0.33</v>
      </c>
      <c r="O11" s="8">
        <v>0.34</v>
      </c>
      <c r="P11">
        <v>27.8</v>
      </c>
      <c r="Q11" s="8">
        <v>23.8</v>
      </c>
      <c r="S11" s="12">
        <v>160</v>
      </c>
      <c r="T11">
        <v>0</v>
      </c>
      <c r="U11">
        <v>0</v>
      </c>
      <c r="V11">
        <v>11.1905</v>
      </c>
      <c r="W11">
        <v>5.3623000000000003</v>
      </c>
    </row>
    <row r="12" spans="2:23" ht="15.75" thickBot="1">
      <c r="B12">
        <v>-72.065899999999999</v>
      </c>
      <c r="C12" s="8">
        <v>-70.937299999999993</v>
      </c>
      <c r="D12">
        <v>-77.816199999999995</v>
      </c>
      <c r="E12" s="11">
        <v>-84.322800000000001</v>
      </c>
      <c r="F12">
        <v>57.425699999999999</v>
      </c>
      <c r="G12" s="8">
        <v>155.73400000000001</v>
      </c>
      <c r="H12">
        <v>520</v>
      </c>
      <c r="I12" s="8"/>
      <c r="K12" s="8">
        <v>-40.22</v>
      </c>
      <c r="M12" s="8">
        <v>61.86</v>
      </c>
      <c r="O12" s="8">
        <v>0.39</v>
      </c>
      <c r="Q12" s="8">
        <v>25.64</v>
      </c>
      <c r="S12" s="12">
        <v>200</v>
      </c>
      <c r="T12">
        <v>1.3846000000000001</v>
      </c>
      <c r="U12">
        <v>1.2035</v>
      </c>
      <c r="V12">
        <v>26.333300000000001</v>
      </c>
      <c r="W12">
        <v>8.9122000000000003</v>
      </c>
    </row>
    <row r="13" spans="2:23">
      <c r="B13">
        <v>-78.751499999999993</v>
      </c>
      <c r="C13" s="8">
        <v>-80.889499999999998</v>
      </c>
      <c r="D13">
        <v>-81.437299999999993</v>
      </c>
      <c r="E13">
        <v>-64.989199999999997</v>
      </c>
      <c r="F13">
        <v>71.806200000000004</v>
      </c>
      <c r="G13" s="8">
        <v>98.174999999999997</v>
      </c>
      <c r="H13">
        <v>255</v>
      </c>
      <c r="I13" s="8">
        <v>225</v>
      </c>
      <c r="K13" s="8"/>
      <c r="M13" s="8"/>
      <c r="O13" s="8"/>
      <c r="Q13" s="8"/>
      <c r="S13" s="12">
        <v>240</v>
      </c>
      <c r="T13">
        <v>10.743600000000001</v>
      </c>
      <c r="U13">
        <v>7.5796000000000001</v>
      </c>
      <c r="V13">
        <v>41</v>
      </c>
      <c r="W13">
        <v>11.444000000000001</v>
      </c>
    </row>
    <row r="14" spans="2:23" ht="15.75" thickBot="1">
      <c r="B14">
        <v>-79.793199999999999</v>
      </c>
      <c r="C14" s="8">
        <v>-73.130399999999995</v>
      </c>
      <c r="D14" s="11">
        <v>-76.007000000000005</v>
      </c>
      <c r="E14">
        <v>-77.225800000000007</v>
      </c>
      <c r="F14">
        <v>66.593100000000007</v>
      </c>
      <c r="G14" s="8">
        <v>113.82599999999999</v>
      </c>
      <c r="H14">
        <v>385</v>
      </c>
      <c r="I14" s="8">
        <v>162</v>
      </c>
      <c r="J14">
        <v>-32.21</v>
      </c>
      <c r="K14" s="8">
        <v>-41.74</v>
      </c>
      <c r="L14">
        <v>52.12</v>
      </c>
      <c r="M14" s="8">
        <v>64.53</v>
      </c>
      <c r="N14">
        <v>0.32</v>
      </c>
      <c r="O14" s="8">
        <v>0.37</v>
      </c>
      <c r="P14">
        <v>27.3</v>
      </c>
      <c r="Q14" s="8">
        <v>24.21</v>
      </c>
      <c r="S14" s="12">
        <v>280</v>
      </c>
      <c r="T14">
        <v>15.1282</v>
      </c>
      <c r="U14">
        <v>10.0245</v>
      </c>
      <c r="V14">
        <v>56.023800000000001</v>
      </c>
      <c r="W14">
        <v>14.325100000000001</v>
      </c>
    </row>
    <row r="15" spans="2:23">
      <c r="B15">
        <v>-82.896900000000002</v>
      </c>
      <c r="C15" s="8">
        <v>-62.547899999999998</v>
      </c>
      <c r="D15">
        <v>-60.009500000000003</v>
      </c>
      <c r="E15">
        <v>-75.900899999999993</v>
      </c>
      <c r="F15">
        <v>112.533</v>
      </c>
      <c r="G15" s="8">
        <v>125.29300000000001</v>
      </c>
      <c r="H15">
        <v>177</v>
      </c>
      <c r="I15" s="8">
        <v>150</v>
      </c>
      <c r="K15" s="8">
        <v>-41.51</v>
      </c>
      <c r="M15" s="8">
        <v>39.58</v>
      </c>
      <c r="O15" s="8">
        <v>0.43</v>
      </c>
      <c r="Q15" s="8">
        <v>15.38</v>
      </c>
      <c r="S15" s="12">
        <v>320</v>
      </c>
      <c r="T15">
        <v>23.487200000000001</v>
      </c>
      <c r="U15">
        <v>11.8886</v>
      </c>
      <c r="V15">
        <v>75.476200000000006</v>
      </c>
      <c r="W15">
        <v>17.198899999999998</v>
      </c>
    </row>
    <row r="16" spans="2:23">
      <c r="C16" s="8">
        <v>-77.867199999999997</v>
      </c>
      <c r="D16">
        <v>-71.859099999999998</v>
      </c>
      <c r="E16">
        <v>-75.649900000000002</v>
      </c>
      <c r="G16" s="8">
        <v>71.014399999999995</v>
      </c>
      <c r="I16" s="8">
        <v>293</v>
      </c>
      <c r="K16" s="8">
        <v>-31.05</v>
      </c>
      <c r="M16" s="8">
        <v>43.99</v>
      </c>
      <c r="O16" s="8">
        <v>0.34</v>
      </c>
      <c r="Q16" s="8">
        <v>21.93</v>
      </c>
      <c r="S16" s="12">
        <v>360</v>
      </c>
      <c r="T16">
        <v>43.359000000000002</v>
      </c>
      <c r="U16">
        <v>16.0428</v>
      </c>
      <c r="V16">
        <v>96.214299999999994</v>
      </c>
      <c r="W16">
        <v>17.362400000000001</v>
      </c>
    </row>
    <row r="17" spans="1:23" ht="15.75" thickBot="1">
      <c r="C17" s="8">
        <v>-63.712699999999998</v>
      </c>
      <c r="D17">
        <v>-80.628200000000007</v>
      </c>
      <c r="E17" s="11">
        <v>-67.162000000000006</v>
      </c>
      <c r="G17" s="8">
        <v>216.58799999999999</v>
      </c>
      <c r="I17" s="8">
        <v>75</v>
      </c>
      <c r="K17" s="8">
        <v>-36.380000000000003</v>
      </c>
      <c r="M17" s="8">
        <v>48.26</v>
      </c>
      <c r="O17" s="8">
        <v>0.35</v>
      </c>
      <c r="Q17" s="8">
        <v>27.16</v>
      </c>
      <c r="S17" s="12">
        <v>400</v>
      </c>
      <c r="T17">
        <v>60.615400000000001</v>
      </c>
      <c r="U17">
        <v>17.832999999999998</v>
      </c>
      <c r="V17">
        <v>114.40479999999999</v>
      </c>
      <c r="W17">
        <v>16.9451</v>
      </c>
    </row>
    <row r="18" spans="1:23" ht="15.75" thickBot="1">
      <c r="C18" s="8">
        <v>-70.053600000000003</v>
      </c>
      <c r="D18" s="11">
        <v>-81.971100000000007</v>
      </c>
      <c r="E18">
        <v>-81.226799999999997</v>
      </c>
      <c r="G18" s="8">
        <v>126.02500000000001</v>
      </c>
      <c r="I18" s="8">
        <v>120</v>
      </c>
      <c r="K18" s="8">
        <v>-44.38</v>
      </c>
      <c r="M18" s="8">
        <v>64.760000000000005</v>
      </c>
      <c r="O18" s="8">
        <v>0.27</v>
      </c>
      <c r="Q18" s="8">
        <v>27.67</v>
      </c>
      <c r="S18" s="12">
        <v>440</v>
      </c>
      <c r="T18">
        <v>80.025599999999997</v>
      </c>
      <c r="U18">
        <v>19.692699999999999</v>
      </c>
      <c r="V18">
        <v>129.59520000000001</v>
      </c>
      <c r="W18">
        <v>18.159099999999999</v>
      </c>
    </row>
    <row r="19" spans="1:23">
      <c r="A19" s="12" t="s">
        <v>24</v>
      </c>
      <c r="B19" s="12">
        <f>AVERAGE(B3:B18)</f>
        <v>-79.504523076923064</v>
      </c>
      <c r="C19" s="13">
        <f t="shared" ref="C19:Q19" si="0">AVERAGE(C3:C18)</f>
        <v>-76.922068749999994</v>
      </c>
      <c r="D19">
        <v>-78.753200000000007</v>
      </c>
      <c r="E19">
        <v>-82.280299999999997</v>
      </c>
      <c r="F19" s="12">
        <f t="shared" si="0"/>
        <v>84.309492307692295</v>
      </c>
      <c r="G19" s="13">
        <f t="shared" si="0"/>
        <v>111.06598749999999</v>
      </c>
      <c r="H19" s="12">
        <f t="shared" si="0"/>
        <v>336.30769230769232</v>
      </c>
      <c r="I19" s="13">
        <f t="shared" si="0"/>
        <v>230</v>
      </c>
      <c r="J19" s="12">
        <f t="shared" si="0"/>
        <v>-35.346666666666664</v>
      </c>
      <c r="K19" s="13">
        <f t="shared" si="0"/>
        <v>-36.754166666666663</v>
      </c>
      <c r="L19" s="12">
        <f t="shared" si="0"/>
        <v>50.608888888888892</v>
      </c>
      <c r="M19" s="13">
        <f t="shared" si="0"/>
        <v>50.061666666666667</v>
      </c>
      <c r="N19" s="12">
        <f t="shared" si="0"/>
        <v>0.28777777777777774</v>
      </c>
      <c r="O19" s="13">
        <f t="shared" si="0"/>
        <v>0.40166666666666667</v>
      </c>
      <c r="P19" s="12">
        <f t="shared" si="0"/>
        <v>26.521111111111118</v>
      </c>
      <c r="Q19" s="12">
        <f t="shared" si="0"/>
        <v>24.817500000000006</v>
      </c>
      <c r="S19" s="12">
        <v>480</v>
      </c>
      <c r="T19">
        <v>101.8974</v>
      </c>
      <c r="U19">
        <v>19.314900000000002</v>
      </c>
      <c r="V19">
        <v>143.7619</v>
      </c>
      <c r="W19">
        <v>17.888200000000001</v>
      </c>
    </row>
    <row r="20" spans="1:23" ht="15.75" thickBot="1">
      <c r="A20" s="12" t="s">
        <v>25</v>
      </c>
      <c r="B20" s="12">
        <f>STDEV(B3:B18)</f>
        <v>4.9538974606118362</v>
      </c>
      <c r="C20" s="13">
        <f t="shared" ref="C20:Q20" si="1">STDEV(C3:C18)</f>
        <v>6.9395921183422828</v>
      </c>
      <c r="D20">
        <v>-75.223200000000006</v>
      </c>
      <c r="E20" s="11">
        <v>-79.247200000000007</v>
      </c>
      <c r="F20" s="12">
        <f t="shared" si="1"/>
        <v>27.044729454537052</v>
      </c>
      <c r="G20" s="13">
        <f t="shared" si="1"/>
        <v>38.880995335165608</v>
      </c>
      <c r="H20" s="12">
        <f t="shared" si="1"/>
        <v>114.27917907138978</v>
      </c>
      <c r="I20" s="13">
        <f t="shared" si="1"/>
        <v>109.82643649798601</v>
      </c>
      <c r="J20" s="12">
        <f t="shared" si="1"/>
        <v>3.3899225654872995</v>
      </c>
      <c r="K20" s="13">
        <f t="shared" si="1"/>
        <v>6.0890698772224212</v>
      </c>
      <c r="L20" s="12">
        <f t="shared" si="1"/>
        <v>4.9350492511332762</v>
      </c>
      <c r="M20" s="13">
        <f t="shared" si="1"/>
        <v>12.902856507789499</v>
      </c>
      <c r="N20" s="12">
        <f t="shared" si="1"/>
        <v>2.3333333333333327E-2</v>
      </c>
      <c r="O20" s="13">
        <f t="shared" si="1"/>
        <v>8.2001478183276619E-2</v>
      </c>
      <c r="P20" s="12">
        <f t="shared" si="1"/>
        <v>2.7083271794801882</v>
      </c>
      <c r="Q20" s="12">
        <f t="shared" si="1"/>
        <v>4.4549729618605625</v>
      </c>
      <c r="S20" s="12">
        <v>520</v>
      </c>
      <c r="T20">
        <v>117.87179999999999</v>
      </c>
      <c r="U20">
        <v>19.6846</v>
      </c>
      <c r="V20">
        <v>160.45240000000001</v>
      </c>
      <c r="W20">
        <v>16.3858</v>
      </c>
    </row>
    <row r="21" spans="1:23">
      <c r="A21" s="12" t="s">
        <v>26</v>
      </c>
      <c r="B21" s="12">
        <f>COUNT(B3:B18)</f>
        <v>13</v>
      </c>
      <c r="C21" s="13">
        <f t="shared" ref="C21:Q21" si="2">COUNT(C3:C18)</f>
        <v>16</v>
      </c>
      <c r="D21">
        <v>-79.382300000000001</v>
      </c>
      <c r="E21">
        <v>-68.561000000000007</v>
      </c>
      <c r="F21" s="12">
        <f t="shared" si="2"/>
        <v>13</v>
      </c>
      <c r="G21" s="13">
        <f t="shared" si="2"/>
        <v>16</v>
      </c>
      <c r="H21" s="12">
        <f t="shared" si="2"/>
        <v>13</v>
      </c>
      <c r="I21" s="13">
        <f t="shared" si="2"/>
        <v>14</v>
      </c>
      <c r="J21" s="12">
        <f t="shared" si="2"/>
        <v>9</v>
      </c>
      <c r="K21" s="13">
        <f t="shared" si="2"/>
        <v>12</v>
      </c>
      <c r="L21" s="12">
        <f t="shared" si="2"/>
        <v>9</v>
      </c>
      <c r="M21" s="13">
        <f t="shared" si="2"/>
        <v>12</v>
      </c>
      <c r="N21" s="12">
        <f t="shared" si="2"/>
        <v>9</v>
      </c>
      <c r="O21" s="13">
        <f t="shared" si="2"/>
        <v>12</v>
      </c>
      <c r="P21" s="12">
        <f t="shared" si="2"/>
        <v>9</v>
      </c>
      <c r="Q21" s="12">
        <f t="shared" si="2"/>
        <v>12</v>
      </c>
      <c r="S21" s="12">
        <v>560</v>
      </c>
      <c r="T21">
        <v>132.5385</v>
      </c>
      <c r="U21">
        <v>20.125599999999999</v>
      </c>
      <c r="V21">
        <v>171.28569999999999</v>
      </c>
      <c r="W21">
        <v>15.6669</v>
      </c>
    </row>
    <row r="22" spans="1:23" ht="15.75" thickBot="1">
      <c r="A22" s="12" t="s">
        <v>23</v>
      </c>
      <c r="B22" s="12">
        <f>B20/(B21)^0.5</f>
        <v>1.3739639467405249</v>
      </c>
      <c r="C22" s="13">
        <f t="shared" ref="C22:Q22" si="3">C20/(C21)^0.5</f>
        <v>1.7348980295855707</v>
      </c>
      <c r="D22" s="11">
        <v>-74.917299999999997</v>
      </c>
      <c r="E22">
        <v>-80.337500000000006</v>
      </c>
      <c r="F22" s="12">
        <f t="shared" si="3"/>
        <v>7.5008583676449687</v>
      </c>
      <c r="G22" s="13">
        <f t="shared" si="3"/>
        <v>9.7202488337914019</v>
      </c>
      <c r="H22" s="12">
        <f t="shared" si="3"/>
        <v>31.695341527679005</v>
      </c>
      <c r="I22" s="13">
        <f t="shared" si="3"/>
        <v>29.352349813267754</v>
      </c>
      <c r="J22" s="12">
        <f t="shared" si="3"/>
        <v>1.1299741884957666</v>
      </c>
      <c r="K22" s="13">
        <f t="shared" si="3"/>
        <v>1.7577630663644033</v>
      </c>
      <c r="L22" s="12">
        <f t="shared" si="3"/>
        <v>1.6450164170444255</v>
      </c>
      <c r="M22" s="13">
        <f t="shared" si="3"/>
        <v>3.724733839043691</v>
      </c>
      <c r="N22" s="12">
        <f t="shared" si="3"/>
        <v>7.7777777777777758E-3</v>
      </c>
      <c r="O22" s="13">
        <f t="shared" si="3"/>
        <v>2.367178775153099E-2</v>
      </c>
      <c r="P22" s="12">
        <f t="shared" si="3"/>
        <v>0.9027757264933961</v>
      </c>
      <c r="Q22" s="12">
        <f t="shared" si="3"/>
        <v>1.2860399193813501</v>
      </c>
      <c r="S22" s="12">
        <v>600</v>
      </c>
      <c r="T22">
        <v>151.66669999999999</v>
      </c>
      <c r="U22">
        <v>16.5108</v>
      </c>
      <c r="V22">
        <v>180.78569999999999</v>
      </c>
      <c r="W22">
        <v>16.423500000000001</v>
      </c>
    </row>
    <row r="23" spans="1:23" ht="15.75" thickBot="1">
      <c r="A23" s="14" t="s">
        <v>27</v>
      </c>
      <c r="B23" s="15" t="s">
        <v>28</v>
      </c>
      <c r="C23" s="16"/>
      <c r="D23">
        <v>-73.602699999999999</v>
      </c>
      <c r="E23" s="11">
        <v>-74.941900000000004</v>
      </c>
      <c r="F23" s="15" t="s">
        <v>29</v>
      </c>
      <c r="G23" s="15"/>
      <c r="H23" s="14" t="s">
        <v>30</v>
      </c>
      <c r="I23" s="14"/>
      <c r="J23" s="15" t="s">
        <v>31</v>
      </c>
      <c r="K23" s="14"/>
      <c r="L23" s="15" t="s">
        <v>32</v>
      </c>
      <c r="M23" s="14"/>
      <c r="N23" s="14" t="s">
        <v>33</v>
      </c>
      <c r="O23" s="14"/>
      <c r="P23" s="15" t="s">
        <v>34</v>
      </c>
      <c r="Q23" s="17"/>
      <c r="R23" s="14"/>
    </row>
    <row r="24" spans="1:23">
      <c r="D24">
        <v>-80.734499999999997</v>
      </c>
      <c r="E24">
        <v>-75.495000000000005</v>
      </c>
    </row>
    <row r="25" spans="1:23">
      <c r="D25">
        <v>-79.220299999999995</v>
      </c>
      <c r="E25">
        <v>-78.601900000000001</v>
      </c>
    </row>
    <row r="26" spans="1:23" ht="15.75" thickBot="1">
      <c r="D26" s="11">
        <v>-67.211399999999998</v>
      </c>
      <c r="E26" s="11">
        <v>-81.034599999999998</v>
      </c>
    </row>
    <row r="27" spans="1:23">
      <c r="D27">
        <v>-82.374700000000004</v>
      </c>
      <c r="E27">
        <v>-77.918499999999995</v>
      </c>
    </row>
    <row r="28" spans="1:23">
      <c r="D28">
        <v>-79.928200000000004</v>
      </c>
      <c r="E28">
        <v>-77.273499999999999</v>
      </c>
    </row>
    <row r="29" spans="1:23" ht="15.75" thickBot="1">
      <c r="D29" s="11">
        <v>-75.277900000000002</v>
      </c>
      <c r="E29">
        <v>-76.889300000000006</v>
      </c>
    </row>
    <row r="30" spans="1:23">
      <c r="D30">
        <v>-77.799800000000005</v>
      </c>
      <c r="E30">
        <v>-76.191199999999995</v>
      </c>
    </row>
    <row r="31" spans="1:23">
      <c r="D31">
        <v>-63.583500000000001</v>
      </c>
      <c r="E31">
        <v>-83.549199999999999</v>
      </c>
    </row>
    <row r="32" spans="1:23" ht="15.75" thickBot="1">
      <c r="D32">
        <v>-84.185299999999998</v>
      </c>
      <c r="E32" s="11">
        <v>-75.4529</v>
      </c>
    </row>
    <row r="33" spans="4:5">
      <c r="D33">
        <v>-79.376099999999994</v>
      </c>
      <c r="E33">
        <v>-84.292100000000005</v>
      </c>
    </row>
    <row r="34" spans="4:5">
      <c r="D34">
        <v>-85.074299999999994</v>
      </c>
      <c r="E34">
        <v>-85.240700000000004</v>
      </c>
    </row>
    <row r="35" spans="4:5" ht="15.75" thickBot="1">
      <c r="D35" s="11">
        <v>-76.213300000000004</v>
      </c>
      <c r="E35">
        <v>-82.186199999999999</v>
      </c>
    </row>
    <row r="36" spans="4:5" ht="15.75" thickBot="1">
      <c r="D36">
        <v>-72.245999999999995</v>
      </c>
      <c r="E36" s="11">
        <v>-78.451400000000007</v>
      </c>
    </row>
    <row r="37" spans="4:5">
      <c r="D37">
        <v>-79.995800000000003</v>
      </c>
      <c r="E37">
        <v>-78.121899999999997</v>
      </c>
    </row>
    <row r="38" spans="4:5">
      <c r="D38">
        <v>-84.879800000000003</v>
      </c>
      <c r="E38">
        <v>-79.450100000000006</v>
      </c>
    </row>
    <row r="39" spans="4:5" ht="15.75" thickBot="1">
      <c r="D39">
        <v>-85.452799999999996</v>
      </c>
      <c r="E39" s="11">
        <v>-72.902600000000007</v>
      </c>
    </row>
    <row r="40" spans="4:5">
      <c r="D40">
        <v>-74.873500000000007</v>
      </c>
      <c r="E40">
        <v>-73.163700000000006</v>
      </c>
    </row>
    <row r="41" spans="4:5" ht="15.75" thickBot="1">
      <c r="D41" s="11">
        <v>-83.398099999999999</v>
      </c>
      <c r="E41">
        <v>-79.079099999999997</v>
      </c>
    </row>
    <row r="42" spans="4:5">
      <c r="D42">
        <v>-85.1267</v>
      </c>
      <c r="E42">
        <v>-77.093999999999994</v>
      </c>
    </row>
    <row r="43" spans="4:5" ht="15.75" thickBot="1">
      <c r="D43">
        <v>-81.625</v>
      </c>
      <c r="E43" s="11">
        <v>-75.071600000000004</v>
      </c>
    </row>
    <row r="44" spans="4:5">
      <c r="D44">
        <v>-83.424499999999995</v>
      </c>
      <c r="E44">
        <v>-72.191999999999993</v>
      </c>
    </row>
    <row r="45" spans="4:5">
      <c r="D45">
        <v>-81.282399999999996</v>
      </c>
      <c r="E45">
        <v>-74.137299999999996</v>
      </c>
    </row>
    <row r="46" spans="4:5">
      <c r="D46">
        <v>-82.337900000000005</v>
      </c>
      <c r="E46">
        <v>-74.974699999999999</v>
      </c>
    </row>
    <row r="47" spans="4:5" ht="15.75" thickBot="1">
      <c r="D47" s="11">
        <v>-85.758899999999997</v>
      </c>
      <c r="E47">
        <v>-75.733699999999999</v>
      </c>
    </row>
    <row r="48" spans="4:5" ht="15.75" thickBot="1">
      <c r="D48">
        <v>-87.561199999999999</v>
      </c>
      <c r="E48" s="11">
        <v>-78.217600000000004</v>
      </c>
    </row>
    <row r="49" spans="3:5" ht="15.75" thickBot="1">
      <c r="D49" s="11">
        <v>-80.867099999999994</v>
      </c>
      <c r="E49">
        <v>-76.297200000000004</v>
      </c>
    </row>
    <row r="50" spans="3:5">
      <c r="D50">
        <v>-86.887699999999995</v>
      </c>
      <c r="E50">
        <v>-76.027699999999996</v>
      </c>
    </row>
    <row r="51" spans="3:5" ht="15.75" thickBot="1">
      <c r="D51" s="11">
        <v>-80.745000000000005</v>
      </c>
      <c r="E51" s="11">
        <v>-82.051199999999994</v>
      </c>
    </row>
    <row r="52" spans="3:5">
      <c r="D52">
        <v>-77.653300000000002</v>
      </c>
      <c r="E52">
        <v>-71.206900000000005</v>
      </c>
    </row>
    <row r="53" spans="3:5" ht="15.75" thickBot="1">
      <c r="D53">
        <v>-80.152000000000001</v>
      </c>
      <c r="E53" s="11">
        <v>-80.813000000000002</v>
      </c>
    </row>
    <row r="54" spans="3:5">
      <c r="D54">
        <v>-78.161299999999997</v>
      </c>
      <c r="E54">
        <v>-69.723200000000006</v>
      </c>
    </row>
    <row r="55" spans="3:5">
      <c r="D55">
        <v>-84.430499999999995</v>
      </c>
      <c r="E55">
        <v>-79.747399999999999</v>
      </c>
    </row>
    <row r="56" spans="3:5" ht="15.75" thickBot="1">
      <c r="D56" s="11">
        <v>-87.164100000000005</v>
      </c>
      <c r="E56">
        <v>-80.695400000000006</v>
      </c>
    </row>
    <row r="57" spans="3:5" ht="15.75" thickBot="1">
      <c r="D57">
        <v>-83.177199999999999</v>
      </c>
      <c r="E57" s="11">
        <v>-75.297300000000007</v>
      </c>
    </row>
    <row r="58" spans="3:5">
      <c r="D58">
        <v>-89.843100000000007</v>
      </c>
      <c r="E58">
        <v>-70.960499999999996</v>
      </c>
    </row>
    <row r="59" spans="3:5" ht="15.75" thickBot="1">
      <c r="D59" s="11">
        <v>-78.744200000000006</v>
      </c>
      <c r="E59" s="11">
        <v>-73.133799999999994</v>
      </c>
    </row>
    <row r="60" spans="3:5">
      <c r="D60">
        <v>-70.622399999999999</v>
      </c>
      <c r="E60" s="18"/>
    </row>
    <row r="61" spans="3:5">
      <c r="D61">
        <v>-69.577200000000005</v>
      </c>
      <c r="E61" s="18"/>
    </row>
    <row r="62" spans="3:5">
      <c r="D62">
        <v>-83.491100000000003</v>
      </c>
      <c r="E62" s="18"/>
    </row>
    <row r="63" spans="3:5" ht="15.75" thickBot="1">
      <c r="D63" s="11">
        <v>-77.0565</v>
      </c>
      <c r="E63" s="18"/>
    </row>
    <row r="64" spans="3:5">
      <c r="C64" s="12" t="s">
        <v>24</v>
      </c>
      <c r="D64" s="12">
        <f>AVERAGE(D3:D63)</f>
        <v>-79.460263934426237</v>
      </c>
      <c r="E64" s="12">
        <f>AVERAGE(E3:E63)</f>
        <v>-77.159226315789482</v>
      </c>
    </row>
    <row r="65" spans="3:5">
      <c r="C65" s="12" t="s">
        <v>25</v>
      </c>
      <c r="D65" s="12">
        <f>STDEV(D3:D63)</f>
        <v>5.9132229019103955</v>
      </c>
      <c r="E65" s="12">
        <f>STDEV(E3:E63)</f>
        <v>4.3722393070422285</v>
      </c>
    </row>
    <row r="66" spans="3:5">
      <c r="C66" s="12" t="s">
        <v>26</v>
      </c>
      <c r="D66" s="12">
        <f>COUNT(D3:D63)</f>
        <v>61</v>
      </c>
      <c r="E66" s="12">
        <f>COUNT(E3:E63)</f>
        <v>57</v>
      </c>
    </row>
    <row r="67" spans="3:5">
      <c r="C67" s="12" t="s">
        <v>23</v>
      </c>
      <c r="D67" s="12">
        <f>D65/(D66^0.5)</f>
        <v>0.75711061070835206</v>
      </c>
      <c r="E67" s="12">
        <f>E65/(E66^0.5)</f>
        <v>0.57911724350090765</v>
      </c>
    </row>
    <row r="68" spans="3:5">
      <c r="C68" s="14" t="s">
        <v>27</v>
      </c>
      <c r="D68" s="19" t="s">
        <v>35</v>
      </c>
      <c r="E6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Ingie Hong</dc:creator>
  <cp:keywords/>
  <dc:description/>
  <cp:lastModifiedBy>Ingie Hong</cp:lastModifiedBy>
  <cp:revision/>
  <dcterms:created xsi:type="dcterms:W3CDTF">2023-11-27T20:05:19Z</dcterms:created>
  <dcterms:modified xsi:type="dcterms:W3CDTF">2024-01-09T12:20:28Z</dcterms:modified>
  <cp:category/>
  <cp:contentStatus/>
</cp:coreProperties>
</file>