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.PPS1014\Documents\IMI documenten\Meest recente wob-verzoeken en bijzonderheden\Wob verzoeken 24 juni tot en met 14 aug\"/>
    </mc:Choice>
  </mc:AlternateContent>
  <xr:revisionPtr revIDLastSave="1052" documentId="8_{FADAAF41-9673-4D94-A4B4-7324FCEA6F61}" xr6:coauthVersionLast="47" xr6:coauthVersionMax="47" xr10:uidLastSave="{E6A1940A-A525-457F-97B9-DE11212863A9}"/>
  <bookViews>
    <workbookView xWindow="-120" yWindow="-120" windowWidth="20730" windowHeight="11160" xr2:uid="{69FCA6B6-97E2-459F-A1DB-7A176E95A2B0}"/>
  </bookViews>
  <sheets>
    <sheet name="Blad1" sheetId="1" r:id="rId1"/>
    <sheet name="Bezwaren en deelbesluite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48576" i="1" l="1"/>
  <c r="F32" i="1"/>
  <c r="F14" i="1"/>
  <c r="F34" i="1"/>
  <c r="F33" i="1"/>
  <c r="I32" i="1"/>
  <c r="I14" i="1"/>
  <c r="I34" i="1"/>
  <c r="I33" i="1"/>
  <c r="F27" i="1"/>
  <c r="I27" i="1" s="1"/>
  <c r="F24" i="1"/>
  <c r="I24" i="1"/>
  <c r="F19" i="1"/>
  <c r="F42" i="1"/>
  <c r="I42" i="1" s="1"/>
  <c r="F36" i="1"/>
  <c r="I36" i="1" s="1"/>
  <c r="F63" i="1"/>
  <c r="F29" i="1"/>
  <c r="I29" i="1" s="1"/>
  <c r="F62" i="1"/>
  <c r="I62" i="1" s="1"/>
  <c r="F61" i="1"/>
  <c r="I61" i="1" s="1"/>
  <c r="F25" i="1"/>
  <c r="I25" i="1" s="1"/>
  <c r="F60" i="1"/>
  <c r="I60" i="1" s="1"/>
  <c r="F58" i="1"/>
  <c r="I58" i="1" s="1"/>
  <c r="F57" i="1"/>
  <c r="I57" i="1" s="1"/>
  <c r="F55" i="1"/>
  <c r="I55" i="1" s="1"/>
  <c r="F53" i="1"/>
  <c r="I53" i="1" s="1"/>
  <c r="F49" i="1"/>
  <c r="I49" i="1" s="1"/>
  <c r="F50" i="1"/>
  <c r="I50" i="1" s="1"/>
  <c r="F45" i="1"/>
  <c r="I45" i="1" s="1"/>
  <c r="F43" i="1"/>
  <c r="I43" i="1" s="1"/>
  <c r="F40" i="1"/>
  <c r="I40" i="1" s="1"/>
  <c r="F23" i="1"/>
  <c r="I23" i="1"/>
  <c r="E3" i="2"/>
  <c r="F13" i="1"/>
  <c r="I13" i="1"/>
  <c r="F26" i="1"/>
  <c r="I26" i="1"/>
  <c r="F7" i="1"/>
  <c r="I7" i="1"/>
  <c r="F5" i="1"/>
  <c r="I5" i="1"/>
  <c r="F6" i="1"/>
  <c r="I6" i="1"/>
  <c r="F4" i="1"/>
  <c r="I4" i="1"/>
  <c r="F35" i="1"/>
  <c r="I35" i="1"/>
  <c r="F3" i="1"/>
  <c r="I3" i="1" s="1"/>
  <c r="I19" i="1"/>
  <c r="F21" i="1"/>
  <c r="F31" i="1"/>
  <c r="I31" i="1"/>
  <c r="F2" i="1"/>
  <c r="I2" i="1"/>
  <c r="F11" i="1"/>
  <c r="I11" i="1"/>
  <c r="F20" i="1"/>
  <c r="I20" i="1"/>
  <c r="F17" i="1"/>
  <c r="I17" i="1"/>
  <c r="F30" i="1"/>
  <c r="I30" i="1"/>
  <c r="F28" i="1"/>
  <c r="F22" i="1"/>
  <c r="I22" i="1" s="1"/>
  <c r="F18" i="1"/>
  <c r="F16" i="1"/>
  <c r="F9" i="1"/>
  <c r="I18" i="1"/>
  <c r="I28" i="1"/>
  <c r="I16" i="1"/>
  <c r="I9" i="1"/>
</calcChain>
</file>

<file path=xl/sharedStrings.xml><?xml version="1.0" encoding="utf-8"?>
<sst xmlns="http://schemas.openxmlformats.org/spreadsheetml/2006/main" count="305" uniqueCount="181">
  <si>
    <t>WOB Verzoek</t>
  </si>
  <si>
    <t>Ministerie</t>
  </si>
  <si>
    <t>Onderwerp</t>
  </si>
  <si>
    <t>Datum van ontvangst</t>
  </si>
  <si>
    <t>Datum van besluit</t>
  </si>
  <si>
    <t>Aantal dagen 
in behandeling</t>
  </si>
  <si>
    <t>Indien deelbesluit 1, aantal dagen</t>
  </si>
  <si>
    <t>Indien deelbesluit 2, aantal dagen</t>
  </si>
  <si>
    <t>Binnen de 
termijn afgehandeld</t>
  </si>
  <si>
    <t xml:space="preserve">Omvang document (aantal pagina's)
</t>
  </si>
  <si>
    <t>Bijzonderheden</t>
  </si>
  <si>
    <t>URL</t>
  </si>
  <si>
    <t>JenV</t>
  </si>
  <si>
    <t>Besluit Wob Mondkapjes COVID-19</t>
  </si>
  <si>
    <t>https://wobcovid19.rijksoverheid.nl/publicaties/c2c616fe15a43388c9e6780a8c3c3ec9/</t>
  </si>
  <si>
    <t>Besluit Wob Landelijke noodveroordening en afwegingskader evenementen</t>
  </si>
  <si>
    <t>https://wobcovid19.rijksoverheid.nl/publicaties/e11c22c482d34d6a6a0b8d5394162760/</t>
  </si>
  <si>
    <t>Besluit Wob invoer en handhaving van de avondklok</t>
  </si>
  <si>
    <t>https://wobcovid19.rijksoverheid.nl/publicaties/4bb61db82d9e9e53a5aa8ec96dbb3bbc/</t>
  </si>
  <si>
    <t>Besluit Wob mogelijke versoepelingen van het maatregelenpakket van 20 januari 2021</t>
  </si>
  <si>
    <t>https://wobcovid19.rijksoverheid.nl/publicaties/20b61a22d9188ae812429fcec254c8d9/</t>
  </si>
  <si>
    <t>Besluit Wob ontwikkeling en invoering Tijdelijke wet maatregelen (TWM) Covid-19</t>
  </si>
  <si>
    <t>https://wobcovid19.rijksoverheid.nl/publicaties/2117194de19f84f859ff15331c1c45b3/</t>
  </si>
  <si>
    <t>Besluit Wob sluiting horeca en winkelgelegenheden</t>
  </si>
  <si>
    <t>https://wobcovid19.rijksoverheid.nl/publicaties/ea2993859a92d741b4a402670c1b8439/</t>
  </si>
  <si>
    <t>VWS</t>
  </si>
  <si>
    <t>Woo-besluit inzake de ‘Mondkapjesdeal’</t>
  </si>
  <si>
    <t>Nee</t>
  </si>
  <si>
    <t>Deelbesluit over app- en sms berichten zou volgen in september 2022</t>
  </si>
  <si>
    <t>https://wobcovid19.rijksoverheid.nl/publicaties/8d496ab7ef88b26940b5c83b08d5073a/</t>
  </si>
  <si>
    <t>OCW</t>
  </si>
  <si>
    <t>Besluit op Wob-verzoek over Corona op scholen (deelbesluit 2)</t>
  </si>
  <si>
    <t>https://wobcovid19.rijksoverheid.nl/publicaties/cd450baf78c045faada4fb9c2bdac9c8/</t>
  </si>
  <si>
    <t>EZK</t>
  </si>
  <si>
    <t>Besluit_op Wob-verzoek_d.d_13-7-2021_inzake_financiële_(staats)steun_aan_KLM_X</t>
  </si>
  <si>
    <t>verzoek afgewezen, al openbaar gemaakt door Financien</t>
  </si>
  <si>
    <t>https://wobcovid19.rijksoverheid.nl/publicaties/7f0ee3e94843b9f2099b58a5d71c76cd/</t>
  </si>
  <si>
    <t>1e deel Besluit Woo verzoek Covid-19 aanpak ACC Q4 2020</t>
  </si>
  <si>
    <t>Nog geen finaal besluit</t>
  </si>
  <si>
    <t>https://wobcovid19.rijksoverheid.nl/publicaties/1a314fbe3b96ef93509cf8135517d632/</t>
  </si>
  <si>
    <t>financien</t>
  </si>
  <si>
    <t>Tweede deelbesluit op Wob verzoek inzake de financiële steun die het kabinet heeft verleend aan KLM</t>
  </si>
  <si>
    <t>https://wobcovid19.rijksoverheid.nl/publicaties/2970bf498101f7dca31fae0fb2990d8c/</t>
  </si>
  <si>
    <t>SZW</t>
  </si>
  <si>
    <t>Besluit Coronaspoedwet 22 november 2022</t>
  </si>
  <si>
    <t>op 6 augustus 2021 een verzoek ingediend bij de Omgevingsdienst Zuid-Holland Zuid. U 
heeft verzocht om openbaarmaking van alle informatie over de Wet tijdelijke maatregelen covid_x0002_19 (hierna: coronaspoedwet) voor 27 februari 2020. Vervolgens is uw verzoek doorgestuurd naar 
het ministerie van</t>
  </si>
  <si>
    <t>https://wobcovid19.rijksoverheid.nl/publicaties/e641c5fb8790e06073e3790ea560d10d/</t>
  </si>
  <si>
    <t>Financien</t>
  </si>
  <si>
    <t>Tweede deelbesluit op Wob verzoek inzake het Europees Herstelfonds</t>
  </si>
  <si>
    <t>https://wobcovid19.rijksoverheid.nl/publicaties/af2dbcd71a7843bf3830dc29fb956a31/</t>
  </si>
  <si>
    <t>Derde deelbesluit op Wob-verzoek inzake het Europees Herstelfonds</t>
  </si>
  <si>
    <t>https://wobcovid19.rijksoverheid.nl/publicaties/18f3b40038824beabe60e39ab86f5b41/</t>
  </si>
  <si>
    <t>Besluit Wob-verzoek over contacten tussen ministerie VWS en de IGJ gedurende de Covid-crisis aangaande de opstelling van de IGJ ten opzichte van artsen en apothekers en hun overkoepelende organisaties</t>
  </si>
  <si>
    <t>https://wobcovid19.rijksoverheid.nl/publicaties/598e039f9d23e9c64c357ef5e0e47814/</t>
  </si>
  <si>
    <t>Besluit op Woo-verzoek inzake contacten met Sywert van Lienden</t>
  </si>
  <si>
    <t>5 maanden tussen verzenden en ontvangst van woo-verzoek. Verzoek afgewezen vanwege bijzondere geheimhoudingsbepaling, deel informatie al openbaar</t>
  </si>
  <si>
    <t>https://wobcovid19.rijksoverheid.nl/publicaties/9a91f49f46b6931915587bd5a1146524/</t>
  </si>
  <si>
    <t>Besluit Wob-verzoek over de vaccinatiestatus en doodsoorzaak van overlijdensgevallen</t>
  </si>
  <si>
    <t>Verzoek afgewezen, niet bestaande documenten</t>
  </si>
  <si>
    <t>https://wobcovid19.rijksoverheid.nl/publicaties/89cc3511c774a3cf39c0dbc4e13e6d31/</t>
  </si>
  <si>
    <t>Besluit op Wob-verzoek over Covid-19 besmettingen bij onderwijspersoneel</t>
  </si>
  <si>
    <t>https://wobcovid19.rijksoverheid.nl/publicaties/af9fb0df8d0a3ca582d028ccc23d354e/</t>
  </si>
  <si>
    <t>Besluit Wob-verzoek over de maximale hoeveelheid ethyleenoxide bij coronatesten</t>
  </si>
  <si>
    <t>Ja</t>
  </si>
  <si>
    <t>https://wobcovid19.rijksoverheid.nl/publicaties/f727329cc88657843f336f6673bbf0d3/</t>
  </si>
  <si>
    <t>Besluit Woo-verzoek d.d. 14-12-2021 inzake documenten m.b.t. de Rapportage "Ondernemingen die knelpunten ervaren met de referentiesystimatiek bij de TVL'"</t>
  </si>
  <si>
    <t>https://wobcovid19.rijksoverheid.nl/publicaties/fbb5ed2e8761fec7ed4221bb202496a5/</t>
  </si>
  <si>
    <t>I&amp;W</t>
  </si>
  <si>
    <t>Besluit op Wob-verzoek inzake Europees Herstelfonds</t>
  </si>
  <si>
    <t>https://wobcovid19.rijksoverheid.nl/publicaties/c16b5a732e3df1de3dd9bbb513a9e806/</t>
  </si>
  <si>
    <t>LNV</t>
  </si>
  <si>
    <t>Woo-verzoek d.d. 6 januari 2022 inzake het Europees Herstelfonds (LNV)</t>
  </si>
  <si>
    <t>https://wobcovid19.rijksoverheid.nl/publicaties/cc9ec5c6cada7de9c86d98d6cfd33ef9/</t>
  </si>
  <si>
    <t>Woo-besluit aangaande een specifiek besluit</t>
  </si>
  <si>
    <t> </t>
  </si>
  <si>
    <t>https://wobcovid19.rijksoverheid.nl/publicaties/e0cc275aee0ae49e6459f0cea6a37f54/</t>
  </si>
  <si>
    <t>Besluit op Wob-verzoek over isolatie van Covid-19</t>
  </si>
  <si>
    <t>Verzoek afgewezen</t>
  </si>
  <si>
    <t>https://wobcovid19.rijksoverheid.nl/publicaties/dcd367e7b528026e7c42d2fb2667b94a/</t>
  </si>
  <si>
    <t>J&amp;V</t>
  </si>
  <si>
    <t>Besluit op Woo-verzoek inzake informatie burgerinitiatief inzake collectieve aangifte</t>
  </si>
  <si>
    <t>https://wobcovid19.rijksoverheid.nl/publicaties/fea6c0e01985c0d555a85c2851f2e62a/</t>
  </si>
  <si>
    <t>Besluit op Woo-verzoek inzake de behandeling van het Woo-verzoek inzake de samenwerking van het Ministerie van Financiën met Sywert van Lienden, Relief Good Alliance B.V. en Stichting Hulptroepen Alliantie</t>
  </si>
  <si>
    <t>https://wobcovid19.rijksoverheid.nl/publicaties/8bf83b475d12a6f01c3d17270423cc5e/</t>
  </si>
  <si>
    <t>Woo-besluit over melding IGJ inzake medische wetenschappelijke onderzoeken GGD teststraten</t>
  </si>
  <si>
    <t>https://wobcovid19.rijksoverheid.nl/publicaties/73186f1f2e840d9b5ec2a6db5eb3f9a7/</t>
  </si>
  <si>
    <t>Besluit op Woo-verzoek inzake het ‘Rapport van feitelijke bevindingen Review accountantswerkzaamheden NOW 1- en NOW 2-regeling’</t>
  </si>
  <si>
    <t>https://wobcovid19.rijksoverheid.nl/publicaties/5fc402eef5c5a027a5bf934fdb7b383f/</t>
  </si>
  <si>
    <t>Besluit Woo verzoek d.d. 11 augustus 2022 inzake communicatie tussen minister Schouten en externen mbt Covid19</t>
  </si>
  <si>
    <t>https://wobcovid19.rijksoverheid.nl/publicaties/b1e867943e18d38403357ffaa610366a/</t>
  </si>
  <si>
    <t>Besluit op Woo-verzoek over communicatie tussen specifieke personen over COVID-19 d.d. 27 oktober 2022</t>
  </si>
  <si>
    <t xml:space="preserve">verzoek ingediend op 11-8-2022 bij BZ, na specifering op 3-8-2022, verzoek doorgestuurd naar SZW op 26-8-2022. Het verzoek is afgewezen, omdat de gevraagde informatie niet gevonden is.  </t>
  </si>
  <si>
    <t>https://wobcovid19.rijksoverheid.nl/publicaties/beac5f97d205c3e1aee73ae3d468644b/</t>
  </si>
  <si>
    <t>Woo besluit COVID 19 wetgeving inzake algemene vergaderingen van aandeelhouders</t>
  </si>
  <si>
    <t>https://wobcovid19.rijksoverheid.nl/publicaties/02e18312cc36de88b4255f4123fe7e1c/</t>
  </si>
  <si>
    <t>Besluit op Woo-verzoek over communicatie tussen specifieke personen over COVID-19 d.d. 1 november 2022</t>
  </si>
  <si>
    <t xml:space="preserve">verzoek ingediend bij BZ op 23-9-2022, doorgestuurd naar SZW op 27-9-2022. </t>
  </si>
  <si>
    <t>https://wobcovid19.rijksoverheid.nl/publicaties/c5a24b741080e025c3ae8f3d8210a621/</t>
  </si>
  <si>
    <t>Eerste deelbesluit op Woo-verzoek over het aantal aanwezigen in kerken</t>
  </si>
  <si>
    <t>https://wobcovid19.rijksoverheid.nl/publicaties/b0645874a71cc4cc9a6030cd00ea438f/</t>
  </si>
  <si>
    <t>Woo-deelbesluit aangaande Digitale middelen over de periode november 2020</t>
  </si>
  <si>
    <r>
      <rPr>
        <sz val="11"/>
        <color rgb="FFFF0000"/>
        <rFont val="Calibri"/>
      </rPr>
      <t xml:space="preserve">Geen ontvangstdatum genoteerd
</t>
    </r>
    <r>
      <rPr>
        <sz val="11"/>
        <color rgb="FF000000"/>
        <rFont val="Calibri"/>
      </rPr>
      <t>Dit is een deelbesluit</t>
    </r>
  </si>
  <si>
    <t>https://wobcovid19.rijksoverheid.nl/publicaties/9512e2bed22a1b5c2f4f7e6cc4d59577/</t>
  </si>
  <si>
    <t>Wob-deelbesluit aangaande Scenario’s en maatregelen over de periode mei 2020</t>
  </si>
  <si>
    <t>?</t>
  </si>
  <si>
    <t>Geen datum van ontvangst aangegeven</t>
  </si>
  <si>
    <t>https://wobcovid19.rijksoverheid.nl/publicaties/39d1d7ed1758d22a13db17306691d903/</t>
  </si>
  <si>
    <t>Besluit Wob-verzoek aangaande Scenario's en maatregelen in de periode april 2020</t>
  </si>
  <si>
    <t xml:space="preserve">Wob-deelbesluit aangaande Vaccinaties en medicatie over de periode september 2020 </t>
  </si>
  <si>
    <t>https://wobcovid19.rijksoverheid.nl/publicaties/1dab0f02f81b6d93e769a1e021a647c6/</t>
  </si>
  <si>
    <t>Woo-deelbesluit aangaande Scenario’s en maatregelen over de periode juli 2020</t>
  </si>
  <si>
    <r>
      <rPr>
        <sz val="11"/>
        <color rgb="FF000000"/>
        <rFont val="Calibri"/>
      </rPr>
      <t xml:space="preserve">Dit is een deelbesluit, </t>
    </r>
    <r>
      <rPr>
        <sz val="11"/>
        <color rgb="FFFF0000"/>
        <rFont val="Calibri"/>
      </rPr>
      <t xml:space="preserve">geen datum van ontvangst
</t>
    </r>
    <r>
      <rPr>
        <sz val="11"/>
        <color rgb="FF000000"/>
        <rFont val="Calibri"/>
      </rPr>
      <t>Groot verschil beantwoording en publiceren op site</t>
    </r>
  </si>
  <si>
    <t>https://wobcovid19.rijksoverheid.nl/publicaties/59a9a1499964f74523b2a60325913092/</t>
  </si>
  <si>
    <t>Woo-deelbesluit aangaande Scenario's en maatregelen over de periode juni 2020</t>
  </si>
  <si>
    <r>
      <rPr>
        <sz val="11"/>
        <color rgb="FF000000"/>
        <rFont val="Calibri"/>
      </rPr>
      <t>G</t>
    </r>
    <r>
      <rPr>
        <sz val="11"/>
        <color rgb="FFFF0000"/>
        <rFont val="Calibri"/>
      </rPr>
      <t>een datum van ontvangst aangegeven</t>
    </r>
  </si>
  <si>
    <t>https://wobcovid19.rijksoverheid.nl/publicaties/553db24cbec26e6f57b6093d2a3c25dd/</t>
  </si>
  <si>
    <t>Woo-deelbesluit aangaande Digitale Middelen over de periode juni 2020</t>
  </si>
  <si>
    <r>
      <rPr>
        <sz val="11"/>
        <color rgb="FF000000"/>
        <rFont val="Calibri"/>
      </rPr>
      <t xml:space="preserve">Dit is een deelbesluit, </t>
    </r>
    <r>
      <rPr>
        <sz val="11"/>
        <color rgb="FFFF0000"/>
        <rFont val="Calibri"/>
      </rPr>
      <t>geen datum van ontvangst</t>
    </r>
  </si>
  <si>
    <t>https://wobcovid19.rijksoverheid.nl/publicaties/dd07864910896e40ef2869b68e2b3cc8/</t>
  </si>
  <si>
    <t>Wob-deelbesluit aangaande Vaccinaties en medicatie over de periode oktober 2020</t>
  </si>
  <si>
    <t>Dit is een deelbesluit</t>
  </si>
  <si>
    <t>https://wobcovid19.rijksoverheid.nl/publicaties/a9ad89635363417ddaf860f29cd57fd9/</t>
  </si>
  <si>
    <t>Woo-deelbesluit aangaande Overleg VWS over de periode september 2020</t>
  </si>
  <si>
    <t>https://wobcovid19.rijksoverheid.nl/publicaties/092ae71834e056c0430ba85f18c5a8ef/</t>
  </si>
  <si>
    <t>Woo-deelbesluit aangaande Digitale Middelen over de periode juli 2020</t>
  </si>
  <si>
    <t>https://wobcovid19.rijksoverheid.nl/publicaties/eae085fe2f42a115c6a79209454a5bb4/</t>
  </si>
  <si>
    <t>Woo-deelbesluit aangaande Digitale middelen over de periode oktober 2020</t>
  </si>
  <si>
    <t>https://wobcovid19.rijksoverheid.nl/publicaties/9b0b34517ba6862521221966eaf8815d/</t>
  </si>
  <si>
    <t>Woo-deelbesluit aangaande Digitale Middelen over de periode september 2020</t>
  </si>
  <si>
    <t>https://wobcovid19.rijksoverheid.nl/publicaties/ca7e0364df6280e573c91e48e8617fe0/</t>
  </si>
  <si>
    <t>https://wobcovid19.rijksoverheid.nl/publicaties/722ddc30330d39c1c983bfd684c283d0/</t>
  </si>
  <si>
    <t>Woo-deelbesluit aangaande Digitale Middelen over de periode augustus 2020</t>
  </si>
  <si>
    <t>Woo-deelbesluit aangaande Digitale Middelen over de periode december 2020</t>
  </si>
  <si>
    <t>https://wobcovid19.rijksoverheid.nl/publicaties/b58af83d61f953db61cf2ea872323759/</t>
  </si>
  <si>
    <t>Woo-deelbesluit aangaande Vaccinaties en medicatie over de periode december 2020</t>
  </si>
  <si>
    <t>https://wobcovid19.rijksoverheid.nl/publicaties/0da46655f6b6b781fc097dbcd92e009b/</t>
  </si>
  <si>
    <t>Woo-deelbesluit aangaande Testen over de periode september 2020</t>
  </si>
  <si>
    <t>https://wobcovid19.rijksoverheid.nl/publicaties/064a3792e093a31f60f5b10d2d7e08c6/</t>
  </si>
  <si>
    <t>Woo-deelbesluit aangaande Digitale middelen over de periode februari 2021</t>
  </si>
  <si>
    <t>https://wobcovid19.rijksoverheid.nl/publicaties/db725f1ca955ebcafcde47c53aa8c530/</t>
  </si>
  <si>
    <t>Woo-deelbesluit aangaande Vaccinaties en Medicatie over de periode november 2020</t>
  </si>
  <si>
    <t>https://wobcovid19.rijksoverheid.nl/publicaties/918613afc08c564ebdc8156b08330805/</t>
  </si>
  <si>
    <t>Woo-deelbesluit aangaande Testen over de periode augustus 2020</t>
  </si>
  <si>
    <t>https://wobcovid19.rijksoverheid.nl/publicaties/5956b403ddb062a023292cdf29d2949c/</t>
  </si>
  <si>
    <t>Woo-deelbesluit aangaande Overleg VWS over de periode februari 2021</t>
  </si>
  <si>
    <t>https://wobcovid19.rijksoverheid.nl/publicaties/418b3dcc3f70be1bcd0b4c6bfe0468de/</t>
  </si>
  <si>
    <t>Woo-deelbesluit aangaande Overleg VWS over de periode juni 2020</t>
  </si>
  <si>
    <r>
      <rPr>
        <sz val="11"/>
        <color rgb="FF000000"/>
        <rFont val="Calibri"/>
      </rPr>
      <t>Dit is een deelbesluit,</t>
    </r>
    <r>
      <rPr>
        <sz val="11"/>
        <color rgb="FFFF0000"/>
        <rFont val="Calibri"/>
      </rPr>
      <t xml:space="preserve"> geen datum van ontvangst</t>
    </r>
  </si>
  <si>
    <t>https://wobcovid19.rijksoverheid.nl/publicaties/2d2e3df0330c9578255e6ee82cedf3f6/</t>
  </si>
  <si>
    <t>Woo-deelbesluit aangaande Digitale middelen over de periode januari 2021</t>
  </si>
  <si>
    <t>https://wobcovid19.rijksoverheid.nl/publicaties/e5e5733c069161bd613b730cfef9906d/</t>
  </si>
  <si>
    <t>Wob-deelbesluit aangaande Scenario’s en maatregelen over de periode augustus 2020</t>
  </si>
  <si>
    <t>https://wobcovid19.rijksoverheid.nl/publicaties/91b7270281ee74e79a601c39c68adc05/</t>
  </si>
  <si>
    <t>Woo-deelbesluit aangaande Overleg VWS over de periode juli 2020</t>
  </si>
  <si>
    <t>https://wobcovid19.rijksoverheid.nl/publicaties/837aead38e222806458e47dc7200dd71/</t>
  </si>
  <si>
    <t>Woo-deelbesluit aangaande Overleg VWS over de periode oktober 2020</t>
  </si>
  <si>
    <t>Geen ontvangstdatum genoteerd
Dit is een deelbesluit</t>
  </si>
  <si>
    <t>https://wobcovid19.rijksoverheid.nl/publicaties/b4d1997383037e701cd2dca6895f0c82/</t>
  </si>
  <si>
    <t>Woo-besluit inzake openbaarmaking chat- en smsberichten</t>
  </si>
  <si>
    <t xml:space="preserve">   #WAARDE! </t>
  </si>
  <si>
    <t>Geen ontvangstdatum genoteerd</t>
  </si>
  <si>
    <t>https://wobcovid19.rijksoverheid.nl/publicaties/ef5494a20bddc2b7476ab9c90ea1c9bf/</t>
  </si>
  <si>
    <t>Datum van binnenkomst</t>
  </si>
  <si>
    <t>Datum van antwoord</t>
  </si>
  <si>
    <t>Volledig verstrekte documenten</t>
  </si>
  <si>
    <t>Deels verstrekte documenten</t>
  </si>
  <si>
    <t>Niet verstrekte documenten</t>
  </si>
  <si>
    <t>Aantal overwogen 
documenten</t>
  </si>
  <si>
    <t>Aantal dagen nodig 
gehad per document</t>
  </si>
  <si>
    <t>Soort aanvraag</t>
  </si>
  <si>
    <t>Datum van binnenkomst bezwaar</t>
  </si>
  <si>
    <t>Datum van beslissing op bezwaar</t>
  </si>
  <si>
    <t>Beslissing op bezwaar:</t>
  </si>
  <si>
    <t>Beslissing op bezwaar inzake communicatie over de mondkapjesdeal</t>
  </si>
  <si>
    <t>https://wobcovid19.rijksoverheid.nl/publicaties/5c58922e5bd44b1e070b2e3d593564fd/</t>
  </si>
  <si>
    <t>Lijst met deelbesluiten die niet als laatste deelbesluit gelden:</t>
  </si>
  <si>
    <t>Lijst met deelbesluiten die niet onder deze periode vallen maar wel van belang zijn voor totaal aantal pagina's van wob-verzoeken met deel-besluiten:</t>
  </si>
  <si>
    <t>Deelbesluit 1 Wob-verzoek d.d. 11 augustus 2021 inzake het Europees Herstelfonds</t>
  </si>
  <si>
    <t>https://wobcovid19.rijksoverheid.nl/publicaties/dc034afbaede3d587451c7062fd857e7/</t>
  </si>
  <si>
    <r>
      <rPr>
        <sz val="11"/>
        <color rgb="FFFF0000"/>
        <rFont val="Calibri"/>
      </rPr>
      <t>Ontvangstdatum ontbreekt</t>
    </r>
    <r>
      <rPr>
        <sz val="11"/>
        <color rgb="FF000000"/>
        <rFont val="Calibri"/>
      </rPr>
      <t>, besluit is genomen in 2021 maar pas op 4 november 2022 gepubliceerd op de site</t>
    </r>
  </si>
  <si>
    <t>Lijst met incomplete besluiten aangezien de verkeerde bijlagen zijn toegevoegd: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</si>
</sst>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</font>
    <font>
      <sz val="12"/>
      <color rgb="FF000000"/>
      <name val="Calibri"/>
    </font>
    <font>
      <sz val="11"/>
      <color rgb="FFFF0000"/>
      <name val="Calibri"/>
    </font>
    <font>
      <sz val="11"/>
      <name val="Calibri"/>
    </font>
    <font>
      <sz val="11"/>
      <name val="Times New Roman"/>
    </font>
    <font>
      <sz val="11"/>
      <color theme="1"/>
      <name val="Times New Roman"/>
    </font>
    <font>
      <u/>
      <sz val="11"/>
      <color theme="10"/>
      <name val="Times New Roman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DBDBDB"/>
        <bgColor rgb="FFDBDBDB"/>
      </patternFill>
    </fill>
    <fill>
      <patternFill patternType="solid">
        <fgColor rgb="FFEDEDED"/>
        <bgColor rgb="FFEDEDED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3" fillId="0" borderId="0" xfId="0" applyFont="1"/>
    <xf numFmtId="0" fontId="5" fillId="0" borderId="0" xfId="1"/>
    <xf numFmtId="0" fontId="0" fillId="3" borderId="0" xfId="0" applyFill="1"/>
    <xf numFmtId="0" fontId="0" fillId="3" borderId="0" xfId="0" applyFill="1" applyAlignment="1">
      <alignment wrapText="1"/>
    </xf>
    <xf numFmtId="0" fontId="1" fillId="2" borderId="0" xfId="0" applyFont="1" applyFill="1"/>
    <xf numFmtId="15" fontId="0" fillId="0" borderId="0" xfId="0" applyNumberFormat="1"/>
    <xf numFmtId="0" fontId="2" fillId="0" borderId="0" xfId="0" applyFont="1" applyAlignment="1">
      <alignment wrapText="1"/>
    </xf>
    <xf numFmtId="0" fontId="6" fillId="0" borderId="0" xfId="0" applyFont="1"/>
    <xf numFmtId="14" fontId="1" fillId="2" borderId="1" xfId="0" applyNumberFormat="1" applyFont="1" applyFill="1" applyBorder="1"/>
    <xf numFmtId="14" fontId="2" fillId="0" borderId="0" xfId="0" applyNumberFormat="1" applyFont="1"/>
    <xf numFmtId="14" fontId="0" fillId="0" borderId="0" xfId="0" applyNumberFormat="1"/>
    <xf numFmtId="14" fontId="1" fillId="2" borderId="2" xfId="0" applyNumberFormat="1" applyFont="1" applyFill="1" applyBorder="1"/>
    <xf numFmtId="14" fontId="2" fillId="0" borderId="0" xfId="0" applyNumberFormat="1" applyFont="1" applyAlignment="1">
      <alignment horizontal="right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5" fillId="3" borderId="0" xfId="1" applyFill="1"/>
    <xf numFmtId="0" fontId="2" fillId="4" borderId="0" xfId="0" applyFont="1" applyFill="1"/>
    <xf numFmtId="0" fontId="5" fillId="0" borderId="0" xfId="1" applyFill="1"/>
    <xf numFmtId="14" fontId="2" fillId="3" borderId="0" xfId="0" applyNumberFormat="1" applyFont="1" applyFill="1" applyAlignment="1">
      <alignment horizontal="right"/>
    </xf>
    <xf numFmtId="14" fontId="0" fillId="3" borderId="0" xfId="0" applyNumberFormat="1" applyFill="1"/>
    <xf numFmtId="0" fontId="12" fillId="3" borderId="0" xfId="0" applyFont="1" applyFill="1"/>
    <xf numFmtId="0" fontId="12" fillId="3" borderId="0" xfId="0" applyFont="1" applyFill="1" applyAlignment="1">
      <alignment wrapText="1"/>
    </xf>
    <xf numFmtId="0" fontId="13" fillId="3" borderId="0" xfId="0" applyFont="1" applyFill="1"/>
    <xf numFmtId="0" fontId="2" fillId="5" borderId="0" xfId="0" applyFont="1" applyFill="1"/>
    <xf numFmtId="0" fontId="2" fillId="5" borderId="0" xfId="0" applyFont="1" applyFill="1" applyAlignment="1">
      <alignment wrapText="1"/>
    </xf>
    <xf numFmtId="0" fontId="0" fillId="6" borderId="0" xfId="0" applyFill="1"/>
    <xf numFmtId="0" fontId="0" fillId="7" borderId="0" xfId="0" applyFill="1"/>
    <xf numFmtId="0" fontId="2" fillId="11" borderId="0" xfId="0" applyFont="1" applyFill="1"/>
    <xf numFmtId="0" fontId="2" fillId="11" borderId="3" xfId="0" applyFont="1" applyFill="1" applyBorder="1" applyAlignment="1">
      <alignment wrapText="1"/>
    </xf>
    <xf numFmtId="0" fontId="16" fillId="11" borderId="3" xfId="0" applyFont="1" applyFill="1" applyBorder="1"/>
    <xf numFmtId="15" fontId="16" fillId="11" borderId="3" xfId="0" applyNumberFormat="1" applyFont="1" applyFill="1" applyBorder="1"/>
    <xf numFmtId="0" fontId="0" fillId="11" borderId="0" xfId="0" applyFill="1"/>
    <xf numFmtId="3" fontId="16" fillId="11" borderId="3" xfId="0" applyNumberFormat="1" applyFont="1" applyFill="1" applyBorder="1"/>
    <xf numFmtId="0" fontId="2" fillId="11" borderId="0" xfId="0" applyFont="1" applyFill="1" applyAlignment="1">
      <alignment wrapText="1"/>
    </xf>
    <xf numFmtId="0" fontId="16" fillId="11" borderId="3" xfId="0" applyFont="1" applyFill="1" applyBorder="1" applyAlignment="1">
      <alignment wrapText="1"/>
    </xf>
    <xf numFmtId="0" fontId="17" fillId="11" borderId="5" xfId="0" applyFont="1" applyFill="1" applyBorder="1"/>
    <xf numFmtId="0" fontId="15" fillId="11" borderId="0" xfId="0" applyFont="1" applyFill="1"/>
    <xf numFmtId="14" fontId="2" fillId="11" borderId="0" xfId="0" applyNumberFormat="1" applyFont="1" applyFill="1"/>
    <xf numFmtId="3" fontId="2" fillId="11" borderId="0" xfId="0" applyNumberFormat="1" applyFont="1" applyFill="1"/>
    <xf numFmtId="0" fontId="15" fillId="0" borderId="0" xfId="0" applyFont="1" applyAlignment="1">
      <alignment wrapText="1"/>
    </xf>
    <xf numFmtId="0" fontId="15" fillId="11" borderId="3" xfId="0" applyFont="1" applyFill="1" applyBorder="1" applyAlignment="1">
      <alignment wrapText="1"/>
    </xf>
    <xf numFmtId="0" fontId="17" fillId="11" borderId="0" xfId="0" applyFont="1" applyFill="1"/>
    <xf numFmtId="14" fontId="2" fillId="11" borderId="3" xfId="0" applyNumberFormat="1" applyFont="1" applyFill="1" applyBorder="1"/>
    <xf numFmtId="0" fontId="2" fillId="11" borderId="3" xfId="0" applyFont="1" applyFill="1" applyBorder="1"/>
    <xf numFmtId="0" fontId="5" fillId="11" borderId="5" xfId="1" applyFill="1" applyBorder="1"/>
    <xf numFmtId="0" fontId="15" fillId="11" borderId="0" xfId="0" applyFont="1" applyFill="1" applyAlignment="1">
      <alignment wrapText="1"/>
    </xf>
    <xf numFmtId="14" fontId="12" fillId="3" borderId="0" xfId="0" applyNumberFormat="1" applyFont="1" applyFill="1"/>
    <xf numFmtId="0" fontId="5" fillId="0" borderId="0" xfId="1" applyFill="1" applyBorder="1"/>
    <xf numFmtId="0" fontId="5" fillId="11" borderId="0" xfId="1" applyFill="1" applyBorder="1"/>
    <xf numFmtId="0" fontId="14" fillId="3" borderId="0" xfId="1" applyFont="1" applyFill="1" applyBorder="1"/>
    <xf numFmtId="0" fontId="5" fillId="0" borderId="0" xfId="1" applyBorder="1"/>
    <xf numFmtId="0" fontId="2" fillId="11" borderId="0" xfId="1" applyFont="1" applyFill="1" applyBorder="1"/>
    <xf numFmtId="0" fontId="13" fillId="11" borderId="0" xfId="0" applyFont="1" applyFill="1"/>
    <xf numFmtId="0" fontId="2" fillId="12" borderId="0" xfId="0" applyFont="1" applyFill="1"/>
    <xf numFmtId="0" fontId="2" fillId="12" borderId="0" xfId="0" applyFont="1" applyFill="1" applyAlignment="1">
      <alignment wrapText="1"/>
    </xf>
    <xf numFmtId="0" fontId="0" fillId="12" borderId="0" xfId="0" applyFill="1"/>
    <xf numFmtId="0" fontId="11" fillId="12" borderId="0" xfId="0" applyFont="1" applyFill="1"/>
    <xf numFmtId="15" fontId="11" fillId="12" borderId="0" xfId="0" applyNumberFormat="1" applyFont="1" applyFill="1"/>
    <xf numFmtId="0" fontId="8" fillId="12" borderId="0" xfId="0" applyFont="1" applyFill="1"/>
    <xf numFmtId="0" fontId="2" fillId="13" borderId="0" xfId="0" applyFont="1" applyFill="1"/>
    <xf numFmtId="0" fontId="0" fillId="13" borderId="0" xfId="0" applyFill="1"/>
    <xf numFmtId="0" fontId="2" fillId="13" borderId="0" xfId="0" applyFont="1" applyFill="1" applyAlignment="1">
      <alignment wrapText="1"/>
    </xf>
    <xf numFmtId="0" fontId="5" fillId="0" borderId="0" xfId="1" applyFill="1" applyBorder="1" applyAlignment="1"/>
    <xf numFmtId="0" fontId="2" fillId="14" borderId="0" xfId="0" applyFont="1" applyFill="1"/>
    <xf numFmtId="0" fontId="18" fillId="2" borderId="1" xfId="0" applyFont="1" applyFill="1" applyBorder="1"/>
    <xf numFmtId="0" fontId="10" fillId="11" borderId="0" xfId="0" applyFont="1" applyFill="1"/>
    <xf numFmtId="0" fontId="11" fillId="11" borderId="3" xfId="0" applyFont="1" applyFill="1" applyBorder="1" applyAlignment="1">
      <alignment wrapText="1"/>
    </xf>
    <xf numFmtId="0" fontId="10" fillId="11" borderId="3" xfId="0" applyFont="1" applyFill="1" applyBorder="1" applyAlignment="1">
      <alignment wrapText="1"/>
    </xf>
    <xf numFmtId="0" fontId="10" fillId="11" borderId="3" xfId="0" applyFont="1" applyFill="1" applyBorder="1"/>
    <xf numFmtId="0" fontId="0" fillId="12" borderId="0" xfId="0" applyFill="1" applyAlignment="1">
      <alignment wrapText="1"/>
    </xf>
    <xf numFmtId="14" fontId="0" fillId="12" borderId="0" xfId="0" applyNumberFormat="1" applyFill="1"/>
    <xf numFmtId="0" fontId="5" fillId="12" borderId="0" xfId="1" applyFill="1"/>
    <xf numFmtId="0" fontId="19" fillId="12" borderId="0" xfId="0" applyFont="1" applyFill="1" applyAlignment="1">
      <alignment wrapText="1"/>
    </xf>
    <xf numFmtId="0" fontId="2" fillId="11" borderId="4" xfId="0" applyFont="1" applyFill="1" applyBorder="1" applyAlignment="1">
      <alignment wrapText="1"/>
    </xf>
    <xf numFmtId="15" fontId="16" fillId="8" borderId="0" xfId="0" applyNumberFormat="1" applyFont="1" applyFill="1"/>
    <xf numFmtId="16" fontId="17" fillId="11" borderId="0" xfId="0" applyNumberFormat="1" applyFont="1" applyFill="1"/>
    <xf numFmtId="0" fontId="16" fillId="8" borderId="0" xfId="0" applyFont="1" applyFill="1"/>
    <xf numFmtId="0" fontId="16" fillId="8" borderId="0" xfId="0" applyFont="1" applyFill="1" applyAlignment="1">
      <alignment wrapText="1"/>
    </xf>
    <xf numFmtId="0" fontId="10" fillId="12" borderId="0" xfId="0" applyFont="1" applyFill="1" applyAlignment="1">
      <alignment wrapText="1"/>
    </xf>
    <xf numFmtId="0" fontId="17" fillId="10" borderId="0" xfId="0" applyFont="1" applyFill="1"/>
    <xf numFmtId="3" fontId="0" fillId="0" borderId="0" xfId="0" applyNumberFormat="1"/>
    <xf numFmtId="0" fontId="15" fillId="11" borderId="3" xfId="0" applyFont="1" applyFill="1" applyBorder="1"/>
    <xf numFmtId="0" fontId="8" fillId="11" borderId="3" xfId="0" applyFont="1" applyFill="1" applyBorder="1"/>
    <xf numFmtId="0" fontId="9" fillId="3" borderId="3" xfId="0" applyFont="1" applyFill="1" applyBorder="1" applyAlignment="1">
      <alignment wrapText="1"/>
    </xf>
    <xf numFmtId="14" fontId="0" fillId="11" borderId="3" xfId="0" applyNumberFormat="1" applyFill="1" applyBorder="1"/>
    <xf numFmtId="14" fontId="2" fillId="11" borderId="3" xfId="0" applyNumberFormat="1" applyFont="1" applyFill="1" applyBorder="1" applyAlignment="1">
      <alignment horizontal="right"/>
    </xf>
    <xf numFmtId="14" fontId="0" fillId="3" borderId="3" xfId="0" applyNumberFormat="1" applyFill="1" applyBorder="1"/>
    <xf numFmtId="0" fontId="0" fillId="11" borderId="3" xfId="0" applyFill="1" applyBorder="1"/>
    <xf numFmtId="3" fontId="2" fillId="11" borderId="3" xfId="0" applyNumberFormat="1" applyFont="1" applyFill="1" applyBorder="1"/>
    <xf numFmtId="0" fontId="0" fillId="3" borderId="3" xfId="0" applyFill="1" applyBorder="1"/>
    <xf numFmtId="0" fontId="3" fillId="11" borderId="3" xfId="0" applyFont="1" applyFill="1" applyBorder="1"/>
    <xf numFmtId="0" fontId="3" fillId="3" borderId="3" xfId="0" applyFont="1" applyFill="1" applyBorder="1"/>
    <xf numFmtId="0" fontId="5" fillId="13" borderId="0" xfId="1" applyFill="1" applyBorder="1"/>
    <xf numFmtId="0" fontId="5" fillId="3" borderId="5" xfId="1" applyFill="1" applyBorder="1"/>
    <xf numFmtId="0" fontId="5" fillId="5" borderId="0" xfId="1" applyFill="1" applyBorder="1"/>
    <xf numFmtId="0" fontId="16" fillId="11" borderId="0" xfId="0" applyFont="1" applyFill="1"/>
    <xf numFmtId="15" fontId="16" fillId="13" borderId="0" xfId="0" applyNumberFormat="1" applyFont="1" applyFill="1"/>
    <xf numFmtId="15" fontId="16" fillId="11" borderId="0" xfId="0" applyNumberFormat="1" applyFont="1" applyFill="1"/>
    <xf numFmtId="14" fontId="16" fillId="11" borderId="0" xfId="0" applyNumberFormat="1" applyFont="1" applyFill="1"/>
    <xf numFmtId="0" fontId="16" fillId="13" borderId="0" xfId="0" applyFont="1" applyFill="1"/>
    <xf numFmtId="0" fontId="11" fillId="11" borderId="0" xfId="0" applyFont="1" applyFill="1" applyAlignment="1">
      <alignment wrapText="1"/>
    </xf>
    <xf numFmtId="0" fontId="11" fillId="11" borderId="3" xfId="0" applyFont="1" applyFill="1" applyBorder="1"/>
    <xf numFmtId="0" fontId="17" fillId="13" borderId="0" xfId="0" applyFont="1" applyFill="1" applyAlignment="1">
      <alignment wrapText="1"/>
    </xf>
    <xf numFmtId="0" fontId="5" fillId="11" borderId="0" xfId="1" applyFill="1" applyBorder="1" applyAlignment="1"/>
    <xf numFmtId="0" fontId="17" fillId="13" borderId="0" xfId="0" applyFont="1" applyFill="1"/>
    <xf numFmtId="3" fontId="16" fillId="11" borderId="0" xfId="0" applyNumberFormat="1" applyFont="1" applyFill="1"/>
    <xf numFmtId="0" fontId="16" fillId="11" borderId="0" xfId="0" applyFont="1" applyFill="1" applyAlignment="1">
      <alignment wrapText="1"/>
    </xf>
    <xf numFmtId="14" fontId="2" fillId="13" borderId="0" xfId="0" applyNumberFormat="1" applyFont="1" applyFill="1" applyAlignment="1">
      <alignment horizontal="right"/>
    </xf>
    <xf numFmtId="14" fontId="2" fillId="5" borderId="0" xfId="0" applyNumberFormat="1" applyFont="1" applyFill="1" applyAlignment="1">
      <alignment horizontal="right"/>
    </xf>
    <xf numFmtId="0" fontId="17" fillId="9" borderId="0" xfId="0" applyFont="1" applyFill="1"/>
    <xf numFmtId="0" fontId="15" fillId="12" borderId="0" xfId="0" applyFont="1" applyFill="1"/>
    <xf numFmtId="0" fontId="6" fillId="3" borderId="0" xfId="0" applyFont="1" applyFill="1"/>
    <xf numFmtId="14" fontId="2" fillId="13" borderId="0" xfId="0" applyNumberFormat="1" applyFont="1" applyFill="1"/>
    <xf numFmtId="0" fontId="7" fillId="3" borderId="0" xfId="0" applyFont="1" applyFill="1"/>
  </cellXfs>
  <cellStyles count="2">
    <cellStyle name="Hyperlink" xfId="1" builtinId="8"/>
    <cellStyle name="Standaard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9CEF82-F135-4ADE-96DD-4E023509A3C9}" name="Tabel1" displayName="Tabel1" ref="A1:L70" totalsRowShown="0" headerRowDxfId="15" dataDxfId="14" headerRowBorderDxfId="12" tableBorderDxfId="13">
  <autoFilter ref="A1:L70" xr:uid="{DC9CEF82-F135-4ADE-96DD-4E023509A3C9}"/>
  <sortState xmlns:xlrd2="http://schemas.microsoft.com/office/spreadsheetml/2017/richdata2" ref="A2:L70">
    <sortCondition ref="D1:D70"/>
  </sortState>
  <tableColumns count="12">
    <tableColumn id="13" xr3:uid="{C2869452-5628-4176-937D-41300C02407F}" name="WOB Verzoek" dataDxfId="11"/>
    <tableColumn id="19" xr3:uid="{01DD1174-F1AA-45FE-8DEC-8C6C2B94F12B}" name="Ministerie" dataDxfId="10"/>
    <tableColumn id="14" xr3:uid="{C055B02F-C678-4C33-8433-EF704F3B747A}" name="Onderwerp" dataDxfId="9"/>
    <tableColumn id="15" xr3:uid="{DCB6BC96-5E37-443B-99CF-1BE974CA2853}" name="Datum van ontvangst" dataDxfId="8"/>
    <tableColumn id="1" xr3:uid="{F0A1BF95-4C83-4CC6-98EB-2F398D0A33AA}" name="Datum van besluit" dataDxfId="7"/>
    <tableColumn id="2" xr3:uid="{F2057FBE-243F-407B-81C7-A46EB3496DE2}" name="Aantal dagen _x000a_in behandeling" dataDxfId="6">
      <calculatedColumnFormula>Tabel1[[#This Row],[Datum van besluit]]-Tabel1[[#This Row],[Datum van ontvangst]]</calculatedColumnFormula>
    </tableColumn>
    <tableColumn id="18" xr3:uid="{9C1A33FC-FC01-4839-8D78-A485F838C39A}" name="Indien deelbesluit 1, aantal dagen" dataDxfId="5"/>
    <tableColumn id="17" xr3:uid="{0174A62C-5BBD-4C6C-A021-C9C6B52CFD01}" name="Indien deelbesluit 2, aantal dagen" dataDxfId="4"/>
    <tableColumn id="3" xr3:uid="{6CB55B51-97BB-4607-920B-333F7A228856}" name="Binnen de _x000a_termijn afgehandeld" dataDxfId="3">
      <calculatedColumnFormula>IF(F:F &gt;42,"Nee","Ja")</calculatedColumnFormula>
    </tableColumn>
    <tableColumn id="4" xr3:uid="{1B92997F-3AE7-4018-819F-FE309FD134F1}" name="Omvang document (aantal pagina's)_x000a_" dataDxfId="2"/>
    <tableColumn id="11" xr3:uid="{5B00194F-23E8-461C-B10C-6D2F9D6B1FAB}" name="Bijzonderheden" dataDxfId="1"/>
    <tableColumn id="12" xr3:uid="{A5644B9B-4C98-4A78-BA0E-A97DBCF217CA}" name="URL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obcovid19.rijksoverheid.nl/publicaties/af9fb0df8d0a3ca582d028ccc23d354e/" TargetMode="External"/><Relationship Id="rId18" Type="http://schemas.openxmlformats.org/officeDocument/2006/relationships/hyperlink" Target="https://wobcovid19.rijksoverheid.nl/publicaties/e11c22c482d34d6a6a0b8d5394162760/" TargetMode="External"/><Relationship Id="rId26" Type="http://schemas.openxmlformats.org/officeDocument/2006/relationships/hyperlink" Target="https://wobcovid19.rijksoverheid.nl/publicaties/ea2993859a92d741b4a402670c1b8439/" TargetMode="External"/><Relationship Id="rId39" Type="http://schemas.openxmlformats.org/officeDocument/2006/relationships/hyperlink" Target="https://wobcovid19.rijksoverheid.nl/publicaties/dd07864910896e40ef2869b68e2b3cc8/" TargetMode="External"/><Relationship Id="rId21" Type="http://schemas.openxmlformats.org/officeDocument/2006/relationships/hyperlink" Target="https://wobcovid19.rijksoverheid.nl/publicaties/553db24cbec26e6f57b6093d2a3c25dd/" TargetMode="External"/><Relationship Id="rId34" Type="http://schemas.openxmlformats.org/officeDocument/2006/relationships/hyperlink" Target="https://wobcovid19.rijksoverheid.nl/publicaties/db725f1ca955ebcafcde47c53aa8c530/" TargetMode="External"/><Relationship Id="rId42" Type="http://schemas.openxmlformats.org/officeDocument/2006/relationships/hyperlink" Target="https://wobcovid19.rijksoverheid.nl/publicaties/fea6c0e01985c0d555a85c2851f2e62a/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obcovid19.rijksoverheid.nl/publicaties/598e039f9d23e9c64c357ef5e0e47814/" TargetMode="External"/><Relationship Id="rId2" Type="http://schemas.openxmlformats.org/officeDocument/2006/relationships/hyperlink" Target="https://wobcovid19.rijksoverheid.nl/publicaties/9a91f49f46b6931915587bd5a1146524/" TargetMode="External"/><Relationship Id="rId16" Type="http://schemas.openxmlformats.org/officeDocument/2006/relationships/hyperlink" Target="https://wobcovid19.rijksoverheid.nl/publicaties/f727329cc88657843f336f6673bbf0d3/" TargetMode="External"/><Relationship Id="rId29" Type="http://schemas.openxmlformats.org/officeDocument/2006/relationships/hyperlink" Target="https://wobcovid19.rijksoverheid.nl/publicaties/2970bf498101f7dca31fae0fb2990d8c/" TargetMode="External"/><Relationship Id="rId1" Type="http://schemas.openxmlformats.org/officeDocument/2006/relationships/hyperlink" Target="https://wobcovid19.rijksoverheid.nl/publicaties/cd450baf78c045faada4fb9c2bdac9c8/" TargetMode="External"/><Relationship Id="rId6" Type="http://schemas.openxmlformats.org/officeDocument/2006/relationships/hyperlink" Target="https://wobcovid19.rijksoverheid.nl/publicaties/092ae71834e056c0430ba85f18c5a8ef/" TargetMode="External"/><Relationship Id="rId11" Type="http://schemas.openxmlformats.org/officeDocument/2006/relationships/hyperlink" Target="https://wobcovid19.rijksoverheid.nl/publicaties/c2c616fe15a43388c9e6780a8c3c3ec9/" TargetMode="External"/><Relationship Id="rId24" Type="http://schemas.openxmlformats.org/officeDocument/2006/relationships/hyperlink" Target="https://wobcovid19.rijksoverheid.nl/publicaties/20b61a22d9188ae812429fcec254c8d9/" TargetMode="External"/><Relationship Id="rId32" Type="http://schemas.openxmlformats.org/officeDocument/2006/relationships/hyperlink" Target="https://wobcovid19.rijksoverheid.nl/publicaties/c16b5a732e3df1de3dd9bbb513a9e806/" TargetMode="External"/><Relationship Id="rId37" Type="http://schemas.openxmlformats.org/officeDocument/2006/relationships/hyperlink" Target="https://wobcovid19.rijksoverheid.nl/publicaties/e5e5733c069161bd613b730cfef9906d/" TargetMode="External"/><Relationship Id="rId40" Type="http://schemas.openxmlformats.org/officeDocument/2006/relationships/hyperlink" Target="https://wobcovid19.rijksoverheid.nl/publicaties/b4d1997383037e701cd2dca6895f0c82/" TargetMode="External"/><Relationship Id="rId45" Type="http://schemas.openxmlformats.org/officeDocument/2006/relationships/hyperlink" Target="https://wobcovid19.rijksoverheid.nl/publicaties/c5a24b741080e025c3ae8f3d8210a621/" TargetMode="External"/><Relationship Id="rId5" Type="http://schemas.openxmlformats.org/officeDocument/2006/relationships/hyperlink" Target="https://wobcovid19.rijksoverheid.nl/publicaties/18f3b40038824beabe60e39ab86f5b41/" TargetMode="External"/><Relationship Id="rId15" Type="http://schemas.openxmlformats.org/officeDocument/2006/relationships/hyperlink" Target="https://wobcovid19.rijksoverheid.nl/publicaties/89cc3511c774a3cf39c0dbc4e13e6d31/" TargetMode="External"/><Relationship Id="rId23" Type="http://schemas.openxmlformats.org/officeDocument/2006/relationships/hyperlink" Target="https://wobcovid19.rijksoverheid.nl/publicaties/4bb61db82d9e9e53a5aa8ec96dbb3bbc/" TargetMode="External"/><Relationship Id="rId28" Type="http://schemas.openxmlformats.org/officeDocument/2006/relationships/hyperlink" Target="https://wobcovid19.rijksoverheid.nl/publicaties/af2dbcd71a7843bf3830dc29fb956a31/" TargetMode="External"/><Relationship Id="rId36" Type="http://schemas.openxmlformats.org/officeDocument/2006/relationships/hyperlink" Target="https://wobcovid19.rijksoverheid.nl/publicaties/9b0b34517ba6862521221966eaf8815d/" TargetMode="External"/><Relationship Id="rId10" Type="http://schemas.openxmlformats.org/officeDocument/2006/relationships/hyperlink" Target="https://wobcovid19.rijksoverheid.nl/publicaties/0da46655f6b6b781fc097dbcd92e009b/" TargetMode="External"/><Relationship Id="rId19" Type="http://schemas.openxmlformats.org/officeDocument/2006/relationships/hyperlink" Target="https://wobcovid19.rijksoverheid.nl/publicaties/722ddc30330d39c1c983bfd684c283d0/" TargetMode="External"/><Relationship Id="rId31" Type="http://schemas.openxmlformats.org/officeDocument/2006/relationships/hyperlink" Target="https://wobcovid19.rijksoverheid.nl/publicaties/39d1d7ed1758d22a13db17306691d903/" TargetMode="External"/><Relationship Id="rId44" Type="http://schemas.openxmlformats.org/officeDocument/2006/relationships/hyperlink" Target="https://wobcovid19.rijksoverheid.nl/publicaties/e641c5fb8790e06073e3790ea560d10d/" TargetMode="External"/><Relationship Id="rId4" Type="http://schemas.openxmlformats.org/officeDocument/2006/relationships/hyperlink" Target="https://wobcovid19.rijksoverheid.nl/publicaties/fbb5ed2e8761fec7ed4221bb202496a5/" TargetMode="External"/><Relationship Id="rId9" Type="http://schemas.openxmlformats.org/officeDocument/2006/relationships/hyperlink" Target="https://wobcovid19.rijksoverheid.nl/publicaties/1a314fbe3b96ef93509cf8135517d632/" TargetMode="External"/><Relationship Id="rId14" Type="http://schemas.openxmlformats.org/officeDocument/2006/relationships/hyperlink" Target="https://wobcovid19.rijksoverheid.nl/publicaties/cd450baf78c045faada4fb9c2bdac9c8/" TargetMode="External"/><Relationship Id="rId22" Type="http://schemas.openxmlformats.org/officeDocument/2006/relationships/hyperlink" Target="https://wobcovid19.rijksoverheid.nl/publicaties/9512e2bed22a1b5c2f4f7e6cc4d59577/" TargetMode="External"/><Relationship Id="rId27" Type="http://schemas.openxmlformats.org/officeDocument/2006/relationships/hyperlink" Target="https://wobcovid19.rijksoverheid.nl/publicaties/1dab0f02f81b6d93e769a1e021a647c6/" TargetMode="External"/><Relationship Id="rId30" Type="http://schemas.openxmlformats.org/officeDocument/2006/relationships/hyperlink" Target="https://wobcovid19.rijksoverheid.nl/publicaties/dcd367e7b528026e7c42d2fb2667b94a/" TargetMode="External"/><Relationship Id="rId35" Type="http://schemas.openxmlformats.org/officeDocument/2006/relationships/hyperlink" Target="https://wobcovid19.rijksoverheid.nl/publicaties/b0645874a71cc4cc9a6030cd00ea438f/" TargetMode="External"/><Relationship Id="rId43" Type="http://schemas.openxmlformats.org/officeDocument/2006/relationships/hyperlink" Target="https://wobcovid19.rijksoverheid.nl/publicaties/beac5f97d205c3e1aee73ae3d468644b/" TargetMode="External"/><Relationship Id="rId48" Type="http://schemas.openxmlformats.org/officeDocument/2006/relationships/table" Target="../tables/table1.xml"/><Relationship Id="rId8" Type="http://schemas.openxmlformats.org/officeDocument/2006/relationships/hyperlink" Target="https://wobcovid19.rijksoverheid.nl/publicaties/5fc402eef5c5a027a5bf934fdb7b383f/" TargetMode="External"/><Relationship Id="rId3" Type="http://schemas.openxmlformats.org/officeDocument/2006/relationships/hyperlink" Target="https://wobcovid19.rijksoverheid.nl/publicaties/8bf83b475d12a6f01c3d17270423cc5e/" TargetMode="External"/><Relationship Id="rId12" Type="http://schemas.openxmlformats.org/officeDocument/2006/relationships/hyperlink" Target="https://wobcovid19.rijksoverheid.nl/publicaties/7f0ee3e94843b9f2099b58a5d71c76cd/" TargetMode="External"/><Relationship Id="rId17" Type="http://schemas.openxmlformats.org/officeDocument/2006/relationships/hyperlink" Target="https://wobcovid19.rijksoverheid.nl/publicaties/b1e867943e18d38403357ffaa610366a/" TargetMode="External"/><Relationship Id="rId25" Type="http://schemas.openxmlformats.org/officeDocument/2006/relationships/hyperlink" Target="https://wobcovid19.rijksoverheid.nl/publicaties/2117194de19f84f859ff15331c1c45b3/" TargetMode="External"/><Relationship Id="rId33" Type="http://schemas.openxmlformats.org/officeDocument/2006/relationships/hyperlink" Target="https://wobcovid19.rijksoverheid.nl/publicaties/5956b403ddb062a023292cdf29d2949c/" TargetMode="External"/><Relationship Id="rId38" Type="http://schemas.openxmlformats.org/officeDocument/2006/relationships/hyperlink" Target="https://wobcovid19.rijksoverheid.nl/publicaties/9512e2bed22a1b5c2f4f7e6cc4d59577/" TargetMode="External"/><Relationship Id="rId46" Type="http://schemas.openxmlformats.org/officeDocument/2006/relationships/hyperlink" Target="https://wobcovid19.rijksoverheid.nl/publicaties/02e18312cc36de88b4255f4123fe7e1c/" TargetMode="External"/><Relationship Id="rId20" Type="http://schemas.openxmlformats.org/officeDocument/2006/relationships/hyperlink" Target="https://wobcovid19.rijksoverheid.nl/publicaties/ca7e0364df6280e573c91e48e8617fe0/" TargetMode="External"/><Relationship Id="rId41" Type="http://schemas.openxmlformats.org/officeDocument/2006/relationships/hyperlink" Target="https://wobcovid19.rijksoverheid.nl/publicaties/cc9ec5c6cada7de9c86d98d6cfd33ef9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obcovid19.rijksoverheid.nl/publicaties/91b7270281ee74e79a601c39c68adc05/" TargetMode="External"/><Relationship Id="rId2" Type="http://schemas.openxmlformats.org/officeDocument/2006/relationships/hyperlink" Target="https://wobcovid19.rijksoverheid.nl/publicaties/dc034afbaede3d587451c7062fd857e7/" TargetMode="External"/><Relationship Id="rId1" Type="http://schemas.openxmlformats.org/officeDocument/2006/relationships/hyperlink" Target="https://wobcovid19.rijksoverheid.nl/publicaties/5c58922e5bd44b1e070b2e3d593564fd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77A1-7B5B-4D67-B576-066002339E2B}">
  <dimension ref="A1:P1048576"/>
  <sheetViews>
    <sheetView tabSelected="1" zoomScale="70" zoomScaleNormal="70" workbookViewId="0">
      <pane ySplit="1" topLeftCell="A2" activePane="bottomLeft" state="frozen"/>
      <selection pane="bottomLeft" activeCell="J17" sqref="J17"/>
    </sheetView>
  </sheetViews>
  <sheetFormatPr defaultRowHeight="15"/>
  <cols>
    <col min="1" max="2" width="28.28515625" customWidth="1"/>
    <col min="3" max="3" width="75.140625" customWidth="1"/>
    <col min="4" max="4" width="22.28515625" style="16" customWidth="1"/>
    <col min="5" max="5" width="20.85546875" style="16" customWidth="1"/>
    <col min="6" max="8" width="14.5703125" customWidth="1"/>
    <col min="9" max="9" width="13.7109375" customWidth="1"/>
    <col min="10" max="10" width="41.7109375" customWidth="1"/>
    <col min="11" max="11" width="57.85546875" style="6" customWidth="1"/>
    <col min="12" max="12" width="190.7109375" bestFit="1" customWidth="1"/>
  </cols>
  <sheetData>
    <row r="1" spans="1:12" ht="45.75">
      <c r="A1" s="1" t="s">
        <v>0</v>
      </c>
      <c r="B1" s="70" t="s">
        <v>1</v>
      </c>
      <c r="C1" s="70" t="s">
        <v>2</v>
      </c>
      <c r="D1" s="14" t="s">
        <v>3</v>
      </c>
      <c r="E1" s="17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  <c r="L1" s="4" t="s">
        <v>11</v>
      </c>
    </row>
    <row r="2" spans="1:12">
      <c r="A2" s="2">
        <v>2</v>
      </c>
      <c r="B2" s="22" t="s">
        <v>12</v>
      </c>
      <c r="C2" s="12" t="s">
        <v>13</v>
      </c>
      <c r="D2" s="18">
        <v>44279</v>
      </c>
      <c r="E2" s="18">
        <v>44574</v>
      </c>
      <c r="F2" s="22">
        <f>Tabel1[[#This Row],[Datum van besluit]]-Tabel1[[#This Row],[Datum van ontvangst]]</f>
        <v>295</v>
      </c>
      <c r="G2" s="2"/>
      <c r="H2" s="2"/>
      <c r="I2" s="8" t="str">
        <f>IF(F:F &gt;42,"Nee","Ja")</f>
        <v>Nee</v>
      </c>
      <c r="J2" s="2">
        <v>263</v>
      </c>
      <c r="K2" s="2"/>
      <c r="L2" s="53" t="s">
        <v>14</v>
      </c>
    </row>
    <row r="3" spans="1:12">
      <c r="A3">
        <v>8</v>
      </c>
      <c r="B3" t="s">
        <v>12</v>
      </c>
      <c r="C3" t="s">
        <v>15</v>
      </c>
      <c r="D3" s="16">
        <v>44279</v>
      </c>
      <c r="E3" s="16">
        <v>44616</v>
      </c>
      <c r="F3" s="2">
        <f>Tabel1[[#This Row],[Datum van besluit]]-Tabel1[[#This Row],[Datum van ontvangst]]</f>
        <v>337</v>
      </c>
      <c r="I3" t="str">
        <f>IF(F:F &gt;42,"Nee","Ja")</f>
        <v>Nee</v>
      </c>
      <c r="J3">
        <v>44</v>
      </c>
      <c r="L3" s="56" t="s">
        <v>16</v>
      </c>
    </row>
    <row r="4" spans="1:12" s="8" customFormat="1">
      <c r="A4" s="2">
        <v>17</v>
      </c>
      <c r="B4" s="2" t="s">
        <v>12</v>
      </c>
      <c r="C4" s="12" t="s">
        <v>17</v>
      </c>
      <c r="D4" s="15">
        <v>44279</v>
      </c>
      <c r="E4" s="15">
        <v>44670</v>
      </c>
      <c r="F4" s="2">
        <f>Tabel1[[#This Row],[Datum van besluit]]-Tabel1[[#This Row],[Datum van ontvangst]]</f>
        <v>391</v>
      </c>
      <c r="G4" s="2"/>
      <c r="H4" s="2"/>
      <c r="I4" t="str">
        <f>IF(F:F &gt;42,"Nee","Ja")</f>
        <v>Nee</v>
      </c>
      <c r="J4" s="2">
        <v>87</v>
      </c>
      <c r="K4" s="12"/>
      <c r="L4" s="23" t="s">
        <v>18</v>
      </c>
    </row>
    <row r="5" spans="1:12" s="8" customFormat="1" ht="30.75">
      <c r="A5" s="2">
        <v>18</v>
      </c>
      <c r="B5" s="2" t="s">
        <v>12</v>
      </c>
      <c r="C5" s="12" t="s">
        <v>19</v>
      </c>
      <c r="D5" s="15">
        <v>44279</v>
      </c>
      <c r="E5" s="15">
        <v>44670</v>
      </c>
      <c r="F5" s="2">
        <f>Tabel1[[#This Row],[Datum van besluit]]-Tabel1[[#This Row],[Datum van ontvangst]]</f>
        <v>391</v>
      </c>
      <c r="G5" s="2"/>
      <c r="H5" s="2"/>
      <c r="I5" t="str">
        <f>IF(F:F &gt;42,"Nee","Ja")</f>
        <v>Nee</v>
      </c>
      <c r="J5" s="2">
        <v>115</v>
      </c>
      <c r="K5" s="2"/>
      <c r="L5" s="23" t="s">
        <v>20</v>
      </c>
    </row>
    <row r="6" spans="1:12">
      <c r="A6" s="2">
        <v>19</v>
      </c>
      <c r="B6" s="2" t="s">
        <v>12</v>
      </c>
      <c r="C6" s="12" t="s">
        <v>21</v>
      </c>
      <c r="D6" s="15">
        <v>44279</v>
      </c>
      <c r="E6" s="15">
        <v>44670</v>
      </c>
      <c r="F6" s="2">
        <f>Tabel1[[#This Row],[Datum van besluit]]-Tabel1[[#This Row],[Datum van ontvangst]]</f>
        <v>391</v>
      </c>
      <c r="G6" s="2"/>
      <c r="H6" s="2"/>
      <c r="I6" t="str">
        <f>IF(F:F &gt;42,"Nee","Ja")</f>
        <v>Nee</v>
      </c>
      <c r="J6" s="2">
        <v>184</v>
      </c>
      <c r="K6" s="2"/>
      <c r="L6" s="53" t="s">
        <v>22</v>
      </c>
    </row>
    <row r="7" spans="1:12" s="8" customFormat="1">
      <c r="A7" s="2">
        <v>20</v>
      </c>
      <c r="B7" s="2" t="s">
        <v>12</v>
      </c>
      <c r="C7" s="12" t="s">
        <v>23</v>
      </c>
      <c r="D7" s="15">
        <v>44279</v>
      </c>
      <c r="E7" s="15">
        <v>44670</v>
      </c>
      <c r="F7" s="2">
        <f>Tabel1[[#This Row],[Datum van besluit]]-Tabel1[[#This Row],[Datum van ontvangst]]</f>
        <v>391</v>
      </c>
      <c r="G7" s="2"/>
      <c r="H7" s="2"/>
      <c r="I7" t="str">
        <f>IF(F:F &gt;42,"Nee","Ja")</f>
        <v>Nee</v>
      </c>
      <c r="J7" s="2">
        <v>83</v>
      </c>
      <c r="K7" s="2"/>
      <c r="L7" s="53" t="s">
        <v>24</v>
      </c>
    </row>
    <row r="8" spans="1:12" s="8" customFormat="1" ht="30.75">
      <c r="A8" s="65">
        <v>43</v>
      </c>
      <c r="B8" s="65" t="s">
        <v>25</v>
      </c>
      <c r="C8" s="67" t="s">
        <v>26</v>
      </c>
      <c r="D8" s="102">
        <v>44348</v>
      </c>
      <c r="E8" s="102">
        <v>44789</v>
      </c>
      <c r="F8" s="65"/>
      <c r="G8" s="65">
        <v>441</v>
      </c>
      <c r="H8" s="65"/>
      <c r="I8" s="31" t="s">
        <v>27</v>
      </c>
      <c r="J8" s="105">
        <v>113</v>
      </c>
      <c r="K8" s="108" t="s">
        <v>28</v>
      </c>
      <c r="L8" s="110" t="s">
        <v>29</v>
      </c>
    </row>
    <row r="9" spans="1:12" s="8" customFormat="1">
      <c r="A9" s="19">
        <v>33</v>
      </c>
      <c r="B9" s="19" t="s">
        <v>30</v>
      </c>
      <c r="C9" s="19" t="s">
        <v>31</v>
      </c>
      <c r="D9" s="24">
        <v>44365</v>
      </c>
      <c r="E9" s="24">
        <v>44748</v>
      </c>
      <c r="F9" s="117">
        <f>_xlfn.DAYS(Tabel1[[#This Row],[Datum van besluit]],Tabel1[[#This Row],[Datum van ontvangst]])</f>
        <v>383</v>
      </c>
      <c r="G9" s="19"/>
      <c r="H9" s="19"/>
      <c r="I9" s="8" t="str">
        <f>IF(F:F &gt;42,"Nee","Ja")</f>
        <v>Nee</v>
      </c>
      <c r="J9" s="19">
        <v>5983</v>
      </c>
      <c r="K9" s="20"/>
      <c r="L9" s="21" t="s">
        <v>32</v>
      </c>
    </row>
    <row r="10" spans="1:12">
      <c r="A10" s="19">
        <v>34</v>
      </c>
      <c r="B10" s="19" t="s">
        <v>30</v>
      </c>
      <c r="C10" s="20" t="s">
        <v>31</v>
      </c>
      <c r="D10" s="24">
        <v>44365</v>
      </c>
      <c r="E10" s="24">
        <v>44748</v>
      </c>
      <c r="F10" s="19">
        <v>383</v>
      </c>
      <c r="G10" s="19"/>
      <c r="H10" s="19"/>
      <c r="I10" s="31"/>
      <c r="J10" s="19">
        <v>5983</v>
      </c>
      <c r="K10" s="19"/>
      <c r="L10" s="21" t="s">
        <v>32</v>
      </c>
    </row>
    <row r="11" spans="1:12" ht="30.75">
      <c r="A11" s="2">
        <v>5</v>
      </c>
      <c r="B11" s="22" t="s">
        <v>33</v>
      </c>
      <c r="C11" s="12" t="s">
        <v>34</v>
      </c>
      <c r="D11" s="18">
        <v>44390</v>
      </c>
      <c r="E11" s="18">
        <v>44595</v>
      </c>
      <c r="F11" s="2">
        <f>Tabel1[[#This Row],[Datum van besluit]]-Tabel1[[#This Row],[Datum van ontvangst]]</f>
        <v>205</v>
      </c>
      <c r="G11" s="2"/>
      <c r="H11" s="2"/>
      <c r="I11" t="str">
        <f>IF(F:F &gt;42,"Nee","Ja")</f>
        <v>Nee</v>
      </c>
      <c r="J11" s="2">
        <v>3</v>
      </c>
      <c r="K11" s="2" t="s">
        <v>35</v>
      </c>
      <c r="L11" s="53" t="s">
        <v>36</v>
      </c>
    </row>
    <row r="12" spans="1:12" s="8" customFormat="1">
      <c r="A12" s="65">
        <v>42</v>
      </c>
      <c r="B12" s="65" t="s">
        <v>12</v>
      </c>
      <c r="C12" s="67" t="s">
        <v>37</v>
      </c>
      <c r="D12" s="113">
        <v>44396</v>
      </c>
      <c r="E12" s="113">
        <v>44789</v>
      </c>
      <c r="F12" s="65"/>
      <c r="G12" s="65">
        <v>393</v>
      </c>
      <c r="H12" s="65"/>
      <c r="I12" s="31"/>
      <c r="J12" s="65">
        <v>1292</v>
      </c>
      <c r="K12" s="65" t="s">
        <v>38</v>
      </c>
      <c r="L12" s="98" t="s">
        <v>39</v>
      </c>
    </row>
    <row r="13" spans="1:12" ht="30">
      <c r="A13" s="26">
        <v>12</v>
      </c>
      <c r="B13" s="26" t="s">
        <v>40</v>
      </c>
      <c r="C13" s="27" t="s">
        <v>41</v>
      </c>
      <c r="D13" s="52">
        <v>44412</v>
      </c>
      <c r="E13" s="52">
        <v>44642</v>
      </c>
      <c r="F13" s="26">
        <f>Tabel1[[#This Row],[Datum van besluit]]-Tabel1[[#This Row],[Datum van ontvangst]]</f>
        <v>230</v>
      </c>
      <c r="G13" s="26"/>
      <c r="H13" s="26"/>
      <c r="I13" s="28" t="str">
        <f>IF(F:F &gt;42,"Nee","Ja")</f>
        <v>Nee</v>
      </c>
      <c r="J13" s="26">
        <v>217</v>
      </c>
      <c r="K13" s="26"/>
      <c r="L13" s="55" t="s">
        <v>42</v>
      </c>
    </row>
    <row r="14" spans="1:12" ht="106.5">
      <c r="A14" s="2">
        <v>60</v>
      </c>
      <c r="B14" s="2" t="s">
        <v>43</v>
      </c>
      <c r="C14" s="12" t="s">
        <v>44</v>
      </c>
      <c r="D14" s="15">
        <v>44417</v>
      </c>
      <c r="E14" s="15">
        <v>44887</v>
      </c>
      <c r="F14" s="2">
        <f>Tabel1[[#This Row],[Datum van besluit]]-Tabel1[[#This Row],[Datum van ontvangst]]</f>
        <v>470</v>
      </c>
      <c r="G14" s="2"/>
      <c r="H14" s="2"/>
      <c r="I14" s="31" t="str">
        <f>IF(F:F &gt;42,"Nee","Ja")</f>
        <v>Nee</v>
      </c>
      <c r="J14" s="2">
        <v>2</v>
      </c>
      <c r="K14" s="12" t="s">
        <v>45</v>
      </c>
      <c r="L14" s="23" t="s">
        <v>46</v>
      </c>
    </row>
    <row r="15" spans="1:12" s="66" customFormat="1">
      <c r="A15" s="65">
        <v>13</v>
      </c>
      <c r="B15" s="65" t="s">
        <v>47</v>
      </c>
      <c r="C15" s="67" t="s">
        <v>48</v>
      </c>
      <c r="D15" s="118">
        <v>44419</v>
      </c>
      <c r="E15" s="118">
        <v>44645</v>
      </c>
      <c r="F15" s="65"/>
      <c r="G15" s="65"/>
      <c r="H15" s="65">
        <v>226</v>
      </c>
      <c r="I15" s="66" t="s">
        <v>27</v>
      </c>
      <c r="J15" s="65">
        <v>215</v>
      </c>
      <c r="K15" s="65"/>
      <c r="L15" s="98" t="s">
        <v>49</v>
      </c>
    </row>
    <row r="16" spans="1:12" s="8" customFormat="1">
      <c r="A16" s="19">
        <v>36</v>
      </c>
      <c r="B16" s="19" t="s">
        <v>47</v>
      </c>
      <c r="C16" s="119" t="s">
        <v>50</v>
      </c>
      <c r="D16" s="24">
        <v>44419</v>
      </c>
      <c r="E16" s="24">
        <v>44750</v>
      </c>
      <c r="F16" s="117">
        <f>_xlfn.DAYS(Tabel1[[#This Row],[Datum van besluit]],Tabel1[[#This Row],[Datum van ontvangst]])</f>
        <v>331</v>
      </c>
      <c r="G16" s="19"/>
      <c r="H16" s="19"/>
      <c r="I16" s="8" t="str">
        <f>IF(F:F &gt;42,"Nee","Ja")</f>
        <v>Nee</v>
      </c>
      <c r="J16" s="19">
        <v>107</v>
      </c>
      <c r="K16" s="19"/>
      <c r="L16" s="21" t="s">
        <v>51</v>
      </c>
    </row>
    <row r="17" spans="1:12" ht="45.75">
      <c r="A17" s="2">
        <v>32</v>
      </c>
      <c r="B17" s="29" t="s">
        <v>25</v>
      </c>
      <c r="C17" s="45" t="s">
        <v>52</v>
      </c>
      <c r="D17" s="18">
        <v>44497</v>
      </c>
      <c r="E17" s="18">
        <v>44729</v>
      </c>
      <c r="F17" s="2">
        <f>Tabel1[[#This Row],[Datum van besluit]]-Tabel1[[#This Row],[Datum van ontvangst]]</f>
        <v>232</v>
      </c>
      <c r="G17" s="2"/>
      <c r="H17" s="2"/>
      <c r="I17" t="str">
        <f>IF(F:F &gt;42,"Nee","Ja")</f>
        <v>Nee</v>
      </c>
      <c r="J17" s="2">
        <v>12</v>
      </c>
      <c r="K17" s="2"/>
      <c r="L17" s="53" t="s">
        <v>53</v>
      </c>
    </row>
    <row r="18" spans="1:12" ht="45.75">
      <c r="A18" s="2">
        <v>49</v>
      </c>
      <c r="B18" s="2" t="s">
        <v>47</v>
      </c>
      <c r="C18" s="12" t="s">
        <v>54</v>
      </c>
      <c r="D18" s="18">
        <v>44506</v>
      </c>
      <c r="E18" s="18">
        <v>44831</v>
      </c>
      <c r="F18" s="13">
        <f>_xlfn.DAYS(Tabel1[[#This Row],[Datum van besluit]],Tabel1[[#This Row],[Datum van ontvangst]])</f>
        <v>325</v>
      </c>
      <c r="G18" s="2"/>
      <c r="H18" s="2"/>
      <c r="I18" s="31" t="str">
        <f>IF(F:F &gt;42,"Nee","Ja")</f>
        <v>Nee</v>
      </c>
      <c r="J18" s="2">
        <v>5</v>
      </c>
      <c r="K18" s="12" t="s">
        <v>55</v>
      </c>
      <c r="L18" s="56" t="s">
        <v>56</v>
      </c>
    </row>
    <row r="19" spans="1:12" ht="30.75">
      <c r="A19" s="2">
        <v>3</v>
      </c>
      <c r="B19" s="22" t="s">
        <v>25</v>
      </c>
      <c r="C19" s="45" t="s">
        <v>57</v>
      </c>
      <c r="D19" s="18">
        <v>44518</v>
      </c>
      <c r="E19" s="18">
        <v>44575</v>
      </c>
      <c r="F19" s="2">
        <f>Tabel1[[#This Row],[Datum van besluit]]-Tabel1[[#This Row],[Datum van ontvangst]]</f>
        <v>57</v>
      </c>
      <c r="G19" s="2"/>
      <c r="H19" s="2"/>
      <c r="I19" t="str">
        <f>IF(F:F &gt;42,"Nee","Ja")</f>
        <v>Nee</v>
      </c>
      <c r="J19" s="2">
        <v>4</v>
      </c>
      <c r="K19" s="2" t="s">
        <v>58</v>
      </c>
      <c r="L19" s="53" t="s">
        <v>59</v>
      </c>
    </row>
    <row r="20" spans="1:12">
      <c r="A20" s="2">
        <v>7</v>
      </c>
      <c r="B20" s="22" t="s">
        <v>30</v>
      </c>
      <c r="C20" s="12" t="s">
        <v>60</v>
      </c>
      <c r="D20" s="18">
        <v>44533</v>
      </c>
      <c r="E20" s="18">
        <v>44602</v>
      </c>
      <c r="F20" s="2">
        <f>Tabel1[[#This Row],[Datum van besluit]]-Tabel1[[#This Row],[Datum van ontvangst]]</f>
        <v>69</v>
      </c>
      <c r="G20" s="2"/>
      <c r="H20" s="2"/>
      <c r="I20" t="str">
        <f>IF(F:F &gt;42,"Nee","Ja")</f>
        <v>Nee</v>
      </c>
      <c r="J20" s="2">
        <v>466</v>
      </c>
      <c r="K20" s="2"/>
      <c r="L20" s="53" t="s">
        <v>61</v>
      </c>
    </row>
    <row r="21" spans="1:12" s="8" customFormat="1">
      <c r="A21" s="2">
        <v>4</v>
      </c>
      <c r="B21" s="22" t="s">
        <v>25</v>
      </c>
      <c r="C21" s="45" t="s">
        <v>62</v>
      </c>
      <c r="D21" s="18">
        <v>44539</v>
      </c>
      <c r="E21" s="18">
        <v>44593</v>
      </c>
      <c r="F21" s="2">
        <f>Tabel1[[#This Row],[Datum van besluit]]-Tabel1[[#This Row],[Datum van ontvangst]]</f>
        <v>54</v>
      </c>
      <c r="G21" s="2"/>
      <c r="H21" s="2"/>
      <c r="I21" t="s">
        <v>63</v>
      </c>
      <c r="J21" s="2">
        <v>4</v>
      </c>
      <c r="K21" s="2" t="s">
        <v>58</v>
      </c>
      <c r="L21" s="53" t="s">
        <v>64</v>
      </c>
    </row>
    <row r="22" spans="1:12" s="8" customFormat="1" ht="30.75">
      <c r="A22" s="2">
        <v>37</v>
      </c>
      <c r="B22" s="2" t="s">
        <v>33</v>
      </c>
      <c r="C22" s="12" t="s">
        <v>65</v>
      </c>
      <c r="D22" s="18">
        <v>44544</v>
      </c>
      <c r="E22" s="15">
        <v>44756</v>
      </c>
      <c r="F22" s="13">
        <f>_xlfn.DAYS(Tabel1[[#This Row],[Datum van besluit]],Tabel1[[#This Row],[Datum van ontvangst]])</f>
        <v>212</v>
      </c>
      <c r="G22" s="2"/>
      <c r="H22" s="2"/>
      <c r="I22" s="31" t="str">
        <f>IF(F:F &gt;42,"Nee","Ja")</f>
        <v>Nee</v>
      </c>
      <c r="J22" s="2">
        <v>149</v>
      </c>
      <c r="K22" s="12"/>
      <c r="L22" s="7" t="s">
        <v>66</v>
      </c>
    </row>
    <row r="23" spans="1:12">
      <c r="A23" s="2">
        <v>10</v>
      </c>
      <c r="B23" s="2" t="s">
        <v>67</v>
      </c>
      <c r="C23" s="12" t="s">
        <v>68</v>
      </c>
      <c r="D23" s="15">
        <v>44567</v>
      </c>
      <c r="E23" s="15">
        <v>44627</v>
      </c>
      <c r="F23" s="2">
        <f>Tabel1[[#This Row],[Datum van besluit]]-Tabel1[[#This Row],[Datum van ontvangst]]</f>
        <v>60</v>
      </c>
      <c r="G23" s="2"/>
      <c r="H23" s="2"/>
      <c r="I23" t="str">
        <f>IF(F:F &gt;42,"Nee","Ja")</f>
        <v>Nee</v>
      </c>
      <c r="J23" s="2">
        <v>5</v>
      </c>
      <c r="K23" s="2" t="s">
        <v>58</v>
      </c>
      <c r="L23" s="53" t="s">
        <v>69</v>
      </c>
    </row>
    <row r="24" spans="1:12" s="37" customFormat="1">
      <c r="A24" s="2">
        <v>31</v>
      </c>
      <c r="B24" s="69" t="s">
        <v>70</v>
      </c>
      <c r="C24" s="12" t="s">
        <v>71</v>
      </c>
      <c r="D24" s="15">
        <v>44567</v>
      </c>
      <c r="E24" s="15">
        <v>44693</v>
      </c>
      <c r="F24" s="2">
        <f>Tabel1[[#This Row],[Datum van besluit]]-Tabel1[[#This Row],[Datum van ontvangst]]</f>
        <v>126</v>
      </c>
      <c r="G24" s="2"/>
      <c r="H24" s="2"/>
      <c r="I24" t="str">
        <f>IF(F:F &gt;42,"Nee","Ja")</f>
        <v>Nee</v>
      </c>
      <c r="J24" s="2">
        <v>29</v>
      </c>
      <c r="K24" s="12"/>
      <c r="L24" s="68" t="s">
        <v>72</v>
      </c>
    </row>
    <row r="25" spans="1:12" s="58" customFormat="1">
      <c r="A25" s="2">
        <v>55</v>
      </c>
      <c r="B25" s="2" t="s">
        <v>25</v>
      </c>
      <c r="C25" s="12" t="s">
        <v>73</v>
      </c>
      <c r="D25" s="80">
        <v>44575</v>
      </c>
      <c r="E25" s="80">
        <v>44868</v>
      </c>
      <c r="F25" s="2">
        <f>Tabel1[[#This Row],[Datum van besluit]]-Tabel1[[#This Row],[Datum van ontvangst]]</f>
        <v>293</v>
      </c>
      <c r="G25" s="2"/>
      <c r="H25" s="2"/>
      <c r="I25" s="31" t="str">
        <f>IF(F:F &gt;42,"Nee","Ja")</f>
        <v>Nee</v>
      </c>
      <c r="J25" s="82">
        <v>120</v>
      </c>
      <c r="K25" s="83" t="s">
        <v>74</v>
      </c>
      <c r="L25" s="115" t="s">
        <v>75</v>
      </c>
    </row>
    <row r="26" spans="1:12" s="8" customFormat="1">
      <c r="A26" s="2">
        <v>11</v>
      </c>
      <c r="B26" s="2" t="s">
        <v>30</v>
      </c>
      <c r="C26" s="12" t="s">
        <v>76</v>
      </c>
      <c r="D26" s="15">
        <v>44627</v>
      </c>
      <c r="E26" s="15">
        <v>44634</v>
      </c>
      <c r="F26" s="2">
        <f>Tabel1[[#This Row],[Datum van besluit]]-Tabel1[[#This Row],[Datum van ontvangst]]</f>
        <v>7</v>
      </c>
      <c r="G26" s="2"/>
      <c r="H26" s="2"/>
      <c r="I26" t="str">
        <f>IF(F:F &gt;42,"Nee","Ja")</f>
        <v>Ja</v>
      </c>
      <c r="J26" s="2">
        <v>2</v>
      </c>
      <c r="K26" s="2" t="s">
        <v>77</v>
      </c>
      <c r="L26" s="53" t="s">
        <v>78</v>
      </c>
    </row>
    <row r="27" spans="1:12" s="8" customFormat="1">
      <c r="A27" s="2">
        <v>61</v>
      </c>
      <c r="B27" s="2" t="s">
        <v>79</v>
      </c>
      <c r="C27" s="12" t="s">
        <v>80</v>
      </c>
      <c r="D27" s="15">
        <v>44655</v>
      </c>
      <c r="E27" s="15">
        <v>44894</v>
      </c>
      <c r="F27" s="2">
        <f>Tabel1[[#This Row],[Datum van besluit]]-Tabel1[[#This Row],[Datum van ontvangst]]</f>
        <v>239</v>
      </c>
      <c r="G27" s="2"/>
      <c r="H27" s="2"/>
      <c r="I27" s="31" t="str">
        <f>IF(F:F &gt;42,"Nee","Ja")</f>
        <v>Nee</v>
      </c>
      <c r="J27" s="2">
        <v>43</v>
      </c>
      <c r="K27" s="2"/>
      <c r="L27" s="23" t="s">
        <v>81</v>
      </c>
    </row>
    <row r="28" spans="1:12" s="37" customFormat="1" ht="45.75">
      <c r="A28" s="2">
        <v>47</v>
      </c>
      <c r="B28" s="2" t="s">
        <v>47</v>
      </c>
      <c r="C28" s="12" t="s">
        <v>82</v>
      </c>
      <c r="D28" s="18">
        <v>44658</v>
      </c>
      <c r="E28" s="18">
        <v>44817</v>
      </c>
      <c r="F28" s="13">
        <f>_xlfn.DAYS(Tabel1[[#This Row],[Datum van besluit]],Tabel1[[#This Row],[Datum van ontvangst]])</f>
        <v>159</v>
      </c>
      <c r="G28" s="2"/>
      <c r="H28" s="2"/>
      <c r="I28" s="31" t="str">
        <f>IF(F:F &gt;42,"Nee","Ja")</f>
        <v>Nee</v>
      </c>
      <c r="J28" s="2">
        <v>101</v>
      </c>
      <c r="K28" s="12"/>
      <c r="L28" s="56" t="s">
        <v>83</v>
      </c>
    </row>
    <row r="29" spans="1:12" s="37" customFormat="1" ht="30.75">
      <c r="A29" s="2">
        <v>59</v>
      </c>
      <c r="B29" s="2" t="s">
        <v>25</v>
      </c>
      <c r="C29" s="12" t="s">
        <v>84</v>
      </c>
      <c r="D29" s="80">
        <v>44693</v>
      </c>
      <c r="E29" s="80">
        <v>44886</v>
      </c>
      <c r="F29" s="2">
        <f>Tabel1[[#This Row],[Datum van besluit]]-Tabel1[[#This Row],[Datum van ontvangst]]</f>
        <v>193</v>
      </c>
      <c r="G29" s="2"/>
      <c r="H29" s="2"/>
      <c r="I29" s="31" t="str">
        <f>IF(F:F &gt;42,"Nee","Ja")</f>
        <v>Nee</v>
      </c>
      <c r="J29" s="82">
        <v>142</v>
      </c>
      <c r="K29" s="83" t="s">
        <v>74</v>
      </c>
      <c r="L29" s="85" t="s">
        <v>85</v>
      </c>
    </row>
    <row r="30" spans="1:12" s="37" customFormat="1" ht="30.75">
      <c r="A30" s="2">
        <v>39</v>
      </c>
      <c r="B30" s="22" t="s">
        <v>47</v>
      </c>
      <c r="C30" s="12" t="s">
        <v>86</v>
      </c>
      <c r="D30" s="18">
        <v>44727</v>
      </c>
      <c r="E30" s="18">
        <v>44776</v>
      </c>
      <c r="F30" s="2">
        <f>Tabel1[[#This Row],[Datum van besluit]]-Tabel1[[#This Row],[Datum van ontvangst]]</f>
        <v>49</v>
      </c>
      <c r="G30" s="2"/>
      <c r="H30" s="2"/>
      <c r="I30" s="31" t="str">
        <f>IF(F:F &gt;42,"Nee","Ja")</f>
        <v>Nee</v>
      </c>
      <c r="J30" s="2">
        <v>30</v>
      </c>
      <c r="K30" s="2"/>
      <c r="L30" s="53" t="s">
        <v>87</v>
      </c>
    </row>
    <row r="31" spans="1:12" s="37" customFormat="1" ht="30.75">
      <c r="A31" s="29">
        <v>50</v>
      </c>
      <c r="B31" s="29" t="s">
        <v>70</v>
      </c>
      <c r="C31" s="30" t="s">
        <v>88</v>
      </c>
      <c r="D31" s="114">
        <v>44784</v>
      </c>
      <c r="E31" s="114">
        <v>44839</v>
      </c>
      <c r="F31" s="29">
        <f>Tabel1[[#This Row],[Datum van besluit]]-Tabel1[[#This Row],[Datum van ontvangst]]</f>
        <v>55</v>
      </c>
      <c r="G31" s="29"/>
      <c r="H31" s="29"/>
      <c r="I31" s="31" t="str">
        <f>IF(F:F &gt;42,"Nee","Ja")</f>
        <v>Nee</v>
      </c>
      <c r="J31" s="29">
        <v>2</v>
      </c>
      <c r="K31" s="29" t="s">
        <v>58</v>
      </c>
      <c r="L31" s="100" t="s">
        <v>89</v>
      </c>
    </row>
    <row r="32" spans="1:12" s="37" customFormat="1" ht="60.75">
      <c r="A32" s="2">
        <v>52</v>
      </c>
      <c r="B32" s="2" t="s">
        <v>43</v>
      </c>
      <c r="C32" s="12" t="s">
        <v>90</v>
      </c>
      <c r="D32" s="15">
        <v>44799</v>
      </c>
      <c r="E32" s="15">
        <v>44861</v>
      </c>
      <c r="F32" s="2">
        <f>Tabel1[[#This Row],[Datum van besluit]]-Tabel1[[#This Row],[Datum van ontvangst]]</f>
        <v>62</v>
      </c>
      <c r="G32" s="2"/>
      <c r="H32" s="2"/>
      <c r="I32" s="31" t="str">
        <f>IF(F:F &gt;42,"Nee","Ja")</f>
        <v>Nee</v>
      </c>
      <c r="J32" s="2">
        <v>2</v>
      </c>
      <c r="K32" s="12" t="s">
        <v>91</v>
      </c>
      <c r="L32" s="53" t="s">
        <v>92</v>
      </c>
    </row>
    <row r="33" spans="1:12" s="37" customFormat="1" ht="30.75">
      <c r="A33" s="2">
        <v>58</v>
      </c>
      <c r="B33" s="2" t="s">
        <v>79</v>
      </c>
      <c r="C33" s="12" t="s">
        <v>93</v>
      </c>
      <c r="D33" s="15">
        <v>44819</v>
      </c>
      <c r="E33" s="15">
        <v>44882</v>
      </c>
      <c r="F33" s="2">
        <f>Tabel1[[#This Row],[Datum van besluit]]-Tabel1[[#This Row],[Datum van ontvangst]]</f>
        <v>63</v>
      </c>
      <c r="G33" s="2"/>
      <c r="H33" s="2"/>
      <c r="I33" s="31" t="str">
        <f>IF(F:F &gt;42,"Nee","Ja")</f>
        <v>Nee</v>
      </c>
      <c r="J33" s="2">
        <v>83</v>
      </c>
      <c r="K33" s="2"/>
      <c r="L33" s="7" t="s">
        <v>94</v>
      </c>
    </row>
    <row r="34" spans="1:12" s="37" customFormat="1" ht="30.75">
      <c r="A34" s="2">
        <v>54</v>
      </c>
      <c r="B34" s="2" t="s">
        <v>43</v>
      </c>
      <c r="C34" s="12" t="s">
        <v>95</v>
      </c>
      <c r="D34" s="15">
        <v>44831</v>
      </c>
      <c r="E34" s="15">
        <v>44866</v>
      </c>
      <c r="F34" s="2">
        <f>Tabel1[[#This Row],[Datum van besluit]]-Tabel1[[#This Row],[Datum van ontvangst]]</f>
        <v>35</v>
      </c>
      <c r="G34" s="2"/>
      <c r="H34" s="2"/>
      <c r="I34" s="32" t="str">
        <f>IF(F:F &gt;42,"Nee","Ja")</f>
        <v>Ja</v>
      </c>
      <c r="J34" s="2">
        <v>2</v>
      </c>
      <c r="K34" s="12" t="s">
        <v>96</v>
      </c>
      <c r="L34" s="53" t="s">
        <v>97</v>
      </c>
    </row>
    <row r="35" spans="1:12" s="8" customFormat="1">
      <c r="A35" s="2">
        <v>51</v>
      </c>
      <c r="B35" s="2" t="s">
        <v>12</v>
      </c>
      <c r="C35" s="12" t="s">
        <v>98</v>
      </c>
      <c r="D35" s="15">
        <v>44845</v>
      </c>
      <c r="E35" s="15">
        <v>44854</v>
      </c>
      <c r="F35" s="2">
        <f>Tabel1[[#This Row],[Datum van besluit]]-Tabel1[[#This Row],[Datum van ontvangst]]</f>
        <v>9</v>
      </c>
      <c r="G35" s="2"/>
      <c r="H35" s="2"/>
      <c r="I35" s="32" t="str">
        <f>IF(F:F &gt;42,"Nee","Ja")</f>
        <v>Ja</v>
      </c>
      <c r="J35" s="2">
        <v>52</v>
      </c>
      <c r="K35" s="12"/>
      <c r="L35" s="53" t="s">
        <v>99</v>
      </c>
    </row>
    <row r="36" spans="1:12" s="37" customFormat="1" ht="30.75">
      <c r="A36" s="33">
        <v>30</v>
      </c>
      <c r="B36" s="33" t="s">
        <v>25</v>
      </c>
      <c r="C36" s="39" t="s">
        <v>100</v>
      </c>
      <c r="D36" s="101" t="s">
        <v>74</v>
      </c>
      <c r="E36" s="104">
        <v>44680</v>
      </c>
      <c r="F36" s="33" t="e">
        <f>Tabel1[[#This Row],[Datum van besluit]]-Tabel1[[#This Row],[Datum van ontvangst]]</f>
        <v>#VALUE!</v>
      </c>
      <c r="G36" s="33"/>
      <c r="H36" s="33"/>
      <c r="I36" s="37" t="e">
        <f>IF(F:F &gt;42,"Nee","Ja")</f>
        <v>#VALUE!</v>
      </c>
      <c r="J36" s="101">
        <v>563</v>
      </c>
      <c r="K36" s="106" t="s">
        <v>101</v>
      </c>
      <c r="L36" s="109" t="s">
        <v>102</v>
      </c>
    </row>
    <row r="37" spans="1:12" s="37" customFormat="1">
      <c r="A37" s="33">
        <v>1</v>
      </c>
      <c r="B37" s="42" t="s">
        <v>25</v>
      </c>
      <c r="C37" s="51" t="s">
        <v>103</v>
      </c>
      <c r="D37" s="43" t="s">
        <v>104</v>
      </c>
      <c r="E37" s="43">
        <v>44565</v>
      </c>
      <c r="F37" s="33"/>
      <c r="G37" s="33"/>
      <c r="H37" s="33"/>
      <c r="J37" s="44">
        <v>13068</v>
      </c>
      <c r="K37" s="71" t="s">
        <v>105</v>
      </c>
      <c r="L37" s="54" t="s">
        <v>106</v>
      </c>
    </row>
    <row r="38" spans="1:12" s="37" customFormat="1">
      <c r="A38" s="33">
        <v>6</v>
      </c>
      <c r="B38" s="33" t="s">
        <v>25</v>
      </c>
      <c r="C38" s="51" t="s">
        <v>107</v>
      </c>
      <c r="D38" s="43" t="s">
        <v>104</v>
      </c>
      <c r="E38" s="43">
        <v>44596</v>
      </c>
      <c r="F38" s="33"/>
      <c r="G38" s="33"/>
      <c r="H38" s="33"/>
      <c r="J38" s="44">
        <v>11604</v>
      </c>
      <c r="K38" s="33"/>
      <c r="L38" s="57"/>
    </row>
    <row r="39" spans="1:12" s="37" customFormat="1" ht="30.75">
      <c r="A39" s="33">
        <v>9</v>
      </c>
      <c r="B39" s="33" t="s">
        <v>25</v>
      </c>
      <c r="C39" s="51" t="s">
        <v>108</v>
      </c>
      <c r="D39" s="43" t="s">
        <v>104</v>
      </c>
      <c r="E39" s="43">
        <v>44617</v>
      </c>
      <c r="F39" s="33"/>
      <c r="G39" s="33"/>
      <c r="H39" s="33"/>
      <c r="J39" s="44">
        <v>23711</v>
      </c>
      <c r="K39" s="71" t="s">
        <v>105</v>
      </c>
      <c r="L39" s="54" t="s">
        <v>109</v>
      </c>
    </row>
    <row r="40" spans="1:12" s="37" customFormat="1" ht="30.75">
      <c r="A40" s="33">
        <v>14</v>
      </c>
      <c r="B40" s="33" t="s">
        <v>25</v>
      </c>
      <c r="C40" s="34" t="s">
        <v>110</v>
      </c>
      <c r="D40" s="35" t="s">
        <v>104</v>
      </c>
      <c r="E40" s="36">
        <v>44645</v>
      </c>
      <c r="F40" s="33" t="e">
        <f>Tabel1[[#This Row],[Datum van besluit]]-Tabel1[[#This Row],[Datum van ontvangst]]</f>
        <v>#VALUE!</v>
      </c>
      <c r="G40" s="33"/>
      <c r="H40" s="33"/>
      <c r="I40" s="37" t="e">
        <f>IF(F:F &gt;42,"Nee","Ja")</f>
        <v>#VALUE!</v>
      </c>
      <c r="J40" s="38">
        <v>13488</v>
      </c>
      <c r="K40" s="72" t="s">
        <v>111</v>
      </c>
      <c r="L40" s="41" t="s">
        <v>112</v>
      </c>
    </row>
    <row r="41" spans="1:12" s="37" customFormat="1">
      <c r="A41" s="33">
        <v>15</v>
      </c>
      <c r="B41" s="33" t="s">
        <v>25</v>
      </c>
      <c r="C41" s="87" t="s">
        <v>113</v>
      </c>
      <c r="D41" s="48" t="s">
        <v>104</v>
      </c>
      <c r="E41" s="48">
        <v>44651</v>
      </c>
      <c r="F41" s="33"/>
      <c r="G41" s="33"/>
      <c r="H41" s="33"/>
      <c r="J41" s="94">
        <v>13.146000000000001</v>
      </c>
      <c r="K41" s="107" t="s">
        <v>114</v>
      </c>
      <c r="L41" s="50" t="s">
        <v>115</v>
      </c>
    </row>
    <row r="42" spans="1:12" s="37" customFormat="1">
      <c r="A42" s="33">
        <v>16</v>
      </c>
      <c r="B42" s="33" t="s">
        <v>25</v>
      </c>
      <c r="C42" s="34" t="s">
        <v>116</v>
      </c>
      <c r="D42" s="48" t="s">
        <v>104</v>
      </c>
      <c r="E42" s="48">
        <v>44666</v>
      </c>
      <c r="F42" s="33" t="e">
        <f>Tabel1[[#This Row],[Datum van besluit]]-Tabel1[[#This Row],[Datum van ontvangst]]</f>
        <v>#VALUE!</v>
      </c>
      <c r="G42" s="33"/>
      <c r="H42" s="33"/>
      <c r="I42" s="37" t="e">
        <f>IF(F:F &gt;42,"Nee","Ja")</f>
        <v>#VALUE!</v>
      </c>
      <c r="J42" s="94">
        <v>3484</v>
      </c>
      <c r="K42" s="72" t="s">
        <v>117</v>
      </c>
      <c r="L42" s="50" t="s">
        <v>118</v>
      </c>
    </row>
    <row r="43" spans="1:12" s="66" customFormat="1">
      <c r="A43" s="33">
        <v>21</v>
      </c>
      <c r="B43" s="33" t="s">
        <v>25</v>
      </c>
      <c r="C43" s="34" t="s">
        <v>119</v>
      </c>
      <c r="D43" s="35" t="s">
        <v>104</v>
      </c>
      <c r="E43" s="36">
        <v>44670</v>
      </c>
      <c r="F43" s="33" t="e">
        <f>Tabel1[[#This Row],[Datum van besluit]]-Tabel1[[#This Row],[Datum van ontvangst]]</f>
        <v>#VALUE!</v>
      </c>
      <c r="G43" s="33"/>
      <c r="H43" s="33"/>
      <c r="I43" s="37" t="e">
        <f>IF(F:F &gt;42,"Nee","Ja")</f>
        <v>#VALUE!</v>
      </c>
      <c r="J43" s="38">
        <v>7099</v>
      </c>
      <c r="K43" s="40" t="s">
        <v>120</v>
      </c>
      <c r="L43" s="41" t="s">
        <v>121</v>
      </c>
    </row>
    <row r="44" spans="1:12" s="37" customFormat="1">
      <c r="A44" s="33">
        <v>22</v>
      </c>
      <c r="B44" s="33" t="s">
        <v>25</v>
      </c>
      <c r="C44" s="46" t="s">
        <v>122</v>
      </c>
      <c r="D44" s="91" t="s">
        <v>104</v>
      </c>
      <c r="E44" s="91">
        <v>44676</v>
      </c>
      <c r="F44" s="33"/>
      <c r="G44" s="33"/>
      <c r="H44" s="33"/>
      <c r="J44" s="49">
        <v>263</v>
      </c>
      <c r="K44" s="96" t="s">
        <v>105</v>
      </c>
      <c r="L44" s="50" t="s">
        <v>123</v>
      </c>
    </row>
    <row r="45" spans="1:12">
      <c r="A45" s="33">
        <v>23</v>
      </c>
      <c r="B45" s="33" t="s">
        <v>25</v>
      </c>
      <c r="C45" s="34" t="s">
        <v>124</v>
      </c>
      <c r="D45" s="35" t="s">
        <v>104</v>
      </c>
      <c r="E45" s="36">
        <v>44679</v>
      </c>
      <c r="F45" s="33" t="e">
        <f>Tabel1[[#This Row],[Datum van besluit]]-Tabel1[[#This Row],[Datum van ontvangst]]</f>
        <v>#VALUE!</v>
      </c>
      <c r="G45" s="33"/>
      <c r="H45" s="33"/>
      <c r="I45" s="37" t="e">
        <f>IF(F:F &gt;42,"Nee","Ja")</f>
        <v>#VALUE!</v>
      </c>
      <c r="J45" s="35">
        <v>2629</v>
      </c>
      <c r="K45" s="72" t="s">
        <v>117</v>
      </c>
      <c r="L45" s="41" t="s">
        <v>125</v>
      </c>
    </row>
    <row r="46" spans="1:12" s="37" customFormat="1">
      <c r="A46" s="33">
        <v>24</v>
      </c>
      <c r="B46" s="33" t="s">
        <v>25</v>
      </c>
      <c r="C46" s="46" t="s">
        <v>126</v>
      </c>
      <c r="D46" s="48" t="s">
        <v>104</v>
      </c>
      <c r="E46" s="48">
        <v>44679</v>
      </c>
      <c r="F46" s="33"/>
      <c r="G46" s="33"/>
      <c r="H46" s="33"/>
      <c r="J46" s="49">
        <v>1140</v>
      </c>
      <c r="K46" s="74" t="s">
        <v>105</v>
      </c>
      <c r="L46" s="50" t="s">
        <v>127</v>
      </c>
    </row>
    <row r="47" spans="1:12" s="37" customFormat="1">
      <c r="A47" s="37">
        <v>25</v>
      </c>
      <c r="B47" s="37" t="s">
        <v>25</v>
      </c>
      <c r="C47" s="87" t="s">
        <v>128</v>
      </c>
      <c r="D47" s="90" t="s">
        <v>104</v>
      </c>
      <c r="E47" s="90">
        <v>44679</v>
      </c>
      <c r="F47" s="33"/>
      <c r="G47" s="37" t="s">
        <v>104</v>
      </c>
      <c r="J47" s="93">
        <v>1383</v>
      </c>
      <c r="K47" s="96" t="s">
        <v>105</v>
      </c>
      <c r="L47" s="50" t="s">
        <v>129</v>
      </c>
    </row>
    <row r="48" spans="1:12" ht="16.5">
      <c r="A48" s="8">
        <v>26</v>
      </c>
      <c r="B48" s="8" t="s">
        <v>25</v>
      </c>
      <c r="C48" s="89" t="s">
        <v>31</v>
      </c>
      <c r="D48" s="92" t="s">
        <v>104</v>
      </c>
      <c r="E48" s="92">
        <v>44680</v>
      </c>
      <c r="F48" s="19"/>
      <c r="G48" s="8"/>
      <c r="H48" s="8" t="s">
        <v>104</v>
      </c>
      <c r="I48" s="8"/>
      <c r="J48" s="95">
        <v>410</v>
      </c>
      <c r="K48" s="97" t="s">
        <v>105</v>
      </c>
      <c r="L48" s="99" t="s">
        <v>130</v>
      </c>
    </row>
    <row r="49" spans="1:12" s="37" customFormat="1">
      <c r="A49" s="33">
        <v>27</v>
      </c>
      <c r="B49" s="33" t="s">
        <v>25</v>
      </c>
      <c r="C49" s="34" t="s">
        <v>131</v>
      </c>
      <c r="D49" s="35" t="s">
        <v>104</v>
      </c>
      <c r="E49" s="36">
        <v>44680</v>
      </c>
      <c r="F49" s="33" t="e">
        <f>Tabel1[[#This Row],[Datum van besluit]]-Tabel1[[#This Row],[Datum van ontvangst]]</f>
        <v>#VALUE!</v>
      </c>
      <c r="G49" s="33"/>
      <c r="H49" s="33"/>
      <c r="I49" s="37" t="e">
        <f>IF(F:F &gt;42,"Nee","Ja")</f>
        <v>#VALUE!</v>
      </c>
      <c r="J49" s="35">
        <v>410</v>
      </c>
      <c r="K49" s="72" t="s">
        <v>117</v>
      </c>
      <c r="L49" s="41" t="s">
        <v>130</v>
      </c>
    </row>
    <row r="50" spans="1:12" s="37" customFormat="1">
      <c r="A50" s="33">
        <v>28</v>
      </c>
      <c r="B50" s="33" t="s">
        <v>25</v>
      </c>
      <c r="C50" s="34" t="s">
        <v>132</v>
      </c>
      <c r="D50" s="35" t="s">
        <v>104</v>
      </c>
      <c r="E50" s="36">
        <v>44680</v>
      </c>
      <c r="F50" s="33" t="e">
        <f>Tabel1[[#This Row],[Datum van besluit]]-Tabel1[[#This Row],[Datum van ontvangst]]</f>
        <v>#VALUE!</v>
      </c>
      <c r="G50" s="33"/>
      <c r="H50" s="33"/>
      <c r="I50" s="37" t="e">
        <f>IF(F:F &gt;42,"Nee","Ja")</f>
        <v>#VALUE!</v>
      </c>
      <c r="J50" s="35">
        <v>347</v>
      </c>
      <c r="K50" s="72" t="s">
        <v>117</v>
      </c>
      <c r="L50" s="41" t="s">
        <v>133</v>
      </c>
    </row>
    <row r="51" spans="1:12" s="37" customFormat="1">
      <c r="A51" s="33">
        <v>29</v>
      </c>
      <c r="B51" s="33" t="s">
        <v>25</v>
      </c>
      <c r="C51" s="46" t="s">
        <v>100</v>
      </c>
      <c r="D51" s="48" t="s">
        <v>104</v>
      </c>
      <c r="E51" s="48">
        <v>44680</v>
      </c>
      <c r="F51" s="33"/>
      <c r="G51" s="43"/>
      <c r="H51" s="33"/>
      <c r="J51" s="49">
        <v>563</v>
      </c>
      <c r="K51" s="73" t="s">
        <v>105</v>
      </c>
      <c r="L51" s="50" t="s">
        <v>102</v>
      </c>
    </row>
    <row r="52" spans="1:12">
      <c r="A52" s="33">
        <v>35</v>
      </c>
      <c r="B52" s="33" t="s">
        <v>25</v>
      </c>
      <c r="C52" s="88" t="s">
        <v>134</v>
      </c>
      <c r="D52" s="91" t="s">
        <v>104</v>
      </c>
      <c r="E52" s="91">
        <v>44749</v>
      </c>
      <c r="F52" s="33"/>
      <c r="G52" s="33"/>
      <c r="H52" s="33"/>
      <c r="I52" s="37"/>
      <c r="J52" s="94">
        <v>10247</v>
      </c>
      <c r="K52" s="96" t="s">
        <v>105</v>
      </c>
      <c r="L52" s="50" t="s">
        <v>135</v>
      </c>
    </row>
    <row r="53" spans="1:12" s="37" customFormat="1">
      <c r="A53" s="33">
        <v>38</v>
      </c>
      <c r="B53" s="33" t="s">
        <v>25</v>
      </c>
      <c r="C53" s="34" t="s">
        <v>136</v>
      </c>
      <c r="D53" s="35" t="s">
        <v>104</v>
      </c>
      <c r="E53" s="36">
        <v>44775</v>
      </c>
      <c r="F53" s="33" t="e">
        <f>Tabel1[[#This Row],[Datum van besluit]]-Tabel1[[#This Row],[Datum van ontvangst]]</f>
        <v>#VALUE!</v>
      </c>
      <c r="G53" s="33"/>
      <c r="H53" s="33"/>
      <c r="I53" s="37" t="e">
        <f>IF(F:F &gt;42,"Nee","Ja")</f>
        <v>#VALUE!</v>
      </c>
      <c r="J53" s="38">
        <v>5348</v>
      </c>
      <c r="K53" s="40" t="s">
        <v>120</v>
      </c>
      <c r="L53" s="41" t="s">
        <v>137</v>
      </c>
    </row>
    <row r="54" spans="1:12" s="37" customFormat="1">
      <c r="A54" s="33">
        <v>40</v>
      </c>
      <c r="B54" s="33" t="s">
        <v>25</v>
      </c>
      <c r="C54" s="46" t="s">
        <v>138</v>
      </c>
      <c r="D54" s="48" t="s">
        <v>104</v>
      </c>
      <c r="E54" s="48">
        <v>44782</v>
      </c>
      <c r="F54" s="33"/>
      <c r="G54" s="33"/>
      <c r="H54" s="33"/>
      <c r="J54" s="49">
        <v>595</v>
      </c>
      <c r="K54" s="73" t="s">
        <v>105</v>
      </c>
      <c r="L54" s="50" t="s">
        <v>139</v>
      </c>
    </row>
    <row r="55" spans="1:12" ht="30.75">
      <c r="A55" s="33">
        <v>41</v>
      </c>
      <c r="B55" s="33" t="s">
        <v>25</v>
      </c>
      <c r="C55" s="34" t="s">
        <v>140</v>
      </c>
      <c r="D55" s="35" t="s">
        <v>104</v>
      </c>
      <c r="E55" s="36">
        <v>44783</v>
      </c>
      <c r="F55" s="33" t="e">
        <f>Tabel1[[#This Row],[Datum van besluit]]-Tabel1[[#This Row],[Datum van ontvangst]]</f>
        <v>#VALUE!</v>
      </c>
      <c r="G55" s="33"/>
      <c r="H55" s="33"/>
      <c r="I55" s="37" t="e">
        <f>IF(F:F &gt;42,"Nee","Ja")</f>
        <v>#VALUE!</v>
      </c>
      <c r="J55" s="38">
        <v>32989</v>
      </c>
      <c r="K55" s="72" t="s">
        <v>117</v>
      </c>
      <c r="L55" s="41" t="s">
        <v>141</v>
      </c>
    </row>
    <row r="56" spans="1:12">
      <c r="A56" s="33">
        <v>44</v>
      </c>
      <c r="B56" s="33" t="s">
        <v>25</v>
      </c>
      <c r="C56" s="46" t="s">
        <v>142</v>
      </c>
      <c r="D56" s="48" t="s">
        <v>104</v>
      </c>
      <c r="E56" s="48">
        <v>44796</v>
      </c>
      <c r="F56" s="33"/>
      <c r="G56" s="33"/>
      <c r="H56" s="33"/>
      <c r="I56" s="37"/>
      <c r="J56" s="49">
        <v>3879</v>
      </c>
      <c r="K56" s="73" t="s">
        <v>105</v>
      </c>
      <c r="L56" s="50" t="s">
        <v>143</v>
      </c>
    </row>
    <row r="57" spans="1:12" s="37" customFormat="1">
      <c r="A57" s="33">
        <v>45</v>
      </c>
      <c r="B57" s="33" t="s">
        <v>25</v>
      </c>
      <c r="C57" s="79" t="s">
        <v>144</v>
      </c>
      <c r="D57" s="35" t="s">
        <v>104</v>
      </c>
      <c r="E57" s="36">
        <v>44803</v>
      </c>
      <c r="F57" s="33" t="e">
        <f>Tabel1[[#This Row],[Datum van besluit]]-Tabel1[[#This Row],[Datum van ontvangst]]</f>
        <v>#VALUE!</v>
      </c>
      <c r="G57" s="33"/>
      <c r="H57" s="33"/>
      <c r="I57" s="37" t="e">
        <f>IF(F:F &gt;42,"Nee","Ja")</f>
        <v>#VALUE!</v>
      </c>
      <c r="J57" s="35">
        <v>782</v>
      </c>
      <c r="K57" s="72" t="s">
        <v>117</v>
      </c>
      <c r="L57" s="41" t="s">
        <v>145</v>
      </c>
    </row>
    <row r="58" spans="1:12" s="61" customFormat="1">
      <c r="A58" s="33">
        <v>46</v>
      </c>
      <c r="B58" s="33" t="s">
        <v>25</v>
      </c>
      <c r="C58" s="39" t="s">
        <v>146</v>
      </c>
      <c r="D58" s="101" t="s">
        <v>104</v>
      </c>
      <c r="E58" s="103">
        <v>44811</v>
      </c>
      <c r="F58" s="33" t="e">
        <f>Tabel1[[#This Row],[Datum van besluit]]-Tabel1[[#This Row],[Datum van ontvangst]]</f>
        <v>#VALUE!</v>
      </c>
      <c r="G58" s="33"/>
      <c r="H58" s="33"/>
      <c r="I58" s="37" t="e">
        <f>IF(F:F &gt;42,"Nee","Ja")</f>
        <v>#VALUE!</v>
      </c>
      <c r="J58" s="101">
        <v>761</v>
      </c>
      <c r="K58" s="72" t="s">
        <v>147</v>
      </c>
      <c r="L58" s="47" t="s">
        <v>148</v>
      </c>
    </row>
    <row r="59" spans="1:12">
      <c r="A59" s="33">
        <v>48</v>
      </c>
      <c r="B59" s="33" t="s">
        <v>25</v>
      </c>
      <c r="C59" s="39" t="s">
        <v>149</v>
      </c>
      <c r="D59" s="43" t="s">
        <v>104</v>
      </c>
      <c r="E59" s="43">
        <v>44824</v>
      </c>
      <c r="F59" s="33"/>
      <c r="G59" s="33"/>
      <c r="H59" s="33"/>
      <c r="I59" s="37"/>
      <c r="J59" s="33">
        <v>722</v>
      </c>
      <c r="K59" s="71" t="s">
        <v>105</v>
      </c>
      <c r="L59" s="54" t="s">
        <v>150</v>
      </c>
    </row>
    <row r="60" spans="1:12" ht="30.75">
      <c r="A60" s="33">
        <v>53</v>
      </c>
      <c r="B60" s="33" t="s">
        <v>25</v>
      </c>
      <c r="C60" s="39" t="s">
        <v>151</v>
      </c>
      <c r="D60" s="101" t="s">
        <v>104</v>
      </c>
      <c r="E60" s="103">
        <v>44866</v>
      </c>
      <c r="F60" s="33" t="e">
        <f>Tabel1[[#This Row],[Datum van besluit]]-Tabel1[[#This Row],[Datum van ontvangst]]</f>
        <v>#VALUE!</v>
      </c>
      <c r="G60" s="33"/>
      <c r="H60" s="33"/>
      <c r="I60" s="37" t="e">
        <f>IF(F:F &gt;42,"Nee","Ja")</f>
        <v>#VALUE!</v>
      </c>
      <c r="J60" s="111">
        <v>20662</v>
      </c>
      <c r="K60" s="106" t="s">
        <v>117</v>
      </c>
      <c r="L60" s="47" t="s">
        <v>152</v>
      </c>
    </row>
    <row r="61" spans="1:12" ht="30.75">
      <c r="A61" s="33">
        <v>56</v>
      </c>
      <c r="B61" s="33" t="s">
        <v>25</v>
      </c>
      <c r="C61" s="39" t="s">
        <v>153</v>
      </c>
      <c r="D61" s="101" t="s">
        <v>104</v>
      </c>
      <c r="E61" s="103">
        <v>44873</v>
      </c>
      <c r="F61" s="33" t="e">
        <f>Tabel1[[#This Row],[Datum van besluit]]-Tabel1[[#This Row],[Datum van ontvangst]]</f>
        <v>#VALUE!</v>
      </c>
      <c r="G61" s="33"/>
      <c r="H61" s="33"/>
      <c r="I61" s="37" t="e">
        <f>IF(F:F &gt;42,"Nee","Ja")</f>
        <v>#VALUE!</v>
      </c>
      <c r="J61" s="101">
        <v>264</v>
      </c>
      <c r="K61" s="106" t="s">
        <v>101</v>
      </c>
      <c r="L61" s="47" t="s">
        <v>154</v>
      </c>
    </row>
    <row r="62" spans="1:12" ht="30.75">
      <c r="A62" s="33">
        <v>57</v>
      </c>
      <c r="B62" s="33" t="s">
        <v>25</v>
      </c>
      <c r="C62" s="39" t="s">
        <v>155</v>
      </c>
      <c r="D62" s="47" t="s">
        <v>104</v>
      </c>
      <c r="E62" s="81">
        <v>44880</v>
      </c>
      <c r="F62" s="33" t="e">
        <f>Tabel1[[#This Row],[Datum van besluit]]-Tabel1[[#This Row],[Datum van ontvangst]]</f>
        <v>#VALUE!</v>
      </c>
      <c r="G62" s="33"/>
      <c r="H62" s="33"/>
      <c r="I62" s="37" t="e">
        <f>IF(F:F &gt;42,"Nee","Ja")</f>
        <v>#VALUE!</v>
      </c>
      <c r="J62" s="47">
        <v>350</v>
      </c>
      <c r="K62" s="112" t="s">
        <v>156</v>
      </c>
      <c r="L62" s="54" t="s">
        <v>157</v>
      </c>
    </row>
    <row r="63" spans="1:12">
      <c r="A63" s="59">
        <v>62</v>
      </c>
      <c r="B63" s="59" t="s">
        <v>25</v>
      </c>
      <c r="C63" s="60" t="s">
        <v>158</v>
      </c>
      <c r="D63" s="62" t="s">
        <v>104</v>
      </c>
      <c r="E63" s="63">
        <v>44896</v>
      </c>
      <c r="F63" s="59" t="e">
        <f>Tabel1[[#This Row],[Datum van besluit]]-Tabel1[[#This Row],[Datum van ontvangst]]</f>
        <v>#VALUE!</v>
      </c>
      <c r="G63" s="59"/>
      <c r="H63" s="59"/>
      <c r="I63" s="116" t="s">
        <v>159</v>
      </c>
      <c r="J63" s="62">
        <v>402</v>
      </c>
      <c r="K63" s="84" t="s">
        <v>160</v>
      </c>
      <c r="L63" s="64" t="s">
        <v>161</v>
      </c>
    </row>
    <row r="64" spans="1:12">
      <c r="A64" s="2"/>
      <c r="B64" s="2"/>
      <c r="C64" s="12"/>
      <c r="D64" s="15"/>
      <c r="E64" s="15"/>
      <c r="F64" s="2"/>
      <c r="G64" s="2"/>
      <c r="H64" s="2"/>
      <c r="I64" s="31"/>
      <c r="J64" s="2"/>
      <c r="K64" s="2"/>
      <c r="L64" s="2"/>
    </row>
    <row r="65" spans="1:12">
      <c r="A65" s="2"/>
      <c r="B65" s="2"/>
      <c r="C65" s="12"/>
      <c r="D65" s="15"/>
      <c r="E65" s="15"/>
      <c r="F65" s="2"/>
      <c r="G65" s="2"/>
      <c r="H65" s="2"/>
      <c r="I65" s="31"/>
      <c r="J65" s="2"/>
      <c r="K65" s="2"/>
      <c r="L65" s="2"/>
    </row>
    <row r="66" spans="1:12">
      <c r="A66" s="2"/>
      <c r="B66" s="2"/>
      <c r="C66" s="12"/>
      <c r="D66" s="15"/>
      <c r="E66" s="15"/>
      <c r="F66" s="2"/>
      <c r="G66" s="2"/>
      <c r="H66" s="2"/>
      <c r="I66" s="31"/>
      <c r="J66" s="2"/>
      <c r="K66" s="2"/>
      <c r="L66" s="2"/>
    </row>
    <row r="67" spans="1:12">
      <c r="A67" s="2"/>
      <c r="B67" s="2"/>
      <c r="C67" s="12"/>
      <c r="D67" s="15"/>
      <c r="E67" s="15"/>
      <c r="F67" s="2"/>
      <c r="G67" s="2"/>
      <c r="H67" s="2"/>
      <c r="I67" s="31"/>
      <c r="J67" s="2"/>
      <c r="K67" s="2"/>
      <c r="L67" s="2"/>
    </row>
    <row r="68" spans="1:12">
      <c r="A68" s="2"/>
      <c r="B68" s="2"/>
      <c r="C68" s="12"/>
      <c r="D68" s="15"/>
      <c r="E68" s="15"/>
      <c r="F68" s="2"/>
      <c r="G68" s="2"/>
      <c r="H68" s="2"/>
      <c r="I68" s="31"/>
      <c r="J68" s="2"/>
      <c r="K68" s="2"/>
      <c r="L68" s="2"/>
    </row>
    <row r="69" spans="1:12">
      <c r="A69" s="2"/>
      <c r="B69" s="2"/>
      <c r="C69" s="12"/>
      <c r="D69" s="15"/>
      <c r="E69" s="15"/>
      <c r="F69" s="2"/>
      <c r="G69" s="2"/>
      <c r="H69" s="2"/>
      <c r="I69" s="31"/>
      <c r="J69" s="2"/>
      <c r="K69" s="2"/>
      <c r="L69" s="2"/>
    </row>
    <row r="70" spans="1:12">
      <c r="A70" s="2"/>
      <c r="B70" s="2"/>
      <c r="C70" s="12"/>
      <c r="D70" s="15"/>
      <c r="E70" s="15"/>
      <c r="F70" s="2"/>
      <c r="G70" s="2"/>
      <c r="H70" s="2"/>
      <c r="I70" s="31"/>
      <c r="J70" s="2"/>
      <c r="K70" s="2"/>
      <c r="L70" s="2"/>
    </row>
    <row r="74" spans="1:12" s="8" customFormat="1">
      <c r="A74"/>
      <c r="B74"/>
      <c r="C74"/>
      <c r="D74" s="16"/>
      <c r="E74" s="16"/>
      <c r="F74"/>
      <c r="G74"/>
      <c r="H74"/>
      <c r="I74"/>
      <c r="J74"/>
      <c r="K74" s="6"/>
      <c r="L74"/>
    </row>
    <row r="1048576" spans="10:10">
      <c r="J1048576" s="86">
        <f>AVERAGE(J2:J1048575)</f>
        <v>2792.2604193548386</v>
      </c>
    </row>
  </sheetData>
  <phoneticPr fontId="4" type="noConversion"/>
  <conditionalFormatting sqref="I36:I37 I2:I34">
    <cfRule type="cellIs" dxfId="17" priority="1" operator="equal">
      <formula>"Ja"</formula>
    </cfRule>
    <cfRule type="cellIs" dxfId="16" priority="2" operator="equal">
      <formula>"Nee"</formula>
    </cfRule>
  </conditionalFormatting>
  <hyperlinks>
    <hyperlink ref="L9" r:id="rId1" xr:uid="{A68A02D4-7C09-4A48-8EC9-8E4942A2B4E0}"/>
    <hyperlink ref="L18" r:id="rId2" xr:uid="{E7348621-9D09-437A-9397-F2758E98463E}"/>
    <hyperlink ref="L28" r:id="rId3" xr:uid="{7E709C85-2974-4E35-8860-BA4EF4DB0385}"/>
    <hyperlink ref="L22" r:id="rId4" xr:uid="{7FDF3842-C15F-44F2-BE89-D5A647E897E3}"/>
    <hyperlink ref="L16" r:id="rId5" xr:uid="{4285599D-31C2-4731-8E01-B0012C19A2A6}"/>
    <hyperlink ref="L44" r:id="rId6" xr:uid="{AAE9A2A5-83E4-4C25-A1F0-F3C782700881}"/>
    <hyperlink ref="L17" r:id="rId7" xr:uid="{B0AA3D96-46BC-4F1A-953C-C1F513FF1391}"/>
    <hyperlink ref="L30" r:id="rId8" xr:uid="{239B8A6A-09A0-450F-BDD4-62164995DC9C}"/>
    <hyperlink ref="L12" r:id="rId9" xr:uid="{D4D7801F-90D2-4029-A92C-64E6A054B4EE}"/>
    <hyperlink ref="L52" r:id="rId10" xr:uid="{25A30D89-946D-40C7-BF76-9EFD1B229398}"/>
    <hyperlink ref="L2" r:id="rId11" xr:uid="{85517503-861C-4216-B495-299119041283}"/>
    <hyperlink ref="L11" r:id="rId12" xr:uid="{6A4A5394-4D9C-4F72-887B-EC251B76445F}"/>
    <hyperlink ref="L20" r:id="rId13" xr:uid="{26178799-E98A-4E65-94E3-05FCC2F96FA1}"/>
    <hyperlink ref="L10" r:id="rId14" xr:uid="{D0057064-7E59-4303-A599-D1F0566A31DE}"/>
    <hyperlink ref="L19" r:id="rId15" xr:uid="{6E0C740D-8BAC-4BE9-92C8-0B8514A9FA29}"/>
    <hyperlink ref="L21" r:id="rId16" xr:uid="{C90FB89E-B4CE-406E-AE3A-A883B80831BA}"/>
    <hyperlink ref="L31" r:id="rId17" xr:uid="{415E96BD-154F-4086-8CF9-2DEF3BA7C64E}"/>
    <hyperlink ref="L3" r:id="rId18" xr:uid="{D726DBBC-3A07-4485-AD73-459EA0229281}"/>
    <hyperlink ref="L48" r:id="rId19" xr:uid="{5414E680-15D6-4D74-BB0E-98282B3D3D1D}"/>
    <hyperlink ref="L47" r:id="rId20" xr:uid="{2F38A954-3FE2-4DB0-B6DA-5F8BED7F7E33}"/>
    <hyperlink ref="L41" r:id="rId21" xr:uid="{A88C5678-0716-42AD-971B-966079A1805A}"/>
    <hyperlink ref="L51" r:id="rId22" xr:uid="{0E7A5D99-863E-466F-9766-980DC3AE0525}"/>
    <hyperlink ref="L4" r:id="rId23" xr:uid="{EE9B36AE-3790-40D9-917D-C3FAA14D43BC}"/>
    <hyperlink ref="L5" r:id="rId24" xr:uid="{61ACC0FE-3DBE-4564-B8C6-B8125B105BB3}"/>
    <hyperlink ref="L6" r:id="rId25" xr:uid="{66F80EC8-FE4E-40C3-ABD0-B54E98AC186F}"/>
    <hyperlink ref="L7" r:id="rId26" xr:uid="{29585C9A-864A-455C-BD9F-5B7289B48674}"/>
    <hyperlink ref="L39" r:id="rId27" xr:uid="{B681E83F-CF55-4E83-813E-B259091FCC12}"/>
    <hyperlink ref="L15" r:id="rId28" xr:uid="{FB2B04EA-F5A3-412F-BD2F-0BBDC1346ECB}"/>
    <hyperlink ref="L13" r:id="rId29" xr:uid="{948FF247-C66C-47A5-84CA-E7E872DBAEC9}"/>
    <hyperlink ref="L26" r:id="rId30" xr:uid="{B1EA63A6-08C0-4199-B3B5-51B79E01D8EE}"/>
    <hyperlink ref="L37" r:id="rId31" xr:uid="{21064D90-D381-48CB-A7B6-C59D5E3325A1}"/>
    <hyperlink ref="L23" r:id="rId32" xr:uid="{A5E39791-452C-4446-BC63-FBB17714E784}"/>
    <hyperlink ref="L56" r:id="rId33" xr:uid="{E42841C5-AE0F-4537-9C6C-D438EAC0E978}"/>
    <hyperlink ref="L54" r:id="rId34" xr:uid="{2D5EB26B-D613-4BBD-9F55-3C242C9679C1}"/>
    <hyperlink ref="L35" r:id="rId35" xr:uid="{90574E2E-D69A-4FCB-9A3C-02FA412AAF05}"/>
    <hyperlink ref="L46" r:id="rId36" xr:uid="{B94FB8BE-9FF9-4F4B-BCAE-2DB6987B25D8}"/>
    <hyperlink ref="L59" r:id="rId37" xr:uid="{11361556-0908-48E4-BCEC-61CDD139A7C7}"/>
    <hyperlink ref="L36" r:id="rId38" xr:uid="{12C8DDF4-135F-4F5B-90D3-E828ABF5515E}"/>
    <hyperlink ref="L42" r:id="rId39" xr:uid="{5DEB2BA0-041A-4CE9-9BD6-86AE1677D86E}"/>
    <hyperlink ref="L62" r:id="rId40" xr:uid="{226E08D1-B541-429C-A263-817994E5682D}"/>
    <hyperlink ref="L24" r:id="rId41" xr:uid="{EFED7057-75F5-466B-BA72-A31180ACEC1E}"/>
    <hyperlink ref="L27" r:id="rId42" xr:uid="{E3254AF8-3D13-4973-A38E-2FED1FF35B10}"/>
    <hyperlink ref="L32" r:id="rId43" xr:uid="{B71DD9B8-D5E3-4462-BDA5-AB7CF9BA420F}"/>
    <hyperlink ref="L14" r:id="rId44" xr:uid="{639E6896-FF8C-417F-8507-DB6AA1B3509E}"/>
    <hyperlink ref="L34" r:id="rId45" xr:uid="{726AA8B8-5BF2-4E7C-AA2B-2A3C6340501C}"/>
    <hyperlink ref="L33" r:id="rId46" xr:uid="{B6D9DFB5-FB8B-4283-82C5-DEF3F8D7F005}"/>
  </hyperlinks>
  <pageMargins left="0.7" right="0.7" top="0.75" bottom="0.75" header="0.3" footer="0.3"/>
  <pageSetup paperSize="9" orientation="portrait" horizontalDpi="4294967293" r:id="rId47"/>
  <tableParts count="1">
    <tablePart r:id="rId4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585E-36FF-4EF5-87C2-18E834213467}">
  <dimension ref="A1:Q12"/>
  <sheetViews>
    <sheetView zoomScale="60" zoomScaleNormal="60" workbookViewId="0">
      <selection activeCell="C9" sqref="C9"/>
    </sheetView>
  </sheetViews>
  <sheetFormatPr defaultRowHeight="15"/>
  <cols>
    <col min="1" max="1" width="21.5703125" customWidth="1"/>
    <col min="2" max="2" width="30.5703125" customWidth="1"/>
    <col min="3" max="3" width="25.28515625" customWidth="1"/>
    <col min="4" max="4" width="28.42578125" customWidth="1"/>
    <col min="5" max="5" width="17.5703125" customWidth="1"/>
    <col min="6" max="6" width="14.85546875" customWidth="1"/>
    <col min="8" max="8" width="31.85546875" hidden="1" customWidth="1"/>
    <col min="9" max="9" width="31.7109375" hidden="1" customWidth="1"/>
    <col min="10" max="10" width="26.5703125" hidden="1" customWidth="1"/>
    <col min="11" max="11" width="11.42578125" hidden="1" customWidth="1"/>
    <col min="12" max="12" width="12.5703125" hidden="1" customWidth="1"/>
    <col min="13" max="13" width="40.140625" hidden="1" customWidth="1"/>
    <col min="14" max="14" width="34.42578125" customWidth="1"/>
    <col min="15" max="15" width="32.28515625" customWidth="1"/>
    <col min="16" max="16" width="30.42578125" customWidth="1"/>
    <col min="17" max="17" width="43.7109375" customWidth="1"/>
  </cols>
  <sheetData>
    <row r="1" spans="1:17" ht="90.75" thickBot="1">
      <c r="A1" s="1" t="s">
        <v>0</v>
      </c>
      <c r="B1" s="1" t="s">
        <v>2</v>
      </c>
      <c r="C1" s="1" t="s">
        <v>162</v>
      </c>
      <c r="D1" s="4" t="s">
        <v>163</v>
      </c>
      <c r="E1" s="5" t="s">
        <v>5</v>
      </c>
      <c r="F1" s="5" t="s">
        <v>8</v>
      </c>
      <c r="G1" s="5" t="s">
        <v>9</v>
      </c>
      <c r="H1" s="4" t="s">
        <v>164</v>
      </c>
      <c r="I1" s="4" t="s">
        <v>165</v>
      </c>
      <c r="J1" s="4" t="s">
        <v>166</v>
      </c>
      <c r="K1" s="5" t="s">
        <v>167</v>
      </c>
      <c r="L1" s="5" t="s">
        <v>168</v>
      </c>
      <c r="M1" s="4" t="s">
        <v>169</v>
      </c>
      <c r="N1" s="4" t="s">
        <v>10</v>
      </c>
      <c r="O1" s="4" t="s">
        <v>11</v>
      </c>
      <c r="P1" s="4" t="s">
        <v>170</v>
      </c>
      <c r="Q1" s="10" t="s">
        <v>171</v>
      </c>
    </row>
    <row r="2" spans="1:17">
      <c r="A2" t="s">
        <v>172</v>
      </c>
      <c r="O2" s="7"/>
    </row>
    <row r="3" spans="1:17">
      <c r="A3">
        <v>1</v>
      </c>
      <c r="B3" t="s">
        <v>173</v>
      </c>
      <c r="C3" s="11">
        <v>44426</v>
      </c>
      <c r="D3" s="11">
        <v>44624</v>
      </c>
      <c r="E3">
        <f>_xlfn.DAYS(D3,C3)</f>
        <v>198</v>
      </c>
      <c r="F3" t="s">
        <v>27</v>
      </c>
      <c r="G3">
        <v>83</v>
      </c>
      <c r="M3" s="3"/>
      <c r="N3" s="3"/>
      <c r="O3" s="7" t="s">
        <v>174</v>
      </c>
      <c r="P3" s="11"/>
      <c r="Q3" s="11"/>
    </row>
    <row r="6" spans="1:17">
      <c r="A6" t="s">
        <v>175</v>
      </c>
    </row>
    <row r="8" spans="1:17">
      <c r="A8" t="s">
        <v>176</v>
      </c>
    </row>
    <row r="9" spans="1:17" s="8" customFormat="1">
      <c r="A9" s="8">
        <v>1</v>
      </c>
      <c r="B9" s="8" t="s">
        <v>177</v>
      </c>
      <c r="C9" s="25">
        <v>44431</v>
      </c>
      <c r="D9" s="25">
        <v>44516</v>
      </c>
      <c r="E9" s="8">
        <v>85</v>
      </c>
      <c r="F9" s="8" t="s">
        <v>27</v>
      </c>
      <c r="G9" s="8">
        <v>152</v>
      </c>
      <c r="M9" s="9"/>
      <c r="O9" s="21" t="s">
        <v>178</v>
      </c>
    </row>
    <row r="10" spans="1:17" ht="60.75">
      <c r="A10" s="61">
        <v>2</v>
      </c>
      <c r="B10" s="75" t="s">
        <v>151</v>
      </c>
      <c r="C10" s="76" t="s">
        <v>104</v>
      </c>
      <c r="D10" s="76">
        <v>44501</v>
      </c>
      <c r="E10" s="61" t="s">
        <v>104</v>
      </c>
      <c r="F10" s="61" t="s">
        <v>104</v>
      </c>
      <c r="G10" s="61">
        <v>20.661999999999999</v>
      </c>
      <c r="H10" s="61"/>
      <c r="I10" s="61"/>
      <c r="J10" s="61"/>
      <c r="K10" s="61"/>
      <c r="L10" s="61"/>
      <c r="M10" s="61"/>
      <c r="N10" s="78" t="s">
        <v>179</v>
      </c>
      <c r="O10" s="77" t="s">
        <v>152</v>
      </c>
    </row>
    <row r="12" spans="1:17">
      <c r="A12" t="s">
        <v>180</v>
      </c>
    </row>
  </sheetData>
  <hyperlinks>
    <hyperlink ref="O3" r:id="rId1" xr:uid="{2A57942B-5D19-4DD9-89E7-A881C7033354}"/>
    <hyperlink ref="O9" r:id="rId2" xr:uid="{A70DF2A6-DF2A-485F-8D73-4DA8686C3359}"/>
    <hyperlink ref="O10" r:id="rId3" xr:uid="{5EB31AAC-73D1-4454-AB54-E7ABB1EC5A92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raoul jorissen</dc:creator>
  <cp:keywords/>
  <dc:description/>
  <cp:lastModifiedBy>Charlotte Kaandorp</cp:lastModifiedBy>
  <cp:revision/>
  <dcterms:created xsi:type="dcterms:W3CDTF">2021-12-15T14:48:56Z</dcterms:created>
  <dcterms:modified xsi:type="dcterms:W3CDTF">2023-03-21T08:52:44Z</dcterms:modified>
  <cp:category/>
  <cp:contentStatus/>
</cp:coreProperties>
</file>