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C:\Users\PPS1021\Documents\"/>
    </mc:Choice>
  </mc:AlternateContent>
  <xr:revisionPtr revIDLastSave="747" documentId="13_ncr:1_{5503E820-05BF-4245-9198-021A58DA0BAB}" xr6:coauthVersionLast="47" xr6:coauthVersionMax="47" xr10:uidLastSave="{A834F0F0-40C9-4796-99F1-1DE268E12C0A}"/>
  <bookViews>
    <workbookView xWindow="-108" yWindow="-108" windowWidth="23256" windowHeight="12576" firstSheet="1" xr2:uid="{69FCA6B6-97E2-459F-A1DB-7A176E95A2B0}"/>
  </bookViews>
  <sheets>
    <sheet name="Blad1" sheetId="1" r:id="rId1"/>
    <sheet name="Bezwaren en deelbesluit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8" i="1" l="1"/>
  <c r="E140" i="1"/>
  <c r="H140" i="1" s="1"/>
  <c r="A139" i="1"/>
  <c r="A141"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E141" i="1"/>
  <c r="H141" i="1" s="1"/>
  <c r="E22" i="2"/>
  <c r="E137" i="1"/>
  <c r="H137" i="1" s="1"/>
  <c r="E135" i="1"/>
  <c r="H135" i="1" s="1"/>
  <c r="E134" i="1"/>
  <c r="H134" i="1" s="1"/>
  <c r="E133" i="1"/>
  <c r="H133" i="1" s="1"/>
  <c r="E131" i="1"/>
  <c r="H131" i="1" s="1"/>
  <c r="E130" i="1"/>
  <c r="H130" i="1" s="1"/>
  <c r="E10" i="2"/>
  <c r="E9" i="2"/>
  <c r="E8" i="2"/>
  <c r="E109" i="1"/>
  <c r="H109" i="1" s="1"/>
  <c r="E139" i="1"/>
  <c r="H139" i="1" s="1"/>
  <c r="E136" i="1"/>
  <c r="H136" i="1" s="1"/>
  <c r="E132" i="1"/>
  <c r="H132" i="1" s="1"/>
  <c r="E19" i="2"/>
  <c r="E129" i="1"/>
  <c r="H129" i="1" s="1"/>
  <c r="E128" i="1"/>
  <c r="H128" i="1" s="1"/>
  <c r="E127" i="1"/>
  <c r="H127" i="1" s="1"/>
  <c r="E124" i="1"/>
  <c r="H124" i="1" s="1"/>
  <c r="I105" i="1"/>
  <c r="E16" i="2"/>
  <c r="E63" i="1"/>
  <c r="H63" i="1" s="1"/>
  <c r="E15" i="2"/>
  <c r="I62" i="1"/>
  <c r="I59" i="1"/>
  <c r="E14" i="2"/>
  <c r="E13" i="2"/>
  <c r="E3" i="1"/>
  <c r="E4" i="1"/>
  <c r="E5" i="1"/>
  <c r="E6" i="1"/>
  <c r="E7" i="1"/>
  <c r="E8" i="1"/>
  <c r="E9" i="1"/>
  <c r="E10" i="1"/>
  <c r="E11" i="1"/>
  <c r="E12" i="1"/>
  <c r="H12" i="1" s="1"/>
  <c r="E13" i="1"/>
  <c r="E14" i="1"/>
  <c r="E15" i="1"/>
  <c r="E16" i="1"/>
  <c r="E17" i="1"/>
  <c r="E19" i="1"/>
  <c r="E20" i="1"/>
  <c r="E21"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9" i="1"/>
  <c r="E61" i="1"/>
  <c r="E62" i="1"/>
  <c r="E65" i="1"/>
  <c r="E66" i="1"/>
  <c r="E67" i="1"/>
  <c r="E68" i="1"/>
  <c r="E69" i="1"/>
  <c r="E70" i="1"/>
  <c r="E71" i="1"/>
  <c r="E72" i="1"/>
  <c r="E73" i="1"/>
  <c r="E74" i="1"/>
  <c r="E75" i="1"/>
  <c r="E76" i="1"/>
  <c r="E77" i="1"/>
  <c r="E78" i="1"/>
  <c r="E79" i="1"/>
  <c r="E80" i="1"/>
  <c r="E81" i="1"/>
  <c r="E82" i="1"/>
  <c r="E83" i="1"/>
  <c r="E84" i="1"/>
  <c r="E85" i="1"/>
  <c r="E86" i="1"/>
  <c r="E87" i="1"/>
  <c r="E89" i="1"/>
  <c r="E90" i="1"/>
  <c r="E91" i="1"/>
  <c r="E92" i="1"/>
  <c r="E93" i="1"/>
  <c r="E94" i="1"/>
  <c r="E95" i="1"/>
  <c r="E96" i="1"/>
  <c r="E97" i="1"/>
  <c r="E98" i="1"/>
  <c r="E99" i="1"/>
  <c r="E100" i="1"/>
  <c r="E101" i="1"/>
  <c r="E102" i="1"/>
  <c r="E103" i="1"/>
  <c r="E104" i="1"/>
  <c r="E105" i="1"/>
  <c r="E106" i="1"/>
  <c r="E107" i="1"/>
  <c r="E108" i="1"/>
  <c r="E110" i="1"/>
  <c r="E111" i="1"/>
  <c r="E112" i="1"/>
  <c r="E113" i="1"/>
  <c r="E114" i="1"/>
  <c r="E115" i="1"/>
  <c r="E117" i="1"/>
  <c r="E118" i="1"/>
  <c r="E119" i="1"/>
  <c r="E120" i="1"/>
  <c r="E121" i="1"/>
  <c r="E123" i="1"/>
  <c r="E125" i="1"/>
  <c r="E126" i="1"/>
  <c r="E60" i="1"/>
  <c r="E2" i="1"/>
  <c r="E3" i="2"/>
  <c r="E4" i="2"/>
  <c r="E5" i="2"/>
  <c r="E6" i="2"/>
  <c r="E7" i="2"/>
  <c r="E2" i="2"/>
  <c r="H60" i="1"/>
  <c r="H103" i="1"/>
  <c r="H104" i="1"/>
  <c r="H106" i="1"/>
  <c r="H107" i="1"/>
  <c r="H108" i="1"/>
  <c r="H110" i="1"/>
  <c r="H111" i="1"/>
  <c r="H112" i="1"/>
  <c r="H113" i="1"/>
  <c r="H114" i="1"/>
  <c r="H115" i="1"/>
  <c r="H117" i="1"/>
  <c r="H118" i="1"/>
  <c r="H119" i="1"/>
  <c r="H120" i="1"/>
  <c r="H121" i="1"/>
  <c r="H123" i="1"/>
  <c r="H125" i="1"/>
  <c r="H126" i="1"/>
  <c r="H102" i="1"/>
  <c r="H36" i="1"/>
  <c r="H37" i="1"/>
  <c r="H38" i="1"/>
  <c r="H3" i="1"/>
  <c r="H4" i="1"/>
  <c r="H5" i="1"/>
  <c r="H6" i="1"/>
  <c r="H7" i="1"/>
  <c r="H8" i="1"/>
  <c r="H9" i="1"/>
  <c r="H10" i="1"/>
  <c r="H11" i="1"/>
  <c r="H13" i="1"/>
  <c r="H14" i="1"/>
  <c r="H15" i="1"/>
  <c r="H16" i="1"/>
  <c r="H17" i="1"/>
  <c r="H19" i="1"/>
  <c r="H20" i="1"/>
  <c r="H21" i="1"/>
  <c r="H23" i="1"/>
  <c r="H24" i="1"/>
  <c r="H25" i="1"/>
  <c r="H26" i="1"/>
  <c r="H27" i="1"/>
  <c r="H28" i="1"/>
  <c r="H29" i="1"/>
  <c r="H30" i="1"/>
  <c r="H31" i="1"/>
  <c r="H32" i="1"/>
  <c r="H33" i="1"/>
  <c r="H34" i="1"/>
  <c r="H35" i="1"/>
  <c r="H2" i="1"/>
  <c r="F22" i="1"/>
  <c r="H66" i="1"/>
  <c r="H67" i="1"/>
  <c r="H68" i="1"/>
  <c r="H69" i="1"/>
  <c r="H70" i="1"/>
  <c r="H71" i="1"/>
  <c r="H72" i="1"/>
  <c r="H73" i="1"/>
  <c r="H74" i="1"/>
  <c r="H75" i="1"/>
  <c r="H76" i="1"/>
  <c r="H77" i="1"/>
  <c r="H78" i="1"/>
  <c r="H79" i="1"/>
  <c r="H80" i="1"/>
  <c r="H81" i="1"/>
  <c r="H82" i="1"/>
  <c r="H83" i="1"/>
  <c r="H84" i="1"/>
  <c r="H85" i="1"/>
  <c r="H86" i="1"/>
  <c r="H87" i="1"/>
  <c r="H56" i="1"/>
  <c r="F58" i="1"/>
  <c r="H65" i="1"/>
  <c r="H55" i="1"/>
  <c r="H61" i="1"/>
  <c r="H57" i="1"/>
  <c r="H54" i="1"/>
  <c r="H53" i="1"/>
  <c r="H52" i="1"/>
  <c r="H51" i="1"/>
  <c r="H50" i="1"/>
  <c r="H49" i="1"/>
  <c r="H48" i="1"/>
  <c r="H47" i="1"/>
  <c r="H46" i="1"/>
  <c r="H45" i="1"/>
  <c r="H44" i="1"/>
  <c r="H42" i="1"/>
  <c r="H43" i="1"/>
  <c r="H41" i="1"/>
  <c r="H91" i="1"/>
  <c r="F88" i="1"/>
  <c r="H40" i="1"/>
  <c r="H39" i="1"/>
  <c r="H101" i="1"/>
  <c r="H100" i="1"/>
  <c r="H99" i="1"/>
  <c r="H98" i="1"/>
  <c r="H97" i="1"/>
  <c r="H96" i="1"/>
  <c r="H95" i="1"/>
  <c r="H94" i="1"/>
  <c r="H93" i="1"/>
  <c r="H92" i="1"/>
  <c r="H90" i="1"/>
  <c r="H89" i="1"/>
</calcChain>
</file>

<file path=xl/sharedStrings.xml><?xml version="1.0" encoding="utf-8"?>
<sst xmlns="http://schemas.openxmlformats.org/spreadsheetml/2006/main" count="459" uniqueCount="373">
  <si>
    <t>WOB Verzoek</t>
  </si>
  <si>
    <t>Onderwerp</t>
  </si>
  <si>
    <t>Datum van binnenkomst</t>
  </si>
  <si>
    <t>Datum van antwoord</t>
  </si>
  <si>
    <t>Aantal dagen 
in behandeling</t>
  </si>
  <si>
    <t>Indien deelbesluit 1, aantal dagen</t>
  </si>
  <si>
    <t>Indien deelbesluit 2, aantal dagen</t>
  </si>
  <si>
    <t>Binnen de 
termijn afgehandeld</t>
  </si>
  <si>
    <t xml:space="preserve">Omvang document (aantal pagina's)
</t>
  </si>
  <si>
    <t>Bijzonderheden</t>
  </si>
  <si>
    <t>URL</t>
  </si>
  <si>
    <t>Aangiften vennootschapsbelasting overheidsdatacenter</t>
  </si>
  <si>
    <t>https://www.rijksoverheid.nl/ministeries/ministerie-van-financien/documenten/wob-verzoeken/2022/01/04/besluit-wob-verzoek-aangiften-vennootschapsbelasting-overheidsdatacenter</t>
  </si>
  <si>
    <t>Export EUV-chipmachine naar China</t>
  </si>
  <si>
    <t>https://www.rijksoverheid.nl/ministeries/ministerie-van-financien/documenten/wob-verzoeken/2022/01/06/besluit-wob-verzoek-export-euv-chipmachine-naar-china</t>
  </si>
  <si>
    <t>Beoordeling aftrekbaarheid kosten ten behoeve van bedrijfsopvolgingstraject</t>
  </si>
  <si>
    <t>https://www.rijksoverheid.nl/ministeries/ministerie-van-financien/documenten/wob-verzoeken/2022/01/08/besluit-op-wob-verzoek-over-beoordeling-aftrekbaarheid-kosten-ten-behoeve-van-bedrijfsopvolgingstraject</t>
  </si>
  <si>
    <t>Initiële versies gegevensbeschermingseffectbeoordeling FSV</t>
  </si>
  <si>
    <t>https://www.rijksoverheid.nl/ministeries/ministerie-van-financien/documenten/wob-verzoeken/2022/01/21/besluit-wob-verzoek-initiele-versies-gegevensbeschermingseffectbeoordeling-fsv</t>
  </si>
  <si>
    <t>De positie van Pels Rijcken als gemachtigde van DNB, AFM en het Ministerie van Financiën</t>
  </si>
  <si>
    <t>https://www.rijksoverheid.nl/ministeries/ministerie-van-financien/documenten/wob-verzoeken/2022/01/28/besluit-op-wob-verzoek-over-de-positie-van-pels-rijcken-als-gemachtigde</t>
  </si>
  <si>
    <t>3 agrarische percelen in Egmond aan de Hoef</t>
  </si>
  <si>
    <t>https://www.rijksoverheid.nl/ministeries/ministerie-van-financien/documenten/wob-verzoeken/2022/01/28/besluit-op-wob-verzoek-overbesluit-op-wob-verzoek-over-3-agrarische-percelen-in-egmond-aan-de-hoef</t>
  </si>
  <si>
    <t>Toepassing artikel 11.5 van de Algemene douaneregeling (Adr)</t>
  </si>
  <si>
    <t>https://www.rijksoverheid.nl/ministeries/ministerie-van-financien/documenten/wob-verzoeken/2022/02/01/besluit-op-wob-verzoek-over-toepassing-artikel-11.5-algemene-douaneregeling</t>
  </si>
  <si>
    <t>Artikel 13, lid 6, wet Vpb (earn-outregeling)</t>
  </si>
  <si>
    <t>https://www.rijksoverheid.nl/ministeries/ministerie-van-financien/documenten/wob-verzoeken/2022/02/02/besluit-op-wob-verzoek-over-earn-outregeling</t>
  </si>
  <si>
    <t>Witwassen en financieren van terrorisme (Wwft)</t>
  </si>
  <si>
    <t>https://www.rijksoverheid.nl/ministeries/ministerie-van-financien/documenten/wob-verzoeken/2022/02/09/wob-verzoek-over-witwassen-en-financieren-van-terrorisme</t>
  </si>
  <si>
    <t>Normenkader waardevermindering motorvoertuigen</t>
  </si>
  <si>
    <t>https://www.rijksoverheid.nl/ministeries/ministerie-van-financien/documenten/wob-verzoeken/2022/02/11/besluit-op-uw-wob-verzoek-over-normenkader-waardevermindering-motorvoertuigen</t>
  </si>
  <si>
    <t>Verzoek om informatie over het beleid voor het APV-regime. </t>
  </si>
  <si>
    <t>https://www.rijksoverheid.nl/ministeries/ministerie-van-financien/documenten/wob-verzoeken/2022/02/17/besluit-wob-verzoek-beleid-apv-regime</t>
  </si>
  <si>
    <t>Fiscale beleid op Bitcoin-forks</t>
  </si>
  <si>
    <t>https://www.rijksoverheid.nl/ministeries/ministerie-van-financien/documenten/wob-verzoeken/2022/02/18/besluit-op-wob-verzoek-over-het-fiscale-beleid-op-bitcoin-forks</t>
  </si>
  <si>
    <t>Inkomstenbelasting over opgebouwde rechten in Duitsland</t>
  </si>
  <si>
    <t>https://www.rijksoverheid.nl/ministeries/ministerie-van-financien/documenten/wob-verzoeken/2022/02/22/besluit-wob-verzoek-inkomstenbelasting-over-opgebouwde-rechten-in-duitsland</t>
  </si>
  <si>
    <t>Toekenning fusie- en splitsingsfaciliteiten in overdrachtsbelasting</t>
  </si>
  <si>
    <t>https://www.rijksoverheid.nl/ministeries/ministerie-van-financien/documenten/wob-verzoeken/2022/02/25/wob-verzoek-over-toekenning-fusie--en-splitsingsfaciliteiten-in-overdrachtsbelasting</t>
  </si>
  <si>
    <t>Anoniementarief</t>
  </si>
  <si>
    <t>https://www.rijksoverheid.nl/ministeries/ministerie-van-financien/documenten/wob-verzoeken/2022/03/02/besluit-op-wob-verzoek-over-anoniementarief</t>
  </si>
  <si>
    <t>De detachering van de SG van het ministerie van Financiën bij het ministerie van VWS</t>
  </si>
  <si>
    <t>https://www.rijksoverheid.nl/ministeries/ministerie-van-financien/documenten/wob-verzoeken/2022/03/08/besluit-op-wob-verzoek-over-detachering-sg</t>
  </si>
  <si>
    <t>1e deelbesluit Wob-verzoek gebruik persoonsgegevens door Belastingdienst</t>
  </si>
  <si>
    <t>nee</t>
  </si>
  <si>
    <t xml:space="preserve">eerste deelbesluit </t>
  </si>
  <si>
    <t>https://www.rijksoverheid.nl/ministeries/ministerie-van-financien/documenten/publicaties/2022/03/10/documenten-255-312-bij-1e-deelbesluit-wob-verzoek-gebruik-persoonsgegevens-door-belastingdienst</t>
  </si>
  <si>
    <t>Totstandkoming Wet inkomstenbelasting 2001</t>
  </si>
  <si>
    <t>https://www.rijksoverheid.nl/ministeries/ministerie-van-financien/documenten/wob-verzoeken/2022/03/14/besluit-wob-verzoek-totstandkoming-wet-inkomstenbelasting-2001</t>
  </si>
  <si>
    <t>Bestuurlijk overleg VNG en ministeries over de Uitvoerings- en Herstelorganisatie Toeslagen</t>
  </si>
  <si>
    <t>https://www.rijksoverheid.nl/ministeries/ministerie-van-financien/documenten/wob-verzoeken/2022/03/22/wob-verzoek-over-bestuurlijk-overleg-vng-en-ministeries-over-de-uht</t>
  </si>
  <si>
    <t>Verkenning AI-toepassingen door Douane</t>
  </si>
  <si>
    <t>https://www.rijksoverheid.nl/ministeries/ministerie-van-financien/documenten/wob-verzoeken/2022/03/25/besluit-wob-verzoek-verkenning-ai-toepassingen-door-douane</t>
  </si>
  <si>
    <t>1e deelbesluit Wob-verzoek Bijzonder Beheer MKB</t>
  </si>
  <si>
    <t>Nee</t>
  </si>
  <si>
    <t>1e deelbesluit. Erg veel gelakt bij één document, lijkt dan ook overbodige toevoeging.</t>
  </si>
  <si>
    <t>https://www.rijksoverheid.nl/ministeries/ministerie-van-financien/documenten/wob-verzoeken/2022/03/25/1e-deelbesluit-wob-verzoek-bijzonder-beheer-mkb</t>
  </si>
  <si>
    <t>Voorlopige getuigenverhoren</t>
  </si>
  <si>
    <t>https://www.rijksoverheid.nl/ministeries/ministerie-van-financien/documenten/wob-verzoeken/2022/03/29/besluit-op-wob-verzoek-over-voorlopige-getuigenverhoren</t>
  </si>
  <si>
    <t>Overeenkomst België en Nederland toepassing artikel 18 van het Verdrag</t>
  </si>
  <si>
    <t>https://www.rijksoverheid.nl/ministeries/ministerie-van-financien/documenten/wob-verzoeken/2022/04/01/besluit-op-wob-verzoek-over-overeenkomst-belgie-en-nederland-toepassing-artikel-18-van-het-verdrag</t>
  </si>
  <si>
    <t>Regeling Overdrachtsbelasting, verruiming termijn bij doorverkoop</t>
  </si>
  <si>
    <t>https://www.rijksoverheid.nl/ministeries/ministerie-van-financien/documenten/wob-verzoeken/2022/04/04/besluit-wob-verzoek-regeling-overdrachtsbelasting-verruiming-termijn-bij-doorverkoop</t>
  </si>
  <si>
    <t>Rapport 'Kiezen en delen'</t>
  </si>
  <si>
    <t>https://www.rijksoverheid.nl/ministeries/ministerie-van-financien/documenten/wob-verzoeken/2022/04/11/besluit-financien-wob-verzoek-rapport-kiezen-en-delen</t>
  </si>
  <si>
    <t>Laadpalen</t>
  </si>
  <si>
    <t>https://www.rijksoverheid.nl/ministeries/ministerie-van-financien/documenten/wob-verzoeken/2022/04/11/besluit-wob-verzoek-laadpalen</t>
  </si>
  <si>
    <t>Werkinstructies saldoverklaringen</t>
  </si>
  <si>
    <t>https://www.rijksoverheid.nl/ministeries/ministerie-van-financien/documenten/wob-verzoeken/2022/04/15/besluit-wob-verzoek-werkinstructies-saldoverklaringen</t>
  </si>
  <si>
    <t>interpretatie wezenskenmerken meldingsplicht grensoverschrijdende constructies</t>
  </si>
  <si>
    <t>https://www.rijksoverheid.nl/ministeries/ministerie-van-financien/documenten/wob-verzoeken/2022/04/20/besluit-op-wob-verzoek-over-interpretatie-wezenskenmerken-meldingsplicht-grensoverschrijdende-constructies</t>
  </si>
  <si>
    <t>rapport 'Closer Together'</t>
  </si>
  <si>
    <t>https://www.rijksoverheid.nl/ministeries/ministerie-van-financien/documenten/wob-verzoeken/2022/04/22/besluit-wob-verzoek-rapport-closer-together</t>
  </si>
  <si>
    <t>intern beleid van artikel 4.12a Wet Inkomstenbelasting 2001</t>
  </si>
  <si>
    <t>https://www.rijksoverheid.nl/ministeries/ministerie-van-financien/documenten/wob-verzoeken/2022/04/25/besluit-op-wob-verzoek-over-intern-beleid-van-artikel-4.12a-wet-inkomstenbelasting-2001</t>
  </si>
  <si>
    <t>Belasting op leidingwater</t>
  </si>
  <si>
    <t>https://www.rijksoverheid.nl/ministeries/ministerie-van-financien/documenten/wob-verzoeken/2022/04/26/besluit-op-wob-verzoek-over-belasting-op-leidingwater</t>
  </si>
  <si>
    <t>de kwalificatie van een bedrijfsmiddel</t>
  </si>
  <si>
    <t>https://www.rijksoverheid.nl/ministeries/ministerie-van-financien/documenten/wob-verzoeken/2022/04/29/besluit-op-wob-verzoek-over-de-kwalificatie-van-een-bedrijfsmiddel</t>
  </si>
  <si>
    <t> het op afstand plaatsen en/of afstoten van zakelijke belangen bij aanvang van het ministerschap van (demissionair) minister Hoekstra</t>
  </si>
  <si>
    <t>https://www.rijksoverheid.nl/ministeries/ministerie-van-financien/documenten/wob-verzoeken/2022/04/29/besluit-op-wob-verzoek-over-op-afstand-plaatsen-en-of-afstoten-zakelijke-belangen-bij-aanvang-van-het-ministerschap-van-demissionair-minister-hoekstra</t>
  </si>
  <si>
    <t>correspondentie over staatssteunaspecten Baangerichte investeringskorting (BIK)</t>
  </si>
  <si>
    <t>https://www.rijksoverheid.nl/ministeries/ministerie-van-financien/documenten/wob-verzoeken/2022/04/29/besluit-op-wob-verzoek-correspondentie-over-staatssteunaspecten-baangerichte-investeringskorting-bik</t>
  </si>
  <si>
    <t>dividendbelasting en step-up juridische fusies en splitsingen</t>
  </si>
  <si>
    <t>https://www.rijksoverheid.nl/ministeries/ministerie-van-financien/documenten/wob-verzoeken/2022/04/29/besluit-op-wob-verzoek-over-dividendbelasting-en-step-up-juridische-fusies-en-splitsingen</t>
  </si>
  <si>
    <t>ATAD2 en dubbele belastingheffing</t>
  </si>
  <si>
    <t>https://www.rijksoverheid.nl/ministeries/ministerie-van-financien/documenten/wob-verzoeken/2022/04/29/besluit-op-wob-verzoek-over-atad2-en-dubbele-belastingheffing</t>
  </si>
  <si>
    <t>Goedkeuringsbesluiten over Kifid</t>
  </si>
  <si>
    <t>https://www.rijksoverheid.nl/ministeries/ministerie-van-financien/documenten/wob-verzoeken/2022/04/29/besluit-op-wob-verzoek-inzake-goedkeuringsbesluiten-kifid</t>
  </si>
  <si>
    <t>toekenning taken aan CRKBO</t>
  </si>
  <si>
    <t>Verwachting uitgesproken dat eind april een besluit zou worden genomen</t>
  </si>
  <si>
    <t>https://www.rijksoverheid.nl/ministeries/ministerie-van-financien/documenten/woo-besluiten/2022/05/02/besluit-wob-verzoek-toekenning-taken-aan-crkbo</t>
  </si>
  <si>
    <t>de resultaten van het onderzoek betreffende de maatregel 
'Verbod op betalen en ontvangen van contante bedragen vanaf 3000 euro'</t>
  </si>
  <si>
    <t>Doorgestuurd door de belastingdienst</t>
  </si>
  <si>
    <t>https://www.rijksoverheid.nl/ministeries/ministerie-van-financien/documenten/woo-besluiten/2022/05/11/besluit-op-wob-verzoek-resultaten-onderzoek-maatregel-verbod-op-betalen-en-ontvangen-van-contante-bedragen-vanaf-3000-euro</t>
  </si>
  <si>
    <t>de individuele tegemoetkoming van de NS voor de slachtoffers van de transporten tijdens WO II</t>
  </si>
  <si>
    <t>Transponeringstabel toegevoegd</t>
  </si>
  <si>
    <t>https://www.rijksoverheid.nl/ministeries/ministerie-van-financien/documenten/woo-besluiten/2022/05/11/besluit-op-wob-verzoek-inzake-de-individuele-tegemoetkoming-van-de-ns-voor-de-slachtoffers-van-de-transporten-tijdens-wo-ii</t>
  </si>
  <si>
    <t>aandelenverkoop Vitesse</t>
  </si>
  <si>
    <t>Geen informatie aanwezig</t>
  </si>
  <si>
    <t>https://www.rijksoverheid.nl/ministeries/ministerie-van-financien/documenten/wob-verzoeken/2022/05/13/besluit-op-wob-verzoek-over-aandelenverkoop-vitesse</t>
  </si>
  <si>
    <t xml:space="preserve">signalen misbruik en oneigenlijk gebruik hersteloperatie toeslagen
</t>
  </si>
  <si>
    <t>Transponeringstabel toegevoegd. Erg veel gelakt in de nota.</t>
  </si>
  <si>
    <t>https://www.rijksoverheid.nl/ministeries/ministerie-van-financien/documenten/woo-besluiten/2022/05/11/besluit-wob-verzoek-signalen-misbruik-en-oneigenlijk-gebruik-hersteloperatie-toeslagen</t>
  </si>
  <si>
    <t>Belastingdienst - Domeinen Roerende Zaken</t>
  </si>
  <si>
    <t>https://www.rijksoverheid.nl/ministeries/ministerie-van-financien/documenten/woo-besluiten/2022/05/20/besluit-op-wob-verzoek-over-belastingdienst---domeinen-roerende-zaken</t>
  </si>
  <si>
    <t>documentaire Sigrid Kaag</t>
  </si>
  <si>
    <t>https://www.rijksoverheid.nl/ministeries/ministerie-van-financien/documenten/woo-besluiten/2022/05/23/besluit-op-wob-woo-verzoek-over-documentaire-sigrid-kaag</t>
  </si>
  <si>
    <t>Aanbesteding Giraal Betalingsverkeer Rijk</t>
  </si>
  <si>
    <t>transponeringstabel toegevoegd</t>
  </si>
  <si>
    <t>https://www.rijksoverheid.nl/ministeries/ministerie-van-financien/documenten/woo-besluiten/2022/05/23/besluit-wob-verzoek-aanbesteding-giraal-betalingsverkeer-rijk</t>
  </si>
  <si>
    <t>Correspondentie met BKR</t>
  </si>
  <si>
    <t>https://www.rijksoverheid.nl/ministeries/ministerie-van-financien/documenten/woo-besluiten/2022/05/23/besluit-wob-verzoek-beleid-correspondentie-met-bkr</t>
  </si>
  <si>
    <t>project Stiath</t>
  </si>
  <si>
    <t>Veel weggelakt</t>
  </si>
  <si>
    <t>https://www.rijksoverheid.nl/ministeries/ministerie-van-financien/documenten/wob-verzoeken/2022/05/24/besluit-op-wob-woo-verzoek-over-project-stiath</t>
  </si>
  <si>
    <t>vraag 4 van het onderzoeksrapport Effecten Fraude Signaleringsvoorziening op toeslaggerechtigden</t>
  </si>
  <si>
    <t>Bezwaar gemaakt bij de rechtbank wegens niet tijdig beslissen. Geen documenten aangetroffen door ministerie.</t>
  </si>
  <si>
    <t>https://www.rijksoverheid.nl/ministeries/ministerie-van-financien/documenten/wob-verzoeken/2022/05/30/besluit-op-wob-verzoek-over-vraag-4-van-het-onderzoeksrapport-effecten-fraude-signaleringsvoorziening-op-toeslaggerechtigden</t>
  </si>
  <si>
    <t>afvalstoffenbelasting 2014</t>
  </si>
  <si>
    <t>https://www.rijksoverheid.nl/ministeries/ministerie-van-financien/documenten/woo-besluiten/2022/06/02/besluit-op-wob-verzoek-over-afvalstoffenbelasting-2014</t>
  </si>
  <si>
    <t>procedures afvalstoffenbelasting</t>
  </si>
  <si>
    <t>https://www.rijksoverheid.nl/ministeries/ministerie-van-financien/documenten/woo-besluiten/2022/06/02/besluit-op-wob-verzoek-over-procedures-afvalstoffenbelasting</t>
  </si>
  <si>
    <t>overgangsregeling afvalstoffenbelasting 2011</t>
  </si>
  <si>
    <t>https://www.rijksoverheid.nl/ministeries/ministerie-van-financien/documenten/woo-besluiten/2022/06/02/besluit-op-wob-verzoek-over-overgangsregeling-afvalstoffenbelasting-2011</t>
  </si>
  <si>
    <t>lijst met verleende vergunningen voor vervoer van wapens en/ of munitie van, naar en via Maastricht Airport</t>
  </si>
  <si>
    <t>Doorgestuurd door provincie Limburg</t>
  </si>
  <si>
    <t>https://www.rijksoverheid.nl/ministeries/ministerie-van-financien/documenten/woo-besluiten/2022/06/02/besluit-op-wob--woo-verzoek-over-lijst-met-verleende-vergunningen-voor-vervoer-van-wapens-en-of-munitie-van-naar-en-via-maastricht-airport</t>
  </si>
  <si>
    <t>waarderingsmethodiek binnen de Successiewet bij schenking van woning</t>
  </si>
  <si>
    <t>Erg veel weggelakt</t>
  </si>
  <si>
    <t>https://www.rijksoverheid.nl/ministeries/ministerie-van-financien/documenten/woo-besluiten/2022/06/03/besluit-op-wob-verzoek-over-waarderingsmethodiek-binnen-de-successiewet-bij-schenking-van-woning</t>
  </si>
  <si>
    <t>dossiers Belastingdienst-Domeinen Roerende Zaken</t>
  </si>
  <si>
    <t>https://www.rijksoverheid.nl/ministeries/ministerie-van-financien/documenten/woo-besluiten/2022/06/03/besluit-op-wob--woo-verzoek-over-dossiers-belastingdienst-domeinen-roerende-zaken</t>
  </si>
  <si>
    <t>waarderingsmethoden fiscus</t>
  </si>
  <si>
    <t>Informatie is al openbaar. Document uit 2016 als kopie toegevoegd.</t>
  </si>
  <si>
    <t>https://www.rijksoverheid.nl/ministeries/ministerie-van-financien/documenten/woo-besluiten/2022/06/03/besluit-op-woo-verzoek-over-waarderingsmethoden-fiscus</t>
  </si>
  <si>
    <t>richtlijnen voor gunnen van verkoop van voertuigen door Domein Roerende Zaken</t>
  </si>
  <si>
    <t>https://www.rijksoverheid.nl/ministeries/ministerie-van-financien/documenten/woo-besluiten/2022/06/07/besluit-op-wob-verzoek-over-richtlijnen-voor-gunnen-van-verkoop-van-voertuigen-door-domein-roerende-zaken</t>
  </si>
  <si>
    <t xml:space="preserve">toeslagenaffaire en bespreking in ministerraden 2020-2021
</t>
  </si>
  <si>
    <t>Deelbesluit 1</t>
  </si>
  <si>
    <t>https://www.rijksoverheid.nl/ministeries/ministerie-van-financien/documenten/woo-besluiten/2022/06/09/deelbesluit-1-op-wob-verzoek-over-toeslagenaffaire-en-bespreking-in-ministerraden-2020-2021</t>
  </si>
  <si>
    <t>3e deelbesluit Financiën op Wob-verzoek over webmodule</t>
  </si>
  <si>
    <t>deelbesluit 3 van de 3</t>
  </si>
  <si>
    <t>https://www.rijksoverheid.nl/ministeries/ministerie-van-financien/documenten/woo-besluiten/2022/06/09/3e-deelbesluit-financien-op-wob-verzoek-over-webmodule</t>
  </si>
  <si>
    <t>Besluit op Woo-verzoek over online kansspelen</t>
  </si>
  <si>
    <t>https://www.rijksoverheid.nl/ministeries/ministerie-van-financien/documenten/woo-besluiten/2022/06/13/besluit-op-woo-verzoek-over-online-kansspelen</t>
  </si>
  <si>
    <t>bouwfraude in de verschillende regionale TPO’s en CTPO</t>
  </si>
  <si>
    <t>Geen documenten aangetroffen</t>
  </si>
  <si>
    <t>https://www.rijksoverheid.nl/ministeries/ministerie-van-financien/documenten/woo-besluiten/2022/06/14/besluit-op-wob-verzoek-over-bouwfraude-in-de-verschillende-regionale-tpos-en-ctpo</t>
  </si>
  <si>
    <t>Volksbank</t>
  </si>
  <si>
    <t>deelbesluit 2, ingebrekestelling en beroep ingesteld.</t>
  </si>
  <si>
    <t>https://www.rijksoverheid.nl/ministeries/ministerie-van-financien/documenten/woo-besluiten/2022/06/14/deelbesluit-2-op-wob-verzoek-over-volksbank</t>
  </si>
  <si>
    <t>Besluit op Wob-verzoek over exportkredietverzekering Atradius en Strukton t.b.v. metroproject Riyad</t>
  </si>
  <si>
    <t>https://www.rijksoverheid.nl/ministeries/ministerie-van-financien/documenten/woo-besluiten/2022/06/20/besluit-op-wob-verzoek-over-metroproject</t>
  </si>
  <si>
    <t>FATCA en FATCA-IGA</t>
  </si>
  <si>
    <t>1e deelbesluit</t>
  </si>
  <si>
    <t>https://www.rijksoverheid.nl/ministeries/ministerie-van-financien/documenten/woo-besluiten/2022/06/21/besluit-wob-verzoek-fatca-en-fatca-iga</t>
  </si>
  <si>
    <t xml:space="preserve">mandaatregister Directoraten-Generaal Belastingdienst, Toeslagen en Douane
</t>
  </si>
  <si>
    <t>Ingebrekestelling. Daarnaast is er door aanvrager gegund om voor 18 mei een beslissing te nemen, niet gelukt.</t>
  </si>
  <si>
    <t>https://www.rijksoverheid.nl/ministeries/ministerie-van-financien/documenten/woo-besluiten/2022/06/22/besluit-wob-verzoek-mandaatregister-directoraten-generaal-belastingdienst-toeslagen-en-douane</t>
  </si>
  <si>
    <t>Besluit Wob-verzoek onderhandelingen belastingverdragen met Rusland, Kirgizië, Tadzjikistan en Kenia</t>
  </si>
  <si>
    <t>https://www.rijksoverheid.nl/ministeries/ministerie-van-financien/documenten/woo-besluiten/2022/06/27/besluit-wob-verzoek-onderhandelingen-belastingverdragen-met-rusland-kirgizie-tadzjikistan-en-kenia</t>
  </si>
  <si>
    <t>Besluit op Wob-verzoek over FATCA</t>
  </si>
  <si>
    <t>Het verzoek is vanuit de belastingdienst overgedragen naar het ministerie van Financiën</t>
  </si>
  <si>
    <t>https://www.rijksoverheid.nl/ministeries/ministerie-van-financien/documenten/woo-besluiten/2022/06/30/besluit-op-wob-verzoek-over-fatca</t>
  </si>
  <si>
    <t>Besluit op Wob-verzoek om informatie over de hond Bisjoe</t>
  </si>
  <si>
    <t>https://www.rijksoverheid.nl/ministeries/ministerie-van-financien/documenten/woo-besluiten/2022/07/01/besluit-op-wob-verzoek-over-een-hond</t>
  </si>
  <si>
    <t>Besluit op Wob-verzoek om informatie over beleid omtrent het opleggen van een vergrijpboete</t>
  </si>
  <si>
    <t>https://www.rijksoverheid.nl/ministeries/ministerie-van-financien/documenten/woo-besluiten/2022/07/01/besluit-op-wob-verzoek-over-beleid-omtrent-vergrijpboete</t>
  </si>
  <si>
    <t>Besluit op Wob-verzoek om informatie over de hond Potato</t>
  </si>
  <si>
    <t>https://www.rijksoverheid.nl/ministeries/ministerie-van-financien/documenten/woo-besluiten/2022/07/01/besluit-op-wob-verzoek-hond</t>
  </si>
  <si>
    <t>Besluit op Woo-verzoek inzake biedingen op Kavel K220025207</t>
  </si>
  <si>
    <t>https://www.rijksoverheid.nl/ministeries/ministerie-van-financien/documenten/woo-besluiten/2022/07/06/besluit-op-woo-verzoek-inzake-biedingen-op-kavel-k220025207</t>
  </si>
  <si>
    <t>Besluit op Woo-verzoek over coronagoedkeuring van reiskostenvergoedingen besluiten en aanpassing gepubliceerde tekst op Forum Salaris</t>
  </si>
  <si>
    <t xml:space="preserve"> </t>
  </si>
  <si>
    <t>https://www.rijksoverheid.nl/ministeries/ministerie-van-financien/documenten/woo-besluiten/2022/07/05/besluit-op-woo-verzoek-over-coronagoedkeuring-van-reiskostenvergoedingen-besluiten-en-aanpassing-gepubliceerde-tekst-op-forum-salaris</t>
  </si>
  <si>
    <t>Besluit op Woo-verzoek over grensoverschrijdend gedrag bij D66</t>
  </si>
  <si>
    <t>https://www.rijksoverheid.nl/ministeries/ministerie-van-financien/documenten/woo-besluiten/2022/07/06/besluit-op-woo-verzoek-over-grensoverschrijdend-gedrag-bij-d66</t>
  </si>
  <si>
    <t>Besluit op Wob-verzoek inzake de formulering van onderzoeksvraag 4</t>
  </si>
  <si>
    <t>https://www.rijksoverheid.nl/ministeries/ministerie-van-financien/documenten/woo-besluiten/2022/07/08/besluit-op-wob-verzoek-inzake-de-formulering-van-onderzoeksvraag-4</t>
  </si>
  <si>
    <t>Besluit op Wob-/Woo-verzoek over openstelling van casino’s tijdens de COVID-19 pandemie</t>
  </si>
  <si>
    <t>https://www.rijksoverheid.nl/ministeries/ministerie-van-financien/documenten/woo-besluiten/2022/07/12/besluit-op-wob--woo-verzoek-over-openstelling-van-casinos-tijdens-de-covid-19-pandemie</t>
  </si>
  <si>
    <t>Besluit Wob-verzoek aanwijzing onzelfstandige woonruimten huurtoeslag</t>
  </si>
  <si>
    <t>https://www.rijksoverheid.nl/ministeries/ministerie-van-financien/documenten/woo-besluiten/2022/07/13/besluit-wob-verzoek-aanwijzing-onzelfstandige-woonruimten-huurtoeslag</t>
  </si>
  <si>
    <t>Besluit op Wob-verzoek inzake het rapport 'Werken met de menselijke maat'</t>
  </si>
  <si>
    <t>https://www.rijksoverheid.nl/ministeries/ministerie-van-financien/documenten/woo-besluiten/2022/07/14/besluit-wob-verzoek-inzake-rapport-werken-met-de-menselijke-maat</t>
  </si>
  <si>
    <t>Besluit op Wob-verzoek over de Volksbank</t>
  </si>
  <si>
    <t>https://www.rijksoverheid.nl/ministeries/ministerie-van-financien/documenten/woo-besluiten/2022/07/14/besluit-op-wob-verzoek-over-de-volksbank</t>
  </si>
  <si>
    <t>Besluit Wob-verzoeken werkinstructies en richtlijnen UHT</t>
  </si>
  <si>
    <t>https://www.rijksoverheid.nl/ministeries/ministerie-van-financien/documenten/woo-besluiten/2022/07/15/besluit-wob-verzoeken-werkinstructies-en-richtlijnen-uht</t>
  </si>
  <si>
    <t>Woo-besluit inzake de statutenwijziging van Kifid</t>
  </si>
  <si>
    <t>https://www.rijksoverheid.nl/ministeries/ministerie-van-financien/documenten/woo-besluiten/2022/07/21/besluit-woo-verzoek-statutenwijziging-kifid</t>
  </si>
  <si>
    <t>Besluit Wob-verzoek risicoselectie omzetbelasting</t>
  </si>
  <si>
    <t>https://www.rijksoverheid.nl/ministeries/ministerie-van-financien/documenten/woo-besluiten/2022/07/27/besluit-wob-verzoek-risicoselectie-omzetbelasting</t>
  </si>
  <si>
    <t>Besluit Wob-verzoek functies minister Kaag bij WEF</t>
  </si>
  <si>
    <t>https://www.rijksoverheid.nl/ministeries/ministerie-van-financien/documenten/woo-besluiten/2022/07/28/besluit-wob-verzoek-functies-minister-kaag-bij-wef</t>
  </si>
  <si>
    <t>Besluit op Wob-verzoek over anti-witwasrichtlijn</t>
  </si>
  <si>
    <t>https://www.rijksoverheid.nl/ministeries/ministerie-van-financien/documenten/woo-besluiten/2022/07/28/besluit-op-wob-verzoek-over-anti-witwasrichtlijn</t>
  </si>
  <si>
    <t>Besluit op Wob-verzoek over personeelsdossiers Auditdienst Rijk</t>
  </si>
  <si>
    <t xml:space="preserve">Documenten die werden opgevraagd werden onderverdeeld in 42 verschillende thema's </t>
  </si>
  <si>
    <t>https://www.rijksoverheid.nl/ministeries/ministerie-van-financien/documenten/woo-besluiten/2022/08/03/besluit-op-wob-verzoek-over-personeelsdossiers-auditdienst-rijk</t>
  </si>
  <si>
    <t>Besluit Wob-verzoek totstandkoming Kamerbrief illegale trustdienstverlening</t>
  </si>
  <si>
    <t>Omdat het onderwerp in de bezwaarprocedure en het onderwerp van de Kamerbrief elkaar niet volledig dekken, zal uw verzoek om documenten die betrekking hebben op de Kamerbrief als een afzonderlijk Wob-verzoek worden behandeld.</t>
  </si>
  <si>
    <t>https://www.rijksoverheid.nl/ministeries/ministerie-van-financien/documenten/woo-besluiten/2022/08/10/besluit-wob-verzoek-totstandkoming-kamerbrief-illegale-trustdienstverlening</t>
  </si>
  <si>
    <t>Besluit op Woo-verzoek inzake informatie-uitwisseling m.b.t. de box 3 uitspraak van de Hoge Raad</t>
  </si>
  <si>
    <t>https://www.rijksoverheid.nl/ministeries/ministerie-van-financien/documenten/woo-besluiten/2022/08/11/besluit-woo-verzoek-inzake-informatie-uitwisseling-box-3-uitspraak-hoge-raad</t>
  </si>
  <si>
    <t>Deelbesluit 1 Wob-verzoek belastingverdrag Nederland-Rusland</t>
  </si>
  <si>
    <t xml:space="preserve">Deelbesluit 1 </t>
  </si>
  <si>
    <t>https://www.rijksoverheid.nl/ministeries/ministerie-van-financien/documenten/woo-besluiten/2022/08/25/deelbesluit-1-wob-verzoek-belastingverdrag-nederland-rusland</t>
  </si>
  <si>
    <t>Besluit Wob-verzoek onderzoek nalatigheden ABN Amro bij voorkomen witwassen</t>
  </si>
  <si>
    <t>https://www.rijksoverheid.nl/ministeries/ministerie-van-financien/documenten/woo-besluiten/2022/08/25/besluit-wob-verzoek-onderzoek-nalatigheden-abn-amro-bij-voorkomen-witwassen</t>
  </si>
  <si>
    <t>Besluit op Wob-verzoek over instructies Belastingdienst en aanwijzingen en draaiboeken inspecteurs heffingsambtenaren</t>
  </si>
  <si>
    <t>https://www.rijksoverheid.nl/ministeries/ministerie-van-financien/documenten/woo-besluiten/2022/08/25/woo-besluit-over-instructies-belastingdienst-en-aanwijzingen-en-draaiboeken-inspecteurs-heffingsambtenaren</t>
  </si>
  <si>
    <t>Besluit Wob-verzoek financiering Plantations et Huileries du Congo</t>
  </si>
  <si>
    <t>https://www.rijksoverheid.nl/ministeries/ministerie-van-financien/documenten/woo-besluiten/2022/08/26/besluit-wob-verzoek-financiering-plantations-et-huileries-du-congo</t>
  </si>
  <si>
    <t>Besluit Wob-verzoek agenda minister Kaag 8 maart 2022</t>
  </si>
  <si>
    <t xml:space="preserve">afstemminng met betrokkend derden benodigd </t>
  </si>
  <si>
    <t>https://www.rijksoverheid.nl/ministeries/ministerie-van-financien/documenten/woo-besluiten/2022/08/26/besluit-wob-verzoek-agenda-minister-kaag-8-maart-2022</t>
  </si>
  <si>
    <t>Besluit op Wob-verzoek over opvolgingen parlementair rapport 'Klem tussen balie en beleid'</t>
  </si>
  <si>
    <t>https://www.rijksoverheid.nl/ministeries/ministerie-van-financien/documenten/woo-besluiten/2022/08/29/besluit-op-wob-verzoek-over-opvolgingen-parlementair-rapport-klem-tussen-balie-en-beleid</t>
  </si>
  <si>
    <t>Besluit op Wob-/Woo-verzoek over de inrichting van het secretariaat Bestuurlijke Adviesraad Kinderopvangtoeslag</t>
  </si>
  <si>
    <t xml:space="preserve">Ingebreke stelling ingediend door verzoeker </t>
  </si>
  <si>
    <t>https://www.rijksoverheid.nl/ministeries/ministerie-van-financien/documenten/woo-besluiten/2022/08/29/besluit-op-wob-woo-verzoek-over-de-inrichting-van-het-secretariaat-bestuurlijke-adviesraad-kinderopvangtoeslag</t>
  </si>
  <si>
    <t>Besluit Woo-verzoek over de suikertaks</t>
  </si>
  <si>
    <t>https://www.rijksoverheid.nl/ministeries/ministerie-van-financien/documenten/woo-besluiten/2022/08/30/besluit-woo-verzoek-suikertaks</t>
  </si>
  <si>
    <t>Besluit Wob-verzoek koepelconvenant NOB HT/FD</t>
  </si>
  <si>
    <t>https://www.rijksoverheid.nl/ministeries/ministerie-van-financien/documenten/woo-besluiten/2022/08/31/besluit-wob-verzoek-koepelconvenant-nob-ht-fd</t>
  </si>
  <si>
    <t>Besluit Woo-verzoek verzuimboetes belastingen</t>
  </si>
  <si>
    <t>https://www.rijksoverheid.nl/ministeries/ministerie-van-financien/documenten/woo-besluiten/2022/09/01/besluit-woo-verzoek-verzuimboetes-belastingen</t>
  </si>
  <si>
    <t>Besluit Wob-verzoek bevriezen Russische tegoeden</t>
  </si>
  <si>
    <t>https://www.rijksoverheid.nl/ministeries/ministerie-van-financien/documenten/woo-besluiten/2022/09/05/besluit-wob-verzoek-bevriezen-russische-tegoeden</t>
  </si>
  <si>
    <t>Besluit op Wob-/Woo-verzoek over uithuisplaatsingen, herplaatsingen en ondertoezichtstellingen</t>
  </si>
  <si>
    <t xml:space="preserve">De gevraagde informatie is niet aangetroffen op het ministerie van financieen </t>
  </si>
  <si>
    <t>https://www.rijksoverheid.nl/ministeries/ministerie-van-financien/documenten/woo-besluiten/2022/09/13/besluit-op-wob-woo-verzoek-over-uithuisplaatsingen-herplaatsingen-en-ondertoezichtstellingen</t>
  </si>
  <si>
    <t>Besluit op Wob-verzoek over BPM</t>
  </si>
  <si>
    <t xml:space="preserve">op 23 mei een ingebreke stelling ingediend door verzoeker </t>
  </si>
  <si>
    <t>https://www.rijksoverheid.nl/ministeries/ministerie-van-financien/documenten/woo-besluiten/2022/09/13/besluit-op-wob-verzoek-over-bpm</t>
  </si>
  <si>
    <t>Besluit Woo-verzoek bepaling waardevermindering door schade bij import voertuigen</t>
  </si>
  <si>
    <t>https://www.rijksoverheid.nl/ministeries/ministerie-van-financien/documenten/woo-besluiten/2022/09/13/besluit-woo-verzoek-bepaling-waardevermindering-door-schade-bij-import-voertuigen</t>
  </si>
  <si>
    <t>Besluit op Wob-verzoek over behandeling aangiften inkomstenbelasting/premie volksverzekeringen van medewerkers Belastingdienst en partners</t>
  </si>
  <si>
    <t>verzoek afgewezen</t>
  </si>
  <si>
    <t>https://www.rijksoverheid.nl/ministeries/ministerie-van-financien/documenten/woo-besluiten/2022/09/19/besluit-op-wob-verzoek-over-behandeling-aangiften-inkomstenbelasting-premie-volksverzekeringen-van-medewerkers-belastingdienst-en-partners</t>
  </si>
  <si>
    <t>Besluit Wob-verzoek niet juist vaststellen partnerschap door Belastingdienst/Toeslagen</t>
  </si>
  <si>
    <t>https://www.rijksoverheid.nl/ministeries/ministerie-van-financien/documenten/woo-besluiten/2022/09/28/besluit-wob-verzoek-niet-juist-vaststellen-partnerschap-door-toeslagen</t>
  </si>
  <si>
    <t>Besluit op Wob-verzoek over afgegeven 'verklaring niet afgetrokken premies' en inhouding loonheffing</t>
  </si>
  <si>
    <t>https://www.rijksoverheid.nl/ministeries/ministerie-van-financien/documenten/woo-besluiten/2022/09/28/besluit-op-wob-verzoek-over-afgegeven-verklaring-niet-afgetrokken-premies-en-inhouding-loonheffing</t>
  </si>
  <si>
    <t>2e deelbesluit Wob-verzoek aanbevelingen en regelgeving cryptodienstverlening</t>
  </si>
  <si>
    <t xml:space="preserve">2e en laatste deelbesluit </t>
  </si>
  <si>
    <t>https://www.rijksoverheid.nl/ministeries/ministerie-van-financien/documenten/woo-besluiten/2022/09/30/2e-deelbesluit-wob-verzoek-aanbevelingen-en-regelgeving-cryptodienstverlening</t>
  </si>
  <si>
    <t>Besluit Wob-verzoek afschaffing afvalstoffenbelasting</t>
  </si>
  <si>
    <t>https://www.rijksoverheid.nl/ministeries/ministerie-van-financien/documenten/woo-besluiten/2022/10/04/besluit-wob-verzoek-afschaffing-afvalstoffenbelasting</t>
  </si>
  <si>
    <t>Besluit Woo-verzoek behandeling Wob-verzoek loon uit dienstverband meegetrokken uit onderneming</t>
  </si>
  <si>
    <t>https://www.rijksoverheid.nl/ministeries/ministerie-van-financien/documenten/woo-besluiten/2022/10/06/besluit-woo-verzoek-behandeling-wob-verzoek-loon-uit-dienstverband-meegetrokken-uit-onderneming</t>
  </si>
  <si>
    <t>Besluit op Woo-verzoek over fiscale behandeling van premies en uitkeringen bij Warranties and Indemnities Insurance (W&amp;I)</t>
  </si>
  <si>
    <t>https://www.rijksoverheid.nl/ministeries/ministerie-van-financien/documenten/woo-besluiten/2022/10/18/besluit-op-woo-verzoek-over-fiscale-behandeling-van-premies-en-uitkeringen-bij-warranties-and-indemnities-insurance-wi</t>
  </si>
  <si>
    <t>Besluit Woo-verzoek schadeafhandeling toeslagenaffaire</t>
  </si>
  <si>
    <t>https://www.rijksoverheid.nl/ministeries/ministerie-van-financien/documenten/woo-besluiten/2022/10/19/besluit-woo-verzoek-schadeafhandeling-toeslagenaffaire</t>
  </si>
  <si>
    <t>Besluit Woo-verzoek aangifte inkomstenbelasting</t>
  </si>
  <si>
    <t xml:space="preserve"> 30-6-2022</t>
  </si>
  <si>
    <t>https://www.rijksoverheid.nl/ministeries/ministerie-van-financien/documenten/woo-besluiten/2022/10/20/besluit-woo-verzoek-aangifte-inkomstenbelasting</t>
  </si>
  <si>
    <t>Besluit Wob-verzoek algoritmen Belastingdienst en Toeslagen</t>
  </si>
  <si>
    <t>https://www.rijksoverheid.nl/ministeries/ministerie-van-financien/documenten/woo-besluiten/2022/10/21/besluit-wob-verzoek-algoritmen-belastingdienst-en-toeslagen</t>
  </si>
  <si>
    <t>Besluit Woo-verzoek kwalificatie beleggingsfonds</t>
  </si>
  <si>
    <t>https://www.rijksoverheid.nl/ministeries/ministerie-van-financien/documenten/woo-besluiten/2022/10/27/besluit-woo-verzoek-kwalificatie-beleggingsfonds</t>
  </si>
  <si>
    <t>Besluit op Wob-/Woo-verzoek over Fraude Signalering Voorziening</t>
  </si>
  <si>
    <t>https://www.rijksoverheid.nl/ministeries/ministerie-van-financien/documenten/woo-besluiten/2022/10/28/besluit-op-wob-woo-verzoek-over-fraude-signalering-voorziening-fsv</t>
  </si>
  <si>
    <t>Besluit op Woo-verzoek over beleid Belastingdienst heffingsgrondslag deelnemers samenwerkingsverbanden</t>
  </si>
  <si>
    <t>https://www.rijksoverheid.nl/ministeries/ministerie-van-financien/documenten/woo-besluiten/2022/11/01/besluit-op-woo-verzoek-over-beleid-belastingdienst-heffingsgrondslag-deelnemers-samenwerkingsverbanden</t>
  </si>
  <si>
    <t>Besluit op Woo-verzoek over evaluatie fiscale beleggingsinstelling en vrijgestelde beleggingsinstelling</t>
  </si>
  <si>
    <t>https://www.rijksoverheid.nl/ministeries/ministerie-van-financien/documenten/woo-besluiten/2022/11/01/besluit-op-woo-verzoek-over-evaluatie-fiscale-beleggingsinstelling-en-vrijgestelde-beleggingsinstelling</t>
  </si>
  <si>
    <t>Deelbesluit 1 op Wob-verzoek over het vormen van een fiscale eenheid omzetbelasting</t>
  </si>
  <si>
    <t>https://www.rijksoverheid.nl/ministeries/ministerie-van-financien/documenten/woo-besluiten/2022/11/04/deelbesluit-1-op-wob-verzoek-over-het-vormen-van-een-fiscale-eenheid-omzetbelasting</t>
  </si>
  <si>
    <t>Besluit op Wob-/Woo-verzoek over AMLD5</t>
  </si>
  <si>
    <t>verzoek afgewezen, gevraagde informatie is reeds openbaar gemaakt d.m.v. een besluit op een ander verzoek</t>
  </si>
  <si>
    <t>https://www.rijksoverheid.nl/ministeries/ministerie-van-financien/documenten/woo-besluiten/2022/11/07/besluit-op-wob-woo-verzoek-over-amld5</t>
  </si>
  <si>
    <t>Besluit op Wob-/Woo-verzoek over de Nederlandse Loterij en Holland Casino</t>
  </si>
  <si>
    <t>https://www.rijksoverheid.nl/ministeries/ministerie-van-financien/documenten/woo-besluiten/2022/11/07/besluit-op-wob-woo-verzoek-over-de-nederlandse-loterij-en-holland-casino</t>
  </si>
  <si>
    <t>Besluit op Woo-verzoek over EU-sancties tegen Russische- en Wit-Russische entiteiten en personen</t>
  </si>
  <si>
    <t>https://www.rijksoverheid.nl/ministeries/ministerie-van-financien/documenten/woo-besluiten/2022/11/07/besluit-op-woo-verzoek-over-eu-sancties-tegen-russische-en-wit-russische-entiteiten-en-personen</t>
  </si>
  <si>
    <t>Besluit op Wob-/Woo-verzoek over laag tarief vennootschapsbelasting</t>
  </si>
  <si>
    <t>https://www.rijksoverheid.nl/ministeries/ministerie-van-financien/documenten/woo-besluiten/2022/11/14/besluit-op-wob-woo-verzoek-over-laag-tarief-vennootschapsbelasting</t>
  </si>
  <si>
    <t>Besluit op Woo-verzoek over omzetbelasting op levering van een paard aan buiten de Europese Unie gevestigde afnemer</t>
  </si>
  <si>
    <t>https://www.rijksoverheid.nl/ministeries/ministerie-van-financien/documenten/woo-besluiten/2022/11/16/besluit-op-wob--woo-verzoek-over-omzetbelasting-op-levering-van-een-paard-aan-buiten-de-europese-unie-gevestigde-afnemer</t>
  </si>
  <si>
    <t>Besluit op Wob-/Woo-verzoek over Royal IHC (tweede deelbesluit)</t>
  </si>
  <si>
    <t>https://www.rijksoverheid.nl/ministeries/ministerie-van-financien/documenten/woo-besluiten/2022/11/21/besluit-op-wob-woo-verzoek-over-royal-ihc</t>
  </si>
  <si>
    <t>Besluit op Wob-/Woo-verzoek over De Vaandeldrager</t>
  </si>
  <si>
    <t>https://www.rijksoverheid.nl/ministeries/ministerie-van-financien/documenten/woo-besluiten/2022/11/21/besluit-op-wob-woo-verzoek-over-de-vaandeldrager</t>
  </si>
  <si>
    <t>Besluit op Woo-verzoek over demonteren-vernietigen voertuigen</t>
  </si>
  <si>
    <t>https://www.rijksoverheid.nl/ministeries/ministerie-van-financien/documenten/woo-besluiten/2022/11/21/besluit-op-woo-verzoek-over-demonteren-vernietigen-voertuigen</t>
  </si>
  <si>
    <t>Besluit op Wob-/Woo-verzoek over wijziging schijfgrens en opstaptarief vennootschapsbelasting</t>
  </si>
  <si>
    <t>https://www.rijksoverheid.nl/ministeries/ministerie-van-financien/documenten/woo-besluiten/2022/11/22/besluit-op-wob-woo-verzoek-over-wijziging-schijfgrens-en-opstaptarief-vennootschapsbelasting</t>
  </si>
  <si>
    <t>Besluit op Woo-verzoek over bestrijding online casino’s en aanbieders online kansspelen</t>
  </si>
  <si>
    <t>Pas 10 augustus is het verzoek bevestigd</t>
  </si>
  <si>
    <t>https://www.rijksoverheid.nl/ministeries/ministerie-van-financien/documenten/woo-besluiten/2022/11/25/besluit-op-woo-verzoek-over-bestrijding-online-casinos-en-aanbieders-online-kansspelen</t>
  </si>
  <si>
    <t>Besluit op Wob-Woo-verzoek over contacten Financiën met Marnix van Rij</t>
  </si>
  <si>
    <t>https://www.rijksoverheid.nl/ministeries/ministerie-van-financien/documenten/woo-besluiten/2022/12/19/besluit-op-wob-woo-verzoek-over-contacten-financien-met-marnix-van-rij</t>
  </si>
  <si>
    <t>Besluit op Wob-/Woo-verzoek over vorming en realisatie Overheidsdatacentrum (ODC)</t>
  </si>
  <si>
    <t>https://www.rijksoverheid.nl/ministeries/ministerie-van-financien/documenten/woo-besluiten/2022/12/06/besluit-op-wob-woo-verzoek-over-vorming-en-realisatie-overheidsdatacentrum-odc</t>
  </si>
  <si>
    <t>Besluit Wob-verzoek over Staatsloterij, Loterijverlies B.V. en Stichting Loterijverlies</t>
  </si>
  <si>
    <t>https://www.rijksoverheid.nl/ministeries/ministerie-van-financien/documenten/woo-besluiten/2022/12/06/besluit-wob-verzoek-over-staatsloterij-loterijverlies-bv-en-stichting-loterijverlies</t>
  </si>
  <si>
    <t>Besluit Woo-verzoek 'Dubai Uncovered'</t>
  </si>
  <si>
    <t>https://www.rijksoverheid.nl/ministeries/ministerie-van-financien/documenten/woo-besluiten/2022/12/08/besluit-woo-verzoek-dubai-uncovered</t>
  </si>
  <si>
    <t>Besluit op Woo-verzoek over de evaluatie van de Bestuurlijke Adviesraad Kinderopvangtoeslag (BAK)</t>
  </si>
  <si>
    <t>https://www.rijksoverheid.nl/ministeries/ministerie-van-financien/documenten/woo-besluiten/2022/12/14/besluit-op-woo-verzoek-over-de-evaluatie-van-de-bestuurlijke-adviesraad-kinderopvangtoeslag-bak</t>
  </si>
  <si>
    <t>Besluit op Woo-verzoek over behandeling eerder verzoek dividendbelasting</t>
  </si>
  <si>
    <t>https://www.rijksoverheid.nl/ministeries/ministerie-van-financien/documenten/woo-besluiten/2022/12/16/besluit-op-woo-verzoek-over-behandeling-eerder-verzoek-dividendbelasting</t>
  </si>
  <si>
    <t>Besluit op Woo-verzoek over fraudeonderzoek en CAF</t>
  </si>
  <si>
    <t>https://www.rijksoverheid.nl/ministeries/ministerie-van-financien/documenten/woo-besluiten/2022/12/16/besluit-op-woo-verzoek-over-fraudeonderzoek-en-caf</t>
  </si>
  <si>
    <t>Besluit Woo-verzoek 8 CAF-zaken</t>
  </si>
  <si>
    <t>https://www.rijksoverheid.nl/ministeries/ministerie-van-financien/documenten/woo-besluiten/2022/12/16/besluit-woo-verzoek-8-caf-zaken</t>
  </si>
  <si>
    <t>Besluit Woo-verzoek databestanden</t>
  </si>
  <si>
    <t>https://www.rijksoverheid.nl/ministeries/ministerie-van-financien/documenten/woo-besluiten/2022/12/16/besluit-woo-verzoek-databestanden</t>
  </si>
  <si>
    <t>Besluit op Wob-Woo-verzoek over fraude met coronasteungelden</t>
  </si>
  <si>
    <t>https://www.rijksoverheid.nl/ministeries/ministerie-van-financien/documenten/woo-besluiten/2022/12/19/besluit-op-wob-woo-verzoek-over-fraude-met-coronasteungelden</t>
  </si>
  <si>
    <t>Besluit op Woo-verzoek over inflatiecijfers CBS</t>
  </si>
  <si>
    <t>https://www.rijksoverheid.nl/ministeries/ministerie-van-financien/documenten/woo-besluiten/2022/12/19/besluit-op-woo-verzoek-over-inflatiecijfers-cbs</t>
  </si>
  <si>
    <t>2e Deelbesluit op Wob-/Woo-verzoek over presentaties voor de rechterlijke macht</t>
  </si>
  <si>
    <t>?</t>
  </si>
  <si>
    <t>2e en laatste deelbesluit, 1e deelbesluit is niet te vinden waardoor datum ontbreekt</t>
  </si>
  <si>
    <t>https://www.rijksoverheid.nl/ministeries/ministerie-van-financien/documenten/woo-besluiten/2022/12/19/2e-deelbesluit-op-wob-woo-verzoek-over-presentaties-voor-de-rechterlijke-macht</t>
  </si>
  <si>
    <t>Besluit Woo-verzoek onderzoek slavernijverleden DNB</t>
  </si>
  <si>
    <t>https://www.rijksoverheid.nl/ministeries/ministerie-van-financien/documenten/woo-besluiten/2022/12/21/besluit-woo-verzoek-onderzoek-slavernijverleden-dnb</t>
  </si>
  <si>
    <t>Besluit op Woo-verzoek over Douanewetboek van de Unie</t>
  </si>
  <si>
    <t>https://www.rijksoverheid.nl/ministeries/ministerie-van-financien/documenten/woo-besluiten/2022/12/22/besluit-op-woo-verzoek-over-douanewetboek-van-de-unie</t>
  </si>
  <si>
    <t>Besluit op Woo-verzoek over aanwezigheid kwik in Gronings aardgas</t>
  </si>
  <si>
    <t xml:space="preserve">Er zijn namelijk geen door u gevraagde documenten bij het ministerie van Financiën aangetroffen. </t>
  </si>
  <si>
    <t>https://www.rijksoverheid.nl/ministeries/ministerie-van-financien/documenten/woo-besluiten/2022/12/23/besluit-op-woo-verzoek-over-aanwezigheid-kwik-in-gronings-aardgas</t>
  </si>
  <si>
    <t>Beslissing op bezwaar:</t>
  </si>
  <si>
    <t>Volledig verstrekte documenten</t>
  </si>
  <si>
    <t>Deels verstrekte documenten</t>
  </si>
  <si>
    <t>Niet verstrekte documenten</t>
  </si>
  <si>
    <t>Aantal overwogen 
documenten</t>
  </si>
  <si>
    <t>Aantal dagen nodig 
gehad per document</t>
  </si>
  <si>
    <t>Soort aanvraag</t>
  </si>
  <si>
    <t>Datum van binnenkomst bezwaar</t>
  </si>
  <si>
    <t>Datum van beslissing op bezwaar</t>
  </si>
  <si>
    <t>Herziene beslissing op bezwaar Wob-verzoek over beleid bij opleggen voorlopige aanslagen vennootschapsbelasting</t>
  </si>
  <si>
    <t>Bezwaar gegrond vekrlaard</t>
  </si>
  <si>
    <t>https://www.rijksoverheid.nl/ministeries/ministerie-van-financien/documenten/wob-verzoeken/2022/03/02/herziene-beslissing-op-bezwaar-wob-verzoek-over-beleid-bij-opleggen-voorlopige-aanslagen-vennootschapsbelasting</t>
  </si>
  <si>
    <t>Beslissing op bezwaar Wob-besluit Financiën over COVRA</t>
  </si>
  <si>
    <t>Bezwaar deels gegrond verklaard</t>
  </si>
  <si>
    <t>https://www.rijksoverheid.nl/ministeries/ministerie-van-financien/documenten/wob-verzoeken/2022/04/26/beslissing-op-bezwaar-wob-besluit-financien-over-covra</t>
  </si>
  <si>
    <t>Beslissing op bezwaar tegen Wob-besluit over werkinstructies saldoverklaringen</t>
  </si>
  <si>
    <t>https://www.rijksoverheid.nl/ministeries/ministerie-van-financien/documenten/woo-besluiten/2022/06/24/beslissing-op-bezwaar-tegen-wob-besluit-over-werkinstructies-saldoverklaringen</t>
  </si>
  <si>
    <t>Beslissing op bezwaar Wob-verzoek over trustkantoren</t>
  </si>
  <si>
    <t>https://www.rijksoverheid.nl/ministeries/ministerie-van-financien/documenten/woo-besluiten/2022/07/01/beslissing-op-bezwaar-wob-verzoek-over-trustkantoren</t>
  </si>
  <si>
    <t>Bezwaar aangevuld met brief op 08-02-2021</t>
  </si>
  <si>
    <t>Beslissing op bezwaar tegen besluit op Wob-verzoek over inzetten civielrechtelijke procedure</t>
  </si>
  <si>
    <t>Ja</t>
  </si>
  <si>
    <t>https://www.rijksoverheid.nl/ministeries/ministerie-van-financien/documenten/woo-besluiten/2022/07/26/beslissing-op-bezwaar-tegen-besluit-op-wob-verzoek-over-inzetten-civielrechtelijke-procedure</t>
  </si>
  <si>
    <t>Aanvulling beslissing op bezwaar Wob-verzoek afkoop Brits pensioen</t>
  </si>
  <si>
    <t>https://www.rijksoverheid.nl/ministeries/ministerie-van-financien/documenten/wob-verzoeken/2022/01/13/aanvulling-beslissing-op-bezwaar-wob-verzoek-afkoop-brits-pensioen</t>
  </si>
  <si>
    <t>Besluit op bezwaar tegen Wob-besluit diverse ontwikkelingen Volksbank</t>
  </si>
  <si>
    <t>https://www.rijksoverheid.nl/ministeries/ministerie-van-financien/documenten/woo-besluiten/2022/12/19/besluit-op-bezwaar-wob-besluit-diverse-ontwikkelingen-volksbank</t>
  </si>
  <si>
    <t>Beslissing op bezwaar Woo-besluit over vraag 4 onderzoeksrapport Effecten FSV toeslaggerechtigden</t>
  </si>
  <si>
    <t>https://www.rijksoverheid.nl/ministeries/ministerie-van-financien/documenten/woo-besluiten/2022/12/01/beslissing-op-bezwaar-woo-besluit-over-vraag-4-onderzoeksrapport-effecten-fsv-toeslaggerechtigden</t>
  </si>
  <si>
    <t>Beslissing op bezwaar Woo-besluit over totstandkoming onderzoeksvraag 4 Effecten FSV</t>
  </si>
  <si>
    <t>https://www.rijksoverheid.nl/ministeries/ministerie-van-financien/documenten/woo-besluiten/2022/12/01/beslissing-op-bezwaar-woo-besluit-over-totstandkoming-onderzoeksvraag-4-effecten-fsv</t>
  </si>
  <si>
    <t>Lijst met deelbesluiten die niet onder deze periode vallen maar wel van belang zijn voor totaal aantal pagina's van wob-verzoeken met deel-besluiten:</t>
  </si>
  <si>
    <t>1e deelbesluit Financiën op Wob-verzoek over Webmodule</t>
  </si>
  <si>
    <t>https://www.rijksoverheid.nl/ministeries/ministerie-van-financien/documenten/wob-verzoeken/2021/02/03/1e-deelbesluit-financien-op-wob-verzoek-over-webmodule</t>
  </si>
  <si>
    <t>2e deelbesluit Financiën op Wob-verzoek over Webmodule</t>
  </si>
  <si>
    <t>https://www.rijksoverheid.nl/ministeries/ministerie-van-financien/documenten/wob-verzoeken/2021/08/31/2e-deelbesluit-op-wob-verzoek-over-webmodule</t>
  </si>
  <si>
    <t>Besluit Wob-verzoek diverse ontwikkelingen Volksbank</t>
  </si>
  <si>
    <t>https://www.rijksoverheid.nl/ministeries/ministerie-van-financien/documenten/wob-verzoeken/2021/09/06/besluit-wob-verzoek-diverse-ontwikkelingen-volksbank</t>
  </si>
  <si>
    <t>1e deelbesluit Wob-verzoek aanbevelingen en regelgeving cryptodienstverlening</t>
  </si>
  <si>
    <t>https://www.rijksoverheid.nl/ministeries/ministerie-van-financien/documenten/wob-verzoeken/2021/09/23/1e-deelbesluit-wob-verzoek-aanbevelingen-en-regelgeving-cryptodienstverlening</t>
  </si>
  <si>
    <t>Aanvullend besluit</t>
  </si>
  <si>
    <t>Aanvullend besluit Woo-verzoek overgangsrecht sportvrijstelling</t>
  </si>
  <si>
    <t>https://www.rijksoverheid.nl/ministeries/ministerie-van-financien/documenten/woo-besluiten/2022/12/07/aanvullend-besluit-overgangsrecht-sportvrijstelling</t>
  </si>
  <si>
    <t>Herzien besluit</t>
  </si>
  <si>
    <t>datum binnenkomst herzien besluit</t>
  </si>
  <si>
    <t>Herzien besluit Woo-verzoek bepaling waardevermindering door schade bij import voertuigen (bpm)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</si>
</sst>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000000"/>
      <name val="Calibri"/>
      <family val="2"/>
      <charset val="1"/>
    </font>
    <font>
      <sz val="11"/>
      <color rgb="FF000000"/>
      <name val="Calibri"/>
      <family val="2"/>
      <scheme val="minor"/>
    </font>
    <font>
      <u/>
      <sz val="11"/>
      <color rgb="FF000000"/>
      <name val="Calibri"/>
      <family val="2"/>
      <scheme val="minor"/>
    </font>
  </fonts>
  <fills count="14">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DBDBDB"/>
        <bgColor rgb="FFDBDBDB"/>
      </patternFill>
    </fill>
    <fill>
      <patternFill patternType="solid">
        <fgColor rgb="FFEDEDED"/>
        <bgColor rgb="FFEDEDED"/>
      </patternFill>
    </fill>
    <fill>
      <patternFill patternType="solid">
        <fgColor rgb="FF00B050"/>
        <bgColor rgb="FF000000"/>
      </patternFill>
    </fill>
    <fill>
      <patternFill patternType="solid">
        <fgColor rgb="FFFF0000"/>
        <bgColor rgb="FF000000"/>
      </patternFill>
    </fill>
    <fill>
      <patternFill patternType="solid">
        <fgColor rgb="FFD9D9D9"/>
        <bgColor rgb="FFD9D9D9"/>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bgColor indexed="64"/>
      </patternFill>
    </fill>
    <fill>
      <patternFill patternType="solid">
        <fgColor rgb="FFFF0000"/>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1" fillId="2" borderId="1" xfId="0" applyFont="1" applyFill="1" applyBorder="1"/>
    <xf numFmtId="0" fontId="2" fillId="0" borderId="0" xfId="0" applyFont="1"/>
    <xf numFmtId="0" fontId="1" fillId="2" borderId="2" xfId="0" applyFont="1" applyFill="1" applyBorder="1"/>
    <xf numFmtId="0" fontId="1" fillId="2" borderId="2" xfId="0" applyFont="1" applyFill="1" applyBorder="1" applyAlignment="1">
      <alignment wrapText="1"/>
    </xf>
    <xf numFmtId="0" fontId="3" fillId="0" borderId="0" xfId="0" applyFont="1"/>
    <xf numFmtId="14" fontId="0" fillId="0" borderId="0" xfId="0" applyNumberFormat="1"/>
    <xf numFmtId="14" fontId="1" fillId="2" borderId="2" xfId="0" applyNumberFormat="1" applyFont="1" applyFill="1" applyBorder="1"/>
    <xf numFmtId="14" fontId="2" fillId="0" borderId="0" xfId="0" applyNumberFormat="1" applyFont="1" applyAlignment="1">
      <alignment horizontal="right"/>
    </xf>
    <xf numFmtId="14" fontId="2" fillId="3" borderId="0" xfId="0" applyNumberFormat="1" applyFont="1" applyFill="1" applyAlignment="1">
      <alignment horizontal="right"/>
    </xf>
    <xf numFmtId="14" fontId="1" fillId="2" borderId="1" xfId="0" applyNumberFormat="1" applyFont="1" applyFill="1" applyBorder="1" applyAlignment="1">
      <alignment horizontal="right"/>
    </xf>
    <xf numFmtId="14" fontId="0" fillId="0" borderId="0" xfId="0" applyNumberFormat="1" applyAlignment="1">
      <alignment horizontal="right"/>
    </xf>
    <xf numFmtId="14" fontId="2" fillId="10" borderId="0" xfId="0" applyNumberFormat="1" applyFont="1" applyFill="1" applyAlignment="1">
      <alignment horizontal="right"/>
    </xf>
    <xf numFmtId="14" fontId="2" fillId="11" borderId="0" xfId="0" applyNumberFormat="1" applyFont="1" applyFill="1" applyAlignment="1">
      <alignment horizontal="right"/>
    </xf>
    <xf numFmtId="14" fontId="2" fillId="0" borderId="0" xfId="0" applyNumberFormat="1" applyFont="1"/>
    <xf numFmtId="0" fontId="2" fillId="9" borderId="0" xfId="0" applyFont="1" applyFill="1"/>
    <xf numFmtId="0" fontId="5" fillId="5" borderId="0" xfId="1" applyFill="1" applyAlignment="1"/>
    <xf numFmtId="0" fontId="2" fillId="6" borderId="0" xfId="0" applyFont="1" applyFill="1"/>
    <xf numFmtId="0" fontId="5" fillId="6" borderId="0" xfId="1" applyFill="1" applyAlignment="1"/>
    <xf numFmtId="0" fontId="2" fillId="10" borderId="0" xfId="0" applyFont="1" applyFill="1"/>
    <xf numFmtId="14" fontId="2" fillId="10" borderId="0" xfId="0" applyNumberFormat="1" applyFont="1" applyFill="1"/>
    <xf numFmtId="0" fontId="0" fillId="10" borderId="0" xfId="0" applyFill="1"/>
    <xf numFmtId="0" fontId="5" fillId="10" borderId="0" xfId="1" applyFill="1" applyAlignment="1"/>
    <xf numFmtId="0" fontId="2" fillId="5" borderId="0" xfId="0" applyFont="1" applyFill="1"/>
    <xf numFmtId="0" fontId="2" fillId="3" borderId="0" xfId="0" applyFont="1" applyFill="1"/>
    <xf numFmtId="0" fontId="0" fillId="3" borderId="0" xfId="0" applyFill="1"/>
    <xf numFmtId="0" fontId="5" fillId="3" borderId="0" xfId="1" applyFill="1" applyAlignment="1"/>
    <xf numFmtId="0" fontId="2" fillId="11" borderId="0" xfId="0" applyFont="1" applyFill="1"/>
    <xf numFmtId="14" fontId="2" fillId="11" borderId="0" xfId="0" applyNumberFormat="1" applyFont="1" applyFill="1"/>
    <xf numFmtId="0" fontId="0" fillId="11" borderId="0" xfId="0" applyFill="1"/>
    <xf numFmtId="0" fontId="5" fillId="11" borderId="0" xfId="1" applyFill="1" applyAlignment="1"/>
    <xf numFmtId="14" fontId="2" fillId="3" borderId="0" xfId="0" applyNumberFormat="1" applyFont="1" applyFill="1"/>
    <xf numFmtId="0" fontId="2" fillId="4" borderId="0" xfId="0" applyFont="1" applyFill="1"/>
    <xf numFmtId="0" fontId="5" fillId="0" borderId="0" xfId="1" applyAlignment="1"/>
    <xf numFmtId="0" fontId="7" fillId="5" borderId="0" xfId="0" applyFont="1" applyFill="1"/>
    <xf numFmtId="0" fontId="7" fillId="6" borderId="0" xfId="0" applyFont="1" applyFill="1"/>
    <xf numFmtId="0" fontId="6" fillId="0" borderId="0" xfId="0" applyFont="1"/>
    <xf numFmtId="0" fontId="5" fillId="0" borderId="0" xfId="1" applyFill="1" applyAlignment="1"/>
    <xf numFmtId="14" fontId="0" fillId="10" borderId="0" xfId="0" applyNumberFormat="1" applyFill="1" applyAlignment="1">
      <alignment horizontal="right"/>
    </xf>
    <xf numFmtId="14" fontId="0" fillId="10" borderId="0" xfId="0" applyNumberFormat="1" applyFill="1"/>
    <xf numFmtId="14" fontId="2" fillId="4" borderId="0" xfId="0" applyNumberFormat="1" applyFont="1" applyFill="1" applyAlignment="1">
      <alignment horizontal="right"/>
    </xf>
    <xf numFmtId="14" fontId="2" fillId="4" borderId="0" xfId="0" applyNumberFormat="1" applyFont="1" applyFill="1"/>
    <xf numFmtId="0" fontId="7" fillId="0" borderId="0" xfId="0" applyFont="1"/>
    <xf numFmtId="0" fontId="2" fillId="7" borderId="0" xfId="0" applyFont="1" applyFill="1"/>
    <xf numFmtId="14" fontId="7" fillId="0" borderId="0" xfId="0" applyNumberFormat="1" applyFont="1"/>
    <xf numFmtId="0" fontId="7" fillId="8" borderId="0" xfId="0" applyFont="1" applyFill="1"/>
    <xf numFmtId="14" fontId="7" fillId="0" borderId="0" xfId="0" applyNumberFormat="1" applyFont="1" applyAlignment="1">
      <alignment horizontal="right"/>
    </xf>
    <xf numFmtId="0" fontId="7" fillId="12" borderId="0" xfId="0" applyFont="1" applyFill="1"/>
    <xf numFmtId="14" fontId="7" fillId="12" borderId="0" xfId="0" applyNumberFormat="1" applyFont="1" applyFill="1" applyAlignment="1">
      <alignment horizontal="right"/>
    </xf>
    <xf numFmtId="14" fontId="7" fillId="12" borderId="0" xfId="0" applyNumberFormat="1" applyFont="1" applyFill="1"/>
    <xf numFmtId="0" fontId="8" fillId="12" borderId="0" xfId="1" applyFont="1" applyFill="1" applyAlignment="1"/>
    <xf numFmtId="0" fontId="2" fillId="12" borderId="0" xfId="0" applyFont="1" applyFill="1"/>
    <xf numFmtId="14" fontId="2" fillId="12" borderId="0" xfId="0" applyNumberFormat="1" applyFont="1" applyFill="1" applyAlignment="1">
      <alignment horizontal="right"/>
    </xf>
    <xf numFmtId="14" fontId="2" fillId="12" borderId="0" xfId="0" applyNumberFormat="1" applyFont="1" applyFill="1"/>
    <xf numFmtId="0" fontId="0" fillId="12" borderId="0" xfId="0" applyFill="1"/>
    <xf numFmtId="0" fontId="5" fillId="12" borderId="0" xfId="1" applyFill="1" applyAlignment="1"/>
    <xf numFmtId="14" fontId="0" fillId="12" borderId="0" xfId="0" applyNumberFormat="1" applyFill="1" applyAlignment="1">
      <alignment horizontal="right"/>
    </xf>
    <xf numFmtId="14" fontId="0" fillId="12" borderId="0" xfId="0" applyNumberFormat="1" applyFill="1"/>
    <xf numFmtId="0" fontId="5" fillId="12" borderId="0" xfId="1" applyFill="1"/>
    <xf numFmtId="0" fontId="2" fillId="13" borderId="0" xfId="0" applyFont="1" applyFill="1"/>
    <xf numFmtId="14" fontId="7" fillId="3" borderId="0" xfId="0" applyNumberFormat="1" applyFont="1" applyFill="1" applyAlignment="1">
      <alignment horizontal="right"/>
    </xf>
    <xf numFmtId="0" fontId="1" fillId="2" borderId="1" xfId="0" applyFont="1" applyFill="1" applyBorder="1" applyAlignment="1">
      <alignment horizontal="left" vertical="center" wrapText="1"/>
    </xf>
    <xf numFmtId="0" fontId="0" fillId="0" borderId="0" xfId="0" applyAlignment="1">
      <alignment horizontal="left" vertical="center" wrapText="1"/>
    </xf>
    <xf numFmtId="0" fontId="1" fillId="2" borderId="1" xfId="0" applyFont="1" applyFill="1" applyBorder="1" applyAlignment="1">
      <alignment vertical="center" wrapText="1"/>
    </xf>
    <xf numFmtId="0" fontId="0" fillId="0" borderId="0" xfId="0" applyAlignment="1">
      <alignment vertical="center" wrapText="1"/>
    </xf>
    <xf numFmtId="14" fontId="0" fillId="0" borderId="0" xfId="0" applyNumberFormat="1" applyAlignment="1">
      <alignment horizontal="left" vertical="center"/>
    </xf>
    <xf numFmtId="0" fontId="0" fillId="0" borderId="0" xfId="0" applyAlignment="1">
      <alignment horizontal="left" vertical="center"/>
    </xf>
    <xf numFmtId="0" fontId="5" fillId="0" borderId="0" xfId="1" applyFill="1"/>
    <xf numFmtId="0" fontId="7" fillId="13" borderId="0" xfId="0" applyFont="1" applyFill="1"/>
    <xf numFmtId="0" fontId="8" fillId="0" borderId="0" xfId="1" applyFont="1" applyFill="1"/>
  </cellXfs>
  <cellStyles count="2">
    <cellStyle name="Hyperlink" xfId="1" builtinId="8"/>
    <cellStyle name="Standaard" xfId="0" builtinId="0"/>
  </cellStyles>
  <dxfs count="17">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righ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border outline="0">
        <bottom style="medium">
          <color theme="1"/>
        </bottom>
      </border>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K141" totalsRowShown="0" headerRowDxfId="14" dataDxfId="13" headerRowBorderDxfId="11" tableBorderDxfId="12">
  <autoFilter ref="A1:K141" xr:uid="{DC9CEF82-F135-4ADE-96DD-4E023509A3C9}"/>
  <sortState xmlns:xlrd2="http://schemas.microsoft.com/office/spreadsheetml/2017/richdata2" ref="A2:K141">
    <sortCondition ref="D1:D141"/>
  </sortState>
  <tableColumns count="11">
    <tableColumn id="13" xr3:uid="{C2869452-5628-4176-937D-41300C02407F}" name="WOB Verzoek" dataDxfId="10"/>
    <tableColumn id="14" xr3:uid="{C055B02F-C678-4C33-8433-EF704F3B747A}" name="Onderwerp" dataDxfId="9"/>
    <tableColumn id="15" xr3:uid="{DCB6BC96-5E37-443B-99CF-1BE974CA2853}" name="Datum van binnenkomst" dataDxfId="8"/>
    <tableColumn id="1" xr3:uid="{F0A1BF95-4C83-4CC6-98EB-2F398D0A33AA}" name="Datum van antwoord" dataDxfId="7"/>
    <tableColumn id="2" xr3:uid="{F2057FBE-243F-407B-81C7-A46EB3496DE2}" name="Aantal dagen _x000a_in behandeling" dataDxfId="6">
      <calculatedColumnFormula>_xlfn.DAYS(D2,C2)</calculatedColumnFormula>
    </tableColumn>
    <tableColumn id="18" xr3:uid="{9C1A33FC-FC01-4839-8D78-A485F838C39A}" name="Indien deelbesluit 1, aantal dagen" dataDxfId="5">
      <calculatedColumnFormula>_xlfn.DAYS(Tabel1[[#This Row],[Datum van antwoord]],Tabel1[[#This Row],[Datum van binnenkomst]])</calculatedColumnFormula>
    </tableColumn>
    <tableColumn id="17" xr3:uid="{0174A62C-5BBD-4C6C-A021-C9C6B52CFD01}" name="Indien deelbesluit 2, aantal dagen" dataDxfId="4"/>
    <tableColumn id="3" xr3:uid="{6CB55B51-97BB-4607-920B-333F7A228856}" name="Binnen de _x000a_termijn afgehandeld" dataDxfId="3">
      <calculatedColumnFormula>IF(E:E &gt;42,"Nee","Ja")</calculatedColumnFormula>
    </tableColumn>
    <tableColumn id="4" xr3:uid="{1B92997F-3AE7-4018-819F-FE309FD134F1}" name="Omvang document (aantal pagina's)_x000a_"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ijksoverheid.nl/ministeries/ministerie-van-financien/documenten/woo-besluiten/2022/06/02/besluit-op-wob-verzoek-over-afvalstoffenbelasting-2014" TargetMode="External"/><Relationship Id="rId117" Type="http://schemas.openxmlformats.org/officeDocument/2006/relationships/hyperlink" Target="https://www.rijksoverheid.nl/ministeries/ministerie-van-financien/documenten/woo-besluiten/2022/12/23/besluit-op-woo-verzoek-over-aanwezigheid-kwik-in-gronings-aardgas" TargetMode="External"/><Relationship Id="rId21" Type="http://schemas.openxmlformats.org/officeDocument/2006/relationships/hyperlink" Target="https://www.rijksoverheid.nl/ministeries/ministerie-van-financien/documenten/woo-besluiten/2022/05/23/besluit-op-wob-woo-verzoek-over-documentaire-sigrid-kaag" TargetMode="External"/><Relationship Id="rId42" Type="http://schemas.openxmlformats.org/officeDocument/2006/relationships/hyperlink" Target="https://www.rijksoverheid.nl/ministeries/ministerie-van-financien/documenten/wob-verzoeken/2022/04/29/besluit-op-wob-verzoek-over-op-afstand-plaatsen-en-of-afstoten-zakelijke-belangen-bij-aanvang-van-het-ministerschap-van-demissionair-minister-hoekstra" TargetMode="External"/><Relationship Id="rId47" Type="http://schemas.openxmlformats.org/officeDocument/2006/relationships/hyperlink" Target="https://www.rijksoverheid.nl/ministeries/ministerie-van-financien/documenten/wob-verzoeken/2022/04/22/besluit-wob-verzoek-rapport-closer-together" TargetMode="External"/><Relationship Id="rId63" Type="http://schemas.openxmlformats.org/officeDocument/2006/relationships/hyperlink" Target="https://www.rijksoverheid.nl/ministeries/ministerie-van-financien/documenten/wob-verzoeken/2022/02/17/besluit-wob-verzoek-beleid-apv-regime" TargetMode="External"/><Relationship Id="rId68" Type="http://schemas.openxmlformats.org/officeDocument/2006/relationships/hyperlink" Target="https://www.rijksoverheid.nl/ministeries/ministerie-van-financien/documenten/wob-verzoeken/2022/01/28/besluit-op-wob-verzoek-over-de-positie-van-pels-rijcken-als-gemachtigde" TargetMode="External"/><Relationship Id="rId84" Type="http://schemas.openxmlformats.org/officeDocument/2006/relationships/hyperlink" Target="https://www.rijksoverheid.nl/ministeries/ministerie-van-financien/documenten/woo-besluiten/2022/10/18/besluit-op-woo-verzoek-over-fiscale-behandeling-van-premies-en-uitkeringen-bij-warranties-and-indemnities-insurance-wi" TargetMode="External"/><Relationship Id="rId89" Type="http://schemas.openxmlformats.org/officeDocument/2006/relationships/hyperlink" Target="https://www.rijksoverheid.nl/ministeries/ministerie-van-financien/documenten/woo-besluiten/2022/11/01/besluit-op-woo-verzoek-over-beleid-belastingdienst-heffingsgrondslag-deelnemers-samenwerkingsverbanden" TargetMode="External"/><Relationship Id="rId112" Type="http://schemas.openxmlformats.org/officeDocument/2006/relationships/hyperlink" Target="https://www.rijksoverheid.nl/ministeries/ministerie-van-financien/documenten/woo-besluiten/2022/12/14/besluit-op-woo-verzoek-over-de-evaluatie-van-de-bestuurlijke-adviesraad-kinderopvangtoeslag-bak" TargetMode="External"/><Relationship Id="rId16" Type="http://schemas.openxmlformats.org/officeDocument/2006/relationships/hyperlink" Target="https://www.rijksoverheid.nl/ministeries/ministerie-van-financien/documenten/woo-besluiten/2022/05/02/besluit-wob-verzoek-toekenning-taken-aan-crkbo" TargetMode="External"/><Relationship Id="rId107" Type="http://schemas.openxmlformats.org/officeDocument/2006/relationships/hyperlink" Target="https://www.rijksoverheid.nl/ministeries/ministerie-van-financien/documenten/woo-besluiten/2022/12/16/besluit-op-woo-verzoek-over-behandeling-eerder-verzoek-dividendbelasting" TargetMode="External"/><Relationship Id="rId11" Type="http://schemas.openxmlformats.org/officeDocument/2006/relationships/hyperlink" Target="https://www.rijksoverheid.nl/ministeries/ministerie-van-financien/documenten/woo-besluiten/2022/09/05/besluit-wob-verzoek-bevriezen-russische-tegoeden" TargetMode="External"/><Relationship Id="rId32" Type="http://schemas.openxmlformats.org/officeDocument/2006/relationships/hyperlink" Target="https://www.rijksoverheid.nl/ministeries/ministerie-van-financien/documenten/woo-besluiten/2022/06/09/3e-deelbesluit-financien-op-wob-verzoek-over-webmodule" TargetMode="External"/><Relationship Id="rId37" Type="http://schemas.openxmlformats.org/officeDocument/2006/relationships/hyperlink" Target="https://www.rijksoverheid.nl/ministeries/ministerie-van-financien/documenten/woo-besluiten/2022/06/03/besluit-op-woo-verzoek-over-waarderingsmethoden-fiscus" TargetMode="External"/><Relationship Id="rId53" Type="http://schemas.openxmlformats.org/officeDocument/2006/relationships/hyperlink" Target="https://www.rijksoverheid.nl/ministeries/ministerie-van-financien/documenten/wob-verzoeken/2022/04/01/besluit-op-wob-verzoek-over-overeenkomst-belgie-en-nederland-toepassing-artikel-18-van-het-verdrag" TargetMode="External"/><Relationship Id="rId58" Type="http://schemas.openxmlformats.org/officeDocument/2006/relationships/hyperlink" Target="https://www.rijksoverheid.nl/ministeries/ministerie-van-financien/documenten/wob-verzoeken/2022/03/08/besluit-op-wob-verzoek-over-detachering-sg" TargetMode="External"/><Relationship Id="rId74" Type="http://schemas.openxmlformats.org/officeDocument/2006/relationships/hyperlink" Target="https://www.rijksoverheid.nl/ministeries/ministerie-van-financien/documenten/wob-verzoeken/2022/04/26/besluit-op-wob-verzoek-over-belasting-op-leidingwater" TargetMode="External"/><Relationship Id="rId79" Type="http://schemas.openxmlformats.org/officeDocument/2006/relationships/hyperlink" Target="https://www.rijksoverheid.nl/ministeries/ministerie-van-financien/documenten/woo-besluiten/2022/09/28/besluit-wob-verzoek-niet-juist-vaststellen-partnerschap-door-toeslagen" TargetMode="External"/><Relationship Id="rId102" Type="http://schemas.openxmlformats.org/officeDocument/2006/relationships/hyperlink" Target="https://www.rijksoverheid.nl/ministeries/ministerie-van-financien/documenten/woo-besluiten/2022/06/20/besluit-op-wob-verzoek-over-metroproject" TargetMode="External"/><Relationship Id="rId5" Type="http://schemas.openxmlformats.org/officeDocument/2006/relationships/hyperlink" Target="https://www.rijksoverheid.nl/ministeries/ministerie-van-financien/documenten/woo-besluiten/2022/08/26/besluit-wob-verzoek-agenda-minister-kaag-8-maart-2022" TargetMode="External"/><Relationship Id="rId90" Type="http://schemas.openxmlformats.org/officeDocument/2006/relationships/hyperlink" Target="https://www.rijksoverheid.nl/ministeries/ministerie-van-financien/documenten/woo-besluiten/2022/11/01/besluit-op-woo-verzoek-over-evaluatie-fiscale-beleggingsinstelling-en-vrijgestelde-beleggingsinstelling" TargetMode="External"/><Relationship Id="rId95" Type="http://schemas.openxmlformats.org/officeDocument/2006/relationships/hyperlink" Target="https://www.rijksoverheid.nl/ministeries/ministerie-van-financien/documenten/woo-besluiten/2022/11/16/besluit-op-wob--woo-verzoek-over-omzetbelasting-op-levering-van-een-paard-aan-buiten-de-europese-unie-gevestigde-afnemer" TargetMode="External"/><Relationship Id="rId22" Type="http://schemas.openxmlformats.org/officeDocument/2006/relationships/hyperlink" Target="https://www.rijksoverheid.nl/ministeries/ministerie-van-financien/documenten/woo-besluiten/2022/05/23/besluit-wob-verzoek-aanbesteding-giraal-betalingsverkeer-rijk" TargetMode="External"/><Relationship Id="rId27" Type="http://schemas.openxmlformats.org/officeDocument/2006/relationships/hyperlink" Target="https://www.rijksoverheid.nl/ministeries/ministerie-van-financien/documenten/woo-besluiten/2022/06/02/besluit-op-wob-verzoek-over-procedures-afvalstoffenbelasting" TargetMode="External"/><Relationship Id="rId43" Type="http://schemas.openxmlformats.org/officeDocument/2006/relationships/hyperlink" Target="https://www.rijksoverheid.nl/ministeries/ministerie-van-financien/documenten/wob-verzoeken/2022/04/29/besluit-op-wob-verzoek-correspondentie-over-staatssteunaspecten-baangerichte-investeringskorting-bik" TargetMode="External"/><Relationship Id="rId48" Type="http://schemas.openxmlformats.org/officeDocument/2006/relationships/hyperlink" Target="https://www.rijksoverheid.nl/ministeries/ministerie-van-financien/documenten/wob-verzoeken/2022/04/20/besluit-op-wob-verzoek-over-interpretatie-wezenskenmerken-meldingsplicht-grensoverschrijdende-constructies" TargetMode="External"/><Relationship Id="rId64" Type="http://schemas.openxmlformats.org/officeDocument/2006/relationships/hyperlink" Target="https://www.rijksoverheid.nl/ministeries/ministerie-van-financien/documenten/wob-verzoeken/2022/02/11/besluit-op-uw-wob-verzoek-over-normenkader-waardevermindering-motorvoertuigen" TargetMode="External"/><Relationship Id="rId69" Type="http://schemas.openxmlformats.org/officeDocument/2006/relationships/hyperlink" Target="https://www.rijksoverheid.nl/ministeries/ministerie-van-financien/documenten/wob-verzoeken/2022/01/28/besluit-op-wob-verzoek-overbesluit-op-wob-verzoek-over-3-agrarische-percelen-in-egmond-aan-de-hoef" TargetMode="External"/><Relationship Id="rId113" Type="http://schemas.openxmlformats.org/officeDocument/2006/relationships/hyperlink" Target="https://www.rijksoverheid.nl/ministeries/ministerie-van-financien/documenten/woo-besluiten/2022/12/16/besluit-op-woo-verzoek-over-fraudeonderzoek-en-caf" TargetMode="External"/><Relationship Id="rId118" Type="http://schemas.openxmlformats.org/officeDocument/2006/relationships/hyperlink" Target="https://www.rijksoverheid.nl/ministeries/ministerie-van-financien/documenten/woo-besluiten/2022/12/22/besluit-op-woo-verzoek-over-douanewetboek-van-de-unie" TargetMode="External"/><Relationship Id="rId80" Type="http://schemas.openxmlformats.org/officeDocument/2006/relationships/hyperlink" Target="https://www.rijksoverheid.nl/ministeries/ministerie-van-financien/documenten/woo-besluiten/2022/09/28/besluit-op-wob-verzoek-over-afgegeven-verklaring-niet-afgetrokken-premies-en-inhouding-loonheffing" TargetMode="External"/><Relationship Id="rId85" Type="http://schemas.openxmlformats.org/officeDocument/2006/relationships/hyperlink" Target="https://www.rijksoverheid.nl/ministeries/ministerie-van-financien/documenten/woo-besluiten/2022/10/20/besluit-woo-verzoek-aangifte-inkomstenbelasting" TargetMode="External"/><Relationship Id="rId12" Type="http://schemas.openxmlformats.org/officeDocument/2006/relationships/hyperlink" Target="https://www.rijksoverheid.nl/ministeries/ministerie-van-financien/documenten/woo-besluiten/2022/09/13/besluit-op-wob-woo-verzoek-over-uithuisplaatsingen-herplaatsingen-en-ondertoezichtstellingen" TargetMode="External"/><Relationship Id="rId17" Type="http://schemas.openxmlformats.org/officeDocument/2006/relationships/hyperlink" Target="https://www.rijksoverheid.nl/ministeries/ministerie-van-financien/documenten/woo-besluiten/2022/05/11/besluit-op-wob-verzoek-inzake-de-individuele-tegemoetkoming-van-de-ns-voor-de-slachtoffers-van-de-transporten-tijdens-wo-ii" TargetMode="External"/><Relationship Id="rId33" Type="http://schemas.openxmlformats.org/officeDocument/2006/relationships/hyperlink" Target="https://www.rijksoverheid.nl/ministeries/ministerie-van-financien/documenten/woo-besluiten/2022/06/14/besluit-op-wob-verzoek-over-bouwfraude-in-de-verschillende-regionale-tpos-en-ctpo" TargetMode="External"/><Relationship Id="rId38" Type="http://schemas.openxmlformats.org/officeDocument/2006/relationships/hyperlink" Target="https://www.rijksoverheid.nl/ministeries/ministerie-van-financien/documenten/woo-besluiten/2022/06/14/deelbesluit-2-op-wob-verzoek-over-volksbank" TargetMode="External"/><Relationship Id="rId59" Type="http://schemas.openxmlformats.org/officeDocument/2006/relationships/hyperlink" Target="https://www.rijksoverheid.nl/ministeries/ministerie-van-financien/documenten/wob-verzoeken/2022/03/02/besluit-op-wob-verzoek-over-anoniementarief" TargetMode="External"/><Relationship Id="rId103" Type="http://schemas.openxmlformats.org/officeDocument/2006/relationships/hyperlink" Target="https://www.rijksoverheid.nl/ministeries/ministerie-van-financien/documenten/woo-besluiten/2022/11/21/besluit-op-woo-verzoek-over-demonteren-vernietigen-voertuigen" TargetMode="External"/><Relationship Id="rId108" Type="http://schemas.openxmlformats.org/officeDocument/2006/relationships/hyperlink" Target="https://www.rijksoverheid.nl/ministeries/ministerie-van-financien/documenten/woo-besluiten/2022/12/19/besluit-op-wob-woo-verzoek-over-fraude-met-coronasteungelden" TargetMode="External"/><Relationship Id="rId54" Type="http://schemas.openxmlformats.org/officeDocument/2006/relationships/hyperlink" Target="https://www.rijksoverheid.nl/ministeries/ministerie-van-financien/documenten/wob-verzoeken/2022/03/29/besluit-op-wob-verzoek-over-voorlopige-getuigenverhoren" TargetMode="External"/><Relationship Id="rId70" Type="http://schemas.openxmlformats.org/officeDocument/2006/relationships/hyperlink" Target="https://www.rijksoverheid.nl/ministeries/ministerie-van-financien/documenten/wob-verzoeken/2022/01/21/besluit-wob-verzoek-initiele-versies-gegevensbeschermingseffectbeoordeling-fsv" TargetMode="External"/><Relationship Id="rId75" Type="http://schemas.openxmlformats.org/officeDocument/2006/relationships/hyperlink" Target="https://www.rijksoverheid.nl/ministeries/ministerie-van-financien/documenten/wob-verzoeken/2022/04/29/besluit-op-wob-verzoek-inzake-goedkeuringsbesluiten-kifid" TargetMode="External"/><Relationship Id="rId91" Type="http://schemas.openxmlformats.org/officeDocument/2006/relationships/hyperlink" Target="https://www.rijksoverheid.nl/ministeries/ministerie-van-financien/documenten/woo-besluiten/2022/11/07/besluit-op-wob-woo-verzoek-over-amld5" TargetMode="External"/><Relationship Id="rId96" Type="http://schemas.openxmlformats.org/officeDocument/2006/relationships/hyperlink" Target="https://www.rijksoverheid.nl/ministeries/ministerie-van-financien/documenten/woo-besluiten/2022/11/04/deelbesluit-1-op-wob-verzoek-over-het-vormen-van-een-fiscale-eenheid-omzetbelasting" TargetMode="External"/><Relationship Id="rId1" Type="http://schemas.openxmlformats.org/officeDocument/2006/relationships/hyperlink" Target="https://www.rijksoverheid.nl/ministeries/ministerie-van-financien/documenten/woo-besluiten/2022/08/25/deelbesluit-1-wob-verzoek-belastingverdrag-nederland-rusland" TargetMode="External"/><Relationship Id="rId6" Type="http://schemas.openxmlformats.org/officeDocument/2006/relationships/hyperlink" Target="https://www.rijksoverheid.nl/ministeries/ministerie-van-financien/documenten/woo-besluiten/2022/08/29/besluit-op-wob-verzoek-over-opvolgingen-parlementair-rapport-klem-tussen-balie-en-beleid" TargetMode="External"/><Relationship Id="rId23" Type="http://schemas.openxmlformats.org/officeDocument/2006/relationships/hyperlink" Target="https://www.rijksoverheid.nl/ministeries/ministerie-van-financien/documenten/woo-besluiten/2022/05/23/besluit-wob-verzoek-beleid-correspondentie-met-bkr" TargetMode="External"/><Relationship Id="rId28" Type="http://schemas.openxmlformats.org/officeDocument/2006/relationships/hyperlink" Target="https://www.rijksoverheid.nl/ministeries/ministerie-van-financien/documenten/woo-besluiten/2022/06/02/besluit-op-wob-verzoek-over-overgangsregeling-afvalstoffenbelasting-2011" TargetMode="External"/><Relationship Id="rId49" Type="http://schemas.openxmlformats.org/officeDocument/2006/relationships/hyperlink" Target="https://www.rijksoverheid.nl/ministeries/ministerie-van-financien/documenten/wob-verzoeken/2022/04/15/besluit-wob-verzoek-werkinstructies-saldoverklaringen" TargetMode="External"/><Relationship Id="rId114" Type="http://schemas.openxmlformats.org/officeDocument/2006/relationships/hyperlink" Target="https://www.rijksoverheid.nl/ministeries/ministerie-van-financien/documenten/woo-besluiten/2022/12/16/besluit-woo-verzoek-8-caf-zaken" TargetMode="External"/><Relationship Id="rId119" Type="http://schemas.openxmlformats.org/officeDocument/2006/relationships/hyperlink" Target="https://www.rijksoverheid.nl/ministeries/ministerie-van-financien/documenten/woo-besluiten/2022/12/19/2e-deelbesluit-op-wob-woo-verzoek-over-presentaties-voor-de-rechterlijke-macht" TargetMode="External"/><Relationship Id="rId44" Type="http://schemas.openxmlformats.org/officeDocument/2006/relationships/hyperlink" Target="https://www.rijksoverheid.nl/ministeries/ministerie-van-financien/documenten/wob-verzoeken/2022/04/29/besluit-op-wob-verzoek-over-dividendbelasting-en-step-up-juridische-fusies-en-splitsingen" TargetMode="External"/><Relationship Id="rId60" Type="http://schemas.openxmlformats.org/officeDocument/2006/relationships/hyperlink" Target="https://www.rijksoverheid.nl/ministeries/ministerie-van-financien/documenten/wob-verzoeken/2022/02/25/wob-verzoek-over-toekenning-fusie--en-splitsingsfaciliteiten-in-overdrachtsbelasting" TargetMode="External"/><Relationship Id="rId65" Type="http://schemas.openxmlformats.org/officeDocument/2006/relationships/hyperlink" Target="https://www.rijksoverheid.nl/ministeries/ministerie-van-financien/documenten/wob-verzoeken/2022/02/09/wob-verzoek-over-witwassen-en-financieren-van-terrorisme" TargetMode="External"/><Relationship Id="rId81" Type="http://schemas.openxmlformats.org/officeDocument/2006/relationships/hyperlink" Target="https://www.rijksoverheid.nl/ministeries/ministerie-van-financien/documenten/woo-besluiten/2022/09/30/2e-deelbesluit-wob-verzoek-aanbevelingen-en-regelgeving-cryptodienstverlening" TargetMode="External"/><Relationship Id="rId86" Type="http://schemas.openxmlformats.org/officeDocument/2006/relationships/hyperlink" Target="https://www.rijksoverheid.nl/ministeries/ministerie-van-financien/documenten/woo-besluiten/2022/10/21/besluit-wob-verzoek-algoritmen-belastingdienst-en-toeslagen" TargetMode="External"/><Relationship Id="rId4" Type="http://schemas.openxmlformats.org/officeDocument/2006/relationships/hyperlink" Target="https://www.rijksoverheid.nl/ministeries/ministerie-van-financien/documenten/woo-besluiten/2022/08/26/besluit-wob-verzoek-financiering-plantations-et-huileries-du-congo" TargetMode="External"/><Relationship Id="rId9" Type="http://schemas.openxmlformats.org/officeDocument/2006/relationships/hyperlink" Target="https://www.rijksoverheid.nl/ministeries/ministerie-van-financien/documenten/woo-besluiten/2022/08/31/besluit-wob-verzoek-koepelconvenant-nob-ht-fd" TargetMode="External"/><Relationship Id="rId13" Type="http://schemas.openxmlformats.org/officeDocument/2006/relationships/hyperlink" Target="https://www.rijksoverheid.nl/ministeries/ministerie-van-financien/documenten/woo-besluiten/2022/09/13/besluit-op-wob-verzoek-over-bpm" TargetMode="External"/><Relationship Id="rId18" Type="http://schemas.openxmlformats.org/officeDocument/2006/relationships/hyperlink" Target="https://www.rijksoverheid.nl/ministeries/ministerie-van-financien/documenten/woo-besluiten/2022/05/11/besluit-wob-verzoek-signalen-misbruik-en-oneigenlijk-gebruik-hersteloperatie-toeslagen" TargetMode="External"/><Relationship Id="rId39" Type="http://schemas.openxmlformats.org/officeDocument/2006/relationships/hyperlink" Target="https://www.rijksoverheid.nl/ministeries/ministerie-van-financien/documenten/woo-besluiten/2022/07/06/besluit-op-woo-verzoek-inzake-biedingen-op-kavel-k220025207" TargetMode="External"/><Relationship Id="rId109" Type="http://schemas.openxmlformats.org/officeDocument/2006/relationships/hyperlink" Target="https://www.rijksoverheid.nl/ministeries/ministerie-van-financien/documenten/woo-besluiten/2022/12/21/besluit-woo-verzoek-onderzoek-slavernijverleden-dnb" TargetMode="External"/><Relationship Id="rId34" Type="http://schemas.openxmlformats.org/officeDocument/2006/relationships/hyperlink" Target="https://www.rijksoverheid.nl/ministeries/ministerie-van-financien/documenten/woo-besluiten/2022/06/03/besluit-op-wob--woo-verzoek-over-dossiers-belastingdienst-domeinen-roerende-zaken" TargetMode="External"/><Relationship Id="rId50" Type="http://schemas.openxmlformats.org/officeDocument/2006/relationships/hyperlink" Target="https://www.rijksoverheid.nl/ministeries/ministerie-van-financien/documenten/wob-verzoeken/2022/04/11/besluit-financien-wob-verzoek-rapport-kiezen-en-delen" TargetMode="External"/><Relationship Id="rId55" Type="http://schemas.openxmlformats.org/officeDocument/2006/relationships/hyperlink" Target="https://www.rijksoverheid.nl/ministeries/ministerie-van-financien/documenten/wob-verzoeken/2022/03/25/besluit-wob-verzoek-verkenning-ai-toepassingen-door-douane" TargetMode="External"/><Relationship Id="rId76" Type="http://schemas.openxmlformats.org/officeDocument/2006/relationships/hyperlink" Target="https://www.rijksoverheid.nl/ministeries/ministerie-van-financien/documenten/wob-verzoeken/2022/03/25/1e-deelbesluit-wob-verzoek-bijzonder-beheer-mkb" TargetMode="External"/><Relationship Id="rId97" Type="http://schemas.openxmlformats.org/officeDocument/2006/relationships/hyperlink" Target="https://www.rijksoverheid.nl/ministeries/ministerie-van-financien/documenten/woo-besluiten/2022/11/21/besluit-op-wob-woo-verzoek-over-royal-ihc" TargetMode="External"/><Relationship Id="rId104" Type="http://schemas.openxmlformats.org/officeDocument/2006/relationships/hyperlink" Target="https://www.rijksoverheid.nl/ministeries/ministerie-van-financien/documenten/woo-besluiten/2022/12/19/besluit-op-wob-woo-verzoek-over-contacten-financien-met-marnix-van-rij" TargetMode="External"/><Relationship Id="rId120" Type="http://schemas.openxmlformats.org/officeDocument/2006/relationships/printerSettings" Target="../printerSettings/printerSettings1.bin"/><Relationship Id="rId7" Type="http://schemas.openxmlformats.org/officeDocument/2006/relationships/hyperlink" Target="https://www.rijksoverheid.nl/ministeries/ministerie-van-financien/documenten/woo-besluiten/2022/08/29/besluit-op-wob-woo-verzoek-over-de-inrichting-van-het-secretariaat-bestuurlijke-adviesraad-kinderopvangtoeslag" TargetMode="External"/><Relationship Id="rId71" Type="http://schemas.openxmlformats.org/officeDocument/2006/relationships/hyperlink" Target="https://www.rijksoverheid.nl/ministeries/ministerie-van-financien/documenten/wob-verzoeken/2022/01/08/besluit-op-wob-verzoek-over-beoordeling-aftrekbaarheid-kosten-ten-behoeve-van-bedrijfsopvolgingstraject" TargetMode="External"/><Relationship Id="rId92" Type="http://schemas.openxmlformats.org/officeDocument/2006/relationships/hyperlink" Target="https://www.rijksoverheid.nl/ministeries/ministerie-van-financien/documenten/woo-besluiten/2022/11/07/besluit-op-wob-woo-verzoek-over-de-nederlandse-loterij-en-holland-casino" TargetMode="External"/><Relationship Id="rId2" Type="http://schemas.openxmlformats.org/officeDocument/2006/relationships/hyperlink" Target="https://www.rijksoverheid.nl/ministeries/ministerie-van-financien/documenten/woo-besluiten/2022/08/25/besluit-wob-verzoek-onderzoek-nalatigheden-abn-amro-bij-voorkomen-witwassen" TargetMode="External"/><Relationship Id="rId29" Type="http://schemas.openxmlformats.org/officeDocument/2006/relationships/hyperlink" Target="https://www.rijksoverheid.nl/ministeries/ministerie-van-financien/documenten/woo-besluiten/2022/06/02/besluit-op-wob--woo-verzoek-over-lijst-met-verleende-vergunningen-voor-vervoer-van-wapens-en-of-munitie-van-naar-en-via-maastricht-airport" TargetMode="External"/><Relationship Id="rId24" Type="http://schemas.openxmlformats.org/officeDocument/2006/relationships/hyperlink" Target="https://www.rijksoverheid.nl/ministeries/ministerie-van-financien/documenten/wob-verzoeken/2022/05/24/besluit-op-wob-woo-verzoek-over-project-stiath" TargetMode="External"/><Relationship Id="rId40" Type="http://schemas.openxmlformats.org/officeDocument/2006/relationships/hyperlink" Target="https://www.rijksoverheid.nl/ministeries/ministerie-van-financien/documenten/woo-besluiten/2022/07/21/besluit-woo-verzoek-statutenwijziging-kifid" TargetMode="External"/><Relationship Id="rId45" Type="http://schemas.openxmlformats.org/officeDocument/2006/relationships/hyperlink" Target="https://www.rijksoverheid.nl/ministeries/ministerie-van-financien/documenten/wob-verzoeken/2022/04/29/besluit-op-wob-verzoek-over-atad2-en-dubbele-belastingheffing" TargetMode="External"/><Relationship Id="rId66" Type="http://schemas.openxmlformats.org/officeDocument/2006/relationships/hyperlink" Target="https://www.rijksoverheid.nl/ministeries/ministerie-van-financien/documenten/wob-verzoeken/2022/02/02/besluit-op-wob-verzoek-over-earn-outregeling" TargetMode="External"/><Relationship Id="rId87" Type="http://schemas.openxmlformats.org/officeDocument/2006/relationships/hyperlink" Target="https://www.rijksoverheid.nl/ministeries/ministerie-van-financien/documenten/woo-besluiten/2022/10/27/besluit-woo-verzoek-kwalificatie-beleggingsfonds" TargetMode="External"/><Relationship Id="rId110" Type="http://schemas.openxmlformats.org/officeDocument/2006/relationships/hyperlink" Target="https://www.rijksoverheid.nl/ministeries/ministerie-van-financien/documenten/woo-besluiten/2022/10/19/besluit-woo-verzoek-schadeafhandeling-toeslagenaffaire" TargetMode="External"/><Relationship Id="rId115" Type="http://schemas.openxmlformats.org/officeDocument/2006/relationships/hyperlink" Target="https://www.rijksoverheid.nl/ministeries/ministerie-van-financien/documenten/woo-besluiten/2022/12/16/besluit-woo-verzoek-databestanden" TargetMode="External"/><Relationship Id="rId61" Type="http://schemas.openxmlformats.org/officeDocument/2006/relationships/hyperlink" Target="https://www.rijksoverheid.nl/ministeries/ministerie-van-financien/documenten/wob-verzoeken/2022/02/22/besluit-wob-verzoek-inkomstenbelasting-over-opgebouwde-rechten-in-duitsland" TargetMode="External"/><Relationship Id="rId82" Type="http://schemas.openxmlformats.org/officeDocument/2006/relationships/hyperlink" Target="https://www.rijksoverheid.nl/ministeries/ministerie-van-financien/documenten/woo-besluiten/2022/10/04/besluit-wob-verzoek-afschaffing-afvalstoffenbelasting" TargetMode="External"/><Relationship Id="rId19" Type="http://schemas.openxmlformats.org/officeDocument/2006/relationships/hyperlink" Target="https://www.rijksoverheid.nl/ministeries/ministerie-van-financien/documenten/wob-verzoeken/2022/05/13/besluit-op-wob-verzoek-over-aandelenverkoop-vitesse" TargetMode="External"/><Relationship Id="rId14" Type="http://schemas.openxmlformats.org/officeDocument/2006/relationships/hyperlink" Target="https://www.rijksoverheid.nl/ministeries/ministerie-van-financien/documenten/woo-besluiten/2022/09/13/besluit-woo-verzoek-bepaling-waardevermindering-door-schade-bij-import-voertuigen" TargetMode="External"/><Relationship Id="rId30" Type="http://schemas.openxmlformats.org/officeDocument/2006/relationships/hyperlink" Target="https://www.rijksoverheid.nl/ministeries/ministerie-van-financien/documenten/woo-besluiten/2022/06/03/besluit-op-wob-verzoek-over-waarderingsmethodiek-binnen-de-successiewet-bij-schenking-van-woning" TargetMode="External"/><Relationship Id="rId35" Type="http://schemas.openxmlformats.org/officeDocument/2006/relationships/hyperlink" Target="https://www.rijksoverheid.nl/ministeries/ministerie-van-financien/documenten/woo-besluiten/2022/06/21/besluit-wob-verzoek-fatca-en-fatca-iga" TargetMode="External"/><Relationship Id="rId56" Type="http://schemas.openxmlformats.org/officeDocument/2006/relationships/hyperlink" Target="https://www.rijksoverheid.nl/ministeries/ministerie-van-financien/documenten/wob-verzoeken/2022/03/22/wob-verzoek-over-bestuurlijk-overleg-vng-en-ministeries-over-de-uht" TargetMode="External"/><Relationship Id="rId77" Type="http://schemas.openxmlformats.org/officeDocument/2006/relationships/hyperlink" Target="https://www.rijksoverheid.nl/ministeries/ministerie-van-financien/documenten/publicaties/2022/03/10/documenten-255-312-bij-1e-deelbesluit-wob-verzoek-gebruik-persoonsgegevens-door-belastingdienst" TargetMode="External"/><Relationship Id="rId100" Type="http://schemas.openxmlformats.org/officeDocument/2006/relationships/hyperlink" Target="https://www.rijksoverheid.nl/ministeries/ministerie-van-financien/documenten/woo-besluiten/2022/11/25/besluit-op-woo-verzoek-over-bestrijding-online-casinos-en-aanbieders-online-kansspelen" TargetMode="External"/><Relationship Id="rId105" Type="http://schemas.openxmlformats.org/officeDocument/2006/relationships/hyperlink" Target="https://www.rijksoverheid.nl/ministeries/ministerie-van-financien/documenten/woo-besluiten/2022/12/06/besluit-op-wob-woo-verzoek-over-vorming-en-realisatie-overheidsdatacentrum-odc" TargetMode="External"/><Relationship Id="rId8" Type="http://schemas.openxmlformats.org/officeDocument/2006/relationships/hyperlink" Target="https://www.rijksoverheid.nl/ministeries/ministerie-van-financien/documenten/woo-besluiten/2022/08/30/besluit-woo-verzoek-suikertaks" TargetMode="External"/><Relationship Id="rId51" Type="http://schemas.openxmlformats.org/officeDocument/2006/relationships/hyperlink" Target="https://www.rijksoverheid.nl/ministeries/ministerie-van-financien/documenten/wob-verzoeken/2022/04/11/besluit-wob-verzoek-laadpalen" TargetMode="External"/><Relationship Id="rId72" Type="http://schemas.openxmlformats.org/officeDocument/2006/relationships/hyperlink" Target="https://www.rijksoverheid.nl/ministeries/ministerie-van-financien/documenten/wob-verzoeken/2022/01/06/besluit-wob-verzoek-export-euv-chipmachine-naar-china" TargetMode="External"/><Relationship Id="rId93" Type="http://schemas.openxmlformats.org/officeDocument/2006/relationships/hyperlink" Target="https://www.rijksoverheid.nl/ministeries/ministerie-van-financien/documenten/woo-besluiten/2022/11/07/besluit-op-woo-verzoek-over-eu-sancties-tegen-russische-en-wit-russische-entiteiten-en-personen" TargetMode="External"/><Relationship Id="rId98" Type="http://schemas.openxmlformats.org/officeDocument/2006/relationships/hyperlink" Target="https://www.rijksoverheid.nl/ministeries/ministerie-van-financien/documenten/woo-besluiten/2022/11/21/besluit-op-wob-woo-verzoek-over-de-vaandeldrager" TargetMode="External"/><Relationship Id="rId121" Type="http://schemas.openxmlformats.org/officeDocument/2006/relationships/table" Target="../tables/table1.xml"/><Relationship Id="rId3" Type="http://schemas.openxmlformats.org/officeDocument/2006/relationships/hyperlink" Target="https://www.rijksoverheid.nl/ministeries/ministerie-van-financien/documenten/woo-besluiten/2022/08/25/woo-besluit-over-instructies-belastingdienst-en-aanwijzingen-en-draaiboeken-inspecteurs-heffingsambtenaren" TargetMode="External"/><Relationship Id="rId25" Type="http://schemas.openxmlformats.org/officeDocument/2006/relationships/hyperlink" Target="https://www.rijksoverheid.nl/ministeries/ministerie-van-financien/documenten/wob-verzoeken/2022/05/30/besluit-op-wob-verzoek-over-vraag-4-van-het-onderzoeksrapport-effecten-fraude-signaleringsvoorziening-op-toeslaggerechtigden" TargetMode="External"/><Relationship Id="rId46" Type="http://schemas.openxmlformats.org/officeDocument/2006/relationships/hyperlink" Target="https://www.rijksoverheid.nl/ministeries/ministerie-van-financien/documenten/wob-verzoeken/2022/04/25/besluit-op-wob-verzoek-over-intern-beleid-van-artikel-4.12a-wet-inkomstenbelasting-2001" TargetMode="External"/><Relationship Id="rId67" Type="http://schemas.openxmlformats.org/officeDocument/2006/relationships/hyperlink" Target="https://www.rijksoverheid.nl/ministeries/ministerie-van-financien/documenten/wob-verzoeken/2022/02/01/besluit-op-wob-verzoek-over-toepassing-artikel-11.5-algemene-douaneregeling" TargetMode="External"/><Relationship Id="rId116" Type="http://schemas.openxmlformats.org/officeDocument/2006/relationships/hyperlink" Target="https://www.rijksoverheid.nl/ministeries/ministerie-van-financien/documenten/woo-besluiten/2022/12/19/besluit-op-woo-verzoek-over-inflatiecijfers-cbs" TargetMode="External"/><Relationship Id="rId20" Type="http://schemas.openxmlformats.org/officeDocument/2006/relationships/hyperlink" Target="https://www.rijksoverheid.nl/ministeries/ministerie-van-financien/documenten/woo-besluiten/2022/05/20/besluit-op-wob-verzoek-over-belastingdienst---domeinen-roerende-zaken" TargetMode="External"/><Relationship Id="rId41" Type="http://schemas.openxmlformats.org/officeDocument/2006/relationships/hyperlink" Target="https://www.rijksoverheid.nl/ministeries/ministerie-van-financien/documenten/wob-verzoeken/2022/04/29/besluit-op-wob-verzoek-over-de-kwalificatie-van-een-bedrijfsmiddel" TargetMode="External"/><Relationship Id="rId62" Type="http://schemas.openxmlformats.org/officeDocument/2006/relationships/hyperlink" Target="https://www.rijksoverheid.nl/ministeries/ministerie-van-financien/documenten/wob-verzoeken/2022/02/18/besluit-op-wob-verzoek-over-het-fiscale-beleid-op-bitcoin-forks" TargetMode="External"/><Relationship Id="rId83" Type="http://schemas.openxmlformats.org/officeDocument/2006/relationships/hyperlink" Target="https://www.rijksoverheid.nl/ministeries/ministerie-van-financien/documenten/woo-besluiten/2022/10/06/besluit-woo-verzoek-behandeling-wob-verzoek-loon-uit-dienstverband-meegetrokken-uit-onderneming" TargetMode="External"/><Relationship Id="rId88" Type="http://schemas.openxmlformats.org/officeDocument/2006/relationships/hyperlink" Target="https://www.rijksoverheid.nl/ministeries/ministerie-van-financien/documenten/woo-besluiten/2022/10/28/besluit-op-wob-woo-verzoek-over-fraude-signalering-voorziening-fsv" TargetMode="External"/><Relationship Id="rId111" Type="http://schemas.openxmlformats.org/officeDocument/2006/relationships/hyperlink" Target="https://www.rijksoverheid.nl/ministeries/ministerie-van-financien/documenten/woo-besluiten/2022/12/08/besluit-woo-verzoek-dubai-uncovered" TargetMode="External"/><Relationship Id="rId15" Type="http://schemas.openxmlformats.org/officeDocument/2006/relationships/hyperlink" Target="https://www.rijksoverheid.nl/ministeries/ministerie-van-financien/documenten/woo-besluiten/2022/06/09/deelbesluit-1-op-wob-verzoek-over-toeslagenaffaire-en-bespreking-in-ministerraden-2020-2021" TargetMode="External"/><Relationship Id="rId36" Type="http://schemas.openxmlformats.org/officeDocument/2006/relationships/hyperlink" Target="https://www.rijksoverheid.nl/ministeries/ministerie-van-financien/documenten/woo-besluiten/2022/06/22/besluit-wob-verzoek-mandaatregister-directoraten-generaal-belastingdienst-toeslagen-en-douane" TargetMode="External"/><Relationship Id="rId57" Type="http://schemas.openxmlformats.org/officeDocument/2006/relationships/hyperlink" Target="https://www.rijksoverheid.nl/ministeries/ministerie-van-financien/documenten/wob-verzoeken/2022/03/14/besluit-wob-verzoek-totstandkoming-wet-inkomstenbelasting-2001" TargetMode="External"/><Relationship Id="rId106" Type="http://schemas.openxmlformats.org/officeDocument/2006/relationships/hyperlink" Target="https://www.rijksoverheid.nl/ministeries/ministerie-van-financien/documenten/woo-besluiten/2022/12/06/besluit-wob-verzoek-over-staatsloterij-loterijverlies-bv-en-stichting-loterijverlies" TargetMode="External"/><Relationship Id="rId10" Type="http://schemas.openxmlformats.org/officeDocument/2006/relationships/hyperlink" Target="https://www.rijksoverheid.nl/ministeries/ministerie-van-financien/documenten/woo-besluiten/2022/09/01/besluit-woo-verzoek-verzuimboetes-belastingen" TargetMode="External"/><Relationship Id="rId31" Type="http://schemas.openxmlformats.org/officeDocument/2006/relationships/hyperlink" Target="https://www.rijksoverheid.nl/ministeries/ministerie-van-financien/documenten/woo-besluiten/2022/06/07/besluit-op-wob-verzoek-over-richtlijnen-voor-gunnen-van-verkoop-van-voertuigen-door-domein-roerende-zaken" TargetMode="External"/><Relationship Id="rId52" Type="http://schemas.openxmlformats.org/officeDocument/2006/relationships/hyperlink" Target="https://www.rijksoverheid.nl/ministeries/ministerie-van-financien/documenten/wob-verzoeken/2022/04/04/besluit-wob-verzoek-regeling-overdrachtsbelasting-verruiming-termijn-bij-doorverkoop" TargetMode="External"/><Relationship Id="rId73" Type="http://schemas.openxmlformats.org/officeDocument/2006/relationships/hyperlink" Target="https://www.rijksoverheid.nl/ministeries/ministerie-van-financien/documenten/wob-verzoeken/2022/01/04/besluit-wob-verzoek-aangiften-vennootschapsbelasting-overheidsdatacenter" TargetMode="External"/><Relationship Id="rId78" Type="http://schemas.openxmlformats.org/officeDocument/2006/relationships/hyperlink" Target="https://www.rijksoverheid.nl/ministeries/ministerie-van-financien/documenten/woo-besluiten/2022/09/19/besluit-op-wob-verzoek-over-behandeling-aangiften-inkomstenbelasting-premie-volksverzekeringen-van-medewerkers-belastingdienst-en-partners" TargetMode="External"/><Relationship Id="rId94" Type="http://schemas.openxmlformats.org/officeDocument/2006/relationships/hyperlink" Target="https://www.rijksoverheid.nl/ministeries/ministerie-van-financien/documenten/woo-besluiten/2022/11/14/besluit-op-wob-woo-verzoek-over-laag-tarief-vennootschapsbelasting" TargetMode="External"/><Relationship Id="rId99" Type="http://schemas.openxmlformats.org/officeDocument/2006/relationships/hyperlink" Target="https://www.rijksoverheid.nl/ministeries/ministerie-van-financien/documenten/woo-besluiten/2022/11/22/besluit-op-wob-woo-verzoek-over-wijziging-schijfgrens-en-opstaptarief-vennootschapsbelasting" TargetMode="External"/><Relationship Id="rId101" Type="http://schemas.openxmlformats.org/officeDocument/2006/relationships/hyperlink" Target="https://www.rijksoverheid.nl/ministeries/ministerie-van-financien/documenten/woo-besluiten/2022/06/13/besluit-op-woo-verzoek-over-online-kansspel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ijksoverheid.nl/ministeries/ministerie-van-financien/documenten/wob-verzoeken/2021/08/31/2e-deelbesluit-op-wob-verzoek-over-webmodule" TargetMode="External"/><Relationship Id="rId13" Type="http://schemas.openxmlformats.org/officeDocument/2006/relationships/hyperlink" Target="https://www.rijksoverheid.nl/ministeries/ministerie-van-financien/documenten/woo-besluiten/2022/12/01/beslissing-op-bezwaar-woo-besluit-over-vraag-4-onderzoeksrapport-effecten-fsv-toeslaggerechtigden" TargetMode="External"/><Relationship Id="rId3" Type="http://schemas.openxmlformats.org/officeDocument/2006/relationships/hyperlink" Target="https://www.rijksoverheid.nl/ministeries/ministerie-van-financien/documenten/woo-besluiten/2022/06/24/beslissing-op-bezwaar-tegen-wob-besluit-over-werkinstructies-saldoverklaringen" TargetMode="External"/><Relationship Id="rId7" Type="http://schemas.openxmlformats.org/officeDocument/2006/relationships/hyperlink" Target="https://www.rijksoverheid.nl/ministeries/ministerie-van-financien/documenten/wob-verzoeken/2021/02/03/1e-deelbesluit-financien-op-wob-verzoek-over-webmodule" TargetMode="External"/><Relationship Id="rId12" Type="http://schemas.openxmlformats.org/officeDocument/2006/relationships/hyperlink" Target="https://www.rijksoverheid.nl/ministeries/ministerie-van-financien/documenten/woo-besluiten/2022/12/19/besluit-op-bezwaar-wob-besluit-diverse-ontwikkelingen-volksbank" TargetMode="External"/><Relationship Id="rId2" Type="http://schemas.openxmlformats.org/officeDocument/2006/relationships/hyperlink" Target="https://www.rijksoverheid.nl/ministeries/ministerie-van-financien/documenten/woo-besluiten/2022/07/01/beslissing-op-bezwaar-wob-verzoek-over-trustkantoren" TargetMode="External"/><Relationship Id="rId16" Type="http://schemas.openxmlformats.org/officeDocument/2006/relationships/printerSettings" Target="../printerSettings/printerSettings2.bin"/><Relationship Id="rId1" Type="http://schemas.openxmlformats.org/officeDocument/2006/relationships/hyperlink" Target="https://www.rijksoverheid.nl/ministeries/ministerie-van-financien/documenten/woo-besluiten/2022/07/26/beslissing-op-bezwaar-tegen-besluit-op-wob-verzoek-over-inzetten-civielrechtelijke-procedure" TargetMode="External"/><Relationship Id="rId6" Type="http://schemas.openxmlformats.org/officeDocument/2006/relationships/hyperlink" Target="https://www.rijksoverheid.nl/ministeries/ministerie-van-financien/documenten/wob-verzoeken/2022/01/13/aanvulling-beslissing-op-bezwaar-wob-verzoek-afkoop-brits-pensioen" TargetMode="External"/><Relationship Id="rId11" Type="http://schemas.openxmlformats.org/officeDocument/2006/relationships/hyperlink" Target="https://www.rijksoverheid.nl/ministeries/ministerie-van-financien/documenten/woo-besluiten/2022/12/07/aanvullend-besluit-overgangsrecht-sportvrijstelling" TargetMode="External"/><Relationship Id="rId5" Type="http://schemas.openxmlformats.org/officeDocument/2006/relationships/hyperlink" Target="https://www.rijksoverheid.nl/ministeries/ministerie-van-financien/documenten/wob-verzoeken/2022/03/02/herziene-beslissing-op-bezwaar-wob-verzoek-over-beleid-bij-opleggen-voorlopige-aanslagen-vennootschapsbelasting" TargetMode="External"/><Relationship Id="rId15" Type="http://schemas.openxmlformats.org/officeDocument/2006/relationships/hyperlink" Target="https://www.rijksoverheid.nl/ministeries/ministerie-van-financien/documenten/woo-besluiten/2022/09/13/besluit-woo-verzoek-bepaling-waardevermindering-door-schade-bij-import-voertuigen" TargetMode="External"/><Relationship Id="rId10" Type="http://schemas.openxmlformats.org/officeDocument/2006/relationships/hyperlink" Target="https://www.rijksoverheid.nl/ministeries/ministerie-van-financien/documenten/wob-verzoeken/2021/09/23/1e-deelbesluit-wob-verzoek-aanbevelingen-en-regelgeving-cryptodienstverlening" TargetMode="External"/><Relationship Id="rId4" Type="http://schemas.openxmlformats.org/officeDocument/2006/relationships/hyperlink" Target="https://www.rijksoverheid.nl/ministeries/ministerie-van-financien/documenten/wob-verzoeken/2022/04/26/beslissing-op-bezwaar-wob-besluit-financien-over-covra" TargetMode="External"/><Relationship Id="rId9" Type="http://schemas.openxmlformats.org/officeDocument/2006/relationships/hyperlink" Target="https://www.rijksoverheid.nl/ministeries/ministerie-van-financien/documenten/wob-verzoeken/2021/09/06/besluit-wob-verzoek-diverse-ontwikkelingen-volksbank" TargetMode="External"/><Relationship Id="rId14" Type="http://schemas.openxmlformats.org/officeDocument/2006/relationships/hyperlink" Target="https://www.rijksoverheid.nl/ministeries/ministerie-van-financien/documenten/woo-besluiten/2022/12/01/beslissing-op-bezwaar-woo-besluit-over-totstandkoming-onderzoeksvraag-4-effecten-f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K141"/>
  <sheetViews>
    <sheetView tabSelected="1" topLeftCell="A126" zoomScale="70" zoomScaleNormal="70" workbookViewId="0">
      <selection activeCell="E146" sqref="E146"/>
    </sheetView>
  </sheetViews>
  <sheetFormatPr defaultColWidth="9.140625" defaultRowHeight="15"/>
  <cols>
    <col min="1" max="1" width="15.85546875" bestFit="1" customWidth="1"/>
    <col min="2" max="2" width="75.140625" customWidth="1"/>
    <col min="3" max="3" width="22.28515625" style="11" customWidth="1"/>
    <col min="4" max="4" width="20.85546875" style="6" customWidth="1"/>
    <col min="5" max="7" width="14.5703125" customWidth="1"/>
    <col min="8" max="8" width="13.7109375" customWidth="1"/>
    <col min="9" max="9" width="41.7109375" customWidth="1"/>
    <col min="10" max="10" width="57.85546875" style="5" customWidth="1"/>
    <col min="11" max="11" width="241.140625" bestFit="1" customWidth="1"/>
  </cols>
  <sheetData>
    <row r="1" spans="1:11" ht="45.75">
      <c r="A1" s="1" t="s">
        <v>0</v>
      </c>
      <c r="B1" s="1" t="s">
        <v>1</v>
      </c>
      <c r="C1" s="10" t="s">
        <v>2</v>
      </c>
      <c r="D1" s="7" t="s">
        <v>3</v>
      </c>
      <c r="E1" s="4" t="s">
        <v>4</v>
      </c>
      <c r="F1" s="4" t="s">
        <v>5</v>
      </c>
      <c r="G1" s="4" t="s">
        <v>6</v>
      </c>
      <c r="H1" s="4" t="s">
        <v>7</v>
      </c>
      <c r="I1" s="4" t="s">
        <v>8</v>
      </c>
      <c r="J1" s="3" t="s">
        <v>9</v>
      </c>
      <c r="K1" s="3" t="s">
        <v>10</v>
      </c>
    </row>
    <row r="2" spans="1:11">
      <c r="A2" s="2">
        <v>1</v>
      </c>
      <c r="B2" s="2" t="s">
        <v>11</v>
      </c>
      <c r="C2" s="8">
        <v>44477</v>
      </c>
      <c r="D2" s="14">
        <v>44565</v>
      </c>
      <c r="E2">
        <f>_xlfn.DAYS(D2,C2)</f>
        <v>88</v>
      </c>
      <c r="F2" s="2"/>
      <c r="G2" s="2"/>
      <c r="H2" t="str">
        <f>IF(E:E &gt;56,"Nee","Ja")</f>
        <v>Nee</v>
      </c>
      <c r="I2" s="15">
        <v>10</v>
      </c>
      <c r="J2" s="2"/>
      <c r="K2" s="16" t="s">
        <v>12</v>
      </c>
    </row>
    <row r="3" spans="1:11">
      <c r="A3" s="2">
        <f>A2+1</f>
        <v>2</v>
      </c>
      <c r="B3" s="2" t="s">
        <v>13</v>
      </c>
      <c r="C3" s="8">
        <v>43887</v>
      </c>
      <c r="D3" s="14">
        <v>44567</v>
      </c>
      <c r="E3">
        <f>_xlfn.DAYS(D3,C3)</f>
        <v>680</v>
      </c>
      <c r="F3" s="2"/>
      <c r="G3" s="2"/>
      <c r="H3" t="str">
        <f>IF(E:E &gt;56,"Nee","Ja")</f>
        <v>Nee</v>
      </c>
      <c r="I3" s="17">
        <v>5</v>
      </c>
      <c r="J3" s="2"/>
      <c r="K3" s="18" t="s">
        <v>14</v>
      </c>
    </row>
    <row r="4" spans="1:11">
      <c r="A4" s="2">
        <f>A3+1</f>
        <v>3</v>
      </c>
      <c r="B4" s="2" t="s">
        <v>15</v>
      </c>
      <c r="C4" s="8">
        <v>44522</v>
      </c>
      <c r="D4" s="14">
        <v>44569</v>
      </c>
      <c r="E4">
        <f>_xlfn.DAYS(D4,C4)</f>
        <v>47</v>
      </c>
      <c r="F4" s="2"/>
      <c r="G4" s="2"/>
      <c r="H4" t="str">
        <f>IF(E:E &gt;56,"Nee","Ja")</f>
        <v>Ja</v>
      </c>
      <c r="I4" s="15">
        <v>14</v>
      </c>
      <c r="J4" s="2"/>
      <c r="K4" s="16" t="s">
        <v>16</v>
      </c>
    </row>
    <row r="5" spans="1:11" s="21" customFormat="1">
      <c r="A5" s="2">
        <f>A4+1</f>
        <v>4</v>
      </c>
      <c r="B5" s="19" t="s">
        <v>17</v>
      </c>
      <c r="C5" s="12">
        <v>44410</v>
      </c>
      <c r="D5" s="20">
        <v>44582</v>
      </c>
      <c r="E5">
        <f>_xlfn.DAYS(D5,C5)</f>
        <v>172</v>
      </c>
      <c r="F5" s="19"/>
      <c r="G5" s="19"/>
      <c r="H5" s="21" t="str">
        <f>IF(E:E &gt;56,"Nee","Ja")</f>
        <v>Nee</v>
      </c>
      <c r="I5" s="19">
        <v>5</v>
      </c>
      <c r="J5" s="19"/>
      <c r="K5" s="22" t="s">
        <v>18</v>
      </c>
    </row>
    <row r="6" spans="1:11">
      <c r="A6" s="2">
        <f>A5+1</f>
        <v>5</v>
      </c>
      <c r="B6" s="2" t="s">
        <v>19</v>
      </c>
      <c r="C6" s="8">
        <v>44446</v>
      </c>
      <c r="D6" s="14">
        <v>44589</v>
      </c>
      <c r="E6">
        <f>_xlfn.DAYS(D6,C6)</f>
        <v>143</v>
      </c>
      <c r="F6" s="2"/>
      <c r="G6" s="2"/>
      <c r="H6" t="str">
        <f>IF(E:E &gt;56,"Nee","Ja")</f>
        <v>Nee</v>
      </c>
      <c r="I6" s="15">
        <v>24</v>
      </c>
      <c r="J6" s="2"/>
      <c r="K6" s="18" t="s">
        <v>20</v>
      </c>
    </row>
    <row r="7" spans="1:11" s="21" customFormat="1">
      <c r="A7" s="2">
        <f>A6+1</f>
        <v>6</v>
      </c>
      <c r="B7" s="19" t="s">
        <v>21</v>
      </c>
      <c r="C7" s="12">
        <v>44526</v>
      </c>
      <c r="D7" s="20">
        <v>44589</v>
      </c>
      <c r="E7">
        <f>_xlfn.DAYS(D7,C7)</f>
        <v>63</v>
      </c>
      <c r="F7" s="19"/>
      <c r="G7" s="19"/>
      <c r="H7" s="21" t="str">
        <f>IF(E:E &gt;56,"Nee","Ja")</f>
        <v>Nee</v>
      </c>
      <c r="I7" s="19">
        <v>4</v>
      </c>
      <c r="J7" s="19"/>
      <c r="K7" s="22" t="s">
        <v>22</v>
      </c>
    </row>
    <row r="8" spans="1:11">
      <c r="A8" s="2">
        <f>A7+1</f>
        <v>7</v>
      </c>
      <c r="B8" s="2" t="s">
        <v>23</v>
      </c>
      <c r="C8" s="8">
        <v>44420</v>
      </c>
      <c r="D8" s="14">
        <v>44593</v>
      </c>
      <c r="E8">
        <f>_xlfn.DAYS(D8,C8)</f>
        <v>173</v>
      </c>
      <c r="F8" s="2"/>
      <c r="G8" s="2"/>
      <c r="H8" t="str">
        <f>IF(E:E &gt;56,"Nee","Ja")</f>
        <v>Nee</v>
      </c>
      <c r="I8" s="23">
        <v>36</v>
      </c>
      <c r="J8" s="2"/>
      <c r="K8" s="16" t="s">
        <v>24</v>
      </c>
    </row>
    <row r="9" spans="1:11" s="21" customFormat="1">
      <c r="A9" s="2">
        <f>A8+1</f>
        <v>8</v>
      </c>
      <c r="B9" s="19" t="s">
        <v>25</v>
      </c>
      <c r="C9" s="12">
        <v>44448</v>
      </c>
      <c r="D9" s="20">
        <v>44594</v>
      </c>
      <c r="E9">
        <f>_xlfn.DAYS(D9,C9)</f>
        <v>146</v>
      </c>
      <c r="F9" s="19"/>
      <c r="G9" s="19"/>
      <c r="H9" s="21" t="str">
        <f>IF(E:E &gt;56,"Nee","Ja")</f>
        <v>Nee</v>
      </c>
      <c r="I9" s="19">
        <v>65</v>
      </c>
      <c r="J9" s="19"/>
      <c r="K9" s="22" t="s">
        <v>26</v>
      </c>
    </row>
    <row r="10" spans="1:11">
      <c r="A10" s="2">
        <f>A9+1</f>
        <v>9</v>
      </c>
      <c r="B10" s="2" t="s">
        <v>27</v>
      </c>
      <c r="C10" s="8">
        <v>44007</v>
      </c>
      <c r="D10" s="14">
        <v>44601</v>
      </c>
      <c r="E10">
        <f>_xlfn.DAYS(D10,C10)</f>
        <v>594</v>
      </c>
      <c r="F10" s="2"/>
      <c r="G10" s="2"/>
      <c r="H10" t="str">
        <f>IF(E:E &gt;56,"Nee","Ja")</f>
        <v>Nee</v>
      </c>
      <c r="I10" s="15">
        <v>62</v>
      </c>
      <c r="J10" s="2"/>
      <c r="K10" s="16" t="s">
        <v>28</v>
      </c>
    </row>
    <row r="11" spans="1:11" s="21" customFormat="1">
      <c r="A11" s="2">
        <f>A10+1</f>
        <v>10</v>
      </c>
      <c r="B11" s="19" t="s">
        <v>29</v>
      </c>
      <c r="C11" s="12">
        <v>44511</v>
      </c>
      <c r="D11" s="20">
        <v>44603</v>
      </c>
      <c r="E11">
        <f>_xlfn.DAYS(D11,C11)</f>
        <v>92</v>
      </c>
      <c r="F11" s="19"/>
      <c r="G11" s="19"/>
      <c r="H11" s="21" t="str">
        <f>IF(E:E &gt;56,"Nee","Ja")</f>
        <v>Nee</v>
      </c>
      <c r="I11" s="19">
        <v>46</v>
      </c>
      <c r="J11" s="19"/>
      <c r="K11" s="22" t="s">
        <v>30</v>
      </c>
    </row>
    <row r="12" spans="1:11">
      <c r="A12" s="2">
        <f>A11+1</f>
        <v>11</v>
      </c>
      <c r="B12" s="2" t="s">
        <v>31</v>
      </c>
      <c r="C12" s="8">
        <v>44483</v>
      </c>
      <c r="D12" s="14">
        <v>44609</v>
      </c>
      <c r="E12">
        <f>_xlfn.DAYS(D12,C12)</f>
        <v>126</v>
      </c>
      <c r="F12" s="2"/>
      <c r="G12" s="2"/>
      <c r="H12" t="str">
        <f>IF(E:E &gt;I56,"Nee","Ja")</f>
        <v>Nee</v>
      </c>
      <c r="I12" s="23">
        <v>742</v>
      </c>
      <c r="J12" s="2"/>
      <c r="K12" s="16" t="s">
        <v>32</v>
      </c>
    </row>
    <row r="13" spans="1:11" s="21" customFormat="1">
      <c r="A13" s="2">
        <f>A12+1</f>
        <v>12</v>
      </c>
      <c r="B13" s="19" t="s">
        <v>33</v>
      </c>
      <c r="C13" s="12">
        <v>44592</v>
      </c>
      <c r="D13" s="20">
        <v>44610</v>
      </c>
      <c r="E13">
        <f>_xlfn.DAYS(D13,C13)</f>
        <v>18</v>
      </c>
      <c r="F13" s="19"/>
      <c r="G13" s="19"/>
      <c r="H13" s="21" t="str">
        <f>IF(E:E &gt;56,"Nee","Ja")</f>
        <v>Ja</v>
      </c>
      <c r="I13" s="19">
        <v>10</v>
      </c>
      <c r="J13" s="19"/>
      <c r="K13" s="22" t="s">
        <v>34</v>
      </c>
    </row>
    <row r="14" spans="1:11">
      <c r="A14" s="2">
        <f>A13+1</f>
        <v>13</v>
      </c>
      <c r="B14" s="2" t="s">
        <v>35</v>
      </c>
      <c r="C14" s="8">
        <v>44132</v>
      </c>
      <c r="D14" s="14">
        <v>44614</v>
      </c>
      <c r="E14">
        <f>_xlfn.DAYS(D14,C14)</f>
        <v>482</v>
      </c>
      <c r="F14" s="2"/>
      <c r="G14" s="2"/>
      <c r="H14" t="str">
        <f>IF(E:E &gt;56,"Nee","Ja")</f>
        <v>Nee</v>
      </c>
      <c r="I14" s="15">
        <v>4</v>
      </c>
      <c r="J14" s="2"/>
      <c r="K14" s="16" t="s">
        <v>36</v>
      </c>
    </row>
    <row r="15" spans="1:11" s="21" customFormat="1">
      <c r="A15" s="2">
        <f>A14+1</f>
        <v>14</v>
      </c>
      <c r="B15" s="19" t="s">
        <v>37</v>
      </c>
      <c r="C15" s="12">
        <v>44481</v>
      </c>
      <c r="D15" s="20">
        <v>44617</v>
      </c>
      <c r="E15">
        <f>_xlfn.DAYS(D15,C15)</f>
        <v>136</v>
      </c>
      <c r="F15" s="19"/>
      <c r="G15" s="19"/>
      <c r="H15" s="21" t="str">
        <f>IF(E:E &gt;56,"Nee","Ja")</f>
        <v>Nee</v>
      </c>
      <c r="I15" s="19">
        <v>144</v>
      </c>
      <c r="J15" s="19"/>
      <c r="K15" s="22" t="s">
        <v>38</v>
      </c>
    </row>
    <row r="16" spans="1:11">
      <c r="A16" s="2">
        <f>A15+1</f>
        <v>15</v>
      </c>
      <c r="B16" s="2" t="s">
        <v>39</v>
      </c>
      <c r="C16" s="8">
        <v>44301</v>
      </c>
      <c r="D16" s="14">
        <v>44622</v>
      </c>
      <c r="E16">
        <f>_xlfn.DAYS(D16,C16)</f>
        <v>321</v>
      </c>
      <c r="F16" s="2"/>
      <c r="G16" s="2"/>
      <c r="H16" t="str">
        <f>IF(E:E &gt;56,"Nee","Ja")</f>
        <v>Nee</v>
      </c>
      <c r="I16" s="15">
        <v>82</v>
      </c>
      <c r="J16" s="2"/>
      <c r="K16" s="16" t="s">
        <v>40</v>
      </c>
    </row>
    <row r="17" spans="1:11" s="21" customFormat="1">
      <c r="A17" s="2">
        <f>A16+1</f>
        <v>16</v>
      </c>
      <c r="B17" s="19" t="s">
        <v>41</v>
      </c>
      <c r="C17" s="12">
        <v>44427</v>
      </c>
      <c r="D17" s="20">
        <v>44627</v>
      </c>
      <c r="E17">
        <f>_xlfn.DAYS(D17,C17)</f>
        <v>200</v>
      </c>
      <c r="F17" s="19"/>
      <c r="G17" s="19"/>
      <c r="H17" s="21" t="str">
        <f>IF(E:E &gt;56,"Nee","Ja")</f>
        <v>Nee</v>
      </c>
      <c r="I17" s="19">
        <v>12</v>
      </c>
      <c r="J17" s="19"/>
      <c r="K17" s="22" t="s">
        <v>42</v>
      </c>
    </row>
    <row r="18" spans="1:11" s="47" customFormat="1">
      <c r="A18" s="51">
        <f>A17+1</f>
        <v>17</v>
      </c>
      <c r="B18" s="47" t="s">
        <v>43</v>
      </c>
      <c r="C18" s="48">
        <v>44378</v>
      </c>
      <c r="D18" s="49">
        <v>44630</v>
      </c>
      <c r="F18" s="47">
        <v>252</v>
      </c>
      <c r="H18" s="47" t="s">
        <v>44</v>
      </c>
      <c r="I18" s="47">
        <v>1479</v>
      </c>
      <c r="J18" s="47" t="s">
        <v>45</v>
      </c>
      <c r="K18" s="50" t="s">
        <v>46</v>
      </c>
    </row>
    <row r="19" spans="1:11" s="21" customFormat="1">
      <c r="A19" s="2">
        <f>A18+1</f>
        <v>18</v>
      </c>
      <c r="B19" s="19" t="s">
        <v>47</v>
      </c>
      <c r="C19" s="12">
        <v>44609</v>
      </c>
      <c r="D19" s="20">
        <v>44634</v>
      </c>
      <c r="E19">
        <f>_xlfn.DAYS(D19,C19)</f>
        <v>25</v>
      </c>
      <c r="F19" s="19"/>
      <c r="G19" s="19"/>
      <c r="H19" s="21" t="str">
        <f>IF(E:E &gt;56,"Nee","Ja")</f>
        <v>Ja</v>
      </c>
      <c r="I19" s="19">
        <v>3</v>
      </c>
      <c r="J19" s="19"/>
      <c r="K19" s="22" t="s">
        <v>48</v>
      </c>
    </row>
    <row r="20" spans="1:11" s="29" customFormat="1">
      <c r="A20" s="2">
        <f>A19+1</f>
        <v>19</v>
      </c>
      <c r="B20" s="27" t="s">
        <v>49</v>
      </c>
      <c r="C20" s="13">
        <v>44424</v>
      </c>
      <c r="D20" s="28">
        <v>44642</v>
      </c>
      <c r="E20">
        <f>_xlfn.DAYS(D20,C20)</f>
        <v>218</v>
      </c>
      <c r="F20" s="27"/>
      <c r="G20" s="27"/>
      <c r="H20" s="29" t="str">
        <f>IF(E:E &gt;56,"Nee","Ja")</f>
        <v>Nee</v>
      </c>
      <c r="I20" s="27">
        <v>35</v>
      </c>
      <c r="J20" s="27"/>
      <c r="K20" s="30" t="s">
        <v>50</v>
      </c>
    </row>
    <row r="21" spans="1:11" s="21" customFormat="1">
      <c r="A21" s="2">
        <f>A20+1</f>
        <v>20</v>
      </c>
      <c r="B21" s="19" t="s">
        <v>51</v>
      </c>
      <c r="C21" s="12">
        <v>44409</v>
      </c>
      <c r="D21" s="20">
        <v>44645</v>
      </c>
      <c r="E21">
        <f>_xlfn.DAYS(D21,C21)</f>
        <v>236</v>
      </c>
      <c r="F21" s="19"/>
      <c r="G21" s="19"/>
      <c r="H21" s="21" t="str">
        <f>IF(E:E &gt;56,"Nee","Ja")</f>
        <v>Nee</v>
      </c>
      <c r="I21" s="19">
        <v>36</v>
      </c>
      <c r="J21" s="19"/>
      <c r="K21" s="22" t="s">
        <v>52</v>
      </c>
    </row>
    <row r="22" spans="1:11" s="54" customFormat="1">
      <c r="A22" s="51">
        <f>A21+1</f>
        <v>21</v>
      </c>
      <c r="B22" s="51" t="s">
        <v>53</v>
      </c>
      <c r="C22" s="52">
        <v>44208</v>
      </c>
      <c r="D22" s="53">
        <v>44645</v>
      </c>
      <c r="F22" s="51">
        <f>_xlfn.DAYS(D22,C22)</f>
        <v>437</v>
      </c>
      <c r="G22" s="51"/>
      <c r="H22" s="54" t="s">
        <v>54</v>
      </c>
      <c r="I22" s="51">
        <v>45</v>
      </c>
      <c r="J22" s="51" t="s">
        <v>55</v>
      </c>
      <c r="K22" s="55" t="s">
        <v>56</v>
      </c>
    </row>
    <row r="23" spans="1:11" s="21" customFormat="1">
      <c r="A23" s="2">
        <f>A22+1</f>
        <v>22</v>
      </c>
      <c r="B23" s="19" t="s">
        <v>57</v>
      </c>
      <c r="C23" s="12">
        <v>44517</v>
      </c>
      <c r="D23" s="20">
        <v>44649</v>
      </c>
      <c r="E23">
        <f>_xlfn.DAYS(D23,C23)</f>
        <v>132</v>
      </c>
      <c r="F23" s="19"/>
      <c r="G23" s="19"/>
      <c r="H23" s="21" t="str">
        <f>IF(E:E &gt;56,"Nee","Ja")</f>
        <v>Nee</v>
      </c>
      <c r="I23" s="19">
        <v>15</v>
      </c>
      <c r="J23" s="19"/>
      <c r="K23" s="22" t="s">
        <v>58</v>
      </c>
    </row>
    <row r="24" spans="1:11">
      <c r="A24" s="2">
        <f>A23+1</f>
        <v>23</v>
      </c>
      <c r="B24" s="2" t="s">
        <v>59</v>
      </c>
      <c r="C24" s="8">
        <v>44439</v>
      </c>
      <c r="D24" s="14">
        <v>44652</v>
      </c>
      <c r="E24">
        <f>_xlfn.DAYS(D24,C24)</f>
        <v>213</v>
      </c>
      <c r="F24" s="2"/>
      <c r="G24" s="2"/>
      <c r="H24" t="str">
        <f>IF(E:E &gt;56,"Nee","Ja")</f>
        <v>Nee</v>
      </c>
      <c r="I24" s="15">
        <v>49</v>
      </c>
      <c r="J24" s="2"/>
      <c r="K24" s="16" t="s">
        <v>60</v>
      </c>
    </row>
    <row r="25" spans="1:11" s="21" customFormat="1">
      <c r="A25" s="2">
        <f>A24+1</f>
        <v>24</v>
      </c>
      <c r="B25" s="19" t="s">
        <v>61</v>
      </c>
      <c r="C25" s="12">
        <v>44213</v>
      </c>
      <c r="D25" s="20">
        <v>44655</v>
      </c>
      <c r="E25">
        <f>_xlfn.DAYS(D25,C25)</f>
        <v>442</v>
      </c>
      <c r="F25" s="19"/>
      <c r="G25" s="19"/>
      <c r="H25" s="21" t="str">
        <f>IF(E:E &gt;56,"Nee","Ja")</f>
        <v>Nee</v>
      </c>
      <c r="I25" s="19">
        <v>73</v>
      </c>
      <c r="J25" s="19"/>
      <c r="K25" s="22" t="s">
        <v>62</v>
      </c>
    </row>
    <row r="26" spans="1:11">
      <c r="A26" s="2">
        <f>A25+1</f>
        <v>25</v>
      </c>
      <c r="B26" s="2" t="s">
        <v>63</v>
      </c>
      <c r="C26" s="8">
        <v>44622</v>
      </c>
      <c r="D26" s="14">
        <v>44662</v>
      </c>
      <c r="E26">
        <f>_xlfn.DAYS(D26,C26)</f>
        <v>40</v>
      </c>
      <c r="F26" s="2"/>
      <c r="G26" s="2"/>
      <c r="H26" t="str">
        <f>IF(E:E &gt;56,"Nee","Ja")</f>
        <v>Ja</v>
      </c>
      <c r="I26" s="15">
        <v>3</v>
      </c>
      <c r="J26" s="2"/>
      <c r="K26" s="18" t="s">
        <v>64</v>
      </c>
    </row>
    <row r="27" spans="1:11" s="21" customFormat="1">
      <c r="A27" s="2">
        <f>A26+1</f>
        <v>26</v>
      </c>
      <c r="B27" s="19" t="s">
        <v>65</v>
      </c>
      <c r="C27" s="12">
        <v>44438</v>
      </c>
      <c r="D27" s="20">
        <v>44662</v>
      </c>
      <c r="E27">
        <f>_xlfn.DAYS(D27,C27)</f>
        <v>224</v>
      </c>
      <c r="F27" s="19"/>
      <c r="G27" s="19"/>
      <c r="H27" s="21" t="str">
        <f>IF(E:E &gt;56,"Nee","Ja")</f>
        <v>Nee</v>
      </c>
      <c r="I27" s="19">
        <v>187</v>
      </c>
      <c r="J27" s="19"/>
      <c r="K27" s="22" t="s">
        <v>66</v>
      </c>
    </row>
    <row r="28" spans="1:11">
      <c r="A28" s="2">
        <f>A27+1</f>
        <v>27</v>
      </c>
      <c r="B28" s="2" t="s">
        <v>67</v>
      </c>
      <c r="C28" s="8">
        <v>44614</v>
      </c>
      <c r="D28" s="14">
        <v>44666</v>
      </c>
      <c r="E28">
        <f>_xlfn.DAYS(D28,C28)</f>
        <v>52</v>
      </c>
      <c r="F28" s="2"/>
      <c r="G28" s="2"/>
      <c r="H28" t="str">
        <f>IF(E:E &gt;56,"Nee","Ja")</f>
        <v>Ja</v>
      </c>
      <c r="I28" s="15">
        <v>30</v>
      </c>
      <c r="J28" s="2"/>
      <c r="K28" s="16" t="s">
        <v>68</v>
      </c>
    </row>
    <row r="29" spans="1:11" s="21" customFormat="1">
      <c r="A29" s="2">
        <f>A28+1</f>
        <v>28</v>
      </c>
      <c r="B29" s="19" t="s">
        <v>69</v>
      </c>
      <c r="C29" s="12">
        <v>44299</v>
      </c>
      <c r="D29" s="20">
        <v>44671</v>
      </c>
      <c r="E29">
        <f>_xlfn.DAYS(D29,C29)</f>
        <v>372</v>
      </c>
      <c r="F29" s="19"/>
      <c r="G29" s="19"/>
      <c r="H29" s="21" t="str">
        <f>IF(E:E &gt;56,"Nee","Ja")</f>
        <v>Nee</v>
      </c>
      <c r="I29" s="19">
        <v>253</v>
      </c>
      <c r="J29" s="19"/>
      <c r="K29" s="22" t="s">
        <v>70</v>
      </c>
    </row>
    <row r="30" spans="1:11">
      <c r="A30" s="2">
        <f>A29+1</f>
        <v>29</v>
      </c>
      <c r="B30" s="2" t="s">
        <v>71</v>
      </c>
      <c r="C30" s="8">
        <v>44650</v>
      </c>
      <c r="D30" s="14">
        <v>44673</v>
      </c>
      <c r="E30">
        <f>_xlfn.DAYS(D30,C30)</f>
        <v>23</v>
      </c>
      <c r="F30" s="2"/>
      <c r="G30" s="2"/>
      <c r="H30" t="str">
        <f>IF(E:E &gt;56,"Nee","Ja")</f>
        <v>Ja</v>
      </c>
      <c r="I30" s="15">
        <v>3</v>
      </c>
      <c r="J30" s="2"/>
      <c r="K30" s="16" t="s">
        <v>72</v>
      </c>
    </row>
    <row r="31" spans="1:11" s="21" customFormat="1">
      <c r="A31" s="2">
        <f>A30+1</f>
        <v>30</v>
      </c>
      <c r="B31" s="19" t="s">
        <v>73</v>
      </c>
      <c r="C31" s="12">
        <v>44615</v>
      </c>
      <c r="D31" s="20">
        <v>44676</v>
      </c>
      <c r="E31">
        <f>_xlfn.DAYS(D31,C31)</f>
        <v>61</v>
      </c>
      <c r="F31" s="19"/>
      <c r="G31" s="19"/>
      <c r="H31" s="21" t="str">
        <f>IF(E:E &gt;56,"Nee","Ja")</f>
        <v>Nee</v>
      </c>
      <c r="I31" s="19">
        <v>3</v>
      </c>
      <c r="J31" s="19"/>
      <c r="K31" s="22" t="s">
        <v>74</v>
      </c>
    </row>
    <row r="32" spans="1:11">
      <c r="A32" s="2">
        <f>A31+1</f>
        <v>31</v>
      </c>
      <c r="B32" s="2" t="s">
        <v>75</v>
      </c>
      <c r="C32" s="8">
        <v>44022</v>
      </c>
      <c r="D32" s="14">
        <v>44677</v>
      </c>
      <c r="E32">
        <f>_xlfn.DAYS(D32,C32)</f>
        <v>655</v>
      </c>
      <c r="F32" s="2"/>
      <c r="G32" s="2"/>
      <c r="H32" t="str">
        <f>IF(E:E &gt;56,"Nee","Ja")</f>
        <v>Nee</v>
      </c>
      <c r="I32" s="15">
        <v>823</v>
      </c>
      <c r="J32" s="2"/>
      <c r="K32" s="18" t="s">
        <v>76</v>
      </c>
    </row>
    <row r="33" spans="1:11" s="21" customFormat="1">
      <c r="A33" s="2">
        <f>A32+1</f>
        <v>32</v>
      </c>
      <c r="B33" s="19" t="s">
        <v>77</v>
      </c>
      <c r="C33" s="12">
        <v>44454</v>
      </c>
      <c r="D33" s="20">
        <v>44680</v>
      </c>
      <c r="E33">
        <f>_xlfn.DAYS(D33,C33)</f>
        <v>226</v>
      </c>
      <c r="F33" s="19"/>
      <c r="G33" s="19"/>
      <c r="H33" s="21" t="str">
        <f>IF(E:E &gt;56,"Nee","Ja")</f>
        <v>Nee</v>
      </c>
      <c r="I33" s="19">
        <v>21</v>
      </c>
      <c r="J33" s="19"/>
      <c r="K33" s="22" t="s">
        <v>78</v>
      </c>
    </row>
    <row r="34" spans="1:11">
      <c r="A34" s="2">
        <f>A33+1</f>
        <v>33</v>
      </c>
      <c r="B34" s="2" t="s">
        <v>79</v>
      </c>
      <c r="C34" s="8">
        <v>44491</v>
      </c>
      <c r="D34" s="14">
        <v>44680</v>
      </c>
      <c r="E34">
        <f>_xlfn.DAYS(D34,C34)</f>
        <v>189</v>
      </c>
      <c r="F34" s="2"/>
      <c r="G34" s="2"/>
      <c r="H34" t="str">
        <f>IF(E:E &gt;56,"Nee","Ja")</f>
        <v>Nee</v>
      </c>
      <c r="I34" s="15">
        <v>75</v>
      </c>
      <c r="J34" s="2"/>
      <c r="K34" s="18" t="s">
        <v>80</v>
      </c>
    </row>
    <row r="35" spans="1:11" s="21" customFormat="1">
      <c r="A35" s="2">
        <f>A34+1</f>
        <v>34</v>
      </c>
      <c r="B35" s="19" t="s">
        <v>81</v>
      </c>
      <c r="C35" s="12">
        <v>44389</v>
      </c>
      <c r="D35" s="20">
        <v>44680</v>
      </c>
      <c r="E35">
        <f>_xlfn.DAYS(D35,C35)</f>
        <v>291</v>
      </c>
      <c r="F35" s="19"/>
      <c r="G35" s="19"/>
      <c r="H35" s="21" t="str">
        <f>IF(E:E &gt;56,"Nee","Ja")</f>
        <v>Nee</v>
      </c>
      <c r="I35" s="19">
        <v>208</v>
      </c>
      <c r="J35" s="19"/>
      <c r="K35" s="22" t="s">
        <v>82</v>
      </c>
    </row>
    <row r="36" spans="1:11">
      <c r="A36" s="2">
        <f>A35+1</f>
        <v>35</v>
      </c>
      <c r="B36" s="2" t="s">
        <v>83</v>
      </c>
      <c r="C36" s="8">
        <v>44209</v>
      </c>
      <c r="D36" s="14">
        <v>44680</v>
      </c>
      <c r="E36">
        <f>_xlfn.DAYS(D36,C36)</f>
        <v>471</v>
      </c>
      <c r="F36" s="2"/>
      <c r="G36" s="2"/>
      <c r="H36" t="str">
        <f>IF(E:E &gt;56,"Nee","Ja")</f>
        <v>Nee</v>
      </c>
      <c r="I36" s="15">
        <v>9</v>
      </c>
      <c r="J36" s="2"/>
      <c r="K36" s="18" t="s">
        <v>84</v>
      </c>
    </row>
    <row r="37" spans="1:11" s="21" customFormat="1">
      <c r="A37" s="2">
        <f>A36+1</f>
        <v>36</v>
      </c>
      <c r="B37" s="19" t="s">
        <v>85</v>
      </c>
      <c r="C37" s="12">
        <v>44322</v>
      </c>
      <c r="D37" s="20">
        <v>44680</v>
      </c>
      <c r="E37">
        <f>_xlfn.DAYS(D37,C37)</f>
        <v>358</v>
      </c>
      <c r="F37" s="19"/>
      <c r="G37" s="19"/>
      <c r="H37" s="21" t="str">
        <f>IF(E:E &gt;56,"Nee","Ja")</f>
        <v>Nee</v>
      </c>
      <c r="I37" s="19">
        <v>34</v>
      </c>
      <c r="J37" s="19"/>
      <c r="K37" s="22" t="s">
        <v>86</v>
      </c>
    </row>
    <row r="38" spans="1:11">
      <c r="A38" s="2">
        <f>A37+1</f>
        <v>37</v>
      </c>
      <c r="B38" s="2" t="s">
        <v>87</v>
      </c>
      <c r="C38" s="8">
        <v>44532</v>
      </c>
      <c r="D38" s="14">
        <v>44680</v>
      </c>
      <c r="E38">
        <f>_xlfn.DAYS(D38,C38)</f>
        <v>148</v>
      </c>
      <c r="F38" s="2"/>
      <c r="G38" s="2"/>
      <c r="H38" t="str">
        <f>IF(E:E &gt;56,"Nee","Ja")</f>
        <v>Nee</v>
      </c>
      <c r="I38" s="15">
        <v>18</v>
      </c>
      <c r="J38" s="2"/>
      <c r="K38" s="16" t="s">
        <v>88</v>
      </c>
    </row>
    <row r="39" spans="1:11" s="21" customFormat="1">
      <c r="A39" s="2">
        <f>A38+1</f>
        <v>38</v>
      </c>
      <c r="B39" s="21" t="s">
        <v>89</v>
      </c>
      <c r="C39" s="38">
        <v>44608</v>
      </c>
      <c r="D39" s="39">
        <v>44683</v>
      </c>
      <c r="E39">
        <f>_xlfn.DAYS(D39,C39)</f>
        <v>75</v>
      </c>
      <c r="F39" s="19"/>
      <c r="G39" s="19"/>
      <c r="H39" s="21" t="str">
        <f>IF(E:E &gt;42,"Nee","Ja")</f>
        <v>Nee</v>
      </c>
      <c r="I39" s="21">
        <v>29</v>
      </c>
      <c r="J39" s="21" t="s">
        <v>90</v>
      </c>
      <c r="K39" s="22" t="s">
        <v>91</v>
      </c>
    </row>
    <row r="40" spans="1:11">
      <c r="A40" s="2">
        <f>A39+1</f>
        <v>39</v>
      </c>
      <c r="B40" t="s">
        <v>92</v>
      </c>
      <c r="C40" s="11">
        <v>44460</v>
      </c>
      <c r="D40" s="6">
        <v>44692</v>
      </c>
      <c r="E40">
        <f>_xlfn.DAYS(D40,C40)</f>
        <v>232</v>
      </c>
      <c r="H40" t="str">
        <f>IF(E:E &gt;42,"Nee","Ja")</f>
        <v>Nee</v>
      </c>
      <c r="I40">
        <v>37</v>
      </c>
      <c r="J40" t="s">
        <v>93</v>
      </c>
      <c r="K40" t="s">
        <v>94</v>
      </c>
    </row>
    <row r="41" spans="1:11" s="21" customFormat="1">
      <c r="A41" s="2">
        <f>A40+1</f>
        <v>40</v>
      </c>
      <c r="B41" s="21" t="s">
        <v>95</v>
      </c>
      <c r="C41" s="38">
        <v>44567</v>
      </c>
      <c r="D41" s="39">
        <v>44692</v>
      </c>
      <c r="E41">
        <f>_xlfn.DAYS(D41,C41)</f>
        <v>125</v>
      </c>
      <c r="H41" s="21" t="str">
        <f>IF(E:E &gt;42,"Nee","Ja")</f>
        <v>Nee</v>
      </c>
      <c r="I41" s="21">
        <v>82</v>
      </c>
      <c r="J41" s="21" t="s">
        <v>96</v>
      </c>
      <c r="K41" s="22" t="s">
        <v>97</v>
      </c>
    </row>
    <row r="42" spans="1:11">
      <c r="A42" s="2">
        <f>A41+1</f>
        <v>41</v>
      </c>
      <c r="B42" s="32" t="s">
        <v>98</v>
      </c>
      <c r="C42" s="40">
        <v>44655</v>
      </c>
      <c r="D42" s="41">
        <v>44694</v>
      </c>
      <c r="E42">
        <f>_xlfn.DAYS(D42,C42)</f>
        <v>39</v>
      </c>
      <c r="F42" s="32"/>
      <c r="G42" s="32"/>
      <c r="H42" t="str">
        <f>IF(E:E &gt;42,"Nee","Ja")</f>
        <v>Ja</v>
      </c>
      <c r="I42" s="32">
        <v>3</v>
      </c>
      <c r="J42" s="32" t="s">
        <v>99</v>
      </c>
      <c r="K42" s="33" t="s">
        <v>100</v>
      </c>
    </row>
    <row r="43" spans="1:11" s="21" customFormat="1">
      <c r="A43" s="2">
        <f>A42+1</f>
        <v>42</v>
      </c>
      <c r="B43" s="19" t="s">
        <v>101</v>
      </c>
      <c r="C43" s="12">
        <v>44592</v>
      </c>
      <c r="D43" s="20">
        <v>44699</v>
      </c>
      <c r="E43">
        <f>_xlfn.DAYS(D43,C43)</f>
        <v>107</v>
      </c>
      <c r="F43" s="19"/>
      <c r="G43" s="19"/>
      <c r="H43" s="21" t="str">
        <f>IF(E:E &gt;42,"Nee","Ja")</f>
        <v>Nee</v>
      </c>
      <c r="I43" s="19">
        <v>29</v>
      </c>
      <c r="J43" s="19" t="s">
        <v>102</v>
      </c>
      <c r="K43" s="22" t="s">
        <v>103</v>
      </c>
    </row>
    <row r="44" spans="1:11">
      <c r="A44" s="2">
        <f>A43+1</f>
        <v>43</v>
      </c>
      <c r="B44" s="32" t="s">
        <v>104</v>
      </c>
      <c r="C44" s="40">
        <v>44546</v>
      </c>
      <c r="D44" s="41">
        <v>44701</v>
      </c>
      <c r="E44">
        <f>_xlfn.DAYS(D44,C44)</f>
        <v>155</v>
      </c>
      <c r="F44" s="32"/>
      <c r="G44" s="32"/>
      <c r="H44" t="str">
        <f>IF(E:E &gt;42,"Nee","Ja")</f>
        <v>Nee</v>
      </c>
      <c r="I44" s="32">
        <v>60</v>
      </c>
      <c r="J44" s="32"/>
      <c r="K44" s="33" t="s">
        <v>105</v>
      </c>
    </row>
    <row r="45" spans="1:11" s="21" customFormat="1">
      <c r="A45" s="2">
        <f>A44+1</f>
        <v>44</v>
      </c>
      <c r="B45" s="19" t="s">
        <v>106</v>
      </c>
      <c r="C45" s="12">
        <v>44650</v>
      </c>
      <c r="D45" s="20">
        <v>44704</v>
      </c>
      <c r="E45">
        <f>_xlfn.DAYS(D45,C45)</f>
        <v>54</v>
      </c>
      <c r="F45" s="19"/>
      <c r="G45" s="19"/>
      <c r="H45" s="21" t="str">
        <f>IF(E:E &gt;42,"Nee","Ja")</f>
        <v>Nee</v>
      </c>
      <c r="I45" s="19">
        <v>3</v>
      </c>
      <c r="J45" s="19"/>
      <c r="K45" s="22" t="s">
        <v>107</v>
      </c>
    </row>
    <row r="46" spans="1:11">
      <c r="A46" s="2">
        <f>A45+1</f>
        <v>45</v>
      </c>
      <c r="B46" s="32" t="s">
        <v>108</v>
      </c>
      <c r="C46" s="40">
        <v>44319</v>
      </c>
      <c r="D46" s="14">
        <v>44704</v>
      </c>
      <c r="E46">
        <f>_xlfn.DAYS(D46,C46)</f>
        <v>385</v>
      </c>
      <c r="F46" s="32"/>
      <c r="G46" s="32"/>
      <c r="H46" t="str">
        <f>IF(E:E &gt;42,"Nee","Ja")</f>
        <v>Nee</v>
      </c>
      <c r="I46" s="2">
        <v>290</v>
      </c>
      <c r="J46" s="2" t="s">
        <v>109</v>
      </c>
      <c r="K46" s="33" t="s">
        <v>110</v>
      </c>
    </row>
    <row r="47" spans="1:11" s="21" customFormat="1">
      <c r="A47" s="2">
        <f>A46+1</f>
        <v>46</v>
      </c>
      <c r="B47" s="19" t="s">
        <v>111</v>
      </c>
      <c r="C47" s="12">
        <v>44263</v>
      </c>
      <c r="D47" s="20">
        <v>44704</v>
      </c>
      <c r="E47">
        <f>_xlfn.DAYS(D47,C47)</f>
        <v>441</v>
      </c>
      <c r="F47" s="19"/>
      <c r="G47" s="19"/>
      <c r="H47" s="21" t="str">
        <f>IF(E:E &gt;42,"Nee","Ja")</f>
        <v>Nee</v>
      </c>
      <c r="I47" s="19">
        <v>216</v>
      </c>
      <c r="J47" s="19" t="s">
        <v>109</v>
      </c>
      <c r="K47" s="22" t="s">
        <v>112</v>
      </c>
    </row>
    <row r="48" spans="1:11">
      <c r="A48" s="2">
        <f>A47+1</f>
        <v>47</v>
      </c>
      <c r="B48" s="32" t="s">
        <v>113</v>
      </c>
      <c r="C48" s="40">
        <v>44662</v>
      </c>
      <c r="D48" s="41">
        <v>44705</v>
      </c>
      <c r="E48">
        <f>_xlfn.DAYS(D48,C48)</f>
        <v>43</v>
      </c>
      <c r="F48" s="32"/>
      <c r="G48" s="32"/>
      <c r="H48" t="str">
        <f>IF(E:E &gt;42,"Nee","Ja")</f>
        <v>Nee</v>
      </c>
      <c r="I48" s="32">
        <v>48</v>
      </c>
      <c r="J48" s="32" t="s">
        <v>114</v>
      </c>
      <c r="K48" s="33" t="s">
        <v>115</v>
      </c>
    </row>
    <row r="49" spans="1:11" s="21" customFormat="1">
      <c r="A49" s="2">
        <f>A48+1</f>
        <v>48</v>
      </c>
      <c r="B49" s="19" t="s">
        <v>116</v>
      </c>
      <c r="C49" s="12">
        <v>44552</v>
      </c>
      <c r="D49" s="20">
        <v>44711</v>
      </c>
      <c r="E49">
        <f>_xlfn.DAYS(D49,C49)</f>
        <v>159</v>
      </c>
      <c r="F49" s="19"/>
      <c r="G49" s="19"/>
      <c r="H49" s="21" t="str">
        <f>IF(E:E &gt;42,"Nee","Ja")</f>
        <v>Nee</v>
      </c>
      <c r="I49" s="19">
        <v>4</v>
      </c>
      <c r="J49" s="19" t="s">
        <v>117</v>
      </c>
      <c r="K49" s="22" t="s">
        <v>118</v>
      </c>
    </row>
    <row r="50" spans="1:11">
      <c r="A50" s="2">
        <f>A49+1</f>
        <v>49</v>
      </c>
      <c r="B50" s="32" t="s">
        <v>119</v>
      </c>
      <c r="C50" s="40">
        <v>44510</v>
      </c>
      <c r="D50" s="41">
        <v>44714</v>
      </c>
      <c r="E50">
        <f>_xlfn.DAYS(D50,C50)</f>
        <v>204</v>
      </c>
      <c r="F50" s="32"/>
      <c r="G50" s="32"/>
      <c r="H50" t="str">
        <f>IF(E:E &gt;42,"Nee","Ja")</f>
        <v>Nee</v>
      </c>
      <c r="I50" s="32">
        <v>23</v>
      </c>
      <c r="J50" s="32" t="s">
        <v>96</v>
      </c>
      <c r="K50" s="33" t="s">
        <v>120</v>
      </c>
    </row>
    <row r="51" spans="1:11" s="21" customFormat="1">
      <c r="A51" s="2">
        <f>A50+1</f>
        <v>50</v>
      </c>
      <c r="B51" s="19" t="s">
        <v>121</v>
      </c>
      <c r="C51" s="12">
        <v>44512</v>
      </c>
      <c r="D51" s="20">
        <v>44714</v>
      </c>
      <c r="E51">
        <f>_xlfn.DAYS(D51,C51)</f>
        <v>202</v>
      </c>
      <c r="F51" s="19"/>
      <c r="G51" s="19"/>
      <c r="H51" s="21" t="str">
        <f>IF(E:E &gt;42,"Nee","Ja")</f>
        <v>Nee</v>
      </c>
      <c r="I51" s="19">
        <v>18</v>
      </c>
      <c r="J51" s="19"/>
      <c r="K51" s="22" t="s">
        <v>122</v>
      </c>
    </row>
    <row r="52" spans="1:11">
      <c r="A52" s="2">
        <f>A51+1</f>
        <v>51</v>
      </c>
      <c r="B52" s="32" t="s">
        <v>123</v>
      </c>
      <c r="C52" s="40">
        <v>44510</v>
      </c>
      <c r="D52" s="41">
        <v>44714</v>
      </c>
      <c r="E52">
        <f>_xlfn.DAYS(D52,C52)</f>
        <v>204</v>
      </c>
      <c r="F52" s="32"/>
      <c r="G52" s="32"/>
      <c r="H52" t="str">
        <f>IF(E:E &gt;42,"Nee","Ja")</f>
        <v>Nee</v>
      </c>
      <c r="I52" s="32">
        <v>63</v>
      </c>
      <c r="J52" s="32"/>
      <c r="K52" s="33" t="s">
        <v>124</v>
      </c>
    </row>
    <row r="53" spans="1:11" s="21" customFormat="1">
      <c r="A53" s="2">
        <f>A52+1</f>
        <v>52</v>
      </c>
      <c r="B53" s="19" t="s">
        <v>125</v>
      </c>
      <c r="C53" s="12">
        <v>44575</v>
      </c>
      <c r="D53" s="20">
        <v>44714</v>
      </c>
      <c r="E53">
        <f>_xlfn.DAYS(D53,C53)</f>
        <v>139</v>
      </c>
      <c r="F53" s="19"/>
      <c r="G53" s="19"/>
      <c r="H53" s="21" t="str">
        <f>IF(E:E &gt;42,"Nee","Ja")</f>
        <v>Nee</v>
      </c>
      <c r="I53" s="19">
        <v>14</v>
      </c>
      <c r="J53" s="19" t="s">
        <v>126</v>
      </c>
      <c r="K53" s="22" t="s">
        <v>127</v>
      </c>
    </row>
    <row r="54" spans="1:11">
      <c r="A54" s="2">
        <f>A53+1</f>
        <v>53</v>
      </c>
      <c r="B54" s="32" t="s">
        <v>128</v>
      </c>
      <c r="C54" s="40">
        <v>44635</v>
      </c>
      <c r="D54" s="14">
        <v>44715</v>
      </c>
      <c r="E54">
        <f>_xlfn.DAYS(D54,C54)</f>
        <v>80</v>
      </c>
      <c r="F54" s="32"/>
      <c r="G54" s="32"/>
      <c r="H54" t="str">
        <f>IF(E:E &gt;42,"Nee","Ja")</f>
        <v>Nee</v>
      </c>
      <c r="I54" s="2">
        <v>45</v>
      </c>
      <c r="J54" s="32" t="s">
        <v>129</v>
      </c>
      <c r="K54" s="33" t="s">
        <v>130</v>
      </c>
    </row>
    <row r="55" spans="1:11" s="21" customFormat="1">
      <c r="A55" s="2">
        <f>A54+1</f>
        <v>54</v>
      </c>
      <c r="B55" s="19" t="s">
        <v>131</v>
      </c>
      <c r="C55" s="12">
        <v>44607</v>
      </c>
      <c r="D55" s="20">
        <v>44715</v>
      </c>
      <c r="E55">
        <f>_xlfn.DAYS(D55,C55)</f>
        <v>108</v>
      </c>
      <c r="F55" s="19"/>
      <c r="G55" s="19"/>
      <c r="H55" s="21" t="str">
        <f>IF(E:E &gt;42,"Nee","Ja")</f>
        <v>Nee</v>
      </c>
      <c r="I55" s="19">
        <v>4</v>
      </c>
      <c r="J55" s="19"/>
      <c r="K55" s="22" t="s">
        <v>132</v>
      </c>
    </row>
    <row r="56" spans="1:11">
      <c r="A56" s="2">
        <f>A55+1</f>
        <v>55</v>
      </c>
      <c r="B56" s="32" t="s">
        <v>133</v>
      </c>
      <c r="C56" s="40">
        <v>44673</v>
      </c>
      <c r="D56" s="41">
        <v>44715</v>
      </c>
      <c r="E56">
        <f>_xlfn.DAYS(D56,C56)</f>
        <v>42</v>
      </c>
      <c r="F56" s="32"/>
      <c r="G56" s="32"/>
      <c r="H56" t="str">
        <f>IF(E:E &gt;42,"Nee","Ja")</f>
        <v>Ja</v>
      </c>
      <c r="I56" s="32">
        <v>19</v>
      </c>
      <c r="J56" s="32" t="s">
        <v>134</v>
      </c>
      <c r="K56" s="33" t="s">
        <v>135</v>
      </c>
    </row>
    <row r="57" spans="1:11" s="21" customFormat="1">
      <c r="A57" s="2">
        <f>A56+1</f>
        <v>56</v>
      </c>
      <c r="B57" s="19" t="s">
        <v>136</v>
      </c>
      <c r="C57" s="12">
        <v>44519</v>
      </c>
      <c r="D57" s="20">
        <v>44719</v>
      </c>
      <c r="E57">
        <f>_xlfn.DAYS(D57,C57)</f>
        <v>200</v>
      </c>
      <c r="F57" s="19"/>
      <c r="G57" s="19"/>
      <c r="H57" s="21" t="str">
        <f>IF(E:E &gt;42,"Nee","Ja")</f>
        <v>Nee</v>
      </c>
      <c r="I57" s="19">
        <v>41</v>
      </c>
      <c r="J57" s="19"/>
      <c r="K57" s="22" t="s">
        <v>137</v>
      </c>
    </row>
    <row r="58" spans="1:11" s="54" customFormat="1">
      <c r="A58" s="51">
        <f>A57+1</f>
        <v>57</v>
      </c>
      <c r="B58" s="54" t="s">
        <v>138</v>
      </c>
      <c r="C58" s="56">
        <v>44378</v>
      </c>
      <c r="D58" s="57">
        <v>44721</v>
      </c>
      <c r="F58" s="54">
        <f>_xlfn.DAYS(D58,C58)</f>
        <v>343</v>
      </c>
      <c r="H58" s="54" t="s">
        <v>54</v>
      </c>
      <c r="I58" s="54">
        <v>628</v>
      </c>
      <c r="J58" s="54" t="s">
        <v>139</v>
      </c>
      <c r="K58" s="55" t="s">
        <v>140</v>
      </c>
    </row>
    <row r="59" spans="1:11" s="25" customFormat="1">
      <c r="A59" s="24">
        <f>A58+1</f>
        <v>58</v>
      </c>
      <c r="B59" s="24" t="s">
        <v>141</v>
      </c>
      <c r="C59" s="9">
        <v>43950</v>
      </c>
      <c r="D59" s="31">
        <v>44721</v>
      </c>
      <c r="E59" s="25">
        <f>_xlfn.DAYS(D59,C59)</f>
        <v>771</v>
      </c>
      <c r="F59" s="24"/>
      <c r="G59" s="24"/>
      <c r="H59" s="25" t="s">
        <v>54</v>
      </c>
      <c r="I59" s="24">
        <f>780+769</f>
        <v>1549</v>
      </c>
      <c r="J59" s="24" t="s">
        <v>142</v>
      </c>
      <c r="K59" s="26" t="s">
        <v>143</v>
      </c>
    </row>
    <row r="60" spans="1:11">
      <c r="A60" s="2">
        <f>A59+1</f>
        <v>59</v>
      </c>
      <c r="B60" s="2" t="s">
        <v>144</v>
      </c>
      <c r="C60" s="8">
        <v>44466</v>
      </c>
      <c r="D60" s="14">
        <v>44725</v>
      </c>
      <c r="E60">
        <f>_xlfn.DAYS(D60,C60)</f>
        <v>259</v>
      </c>
      <c r="F60" s="2"/>
      <c r="G60" s="2"/>
      <c r="H60" t="str">
        <f>IF(E:E &gt;42,"Nee","Ja")</f>
        <v>Nee</v>
      </c>
      <c r="I60" s="2">
        <v>43</v>
      </c>
      <c r="J60" s="2"/>
      <c r="K60" s="37" t="s">
        <v>145</v>
      </c>
    </row>
    <row r="61" spans="1:11">
      <c r="A61" s="2">
        <f>A60+1</f>
        <v>60</v>
      </c>
      <c r="B61" t="s">
        <v>146</v>
      </c>
      <c r="C61" s="11">
        <v>44616</v>
      </c>
      <c r="D61" s="6">
        <v>44726</v>
      </c>
      <c r="E61">
        <f>_xlfn.DAYS(D61,C61)</f>
        <v>110</v>
      </c>
      <c r="H61" t="str">
        <f>IF(E:E &gt;42,"Nee","Ja")</f>
        <v>Nee</v>
      </c>
      <c r="I61">
        <v>2</v>
      </c>
      <c r="J61" t="s">
        <v>147</v>
      </c>
      <c r="K61" s="33" t="s">
        <v>148</v>
      </c>
    </row>
    <row r="62" spans="1:11" s="25" customFormat="1">
      <c r="A62" s="24">
        <f>A61+1</f>
        <v>61</v>
      </c>
      <c r="B62" s="24" t="s">
        <v>149</v>
      </c>
      <c r="C62" s="60">
        <v>44120</v>
      </c>
      <c r="D62" s="31">
        <v>44726</v>
      </c>
      <c r="E62" s="25">
        <f>_xlfn.DAYS(D62,C62)</f>
        <v>606</v>
      </c>
      <c r="F62" s="24"/>
      <c r="G62" s="24"/>
      <c r="H62" s="25" t="s">
        <v>44</v>
      </c>
      <c r="I62" s="24">
        <f>453+126</f>
        <v>579</v>
      </c>
      <c r="J62" s="24" t="s">
        <v>150</v>
      </c>
      <c r="K62" s="26" t="s">
        <v>151</v>
      </c>
    </row>
    <row r="63" spans="1:11" s="21" customFormat="1">
      <c r="A63" s="2">
        <f>A62+1</f>
        <v>62</v>
      </c>
      <c r="B63" s="2" t="s">
        <v>152</v>
      </c>
      <c r="C63" s="8">
        <v>44176</v>
      </c>
      <c r="D63" s="14">
        <v>44732</v>
      </c>
      <c r="E63" s="2">
        <f>_xlfn.DAYS(D63,C63)</f>
        <v>556</v>
      </c>
      <c r="F63" s="2"/>
      <c r="G63" s="2"/>
      <c r="H63" t="str">
        <f>IF(E:E &gt;42,"Nee","Ja")</f>
        <v>Nee</v>
      </c>
      <c r="I63" s="2">
        <v>182</v>
      </c>
      <c r="J63" s="2"/>
      <c r="K63" s="37" t="s">
        <v>153</v>
      </c>
    </row>
    <row r="64" spans="1:11">
      <c r="A64" s="51">
        <f>A63+1</f>
        <v>63</v>
      </c>
      <c r="B64" s="51" t="s">
        <v>154</v>
      </c>
      <c r="C64" s="52">
        <v>44484</v>
      </c>
      <c r="D64" s="53">
        <v>44733</v>
      </c>
      <c r="E64" s="54"/>
      <c r="F64" s="51">
        <v>249</v>
      </c>
      <c r="G64" s="51"/>
      <c r="H64" s="54" t="s">
        <v>44</v>
      </c>
      <c r="I64" s="51">
        <v>292</v>
      </c>
      <c r="J64" s="51" t="s">
        <v>155</v>
      </c>
      <c r="K64" s="55" t="s">
        <v>156</v>
      </c>
    </row>
    <row r="65" spans="1:11">
      <c r="A65" s="2">
        <f>A64+1</f>
        <v>64</v>
      </c>
      <c r="B65" s="19" t="s">
        <v>157</v>
      </c>
      <c r="C65" s="12">
        <v>44602</v>
      </c>
      <c r="D65" s="20">
        <v>44734</v>
      </c>
      <c r="E65">
        <f>_xlfn.DAYS(D65,C65)</f>
        <v>132</v>
      </c>
      <c r="F65" s="19"/>
      <c r="G65" s="19"/>
      <c r="H65" s="21" t="str">
        <f>IF(E:E &gt;42,"Nee","Ja")</f>
        <v>Nee</v>
      </c>
      <c r="I65" s="19">
        <v>84</v>
      </c>
      <c r="J65" s="19" t="s">
        <v>158</v>
      </c>
      <c r="K65" s="22" t="s">
        <v>159</v>
      </c>
    </row>
    <row r="66" spans="1:11">
      <c r="A66" s="2">
        <f>A65+1</f>
        <v>65</v>
      </c>
      <c r="B66" s="2" t="s">
        <v>160</v>
      </c>
      <c r="C66" s="8">
        <v>44420</v>
      </c>
      <c r="D66" s="14">
        <v>44739</v>
      </c>
      <c r="E66">
        <f>_xlfn.DAYS(D66,C66)</f>
        <v>319</v>
      </c>
      <c r="F66" s="2"/>
      <c r="G66" s="2"/>
      <c r="H66" t="str">
        <f>IF(E:E &gt;42,"Nee","Ja")</f>
        <v>Nee</v>
      </c>
      <c r="I66" s="23">
        <v>293</v>
      </c>
      <c r="J66" s="23"/>
      <c r="K66" s="23" t="s">
        <v>161</v>
      </c>
    </row>
    <row r="67" spans="1:11">
      <c r="A67" s="2">
        <f>A66+1</f>
        <v>66</v>
      </c>
      <c r="B67" s="2" t="s">
        <v>162</v>
      </c>
      <c r="C67" s="8">
        <v>44487</v>
      </c>
      <c r="D67" s="14">
        <v>44742</v>
      </c>
      <c r="E67">
        <f>_xlfn.DAYS(D67,C67)</f>
        <v>255</v>
      </c>
      <c r="F67" s="2"/>
      <c r="G67" s="2"/>
      <c r="H67" t="str">
        <f>IF(E:E &gt;42,"Nee","Ja")</f>
        <v>Nee</v>
      </c>
      <c r="I67" s="17">
        <v>342</v>
      </c>
      <c r="J67" s="17" t="s">
        <v>163</v>
      </c>
      <c r="K67" s="17" t="s">
        <v>164</v>
      </c>
    </row>
    <row r="68" spans="1:11">
      <c r="A68" s="2">
        <f>A67+1</f>
        <v>67</v>
      </c>
      <c r="B68" s="2" t="s">
        <v>165</v>
      </c>
      <c r="C68" s="8">
        <v>44684</v>
      </c>
      <c r="D68" s="14">
        <v>44743</v>
      </c>
      <c r="E68">
        <f>_xlfn.DAYS(D68,C68)</f>
        <v>59</v>
      </c>
      <c r="F68" s="2"/>
      <c r="G68" s="2"/>
      <c r="H68" t="str">
        <f>IF(E:E &gt;42,"Nee","Ja")</f>
        <v>Nee</v>
      </c>
      <c r="I68" s="23">
        <v>4</v>
      </c>
      <c r="J68" s="23"/>
      <c r="K68" s="23" t="s">
        <v>166</v>
      </c>
    </row>
    <row r="69" spans="1:11">
      <c r="A69" s="2">
        <f>A68+1</f>
        <v>68</v>
      </c>
      <c r="B69" s="2" t="s">
        <v>167</v>
      </c>
      <c r="C69" s="8">
        <v>44650</v>
      </c>
      <c r="D69" s="14">
        <v>44743</v>
      </c>
      <c r="E69">
        <f>_xlfn.DAYS(D69,C69)</f>
        <v>93</v>
      </c>
      <c r="F69" s="2"/>
      <c r="G69" s="2"/>
      <c r="H69" t="str">
        <f>IF(E:E &gt;42,"Nee","Ja")</f>
        <v>Nee</v>
      </c>
      <c r="I69" s="17">
        <v>10</v>
      </c>
      <c r="J69" s="17"/>
      <c r="K69" s="17" t="s">
        <v>168</v>
      </c>
    </row>
    <row r="70" spans="1:11">
      <c r="A70" s="2">
        <f>A69+1</f>
        <v>69</v>
      </c>
      <c r="B70" s="2" t="s">
        <v>169</v>
      </c>
      <c r="C70" s="8">
        <v>44692</v>
      </c>
      <c r="D70" s="14">
        <v>44743</v>
      </c>
      <c r="E70">
        <f>_xlfn.DAYS(D70,C70)</f>
        <v>51</v>
      </c>
      <c r="F70" s="2"/>
      <c r="G70" s="2"/>
      <c r="H70" t="str">
        <f>IF(E:E &gt;42,"Nee","Ja")</f>
        <v>Nee</v>
      </c>
      <c r="I70" s="23">
        <v>4</v>
      </c>
      <c r="J70" s="23"/>
      <c r="K70" s="23" t="s">
        <v>170</v>
      </c>
    </row>
    <row r="71" spans="1:11">
      <c r="A71" s="2">
        <f>A70+1</f>
        <v>70</v>
      </c>
      <c r="B71" s="2" t="s">
        <v>171</v>
      </c>
      <c r="C71" s="8">
        <v>44701</v>
      </c>
      <c r="D71" s="14">
        <v>44747</v>
      </c>
      <c r="E71">
        <f>_xlfn.DAYS(D71,C71)</f>
        <v>46</v>
      </c>
      <c r="F71" s="2"/>
      <c r="G71" s="2"/>
      <c r="H71" t="str">
        <f>IF(E:E &gt;42,"Nee","Ja")</f>
        <v>Nee</v>
      </c>
      <c r="I71" s="17">
        <v>7</v>
      </c>
      <c r="J71" s="17"/>
      <c r="K71" s="18" t="s">
        <v>172</v>
      </c>
    </row>
    <row r="72" spans="1:11">
      <c r="A72" s="2">
        <f>A71+1</f>
        <v>71</v>
      </c>
      <c r="B72" s="2" t="s">
        <v>173</v>
      </c>
      <c r="C72" s="8">
        <v>44714</v>
      </c>
      <c r="D72" s="14">
        <v>44747</v>
      </c>
      <c r="E72">
        <f>_xlfn.DAYS(D72,C72)</f>
        <v>33</v>
      </c>
      <c r="F72" s="2"/>
      <c r="G72" s="2"/>
      <c r="H72" t="str">
        <f>IF(E:E &gt;42,"Nee","Ja")</f>
        <v>Ja</v>
      </c>
      <c r="I72" s="23">
        <v>133</v>
      </c>
      <c r="J72" s="23" t="s">
        <v>174</v>
      </c>
      <c r="K72" s="23" t="s">
        <v>175</v>
      </c>
    </row>
    <row r="73" spans="1:11">
      <c r="A73" s="2">
        <f>A72+1</f>
        <v>72</v>
      </c>
      <c r="B73" s="2" t="s">
        <v>176</v>
      </c>
      <c r="C73" s="8">
        <v>44713</v>
      </c>
      <c r="D73" s="14">
        <v>44748</v>
      </c>
      <c r="E73">
        <f>_xlfn.DAYS(D73,C73)</f>
        <v>35</v>
      </c>
      <c r="F73" s="2"/>
      <c r="G73" s="2"/>
      <c r="H73" t="str">
        <f>IF(E:E &gt;42,"Nee","Ja")</f>
        <v>Ja</v>
      </c>
      <c r="I73" s="17">
        <v>4</v>
      </c>
      <c r="J73" s="17"/>
      <c r="K73" s="17" t="s">
        <v>177</v>
      </c>
    </row>
    <row r="74" spans="1:11">
      <c r="A74" s="2">
        <f>A73+1</f>
        <v>73</v>
      </c>
      <c r="B74" s="2" t="s">
        <v>178</v>
      </c>
      <c r="C74" s="8">
        <v>44551</v>
      </c>
      <c r="D74" s="14">
        <v>44750</v>
      </c>
      <c r="E74">
        <f>_xlfn.DAYS(D74,C74)</f>
        <v>199</v>
      </c>
      <c r="F74" s="2"/>
      <c r="G74" s="2"/>
      <c r="H74" t="str">
        <f>IF(E:E &gt;42,"Nee","Ja")</f>
        <v>Nee</v>
      </c>
      <c r="I74" s="23">
        <v>63</v>
      </c>
      <c r="J74" s="23"/>
      <c r="K74" s="23" t="s">
        <v>179</v>
      </c>
    </row>
    <row r="75" spans="1:11">
      <c r="A75" s="2">
        <f>A74+1</f>
        <v>74</v>
      </c>
      <c r="B75" s="2" t="s">
        <v>180</v>
      </c>
      <c r="C75" s="8">
        <v>44525</v>
      </c>
      <c r="D75" s="14">
        <v>44754</v>
      </c>
      <c r="E75">
        <f>_xlfn.DAYS(D75,C75)</f>
        <v>229</v>
      </c>
      <c r="F75" s="2"/>
      <c r="G75" s="2"/>
      <c r="H75" t="str">
        <f>IF(E:E &gt;42,"Nee","Ja")</f>
        <v>Nee</v>
      </c>
      <c r="I75" s="17">
        <v>133</v>
      </c>
      <c r="J75" s="17"/>
      <c r="K75" s="17" t="s">
        <v>181</v>
      </c>
    </row>
    <row r="76" spans="1:11">
      <c r="A76" s="2">
        <f>A75+1</f>
        <v>75</v>
      </c>
      <c r="B76" s="2" t="s">
        <v>182</v>
      </c>
      <c r="C76" s="8">
        <v>44516</v>
      </c>
      <c r="D76" s="14">
        <v>44755</v>
      </c>
      <c r="E76">
        <f>_xlfn.DAYS(D76,C76)</f>
        <v>239</v>
      </c>
      <c r="F76" s="2"/>
      <c r="G76" s="2"/>
      <c r="H76" t="str">
        <f>IF(E:E &gt;42,"Nee","Ja")</f>
        <v>Nee</v>
      </c>
      <c r="I76" s="23">
        <v>28</v>
      </c>
      <c r="J76" s="23"/>
      <c r="K76" s="23" t="s">
        <v>183</v>
      </c>
    </row>
    <row r="77" spans="1:11" s="21" customFormat="1">
      <c r="A77" s="2">
        <f>A76+1</f>
        <v>76</v>
      </c>
      <c r="B77" s="2" t="s">
        <v>184</v>
      </c>
      <c r="C77" s="8">
        <v>44286</v>
      </c>
      <c r="D77" s="14">
        <v>44756</v>
      </c>
      <c r="E77">
        <f>_xlfn.DAYS(D77,C77)</f>
        <v>470</v>
      </c>
      <c r="F77" s="2"/>
      <c r="G77" s="2"/>
      <c r="H77" t="str">
        <f>IF(E:E &gt;42,"Nee","Ja")</f>
        <v>Nee</v>
      </c>
      <c r="I77" s="17">
        <v>133</v>
      </c>
      <c r="J77" s="17"/>
      <c r="K77" s="17" t="s">
        <v>185</v>
      </c>
    </row>
    <row r="78" spans="1:11" s="29" customFormat="1">
      <c r="A78" s="2">
        <f>A77+1</f>
        <v>77</v>
      </c>
      <c r="B78" s="2" t="s">
        <v>186</v>
      </c>
      <c r="C78" s="8">
        <v>44264</v>
      </c>
      <c r="D78" s="14">
        <v>44756</v>
      </c>
      <c r="E78">
        <f>_xlfn.DAYS(D78,C78)</f>
        <v>492</v>
      </c>
      <c r="F78" s="2"/>
      <c r="G78" s="2"/>
      <c r="H78" t="str">
        <f>IF(E:E &gt;42,"Nee","Ja")</f>
        <v>Nee</v>
      </c>
      <c r="I78" s="23">
        <v>245</v>
      </c>
      <c r="J78" s="23"/>
      <c r="K78" s="23" t="s">
        <v>187</v>
      </c>
    </row>
    <row r="79" spans="1:11" s="25" customFormat="1">
      <c r="A79" s="2">
        <f>A78+1</f>
        <v>78</v>
      </c>
      <c r="B79" s="19" t="s">
        <v>188</v>
      </c>
      <c r="C79" s="12">
        <v>44428</v>
      </c>
      <c r="D79" s="20">
        <v>44757</v>
      </c>
      <c r="E79">
        <f>_xlfn.DAYS(D79,C79)</f>
        <v>329</v>
      </c>
      <c r="F79" s="19"/>
      <c r="G79" s="19"/>
      <c r="H79" s="21" t="str">
        <f>IF(E:E &gt;42,"Nee","Ja")</f>
        <v>Nee</v>
      </c>
      <c r="I79" s="19">
        <v>761</v>
      </c>
      <c r="J79" s="19"/>
      <c r="K79" s="19" t="s">
        <v>189</v>
      </c>
    </row>
    <row r="80" spans="1:11">
      <c r="A80" s="2">
        <f>A79+1</f>
        <v>79</v>
      </c>
      <c r="B80" s="27" t="s">
        <v>188</v>
      </c>
      <c r="C80" s="13">
        <v>44449</v>
      </c>
      <c r="D80" s="28">
        <v>44757</v>
      </c>
      <c r="E80">
        <f>_xlfn.DAYS(D80,C80)</f>
        <v>308</v>
      </c>
      <c r="F80" s="27"/>
      <c r="G80" s="27"/>
      <c r="H80" s="29" t="str">
        <f>IF(E:E &gt;42,"Nee","Ja")</f>
        <v>Nee</v>
      </c>
      <c r="I80" s="27">
        <v>761</v>
      </c>
      <c r="J80" s="27"/>
      <c r="K80" s="27" t="s">
        <v>189</v>
      </c>
    </row>
    <row r="81" spans="1:11">
      <c r="A81" s="2">
        <f>A80+1</f>
        <v>80</v>
      </c>
      <c r="B81" s="2" t="s">
        <v>190</v>
      </c>
      <c r="C81" s="8">
        <v>44725</v>
      </c>
      <c r="D81" s="14">
        <v>44763</v>
      </c>
      <c r="E81">
        <f>_xlfn.DAYS(D81,C81)</f>
        <v>38</v>
      </c>
      <c r="F81" s="2"/>
      <c r="G81" s="2"/>
      <c r="H81" t="str">
        <f>IF(E:E &gt;42,"Nee","Ja")</f>
        <v>Ja</v>
      </c>
      <c r="I81" s="17">
        <v>55</v>
      </c>
      <c r="J81" s="17"/>
      <c r="K81" s="18" t="s">
        <v>191</v>
      </c>
    </row>
    <row r="82" spans="1:11">
      <c r="A82" s="2">
        <f>A81+1</f>
        <v>81</v>
      </c>
      <c r="B82" s="2" t="s">
        <v>192</v>
      </c>
      <c r="C82" s="8">
        <v>44558</v>
      </c>
      <c r="D82" s="14">
        <v>44769</v>
      </c>
      <c r="E82">
        <f>_xlfn.DAYS(D82,C82)</f>
        <v>211</v>
      </c>
      <c r="F82" s="2"/>
      <c r="G82" s="2"/>
      <c r="H82" t="str">
        <f>IF(E:E &gt;42,"Nee","Ja")</f>
        <v>Nee</v>
      </c>
      <c r="I82" s="23">
        <v>17</v>
      </c>
      <c r="J82" s="23"/>
      <c r="K82" s="23" t="s">
        <v>193</v>
      </c>
    </row>
    <row r="83" spans="1:11">
      <c r="A83" s="2">
        <f>A82+1</f>
        <v>82</v>
      </c>
      <c r="B83" s="2" t="s">
        <v>194</v>
      </c>
      <c r="C83" s="8">
        <v>44610</v>
      </c>
      <c r="D83" s="14">
        <v>44770</v>
      </c>
      <c r="E83">
        <f>_xlfn.DAYS(D83,C83)</f>
        <v>160</v>
      </c>
      <c r="F83" s="2"/>
      <c r="G83" s="2"/>
      <c r="H83" t="str">
        <f>IF(E:E &gt;42,"Nee","Ja")</f>
        <v>Nee</v>
      </c>
      <c r="I83" s="17">
        <v>4</v>
      </c>
      <c r="J83" s="17"/>
      <c r="K83" s="17" t="s">
        <v>195</v>
      </c>
    </row>
    <row r="84" spans="1:11">
      <c r="A84" s="2">
        <f>A83+1</f>
        <v>83</v>
      </c>
      <c r="B84" s="2" t="s">
        <v>196</v>
      </c>
      <c r="C84" s="8">
        <v>44673</v>
      </c>
      <c r="D84" s="14">
        <v>44770</v>
      </c>
      <c r="E84">
        <f>_xlfn.DAYS(D84,C84)</f>
        <v>97</v>
      </c>
      <c r="F84" s="2"/>
      <c r="G84" s="2"/>
      <c r="H84" t="str">
        <f>IF(E:E &gt;42,"Nee","Ja")</f>
        <v>Nee</v>
      </c>
      <c r="I84" s="23">
        <v>4</v>
      </c>
      <c r="J84" s="23"/>
      <c r="K84" s="23" t="s">
        <v>197</v>
      </c>
    </row>
    <row r="85" spans="1:11">
      <c r="A85" s="2">
        <f>A84+1</f>
        <v>84</v>
      </c>
      <c r="B85" s="2" t="s">
        <v>198</v>
      </c>
      <c r="C85" s="8">
        <v>44647</v>
      </c>
      <c r="D85" s="14">
        <v>44776</v>
      </c>
      <c r="E85">
        <f>_xlfn.DAYS(D85,C85)</f>
        <v>129</v>
      </c>
      <c r="F85" s="2"/>
      <c r="G85" s="2"/>
      <c r="H85" t="str">
        <f>IF(E:E &gt;42,"Nee","Ja")</f>
        <v>Nee</v>
      </c>
      <c r="I85" s="17">
        <v>165</v>
      </c>
      <c r="J85" s="17" t="s">
        <v>199</v>
      </c>
      <c r="K85" s="17" t="s">
        <v>200</v>
      </c>
    </row>
    <row r="86" spans="1:11" s="54" customFormat="1">
      <c r="A86" s="2">
        <f>A85+1</f>
        <v>85</v>
      </c>
      <c r="B86" s="2" t="s">
        <v>201</v>
      </c>
      <c r="C86" s="8">
        <v>44434</v>
      </c>
      <c r="D86" s="14">
        <v>44783</v>
      </c>
      <c r="E86">
        <f>_xlfn.DAYS(D86,C86)</f>
        <v>349</v>
      </c>
      <c r="F86" s="2"/>
      <c r="G86" s="2"/>
      <c r="H86" t="str">
        <f>IF(E:E &gt;42,"Nee","Ja")</f>
        <v>Nee</v>
      </c>
      <c r="I86" s="23">
        <v>132</v>
      </c>
      <c r="J86" s="34" t="s">
        <v>202</v>
      </c>
      <c r="K86" s="23" t="s">
        <v>203</v>
      </c>
    </row>
    <row r="87" spans="1:11">
      <c r="A87" s="2">
        <f>A86+1</f>
        <v>86</v>
      </c>
      <c r="B87" s="2" t="s">
        <v>204</v>
      </c>
      <c r="C87" s="8">
        <v>44721</v>
      </c>
      <c r="D87" s="14">
        <v>44784</v>
      </c>
      <c r="E87">
        <f>_xlfn.DAYS(D87,C87)</f>
        <v>63</v>
      </c>
      <c r="F87" s="2"/>
      <c r="G87" s="2"/>
      <c r="H87" t="str">
        <f>IF(E:E &gt;42,"Nee","Ja")</f>
        <v>Nee</v>
      </c>
      <c r="I87" s="17">
        <v>4</v>
      </c>
      <c r="J87" s="17"/>
      <c r="K87" s="35" t="s">
        <v>205</v>
      </c>
    </row>
    <row r="88" spans="1:11">
      <c r="A88" s="51">
        <f>A87+1</f>
        <v>87</v>
      </c>
      <c r="B88" s="51" t="s">
        <v>206</v>
      </c>
      <c r="C88" s="52">
        <v>44657</v>
      </c>
      <c r="D88" s="52">
        <v>44798</v>
      </c>
      <c r="E88" s="54"/>
      <c r="F88" s="51">
        <f>_xlfn.DAYS(Tabel1[[#This Row],[Datum van antwoord]],Tabel1[[#This Row],[Datum van binnenkomst]])</f>
        <v>141</v>
      </c>
      <c r="G88" s="51"/>
      <c r="H88" s="54" t="s">
        <v>54</v>
      </c>
      <c r="I88" s="51">
        <v>81</v>
      </c>
      <c r="J88" s="51" t="s">
        <v>207</v>
      </c>
      <c r="K88" s="55" t="s">
        <v>208</v>
      </c>
    </row>
    <row r="89" spans="1:11">
      <c r="A89" s="2">
        <f>A88+1</f>
        <v>88</v>
      </c>
      <c r="B89" s="36" t="s">
        <v>209</v>
      </c>
      <c r="C89" s="8">
        <v>44687</v>
      </c>
      <c r="D89" s="8">
        <v>44798</v>
      </c>
      <c r="E89">
        <f>_xlfn.DAYS(D89,C89)</f>
        <v>111</v>
      </c>
      <c r="F89" s="2"/>
      <c r="G89" s="2"/>
      <c r="H89" t="str">
        <f>IF(E:E &gt;42,"Nee","Ja")</f>
        <v>Nee</v>
      </c>
      <c r="I89" s="2">
        <v>334</v>
      </c>
      <c r="J89" s="2"/>
      <c r="K89" s="33" t="s">
        <v>210</v>
      </c>
    </row>
    <row r="90" spans="1:11">
      <c r="A90" s="2">
        <f>A89+1</f>
        <v>89</v>
      </c>
      <c r="B90" s="2" t="s">
        <v>211</v>
      </c>
      <c r="C90" s="8">
        <v>44546</v>
      </c>
      <c r="D90" s="8">
        <v>44798</v>
      </c>
      <c r="E90">
        <f>_xlfn.DAYS(D90,C90)</f>
        <v>252</v>
      </c>
      <c r="F90" s="2"/>
      <c r="G90" s="2"/>
      <c r="H90" t="str">
        <f>IF(E:E &gt;42,"Nee","Ja")</f>
        <v>Nee</v>
      </c>
      <c r="I90" s="2">
        <v>39</v>
      </c>
      <c r="J90" s="2"/>
      <c r="K90" s="33" t="s">
        <v>212</v>
      </c>
    </row>
    <row r="91" spans="1:11">
      <c r="A91" s="2">
        <f>A90+1</f>
        <v>90</v>
      </c>
      <c r="B91" s="2" t="s">
        <v>213</v>
      </c>
      <c r="C91" s="8">
        <v>44595</v>
      </c>
      <c r="D91" s="8">
        <v>44799</v>
      </c>
      <c r="E91">
        <f>_xlfn.DAYS(D91,C91)</f>
        <v>204</v>
      </c>
      <c r="F91" s="2"/>
      <c r="G91" s="2"/>
      <c r="H91" t="str">
        <f>IF(E:E &gt;42,"Nee","Ja")</f>
        <v>Nee</v>
      </c>
      <c r="I91" s="2">
        <v>76</v>
      </c>
      <c r="J91" s="2"/>
      <c r="K91" s="33" t="s">
        <v>214</v>
      </c>
    </row>
    <row r="92" spans="1:11">
      <c r="A92" s="2">
        <f>A91+1</f>
        <v>91</v>
      </c>
      <c r="B92" s="2" t="s">
        <v>215</v>
      </c>
      <c r="C92" s="8">
        <v>44629</v>
      </c>
      <c r="D92" s="14">
        <v>44799</v>
      </c>
      <c r="E92">
        <f>_xlfn.DAYS(D92,C92)</f>
        <v>170</v>
      </c>
      <c r="F92" s="2"/>
      <c r="G92" s="2"/>
      <c r="H92" t="str">
        <f>IF(E:E &gt;42,"Nee","Ja")</f>
        <v>Nee</v>
      </c>
      <c r="I92" s="2">
        <v>99</v>
      </c>
      <c r="J92" s="2" t="s">
        <v>216</v>
      </c>
      <c r="K92" s="33" t="s">
        <v>217</v>
      </c>
    </row>
    <row r="93" spans="1:11">
      <c r="A93" s="2">
        <f>A92+1</f>
        <v>92</v>
      </c>
      <c r="B93" s="2" t="s">
        <v>218</v>
      </c>
      <c r="C93" s="8">
        <v>44519</v>
      </c>
      <c r="D93" s="14">
        <v>44802</v>
      </c>
      <c r="E93">
        <f>_xlfn.DAYS(D93,C93)</f>
        <v>283</v>
      </c>
      <c r="F93" s="2"/>
      <c r="G93" s="2"/>
      <c r="H93" t="str">
        <f>IF(E:E &gt;42,"Nee","Ja")</f>
        <v>Nee</v>
      </c>
      <c r="I93" s="2">
        <v>250</v>
      </c>
      <c r="J93" s="2"/>
      <c r="K93" s="33" t="s">
        <v>219</v>
      </c>
    </row>
    <row r="94" spans="1:11">
      <c r="A94" s="2">
        <f>A93+1</f>
        <v>93</v>
      </c>
      <c r="B94" s="2" t="s">
        <v>220</v>
      </c>
      <c r="C94" s="8">
        <v>44624</v>
      </c>
      <c r="D94" s="14">
        <v>44802</v>
      </c>
      <c r="E94">
        <f>_xlfn.DAYS(D94,C94)</f>
        <v>178</v>
      </c>
      <c r="F94" s="2"/>
      <c r="G94" s="2"/>
      <c r="H94" t="str">
        <f>IF(E:E &gt;42,"Nee","Ja")</f>
        <v>Nee</v>
      </c>
      <c r="I94" s="2">
        <v>88</v>
      </c>
      <c r="J94" s="2" t="s">
        <v>221</v>
      </c>
      <c r="K94" s="33" t="s">
        <v>222</v>
      </c>
    </row>
    <row r="95" spans="1:11">
      <c r="A95" s="2">
        <f>A94+1</f>
        <v>94</v>
      </c>
      <c r="B95" s="2" t="s">
        <v>223</v>
      </c>
      <c r="C95" s="8">
        <v>44574</v>
      </c>
      <c r="D95" s="14">
        <v>44803</v>
      </c>
      <c r="E95">
        <f>_xlfn.DAYS(D95,C95)</f>
        <v>229</v>
      </c>
      <c r="F95" s="2"/>
      <c r="G95" s="2"/>
      <c r="H95" t="str">
        <f>IF(E:E &gt;42,"Nee","Ja")</f>
        <v>Nee</v>
      </c>
      <c r="I95" s="2">
        <v>88</v>
      </c>
      <c r="J95" s="2"/>
      <c r="K95" s="37" t="s">
        <v>224</v>
      </c>
    </row>
    <row r="96" spans="1:11">
      <c r="A96" s="2">
        <f>A95+1</f>
        <v>95</v>
      </c>
      <c r="B96" s="2" t="s">
        <v>225</v>
      </c>
      <c r="C96" s="8">
        <v>44642</v>
      </c>
      <c r="D96" s="14">
        <v>44804</v>
      </c>
      <c r="E96">
        <f>_xlfn.DAYS(D96,C96)</f>
        <v>162</v>
      </c>
      <c r="F96" s="2"/>
      <c r="G96" s="2"/>
      <c r="H96" t="str">
        <f>IF(E:E &gt;42,"Nee","Ja")</f>
        <v>Nee</v>
      </c>
      <c r="I96" s="2">
        <v>127</v>
      </c>
      <c r="J96" s="2" t="s">
        <v>221</v>
      </c>
      <c r="K96" s="37" t="s">
        <v>226</v>
      </c>
    </row>
    <row r="97" spans="1:11">
      <c r="A97" s="2">
        <f>A96+1</f>
        <v>96</v>
      </c>
      <c r="B97" s="2" t="s">
        <v>227</v>
      </c>
      <c r="C97" s="8">
        <v>44763</v>
      </c>
      <c r="D97" s="14">
        <v>44805</v>
      </c>
      <c r="E97">
        <f>_xlfn.DAYS(D97,C97)</f>
        <v>42</v>
      </c>
      <c r="F97" s="2"/>
      <c r="G97" s="2"/>
      <c r="H97" t="str">
        <f>IF(E:E &gt;42,"Nee","Ja")</f>
        <v>Ja</v>
      </c>
      <c r="I97" s="2">
        <v>150</v>
      </c>
      <c r="J97" s="2"/>
      <c r="K97" s="37" t="s">
        <v>228</v>
      </c>
    </row>
    <row r="98" spans="1:11">
      <c r="A98" s="2">
        <f>A97+1</f>
        <v>97</v>
      </c>
      <c r="B98" s="2" t="s">
        <v>229</v>
      </c>
      <c r="C98" s="8">
        <v>44638</v>
      </c>
      <c r="D98" s="14">
        <v>44809</v>
      </c>
      <c r="E98">
        <f>_xlfn.DAYS(D98,C98)</f>
        <v>171</v>
      </c>
      <c r="F98" s="2"/>
      <c r="G98" s="2"/>
      <c r="H98" t="str">
        <f>IF(E:E &gt;42,"Nee","Ja")</f>
        <v>Nee</v>
      </c>
      <c r="I98" s="2">
        <v>7</v>
      </c>
      <c r="J98" s="2" t="s">
        <v>221</v>
      </c>
      <c r="K98" s="37" t="s">
        <v>230</v>
      </c>
    </row>
    <row r="99" spans="1:11">
      <c r="A99" s="2">
        <f>A98+1</f>
        <v>98</v>
      </c>
      <c r="B99" s="2" t="s">
        <v>231</v>
      </c>
      <c r="C99" s="8">
        <v>44585</v>
      </c>
      <c r="D99" s="14">
        <v>44812</v>
      </c>
      <c r="E99">
        <f>_xlfn.DAYS(D99,C99)</f>
        <v>227</v>
      </c>
      <c r="F99" s="2"/>
      <c r="G99" s="2"/>
      <c r="H99" t="str">
        <f>IF(E:E &gt;42,"Nee","Ja")</f>
        <v>Nee</v>
      </c>
      <c r="I99" s="2">
        <v>3</v>
      </c>
      <c r="J99" s="2" t="s">
        <v>232</v>
      </c>
      <c r="K99" s="37" t="s">
        <v>233</v>
      </c>
    </row>
    <row r="100" spans="1:11">
      <c r="A100" s="2">
        <f>A99+1</f>
        <v>99</v>
      </c>
      <c r="B100" s="2" t="s">
        <v>234</v>
      </c>
      <c r="C100" s="8">
        <v>44607</v>
      </c>
      <c r="D100" s="14">
        <v>44817</v>
      </c>
      <c r="E100">
        <f>_xlfn.DAYS(D100,C100)</f>
        <v>210</v>
      </c>
      <c r="F100" s="2"/>
      <c r="G100" s="2"/>
      <c r="H100" t="str">
        <f>IF(E:E &gt;42,"Nee","Ja")</f>
        <v>Nee</v>
      </c>
      <c r="I100" s="2">
        <v>3</v>
      </c>
      <c r="J100" s="2" t="s">
        <v>235</v>
      </c>
      <c r="K100" s="37" t="s">
        <v>236</v>
      </c>
    </row>
    <row r="101" spans="1:11">
      <c r="A101" s="2">
        <f>A100+1</f>
        <v>100</v>
      </c>
      <c r="B101" s="2" t="s">
        <v>237</v>
      </c>
      <c r="C101" s="8">
        <v>44705</v>
      </c>
      <c r="D101" s="14">
        <v>44817</v>
      </c>
      <c r="E101">
        <f>_xlfn.DAYS(D101,C101)</f>
        <v>112</v>
      </c>
      <c r="F101" s="2"/>
      <c r="G101" s="2"/>
      <c r="H101" t="str">
        <f>IF(E:E &gt;42,"Nee","Ja")</f>
        <v>Nee</v>
      </c>
      <c r="I101" s="2">
        <v>4</v>
      </c>
      <c r="J101" s="2"/>
      <c r="K101" s="37" t="s">
        <v>238</v>
      </c>
    </row>
    <row r="102" spans="1:11">
      <c r="A102" s="2">
        <f>A101+1</f>
        <v>101</v>
      </c>
      <c r="B102" s="2" t="s">
        <v>239</v>
      </c>
      <c r="C102" s="8">
        <v>44680</v>
      </c>
      <c r="D102" s="14">
        <v>44823</v>
      </c>
      <c r="E102">
        <f>_xlfn.DAYS(D102,C102)</f>
        <v>143</v>
      </c>
      <c r="F102" s="2"/>
      <c r="G102" s="2"/>
      <c r="H102" t="str">
        <f>IF(E:E &gt;42,"Nee","Ja")</f>
        <v>Nee</v>
      </c>
      <c r="I102" s="2">
        <v>2</v>
      </c>
      <c r="J102" s="2" t="s">
        <v>240</v>
      </c>
      <c r="K102" s="37" t="s">
        <v>241</v>
      </c>
    </row>
    <row r="103" spans="1:11" s="25" customFormat="1">
      <c r="A103" s="2">
        <f>A102+1</f>
        <v>102</v>
      </c>
      <c r="B103" s="2" t="s">
        <v>242</v>
      </c>
      <c r="C103" s="8">
        <v>44608</v>
      </c>
      <c r="D103" s="14">
        <v>44832</v>
      </c>
      <c r="E103">
        <f>_xlfn.DAYS(D103,C103)</f>
        <v>224</v>
      </c>
      <c r="F103" s="2"/>
      <c r="G103" s="2"/>
      <c r="H103" t="str">
        <f>IF(E:E &gt;42,"Nee","Ja")</f>
        <v>Nee</v>
      </c>
      <c r="I103" s="2">
        <v>38</v>
      </c>
      <c r="J103" s="2"/>
      <c r="K103" s="33" t="s">
        <v>243</v>
      </c>
    </row>
    <row r="104" spans="1:11">
      <c r="A104" s="2">
        <f>A103+1</f>
        <v>103</v>
      </c>
      <c r="B104" s="2" t="s">
        <v>244</v>
      </c>
      <c r="C104" s="8">
        <v>44665</v>
      </c>
      <c r="D104" s="14">
        <v>44832</v>
      </c>
      <c r="E104">
        <f>_xlfn.DAYS(D104,C104)</f>
        <v>167</v>
      </c>
      <c r="F104" s="2"/>
      <c r="G104" s="2"/>
      <c r="H104" t="str">
        <f>IF(E:E &gt;42,"Nee","Ja")</f>
        <v>Nee</v>
      </c>
      <c r="I104" s="2">
        <v>82</v>
      </c>
      <c r="J104" s="2"/>
      <c r="K104" s="37" t="s">
        <v>245</v>
      </c>
    </row>
    <row r="105" spans="1:11">
      <c r="A105" s="24">
        <f>A104+1</f>
        <v>104</v>
      </c>
      <c r="B105" s="24" t="s">
        <v>246</v>
      </c>
      <c r="C105" s="9">
        <v>44245</v>
      </c>
      <c r="D105" s="31">
        <v>44834</v>
      </c>
      <c r="E105" s="25">
        <f>_xlfn.DAYS(D105,C105)</f>
        <v>589</v>
      </c>
      <c r="F105" s="24"/>
      <c r="G105" s="24"/>
      <c r="H105" s="25" t="s">
        <v>54</v>
      </c>
      <c r="I105" s="24">
        <f>1356+125</f>
        <v>1481</v>
      </c>
      <c r="J105" s="24" t="s">
        <v>247</v>
      </c>
      <c r="K105" s="26" t="s">
        <v>248</v>
      </c>
    </row>
    <row r="106" spans="1:11">
      <c r="A106" s="2">
        <f>A105+1</f>
        <v>105</v>
      </c>
      <c r="B106" s="2" t="s">
        <v>249</v>
      </c>
      <c r="C106" s="8">
        <v>44510</v>
      </c>
      <c r="D106" s="14">
        <v>44838</v>
      </c>
      <c r="E106">
        <f>_xlfn.DAYS(D106,C106)</f>
        <v>328</v>
      </c>
      <c r="F106" s="2"/>
      <c r="G106" s="2"/>
      <c r="H106" t="str">
        <f>IF(E:E &gt;42,"Nee","Ja")</f>
        <v>Nee</v>
      </c>
      <c r="I106" s="2">
        <v>209</v>
      </c>
      <c r="J106" s="2"/>
      <c r="K106" s="37" t="s">
        <v>250</v>
      </c>
    </row>
    <row r="107" spans="1:11">
      <c r="A107" s="2">
        <f>A106+1</f>
        <v>106</v>
      </c>
      <c r="B107" s="2" t="s">
        <v>251</v>
      </c>
      <c r="C107" s="8">
        <v>44793</v>
      </c>
      <c r="D107" s="14">
        <v>44840</v>
      </c>
      <c r="E107">
        <f>_xlfn.DAYS(D107,C107)</f>
        <v>47</v>
      </c>
      <c r="F107" s="2"/>
      <c r="G107" s="2"/>
      <c r="H107" t="str">
        <f>IF(E:E &gt;42,"Nee","Ja")</f>
        <v>Nee</v>
      </c>
      <c r="I107" s="2">
        <v>89</v>
      </c>
      <c r="J107" s="2"/>
      <c r="K107" s="37" t="s">
        <v>252</v>
      </c>
    </row>
    <row r="108" spans="1:11">
      <c r="A108" s="2">
        <f>A107+1</f>
        <v>107</v>
      </c>
      <c r="B108" s="2" t="s">
        <v>253</v>
      </c>
      <c r="C108" s="8">
        <v>44818</v>
      </c>
      <c r="D108" s="14">
        <v>44852</v>
      </c>
      <c r="E108">
        <f>_xlfn.DAYS(D108,C108)</f>
        <v>34</v>
      </c>
      <c r="F108" s="2"/>
      <c r="G108" s="2"/>
      <c r="H108" t="str">
        <f>IF(E:E &gt;42,"Nee","Ja")</f>
        <v>Ja</v>
      </c>
      <c r="I108" s="2">
        <v>6</v>
      </c>
      <c r="J108" s="2"/>
      <c r="K108" s="37" t="s">
        <v>254</v>
      </c>
    </row>
    <row r="109" spans="1:11">
      <c r="A109" s="2">
        <f>A108+1</f>
        <v>108</v>
      </c>
      <c r="B109" s="2" t="s">
        <v>255</v>
      </c>
      <c r="C109" s="8">
        <v>44763</v>
      </c>
      <c r="D109" s="14">
        <v>44853</v>
      </c>
      <c r="E109" s="2">
        <f>_xlfn.DAYS(D109,C109)</f>
        <v>90</v>
      </c>
      <c r="F109" s="2"/>
      <c r="G109" s="2"/>
      <c r="H109" t="str">
        <f>IF(E:E &gt;42,"Nee","Ja")</f>
        <v>Nee</v>
      </c>
      <c r="I109" s="2">
        <v>20</v>
      </c>
      <c r="J109" s="2"/>
      <c r="K109" s="37" t="s">
        <v>256</v>
      </c>
    </row>
    <row r="110" spans="1:11">
      <c r="A110" s="2">
        <f>A109+1</f>
        <v>109</v>
      </c>
      <c r="B110" s="2" t="s">
        <v>257</v>
      </c>
      <c r="C110" s="8" t="s">
        <v>258</v>
      </c>
      <c r="D110" s="14">
        <v>44854</v>
      </c>
      <c r="E110">
        <f>_xlfn.DAYS(D110,C110)</f>
        <v>112</v>
      </c>
      <c r="F110" s="2"/>
      <c r="G110" s="2"/>
      <c r="H110" t="str">
        <f>IF(E:E &gt;42,"Nee","Ja")</f>
        <v>Nee</v>
      </c>
      <c r="I110" s="2">
        <v>12</v>
      </c>
      <c r="J110" s="2"/>
      <c r="K110" s="37" t="s">
        <v>259</v>
      </c>
    </row>
    <row r="111" spans="1:11">
      <c r="A111" s="2">
        <f>A110+1</f>
        <v>110</v>
      </c>
      <c r="B111" s="2" t="s">
        <v>260</v>
      </c>
      <c r="C111" s="8">
        <v>44778</v>
      </c>
      <c r="D111" s="14">
        <v>44855</v>
      </c>
      <c r="E111">
        <f>_xlfn.DAYS(D111,C111)</f>
        <v>77</v>
      </c>
      <c r="F111" s="2"/>
      <c r="G111" s="2"/>
      <c r="H111" t="str">
        <f>IF(E:E &gt;42,"Nee","Ja")</f>
        <v>Nee</v>
      </c>
      <c r="I111" s="2">
        <v>380</v>
      </c>
      <c r="J111" s="2"/>
      <c r="K111" s="37" t="s">
        <v>261</v>
      </c>
    </row>
    <row r="112" spans="1:11">
      <c r="A112" s="2">
        <f>A111+1</f>
        <v>111</v>
      </c>
      <c r="B112" s="2" t="s">
        <v>262</v>
      </c>
      <c r="C112" s="8">
        <v>44836</v>
      </c>
      <c r="D112" s="14">
        <v>44861</v>
      </c>
      <c r="E112">
        <f>_xlfn.DAYS(D112,C112)</f>
        <v>25</v>
      </c>
      <c r="F112" s="2"/>
      <c r="G112" s="2"/>
      <c r="H112" t="str">
        <f>IF(E:E &gt;42,"Nee","Ja")</f>
        <v>Ja</v>
      </c>
      <c r="I112" s="2">
        <v>6</v>
      </c>
      <c r="J112" s="2" t="s">
        <v>240</v>
      </c>
      <c r="K112" s="37" t="s">
        <v>263</v>
      </c>
    </row>
    <row r="113" spans="1:11">
      <c r="A113" s="2">
        <f>A112+1</f>
        <v>112</v>
      </c>
      <c r="B113" s="2" t="s">
        <v>264</v>
      </c>
      <c r="C113" s="8">
        <v>44484</v>
      </c>
      <c r="D113" s="14">
        <v>44862</v>
      </c>
      <c r="E113">
        <f>_xlfn.DAYS(D113,C113)</f>
        <v>378</v>
      </c>
      <c r="F113" s="2"/>
      <c r="G113" s="2"/>
      <c r="H113" t="str">
        <f>IF(E:E &gt;42,"Nee","Ja")</f>
        <v>Nee</v>
      </c>
      <c r="I113" s="2">
        <v>4</v>
      </c>
      <c r="J113" s="2" t="s">
        <v>240</v>
      </c>
      <c r="K113" s="37" t="s">
        <v>265</v>
      </c>
    </row>
    <row r="114" spans="1:11">
      <c r="A114" s="2">
        <f>A113+1</f>
        <v>113</v>
      </c>
      <c r="B114" s="2" t="s">
        <v>266</v>
      </c>
      <c r="C114" s="8">
        <v>44839</v>
      </c>
      <c r="D114" s="14">
        <v>44866</v>
      </c>
      <c r="E114">
        <f>_xlfn.DAYS(D114,C114)</f>
        <v>27</v>
      </c>
      <c r="F114" s="2"/>
      <c r="G114" s="2"/>
      <c r="H114" t="str">
        <f>IF(E:E &gt;42,"Nee","Ja")</f>
        <v>Ja</v>
      </c>
      <c r="I114" s="2">
        <v>14</v>
      </c>
      <c r="J114" s="2"/>
      <c r="K114" s="37" t="s">
        <v>267</v>
      </c>
    </row>
    <row r="115" spans="1:11">
      <c r="A115" s="2">
        <f>A114+1</f>
        <v>114</v>
      </c>
      <c r="B115" s="2" t="s">
        <v>268</v>
      </c>
      <c r="C115" s="8">
        <v>44781</v>
      </c>
      <c r="D115" s="14">
        <v>44866</v>
      </c>
      <c r="E115">
        <f>_xlfn.DAYS(D115,C115)</f>
        <v>85</v>
      </c>
      <c r="F115" s="2"/>
      <c r="G115" s="2"/>
      <c r="H115" t="str">
        <f>IF(E:E &gt;42,"Nee","Ja")</f>
        <v>Nee</v>
      </c>
      <c r="I115" s="2">
        <v>198</v>
      </c>
      <c r="J115" s="2"/>
      <c r="K115" s="37" t="s">
        <v>269</v>
      </c>
    </row>
    <row r="116" spans="1:11">
      <c r="A116" s="51">
        <f>A115+1</f>
        <v>115</v>
      </c>
      <c r="B116" s="51" t="s">
        <v>270</v>
      </c>
      <c r="C116" s="52">
        <v>44747</v>
      </c>
      <c r="D116" s="53">
        <v>44869</v>
      </c>
      <c r="E116" s="54"/>
      <c r="F116" s="51">
        <v>122</v>
      </c>
      <c r="G116" s="51"/>
      <c r="H116" s="54" t="s">
        <v>44</v>
      </c>
      <c r="I116" s="51">
        <v>20</v>
      </c>
      <c r="J116" s="51"/>
      <c r="K116" s="55" t="s">
        <v>271</v>
      </c>
    </row>
    <row r="117" spans="1:11">
      <c r="A117" s="2">
        <f>A116+1</f>
        <v>116</v>
      </c>
      <c r="B117" s="2" t="s">
        <v>272</v>
      </c>
      <c r="C117" s="8">
        <v>44446</v>
      </c>
      <c r="D117" s="14">
        <v>44872</v>
      </c>
      <c r="E117">
        <f>_xlfn.DAYS(D117,C117)</f>
        <v>426</v>
      </c>
      <c r="F117" s="2"/>
      <c r="G117" s="2"/>
      <c r="H117" t="str">
        <f>IF(E:E &gt;42,"Nee","Ja")</f>
        <v>Nee</v>
      </c>
      <c r="I117" s="2">
        <v>3</v>
      </c>
      <c r="J117" s="2" t="s">
        <v>273</v>
      </c>
      <c r="K117" s="37" t="s">
        <v>274</v>
      </c>
    </row>
    <row r="118" spans="1:11" s="54" customFormat="1">
      <c r="A118" s="2">
        <f>A117+1</f>
        <v>117</v>
      </c>
      <c r="B118" s="2" t="s">
        <v>275</v>
      </c>
      <c r="C118" s="8">
        <v>44475</v>
      </c>
      <c r="D118" s="14">
        <v>44872</v>
      </c>
      <c r="E118">
        <f>_xlfn.DAYS(D118,C118)</f>
        <v>397</v>
      </c>
      <c r="F118" s="2"/>
      <c r="G118" s="2"/>
      <c r="H118" t="str">
        <f>IF(E:E &gt;42,"Nee","Ja")</f>
        <v>Nee</v>
      </c>
      <c r="I118" s="2">
        <v>12</v>
      </c>
      <c r="J118" s="2"/>
      <c r="K118" s="37" t="s">
        <v>276</v>
      </c>
    </row>
    <row r="119" spans="1:11" s="54" customFormat="1">
      <c r="A119" s="2">
        <f>A118+1</f>
        <v>118</v>
      </c>
      <c r="B119" s="2" t="s">
        <v>277</v>
      </c>
      <c r="C119" s="8">
        <v>44644</v>
      </c>
      <c r="D119" s="14">
        <v>44872</v>
      </c>
      <c r="E119">
        <f>_xlfn.DAYS(D119,C119)</f>
        <v>228</v>
      </c>
      <c r="F119" s="2"/>
      <c r="G119" s="2"/>
      <c r="H119" t="str">
        <f>IF(E:E &gt;42,"Nee","Ja")</f>
        <v>Nee</v>
      </c>
      <c r="I119" s="2">
        <v>15</v>
      </c>
      <c r="J119" s="2"/>
      <c r="K119" s="37" t="s">
        <v>278</v>
      </c>
    </row>
    <row r="120" spans="1:11">
      <c r="A120" s="2">
        <f>A119+1</f>
        <v>119</v>
      </c>
      <c r="B120" s="2" t="s">
        <v>279</v>
      </c>
      <c r="C120" s="8">
        <v>44540</v>
      </c>
      <c r="D120" s="14">
        <v>44879</v>
      </c>
      <c r="E120">
        <f>_xlfn.DAYS(D120,C120)</f>
        <v>339</v>
      </c>
      <c r="F120" s="2"/>
      <c r="G120" s="2"/>
      <c r="H120" t="str">
        <f>IF(E:E &gt;42,"Nee","Ja")</f>
        <v>Nee</v>
      </c>
      <c r="I120" s="2">
        <v>64</v>
      </c>
      <c r="J120" s="2"/>
      <c r="K120" s="37" t="s">
        <v>280</v>
      </c>
    </row>
    <row r="121" spans="1:11">
      <c r="A121" s="2">
        <f>A120+1</f>
        <v>120</v>
      </c>
      <c r="B121" s="2" t="s">
        <v>281</v>
      </c>
      <c r="C121" s="8">
        <v>44843</v>
      </c>
      <c r="D121" s="14">
        <v>44881</v>
      </c>
      <c r="E121">
        <f>_xlfn.DAYS(D121,C121)</f>
        <v>38</v>
      </c>
      <c r="F121" s="2"/>
      <c r="G121" s="2"/>
      <c r="H121" t="str">
        <f>IF(E:E &gt;42,"Nee","Ja")</f>
        <v>Ja</v>
      </c>
      <c r="I121" s="2">
        <v>8</v>
      </c>
      <c r="J121" s="2"/>
      <c r="K121" s="37" t="s">
        <v>282</v>
      </c>
    </row>
    <row r="122" spans="1:11">
      <c r="A122" s="51">
        <f>A121+1</f>
        <v>121</v>
      </c>
      <c r="B122" s="51" t="s">
        <v>283</v>
      </c>
      <c r="C122" s="52">
        <v>44383</v>
      </c>
      <c r="D122" s="53">
        <v>44886</v>
      </c>
      <c r="E122" s="54"/>
      <c r="F122" s="51"/>
      <c r="G122" s="51">
        <v>503</v>
      </c>
      <c r="H122" s="54" t="s">
        <v>44</v>
      </c>
      <c r="I122" s="51">
        <v>60</v>
      </c>
      <c r="J122" s="51"/>
      <c r="K122" s="55" t="s">
        <v>284</v>
      </c>
    </row>
    <row r="123" spans="1:11">
      <c r="A123" s="2">
        <f>A122+1</f>
        <v>122</v>
      </c>
      <c r="B123" s="2" t="s">
        <v>285</v>
      </c>
      <c r="C123" s="8">
        <v>44567</v>
      </c>
      <c r="D123" s="14">
        <v>44886</v>
      </c>
      <c r="E123">
        <f>_xlfn.DAYS(D123,C123)</f>
        <v>319</v>
      </c>
      <c r="F123" s="2"/>
      <c r="G123" s="2"/>
      <c r="H123" t="str">
        <f>IF(E:E &gt;42,"Nee","Ja")</f>
        <v>Nee</v>
      </c>
      <c r="I123" s="2">
        <v>126</v>
      </c>
      <c r="J123" s="2"/>
      <c r="K123" s="37" t="s">
        <v>286</v>
      </c>
    </row>
    <row r="124" spans="1:11">
      <c r="A124" s="2">
        <f>A123+1</f>
        <v>123</v>
      </c>
      <c r="B124" s="2" t="s">
        <v>287</v>
      </c>
      <c r="C124" s="8">
        <v>44392</v>
      </c>
      <c r="D124" s="14">
        <v>44886</v>
      </c>
      <c r="E124" s="2">
        <f>_xlfn.DAYS(D124,C124)</f>
        <v>494</v>
      </c>
      <c r="F124" s="2"/>
      <c r="G124" s="2"/>
      <c r="H124" t="str">
        <f>IF(E:E &gt;42,"Nee","Ja")</f>
        <v>Nee</v>
      </c>
      <c r="I124" s="2">
        <v>1687</v>
      </c>
      <c r="J124" s="2"/>
      <c r="K124" s="37" t="s">
        <v>288</v>
      </c>
    </row>
    <row r="125" spans="1:11">
      <c r="A125" s="2">
        <f>A124+1</f>
        <v>124</v>
      </c>
      <c r="B125" s="2" t="s">
        <v>289</v>
      </c>
      <c r="C125" s="8">
        <v>44564</v>
      </c>
      <c r="D125" s="14">
        <v>44887</v>
      </c>
      <c r="E125">
        <f>_xlfn.DAYS(D125,C125)</f>
        <v>323</v>
      </c>
      <c r="F125" s="2"/>
      <c r="G125" s="2"/>
      <c r="H125" t="str">
        <f>IF(E:E &gt;42,"Nee","Ja")</f>
        <v>Nee</v>
      </c>
      <c r="I125" s="2">
        <v>44</v>
      </c>
      <c r="J125" s="2"/>
      <c r="K125" s="37" t="s">
        <v>290</v>
      </c>
    </row>
    <row r="126" spans="1:11">
      <c r="A126" s="2">
        <f>A125+1</f>
        <v>125</v>
      </c>
      <c r="B126" s="2" t="s">
        <v>291</v>
      </c>
      <c r="C126" s="8">
        <v>44743</v>
      </c>
      <c r="D126" s="14">
        <v>44890</v>
      </c>
      <c r="E126">
        <f>_xlfn.DAYS(D126,C126)</f>
        <v>147</v>
      </c>
      <c r="F126" s="2"/>
      <c r="G126" s="2"/>
      <c r="H126" t="str">
        <f>IF(E:E &gt;42,"Nee","Ja")</f>
        <v>Nee</v>
      </c>
      <c r="I126" s="2">
        <v>20</v>
      </c>
      <c r="J126" s="2" t="s">
        <v>292</v>
      </c>
      <c r="K126" s="37" t="s">
        <v>293</v>
      </c>
    </row>
    <row r="127" spans="1:11">
      <c r="A127" s="2">
        <f>A126+1</f>
        <v>126</v>
      </c>
      <c r="B127" s="2" t="s">
        <v>294</v>
      </c>
      <c r="C127" s="8">
        <v>44566</v>
      </c>
      <c r="D127" s="14">
        <v>44896</v>
      </c>
      <c r="E127" s="2">
        <f>_xlfn.DAYS(D127,C127)</f>
        <v>330</v>
      </c>
      <c r="F127" s="2"/>
      <c r="G127" s="2"/>
      <c r="H127" t="str">
        <f>IF(E:E &gt;42,"Nee","Ja")</f>
        <v>Nee</v>
      </c>
      <c r="I127" s="2">
        <v>61</v>
      </c>
      <c r="J127" s="2"/>
      <c r="K127" s="37" t="s">
        <v>295</v>
      </c>
    </row>
    <row r="128" spans="1:11">
      <c r="A128" s="2">
        <f>A127+1</f>
        <v>127</v>
      </c>
      <c r="B128" s="2" t="s">
        <v>296</v>
      </c>
      <c r="C128" s="8">
        <v>44477</v>
      </c>
      <c r="D128" s="14">
        <v>44901</v>
      </c>
      <c r="E128" s="2">
        <f>_xlfn.DAYS(D128,C128)</f>
        <v>424</v>
      </c>
      <c r="F128" s="2"/>
      <c r="G128" s="2"/>
      <c r="H128" t="str">
        <f>IF(E:E &gt;42,"Nee","Ja")</f>
        <v>Nee</v>
      </c>
      <c r="I128" s="2">
        <v>200</v>
      </c>
      <c r="J128" s="2"/>
      <c r="K128" s="37" t="s">
        <v>297</v>
      </c>
    </row>
    <row r="129" spans="1:11">
      <c r="A129" s="2">
        <f>A128+1</f>
        <v>128</v>
      </c>
      <c r="B129" s="2" t="s">
        <v>298</v>
      </c>
      <c r="C129" s="8">
        <v>44484</v>
      </c>
      <c r="D129" s="14">
        <v>44901</v>
      </c>
      <c r="E129" s="2">
        <f>_xlfn.DAYS(D129,C129)</f>
        <v>417</v>
      </c>
      <c r="F129" s="2"/>
      <c r="G129" s="2"/>
      <c r="H129" t="str">
        <f>IF(E:E &gt;42,"Nee","Ja")</f>
        <v>Nee</v>
      </c>
      <c r="I129" s="2">
        <v>12</v>
      </c>
      <c r="J129" s="2"/>
      <c r="K129" s="37" t="s">
        <v>299</v>
      </c>
    </row>
    <row r="130" spans="1:11">
      <c r="A130" s="2">
        <f>A129+1</f>
        <v>129</v>
      </c>
      <c r="B130" s="2" t="s">
        <v>300</v>
      </c>
      <c r="C130" s="8">
        <v>44875</v>
      </c>
      <c r="D130" s="14">
        <v>44903</v>
      </c>
      <c r="E130" s="2">
        <f>_xlfn.DAYS(D130,C130)</f>
        <v>28</v>
      </c>
      <c r="F130" s="2"/>
      <c r="G130" s="2"/>
      <c r="H130" t="str">
        <f>IF(E:E &gt;42,"Nee","Ja")</f>
        <v>Ja</v>
      </c>
      <c r="I130" s="2">
        <v>22</v>
      </c>
      <c r="J130" s="2"/>
      <c r="K130" s="37" t="s">
        <v>301</v>
      </c>
    </row>
    <row r="131" spans="1:11">
      <c r="A131" s="2">
        <f>A130+1</f>
        <v>130</v>
      </c>
      <c r="B131" s="2" t="s">
        <v>302</v>
      </c>
      <c r="C131" s="8">
        <v>44752</v>
      </c>
      <c r="D131" s="14">
        <v>44909</v>
      </c>
      <c r="E131" s="2">
        <f>_xlfn.DAYS(D131,C131)</f>
        <v>157</v>
      </c>
      <c r="F131" s="2"/>
      <c r="G131" s="2"/>
      <c r="H131" t="str">
        <f>IF(E:E &gt;42,"Nee","Ja")</f>
        <v>Nee</v>
      </c>
      <c r="I131" s="2">
        <v>37</v>
      </c>
      <c r="J131" s="2"/>
      <c r="K131" s="37" t="s">
        <v>303</v>
      </c>
    </row>
    <row r="132" spans="1:11">
      <c r="A132" s="2">
        <f>A131+1</f>
        <v>131</v>
      </c>
      <c r="B132" s="2" t="s">
        <v>304</v>
      </c>
      <c r="C132" s="8">
        <v>44789</v>
      </c>
      <c r="D132" s="14">
        <v>44911</v>
      </c>
      <c r="E132" s="2">
        <f>_xlfn.DAYS(D132,C132)</f>
        <v>122</v>
      </c>
      <c r="F132" s="2"/>
      <c r="G132" s="2"/>
      <c r="H132" t="str">
        <f>IF(E:E &gt;42,"Nee","Ja")</f>
        <v>Nee</v>
      </c>
      <c r="I132" s="2">
        <v>2</v>
      </c>
      <c r="J132" s="2"/>
      <c r="K132" s="37" t="s">
        <v>305</v>
      </c>
    </row>
    <row r="133" spans="1:11">
      <c r="A133" s="2">
        <f>A132+1</f>
        <v>132</v>
      </c>
      <c r="B133" s="2" t="s">
        <v>306</v>
      </c>
      <c r="C133" s="8">
        <v>44704</v>
      </c>
      <c r="D133" s="14">
        <v>44911</v>
      </c>
      <c r="E133" s="2">
        <f>_xlfn.DAYS(D133,C133)</f>
        <v>207</v>
      </c>
      <c r="F133" s="2"/>
      <c r="G133" s="2"/>
      <c r="H133" t="str">
        <f>IF(E:E &gt;42,"Nee","Ja")</f>
        <v>Nee</v>
      </c>
      <c r="I133" s="2">
        <v>89</v>
      </c>
      <c r="J133" s="2"/>
      <c r="K133" s="37" t="s">
        <v>307</v>
      </c>
    </row>
    <row r="134" spans="1:11">
      <c r="A134" s="2">
        <f>A133+1</f>
        <v>133</v>
      </c>
      <c r="B134" s="2" t="s">
        <v>308</v>
      </c>
      <c r="C134" s="8">
        <v>44601</v>
      </c>
      <c r="D134" s="14">
        <v>44911</v>
      </c>
      <c r="E134" s="2">
        <f>_xlfn.DAYS(D134,C134)</f>
        <v>310</v>
      </c>
      <c r="F134" s="2"/>
      <c r="G134" s="2"/>
      <c r="H134" t="str">
        <f>IF(E:E &gt;42,"Nee","Ja")</f>
        <v>Nee</v>
      </c>
      <c r="I134" s="2">
        <v>67</v>
      </c>
      <c r="J134" s="2"/>
      <c r="K134" s="37" t="s">
        <v>309</v>
      </c>
    </row>
    <row r="135" spans="1:11">
      <c r="A135" s="2">
        <f>A134+1</f>
        <v>134</v>
      </c>
      <c r="B135" s="2" t="s">
        <v>310</v>
      </c>
      <c r="C135" s="8">
        <v>44810</v>
      </c>
      <c r="D135" s="14">
        <v>44911</v>
      </c>
      <c r="E135" s="2">
        <f>_xlfn.DAYS(D135,C135)</f>
        <v>101</v>
      </c>
      <c r="F135" s="2"/>
      <c r="G135" s="2"/>
      <c r="H135" t="str">
        <f>IF(E:E &gt;42,"Nee","Ja")</f>
        <v>Nee</v>
      </c>
      <c r="I135" s="2">
        <v>6</v>
      </c>
      <c r="J135" s="2"/>
      <c r="K135" s="37" t="s">
        <v>311</v>
      </c>
    </row>
    <row r="136" spans="1:11">
      <c r="A136" s="2">
        <f>A135+1</f>
        <v>135</v>
      </c>
      <c r="B136" s="2" t="s">
        <v>312</v>
      </c>
      <c r="C136" s="8">
        <v>44655</v>
      </c>
      <c r="D136" s="14">
        <v>44914</v>
      </c>
      <c r="E136" s="2">
        <f>_xlfn.DAYS(D136,C136)</f>
        <v>259</v>
      </c>
      <c r="F136" s="2"/>
      <c r="G136" s="2"/>
      <c r="H136" t="str">
        <f>IF(E:E &gt;42,"Nee","Ja")</f>
        <v>Nee</v>
      </c>
      <c r="I136" s="2">
        <v>30</v>
      </c>
      <c r="J136" s="2"/>
      <c r="K136" s="37" t="s">
        <v>313</v>
      </c>
    </row>
    <row r="137" spans="1:11">
      <c r="A137" s="2">
        <f>A136+1</f>
        <v>136</v>
      </c>
      <c r="B137" s="2" t="s">
        <v>314</v>
      </c>
      <c r="C137" s="8">
        <v>44684</v>
      </c>
      <c r="D137" s="14">
        <v>44914</v>
      </c>
      <c r="E137" s="2">
        <f>_xlfn.DAYS(D137,C137)</f>
        <v>230</v>
      </c>
      <c r="F137" s="2"/>
      <c r="G137" s="2"/>
      <c r="H137" t="str">
        <f>IF(E:E &gt;42,"Nee","Ja")</f>
        <v>Nee</v>
      </c>
      <c r="I137" s="2">
        <v>71</v>
      </c>
      <c r="J137" s="2"/>
      <c r="K137" s="37" t="s">
        <v>315</v>
      </c>
    </row>
    <row r="138" spans="1:11">
      <c r="A138" s="2">
        <v>137</v>
      </c>
      <c r="B138" s="2" t="s">
        <v>316</v>
      </c>
      <c r="C138" s="8" t="s">
        <v>317</v>
      </c>
      <c r="D138" s="14">
        <v>44914</v>
      </c>
      <c r="E138" s="2"/>
      <c r="F138" s="2" t="e">
        <f>_xlfn.DAYS(Tabel1[[#This Row],[Datum van antwoord]],Tabel1[[#This Row],[Datum van binnenkomst]])</f>
        <v>#VALUE!</v>
      </c>
      <c r="G138" s="2"/>
      <c r="I138" s="2">
        <v>138</v>
      </c>
      <c r="J138" s="2" t="s">
        <v>318</v>
      </c>
      <c r="K138" s="37" t="s">
        <v>319</v>
      </c>
    </row>
    <row r="139" spans="1:11">
      <c r="A139" s="2">
        <f>A138+1</f>
        <v>138</v>
      </c>
      <c r="B139" s="2" t="s">
        <v>320</v>
      </c>
      <c r="C139" s="8">
        <v>44713</v>
      </c>
      <c r="D139" s="14">
        <v>44916</v>
      </c>
      <c r="E139" s="2">
        <f>_xlfn.DAYS(D139,C139)</f>
        <v>203</v>
      </c>
      <c r="F139" s="2"/>
      <c r="G139" s="2"/>
      <c r="H139" t="str">
        <f>IF(E:E &gt;42,"Nee","Ja")</f>
        <v>Nee</v>
      </c>
      <c r="I139" s="2">
        <v>54</v>
      </c>
      <c r="J139" s="2"/>
      <c r="K139" s="37" t="s">
        <v>321</v>
      </c>
    </row>
    <row r="140" spans="1:11">
      <c r="A140" s="2">
        <v>139</v>
      </c>
      <c r="B140" s="2" t="s">
        <v>322</v>
      </c>
      <c r="C140" s="8">
        <v>44823</v>
      </c>
      <c r="D140" s="14">
        <v>44917</v>
      </c>
      <c r="E140" s="2">
        <f>_xlfn.DAYS(D140,C140)</f>
        <v>94</v>
      </c>
      <c r="F140" s="2"/>
      <c r="G140" s="2"/>
      <c r="H140" t="str">
        <f>IF(E:E &gt;42,"Nee","Ja")</f>
        <v>Nee</v>
      </c>
      <c r="I140" s="2">
        <v>214</v>
      </c>
      <c r="J140" s="2"/>
      <c r="K140" s="37" t="s">
        <v>323</v>
      </c>
    </row>
    <row r="141" spans="1:11">
      <c r="A141" s="2">
        <f>A140+1</f>
        <v>140</v>
      </c>
      <c r="B141" s="2" t="s">
        <v>324</v>
      </c>
      <c r="C141" s="8">
        <v>44887</v>
      </c>
      <c r="D141" s="14">
        <v>44918</v>
      </c>
      <c r="E141" s="2">
        <f>_xlfn.DAYS(D141,C141)</f>
        <v>31</v>
      </c>
      <c r="F141" s="2"/>
      <c r="G141" s="2"/>
      <c r="H141" t="str">
        <f>IF(E:E &gt;42,"Nee","Ja")</f>
        <v>Ja</v>
      </c>
      <c r="I141" s="2">
        <v>4</v>
      </c>
      <c r="J141" s="2" t="s">
        <v>325</v>
      </c>
      <c r="K141" s="37" t="s">
        <v>326</v>
      </c>
    </row>
  </sheetData>
  <phoneticPr fontId="4" type="noConversion"/>
  <conditionalFormatting sqref="H2:H141">
    <cfRule type="cellIs" dxfId="16" priority="1" operator="equal">
      <formula>"Ja"</formula>
    </cfRule>
    <cfRule type="cellIs" dxfId="15" priority="2" operator="equal">
      <formula>"Nee"</formula>
    </cfRule>
  </conditionalFormatting>
  <hyperlinks>
    <hyperlink ref="K88" r:id="rId1" xr:uid="{29D05002-85C8-487F-8D92-DBC042FBC890}"/>
    <hyperlink ref="K89" r:id="rId2" xr:uid="{B0126B5C-37D6-4E3F-A428-DF40AC105F3E}"/>
    <hyperlink ref="K90" r:id="rId3" xr:uid="{25824DE9-B47B-4C83-9159-EF3B62ADBF40}"/>
    <hyperlink ref="K91" r:id="rId4" xr:uid="{5958ACEB-0A2B-46A6-B7AC-D3D4354F0454}"/>
    <hyperlink ref="K92" r:id="rId5" xr:uid="{864779EF-82AF-4B4D-B3B4-D246FC4154A8}"/>
    <hyperlink ref="K93" r:id="rId6" xr:uid="{660CDA40-936D-40ED-BB5E-94E8DB832AD9}"/>
    <hyperlink ref="K94" r:id="rId7" xr:uid="{262CE452-F290-40A8-ABB7-02244C2E00E7}"/>
    <hyperlink ref="K95" r:id="rId8" xr:uid="{6092568A-2658-4719-A231-EAEF0C3CBAEC}"/>
    <hyperlink ref="K96" r:id="rId9" xr:uid="{4646755A-6104-408E-801B-72A7E2D51AD7}"/>
    <hyperlink ref="K97" r:id="rId10" xr:uid="{09E5D269-2D5E-45F3-BF62-4CE258CCD836}"/>
    <hyperlink ref="K98" r:id="rId11" xr:uid="{E7209F2C-C379-4A31-8B08-FBCDFCA9B393}"/>
    <hyperlink ref="K99" r:id="rId12" xr:uid="{9F99A458-CE39-4217-AB20-39A1E8F6E61A}"/>
    <hyperlink ref="K100" r:id="rId13" xr:uid="{BCF1DDBE-6958-451B-92D2-07992A437DD5}"/>
    <hyperlink ref="K101" r:id="rId14" xr:uid="{05F983A0-9318-4946-90C4-4C7798427A24}"/>
    <hyperlink ref="K58" r:id="rId15" xr:uid="{7F62D861-F2E8-4D7C-83E9-A9268D2235E9}"/>
    <hyperlink ref="K39" r:id="rId16" xr:uid="{80D50EDD-9A71-48D6-8BE6-BBF6809286BD}"/>
    <hyperlink ref="K41" r:id="rId17" xr:uid="{3A421A5F-E01C-4BFC-A001-CB2570ED0A6A}"/>
    <hyperlink ref="K43" r:id="rId18" xr:uid="{3A66BF88-C41A-463B-9FFA-A88524F0A699}"/>
    <hyperlink ref="K42" r:id="rId19" xr:uid="{7F00F368-F733-4855-A709-CC2AD97A5990}"/>
    <hyperlink ref="K44" r:id="rId20" xr:uid="{64707451-4374-41D1-B9D9-D9E1FEAA7DB9}"/>
    <hyperlink ref="K45" r:id="rId21" xr:uid="{F8577586-66B6-4EB5-9326-FFE383155A86}"/>
    <hyperlink ref="K46" r:id="rId22" xr:uid="{75726A33-C024-4C8A-97FE-89C230D6F6AC}"/>
    <hyperlink ref="K47" r:id="rId23" xr:uid="{BD615B56-4963-4CB9-A3D6-8A60BD1ABABB}"/>
    <hyperlink ref="K48" r:id="rId24" xr:uid="{DBC7125B-8544-4B7F-83B6-3A614ADA964B}"/>
    <hyperlink ref="K49" r:id="rId25" xr:uid="{A91FB7D6-724E-43DA-A2FB-209667CE6A28}"/>
    <hyperlink ref="K50" r:id="rId26" xr:uid="{268A5DA9-6A15-46A4-83CB-4C56D6B8A773}"/>
    <hyperlink ref="K51" r:id="rId27" xr:uid="{291B7AAB-AF65-486E-8E34-FA2CC3B2B1DB}"/>
    <hyperlink ref="K52" r:id="rId28" xr:uid="{809184BD-7433-40B0-A3FE-67EE524CC0A5}"/>
    <hyperlink ref="K53" r:id="rId29" xr:uid="{6D3608A8-5EB6-4206-90D7-1D87040964C3}"/>
    <hyperlink ref="K54" r:id="rId30" xr:uid="{57CA5F7D-5FCF-4423-BA06-095E31040D6A}"/>
    <hyperlink ref="K57" r:id="rId31" xr:uid="{18DCB443-7DFE-4069-AA00-0561972A8CDB}"/>
    <hyperlink ref="K59" r:id="rId32" xr:uid="{23988819-1412-4DCC-99E8-0CE11432E819}"/>
    <hyperlink ref="K61" r:id="rId33" xr:uid="{7DDEB71F-4445-45DE-B23B-048FAA13F40B}"/>
    <hyperlink ref="K55" r:id="rId34" xr:uid="{1D2B8E09-166E-476A-A64E-37D7B59B32DB}"/>
    <hyperlink ref="K64" r:id="rId35" xr:uid="{8767A076-EE91-424C-A0A6-2583C955731D}"/>
    <hyperlink ref="K65" r:id="rId36" xr:uid="{79FB3546-3CB0-4CC2-9753-A738D3B4DA64}"/>
    <hyperlink ref="K56" r:id="rId37" xr:uid="{1AA59397-B2A2-41A5-8058-ED1C4AD73EFE}"/>
    <hyperlink ref="K62" r:id="rId38" xr:uid="{120ACA67-628A-4499-87D4-C8136D106C33}"/>
    <hyperlink ref="K71" r:id="rId39" xr:uid="{05C989AD-E173-4F19-AF99-4A35C9042138}"/>
    <hyperlink ref="K81" r:id="rId40" xr:uid="{26E19947-F569-441D-994B-BBB08940F112}"/>
    <hyperlink ref="K33" r:id="rId41" xr:uid="{81AA706E-13B5-40A1-A918-683BFD816318}"/>
    <hyperlink ref="K34" r:id="rId42" xr:uid="{812ABBB8-FB97-4AB1-A015-F6C403484BE7}"/>
    <hyperlink ref="K35" r:id="rId43" xr:uid="{E26CDD51-98AE-4705-B43C-64ADF30A5195}"/>
    <hyperlink ref="K36" r:id="rId44" xr:uid="{C1158844-9663-4122-AC19-88098B8A3648}"/>
    <hyperlink ref="K37" r:id="rId45" xr:uid="{FF826406-F546-4BEE-B1C1-F6CA0CA2E2FA}"/>
    <hyperlink ref="K31" r:id="rId46" xr:uid="{FD10ECF2-DD7A-4129-A449-5B5213CECBF6}"/>
    <hyperlink ref="K30" r:id="rId47" xr:uid="{2BCA06F1-51FD-4CD0-9C2C-A48A0C5FE8B6}"/>
    <hyperlink ref="K29" r:id="rId48" xr:uid="{0E22CBE8-9B83-43C6-9AD9-EC8C7F6D176D}"/>
    <hyperlink ref="K28" r:id="rId49" xr:uid="{B26E5D7A-B59F-4DBE-9E5F-087060C75506}"/>
    <hyperlink ref="K26" r:id="rId50" xr:uid="{D7C6B33D-FFE5-44AC-874B-CF82CBB45A99}"/>
    <hyperlink ref="K27" r:id="rId51" xr:uid="{2981915B-5785-46BC-B5B1-5FD4CCA73107}"/>
    <hyperlink ref="K25" r:id="rId52" xr:uid="{1D1BB854-8CBF-4D7C-B732-33D7F74A0B0C}"/>
    <hyperlink ref="K24" r:id="rId53" xr:uid="{74148E8A-E60B-479E-BB3F-17370E29D464}"/>
    <hyperlink ref="K23" r:id="rId54" xr:uid="{95E4C7D7-AFCF-4111-9831-6F3E122D686D}"/>
    <hyperlink ref="K21" r:id="rId55" xr:uid="{5ACA9566-5237-4AE8-B06F-DE5A0E91526A}"/>
    <hyperlink ref="K20" r:id="rId56" xr:uid="{7EC763BA-9593-49E7-B207-B2516910A971}"/>
    <hyperlink ref="K19" r:id="rId57" xr:uid="{5850DE1B-C043-4721-8FE1-AF4F9ED6E4C2}"/>
    <hyperlink ref="K17" r:id="rId58" xr:uid="{F6D1DC59-71ED-448D-B960-9289C90D5F08}"/>
    <hyperlink ref="K16" r:id="rId59" xr:uid="{B8063D83-079F-4228-B113-3841414A58CC}"/>
    <hyperlink ref="K15" r:id="rId60" xr:uid="{8C14CC5F-9B3B-4B05-BD0C-EA68FE510AD9}"/>
    <hyperlink ref="K14" r:id="rId61" xr:uid="{C7E29CDB-E1A7-4EFE-9534-98FE3D887B8A}"/>
    <hyperlink ref="K13" r:id="rId62" xr:uid="{6B822393-99C3-4FE9-8665-7F1989558C0E}"/>
    <hyperlink ref="K12" r:id="rId63" xr:uid="{C5CCAF92-9EB8-4756-940F-B4B22A003585}"/>
    <hyperlink ref="K11" r:id="rId64" xr:uid="{3AE70451-8826-43F9-A621-4E5547992342}"/>
    <hyperlink ref="K10" r:id="rId65" xr:uid="{A381418E-043F-41F5-B454-A9B991E4A55B}"/>
    <hyperlink ref="K9" r:id="rId66" xr:uid="{29E61695-B366-4613-9C01-59F1021D4130}"/>
    <hyperlink ref="K8" r:id="rId67" xr:uid="{3627D470-D7F6-4747-BE86-0A8C73EA9EDB}"/>
    <hyperlink ref="K6" r:id="rId68" xr:uid="{BECEC416-8311-404E-9222-F25D7AED634C}"/>
    <hyperlink ref="K7" r:id="rId69" xr:uid="{7682ABC5-D304-4446-8C29-F242A6842CFF}"/>
    <hyperlink ref="K5" r:id="rId70" xr:uid="{4F2402E3-4696-4ADD-9F54-2C4F92D3A3E8}"/>
    <hyperlink ref="K4" r:id="rId71" xr:uid="{E50307D3-EBF3-4938-8EE7-43D049809EC6}"/>
    <hyperlink ref="K3" r:id="rId72" xr:uid="{BC9E0889-01A4-4D0A-961E-04823E343A8C}"/>
    <hyperlink ref="K2" r:id="rId73" xr:uid="{8E3B0AE6-21A4-4D61-AE6D-526C2641AA48}"/>
    <hyperlink ref="K32" r:id="rId74" xr:uid="{514A8C04-A20C-4D19-BDB6-9BAE6B06772F}"/>
    <hyperlink ref="K38" r:id="rId75" xr:uid="{F3A6AAD6-6233-43BB-BE06-A6E9CECB1CA7}"/>
    <hyperlink ref="K22" r:id="rId76" xr:uid="{DC7C5EBB-40E8-4B90-8FFC-1862D6C18294}"/>
    <hyperlink ref="K18" r:id="rId77" xr:uid="{DE2D6C85-9176-4389-B5D8-C0F737B53794}"/>
    <hyperlink ref="K102" r:id="rId78" xr:uid="{E40E4364-DED1-4FE1-A526-D91B04F43F82}"/>
    <hyperlink ref="K103" r:id="rId79" xr:uid="{CC78CA37-370A-4A9E-9539-BE363FA00E6D}"/>
    <hyperlink ref="K104" r:id="rId80" xr:uid="{921BBCF4-B8E8-4365-B71B-38649E402812}"/>
    <hyperlink ref="K105" r:id="rId81" xr:uid="{C6F5BEE0-85E8-46AD-B9BD-5AF9DC7E3D99}"/>
    <hyperlink ref="K106" r:id="rId82" xr:uid="{523C63EF-12FA-45C8-BF4A-2B2BCB1E509B}"/>
    <hyperlink ref="K107" r:id="rId83" xr:uid="{0ABE8F69-764B-422F-A6E2-9FECEE2FBEE5}"/>
    <hyperlink ref="K108" r:id="rId84" xr:uid="{E3906C7C-53A9-4E20-BFF6-A039C99883B4}"/>
    <hyperlink ref="K110" r:id="rId85" xr:uid="{7A5710BE-C88D-4989-925B-EB0BFDB2BE00}"/>
    <hyperlink ref="K111" r:id="rId86" xr:uid="{143AFA07-4914-4DDA-810E-12BC04DEC3A7}"/>
    <hyperlink ref="K112" r:id="rId87" xr:uid="{40291394-3003-4A3D-B2E9-1693105C3228}"/>
    <hyperlink ref="K113" r:id="rId88" xr:uid="{2B40F170-922F-4046-9148-51568D5DDA35}"/>
    <hyperlink ref="K114" r:id="rId89" xr:uid="{086F34A7-D915-47A3-B6C1-4B25547E0D42}"/>
    <hyperlink ref="K115" r:id="rId90" xr:uid="{C068638E-E3E6-446B-AFA2-CC2693F184DD}"/>
    <hyperlink ref="K117" r:id="rId91" xr:uid="{CCD289DE-CD9D-4236-8DF4-260CA8FB8EF2}"/>
    <hyperlink ref="K118" r:id="rId92" xr:uid="{BBAB1696-B85C-4CB6-84E7-77A55ABF5B25}"/>
    <hyperlink ref="K119" r:id="rId93" xr:uid="{25BE42EC-306B-4C1E-B308-9B7B01401BA0}"/>
    <hyperlink ref="K120" r:id="rId94" xr:uid="{1452BD9B-9603-4832-9E4B-CC3D518FEB0F}"/>
    <hyperlink ref="K121" r:id="rId95" xr:uid="{6778517C-8A81-40D0-8118-7D2AAAA48BB8}"/>
    <hyperlink ref="K116" r:id="rId96" xr:uid="{6DFD36B3-CEAD-4773-B651-5AC4963ED0FF}"/>
    <hyperlink ref="K122" r:id="rId97" xr:uid="{B34C8810-5E78-44AE-9B8B-9ADAB9FE210C}"/>
    <hyperlink ref="K123" r:id="rId98" xr:uid="{1ABCE4E6-FD5B-4AAF-B826-FE1502952373}"/>
    <hyperlink ref="K125" r:id="rId99" xr:uid="{1E2CDBE3-6E9A-4568-A5CB-209C04958F4E}"/>
    <hyperlink ref="K126" r:id="rId100" xr:uid="{424FF2C8-EE15-4E73-B1C4-D6EDC9208A43}"/>
    <hyperlink ref="K60" r:id="rId101" xr:uid="{521E4390-398F-4947-A3BA-C85ED21D7CC7}"/>
    <hyperlink ref="K63" r:id="rId102" xr:uid="{54996C6E-C3BF-4136-9BEF-DA24749D0DF4}"/>
    <hyperlink ref="K124" r:id="rId103" xr:uid="{9CA6F2FC-2968-49B1-85A5-069B43A8C862}"/>
    <hyperlink ref="K127" r:id="rId104" xr:uid="{3916677A-E8D5-4434-AED9-AA0940D97E97}"/>
    <hyperlink ref="K128" r:id="rId105" xr:uid="{372C45CC-398C-41A9-82AF-BAB9D7779FAD}"/>
    <hyperlink ref="K129" r:id="rId106" xr:uid="{B07ACFFD-F50A-40E1-B24F-58453AB0B63E}"/>
    <hyperlink ref="K132" r:id="rId107" xr:uid="{C2B8B232-AC47-4860-8194-2217C7C841DE}"/>
    <hyperlink ref="K136" r:id="rId108" xr:uid="{B92AAF85-7FC0-4635-93A4-2FB213178FB3}"/>
    <hyperlink ref="K139" r:id="rId109" xr:uid="{D561B37C-A35B-4287-89C1-6DC14CAE07A1}"/>
    <hyperlink ref="K109" r:id="rId110" xr:uid="{94EA73DC-711D-48C9-8AFF-80AE4ECC40FA}"/>
    <hyperlink ref="K130" r:id="rId111" xr:uid="{57B3D315-9A1C-4AA1-9F41-3D8C91A3572C}"/>
    <hyperlink ref="K131" r:id="rId112" xr:uid="{28F79087-D03B-40AE-AA3E-0CE90A030F1B}"/>
    <hyperlink ref="K133" r:id="rId113" xr:uid="{51FF77F3-8205-4FCB-8A76-F4046FC36FF4}"/>
    <hyperlink ref="K134" r:id="rId114" xr:uid="{44C75074-006A-4419-876E-12EAB1BC93D4}"/>
    <hyperlink ref="K135" r:id="rId115" xr:uid="{850E4414-7EE9-46E9-9DD4-B8A2D09B7718}"/>
    <hyperlink ref="K137" r:id="rId116" xr:uid="{6C66DCCC-610E-4B65-BE2C-F8D5957A8D1E}"/>
    <hyperlink ref="K141" r:id="rId117" xr:uid="{DB6B6E9B-B6B0-4048-A5C8-F5EE3B4F2DC7}"/>
    <hyperlink ref="K140" r:id="rId118" xr:uid="{7FDBF93A-E770-4D4A-B809-33140621626E}"/>
    <hyperlink ref="K138" r:id="rId119" xr:uid="{30388BBB-493A-4CEF-B6C3-FA87DB908FDA}"/>
  </hyperlinks>
  <pageMargins left="0.7" right="0.7" top="0.75" bottom="0.75" header="0.3" footer="0.3"/>
  <pageSetup paperSize="9" orientation="portrait" horizontalDpi="4294967293" r:id="rId120"/>
  <tableParts count="1">
    <tablePart r:id="rId1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585E-36FF-4EF5-87C2-18E834213467}">
  <dimension ref="A1:Q22"/>
  <sheetViews>
    <sheetView topLeftCell="A12" zoomScale="60" zoomScaleNormal="60" workbookViewId="0">
      <selection activeCell="G25" sqref="G25"/>
    </sheetView>
  </sheetViews>
  <sheetFormatPr defaultRowHeight="15"/>
  <cols>
    <col min="1" max="1" width="48.5703125" customWidth="1"/>
    <col min="2" max="2" width="30.5703125" customWidth="1"/>
    <col min="3" max="3" width="25.28515625" style="6" customWidth="1"/>
    <col min="4" max="4" width="28.42578125" style="6" customWidth="1"/>
    <col min="5" max="5" width="17.5703125" customWidth="1"/>
    <col min="6" max="6" width="14.85546875" customWidth="1"/>
    <col min="8" max="8" width="31.85546875" hidden="1" customWidth="1"/>
    <col min="9" max="9" width="31.7109375" hidden="1" customWidth="1"/>
    <col min="10" max="10" width="26.5703125" hidden="1" customWidth="1"/>
    <col min="11" max="11" width="11.42578125" hidden="1" customWidth="1"/>
    <col min="12" max="12" width="12.5703125" hidden="1" customWidth="1"/>
    <col min="13" max="13" width="40.140625" hidden="1" customWidth="1"/>
    <col min="14" max="14" width="34.42578125" customWidth="1"/>
    <col min="15" max="15" width="32.28515625" customWidth="1"/>
    <col min="16" max="16" width="30.42578125" style="6" customWidth="1"/>
    <col min="17" max="17" width="43.7109375" style="6" customWidth="1"/>
  </cols>
  <sheetData>
    <row r="1" spans="1:17" s="62" customFormat="1" ht="76.5">
      <c r="A1" s="61" t="s">
        <v>327</v>
      </c>
      <c r="B1" s="61" t="s">
        <v>1</v>
      </c>
      <c r="C1" s="61" t="s">
        <v>2</v>
      </c>
      <c r="D1" s="61" t="s">
        <v>3</v>
      </c>
      <c r="E1" s="61" t="s">
        <v>4</v>
      </c>
      <c r="F1" s="61" t="s">
        <v>7</v>
      </c>
      <c r="G1" s="61" t="s">
        <v>8</v>
      </c>
      <c r="H1" s="61" t="s">
        <v>328</v>
      </c>
      <c r="I1" s="61" t="s">
        <v>329</v>
      </c>
      <c r="J1" s="61" t="s">
        <v>330</v>
      </c>
      <c r="K1" s="61" t="s">
        <v>331</v>
      </c>
      <c r="L1" s="61" t="s">
        <v>332</v>
      </c>
      <c r="M1" s="61" t="s">
        <v>333</v>
      </c>
      <c r="N1" s="61" t="s">
        <v>9</v>
      </c>
      <c r="O1" s="61" t="s">
        <v>10</v>
      </c>
      <c r="P1" s="61" t="s">
        <v>334</v>
      </c>
      <c r="Q1" s="61" t="s">
        <v>335</v>
      </c>
    </row>
    <row r="2" spans="1:17">
      <c r="B2" t="s">
        <v>336</v>
      </c>
      <c r="C2" s="6">
        <v>44263</v>
      </c>
      <c r="D2" s="6">
        <v>44358</v>
      </c>
      <c r="E2">
        <f>_xlfn.DAYS(D2,C2)</f>
        <v>95</v>
      </c>
      <c r="F2" s="45" t="s">
        <v>54</v>
      </c>
      <c r="G2">
        <v>78</v>
      </c>
      <c r="N2" t="s">
        <v>337</v>
      </c>
      <c r="O2" s="33" t="s">
        <v>338</v>
      </c>
      <c r="P2" s="6">
        <v>44390</v>
      </c>
      <c r="Q2" s="6">
        <v>44622</v>
      </c>
    </row>
    <row r="3" spans="1:17">
      <c r="B3" t="s">
        <v>339</v>
      </c>
      <c r="C3" s="6">
        <v>44299</v>
      </c>
      <c r="D3" s="6">
        <v>44473</v>
      </c>
      <c r="E3">
        <f t="shared" ref="E3:E10" si="0">_xlfn.DAYS(D3,C3)</f>
        <v>174</v>
      </c>
      <c r="F3" s="45" t="s">
        <v>54</v>
      </c>
      <c r="G3">
        <v>5</v>
      </c>
      <c r="N3" t="s">
        <v>340</v>
      </c>
      <c r="O3" s="33" t="s">
        <v>341</v>
      </c>
      <c r="P3" s="6">
        <v>44491</v>
      </c>
      <c r="Q3" s="6">
        <v>44677</v>
      </c>
    </row>
    <row r="4" spans="1:17">
      <c r="B4" s="42" t="s">
        <v>342</v>
      </c>
      <c r="C4" s="46">
        <v>44614</v>
      </c>
      <c r="D4" s="44">
        <v>44666</v>
      </c>
      <c r="E4">
        <f t="shared" si="0"/>
        <v>52</v>
      </c>
      <c r="F4" s="45" t="s">
        <v>54</v>
      </c>
      <c r="G4" s="42">
        <v>174</v>
      </c>
      <c r="H4" s="42"/>
      <c r="I4" s="42" t="s">
        <v>343</v>
      </c>
      <c r="N4" t="s">
        <v>337</v>
      </c>
      <c r="O4" s="33" t="s">
        <v>343</v>
      </c>
      <c r="P4" s="44">
        <v>44673</v>
      </c>
      <c r="Q4" s="44">
        <v>44736</v>
      </c>
    </row>
    <row r="5" spans="1:17">
      <c r="B5" s="42" t="s">
        <v>344</v>
      </c>
      <c r="C5" s="44">
        <v>44099</v>
      </c>
      <c r="D5" s="44">
        <v>44155</v>
      </c>
      <c r="E5">
        <f t="shared" si="0"/>
        <v>56</v>
      </c>
      <c r="F5" s="45" t="s">
        <v>54</v>
      </c>
      <c r="G5" s="42">
        <v>79</v>
      </c>
      <c r="H5" s="42"/>
      <c r="I5" s="42" t="s">
        <v>345</v>
      </c>
      <c r="N5" t="s">
        <v>346</v>
      </c>
      <c r="O5" s="33" t="s">
        <v>345</v>
      </c>
      <c r="P5" s="44">
        <v>44193</v>
      </c>
      <c r="Q5" s="44">
        <v>44743</v>
      </c>
    </row>
    <row r="6" spans="1:17">
      <c r="B6" s="42" t="s">
        <v>347</v>
      </c>
      <c r="C6" s="44">
        <v>44543</v>
      </c>
      <c r="D6" s="44">
        <v>44585</v>
      </c>
      <c r="E6">
        <f t="shared" si="0"/>
        <v>42</v>
      </c>
      <c r="F6" s="43" t="s">
        <v>348</v>
      </c>
      <c r="G6" s="42">
        <v>4</v>
      </c>
      <c r="H6" s="42"/>
      <c r="I6" s="42" t="s">
        <v>349</v>
      </c>
      <c r="N6" t="s">
        <v>337</v>
      </c>
      <c r="O6" s="33" t="s">
        <v>349</v>
      </c>
      <c r="P6" s="44">
        <v>44615</v>
      </c>
      <c r="Q6" s="44">
        <v>44768</v>
      </c>
    </row>
    <row r="7" spans="1:17">
      <c r="B7" s="42" t="s">
        <v>350</v>
      </c>
      <c r="C7" s="44">
        <v>44035</v>
      </c>
      <c r="D7" s="44">
        <v>44490</v>
      </c>
      <c r="E7">
        <f t="shared" si="0"/>
        <v>455</v>
      </c>
      <c r="F7" s="59" t="s">
        <v>44</v>
      </c>
      <c r="G7" s="42">
        <v>10</v>
      </c>
      <c r="H7" s="42"/>
      <c r="I7" s="42"/>
      <c r="O7" s="33" t="s">
        <v>351</v>
      </c>
      <c r="P7" s="44">
        <v>44489</v>
      </c>
      <c r="Q7" s="44">
        <v>44592</v>
      </c>
    </row>
    <row r="8" spans="1:17">
      <c r="B8" s="42" t="s">
        <v>352</v>
      </c>
      <c r="C8" s="44">
        <v>44099</v>
      </c>
      <c r="D8" s="44">
        <v>44445</v>
      </c>
      <c r="E8">
        <f t="shared" si="0"/>
        <v>346</v>
      </c>
      <c r="F8" s="59" t="s">
        <v>44</v>
      </c>
      <c r="G8" s="42">
        <v>101</v>
      </c>
      <c r="H8" s="42"/>
      <c r="I8" s="42"/>
      <c r="O8" s="33" t="s">
        <v>353</v>
      </c>
      <c r="P8" s="44">
        <v>44481</v>
      </c>
      <c r="Q8" s="44">
        <v>44910</v>
      </c>
    </row>
    <row r="9" spans="1:17">
      <c r="B9" s="42" t="s">
        <v>354</v>
      </c>
      <c r="C9" s="44">
        <v>44544</v>
      </c>
      <c r="D9" s="44">
        <v>44711</v>
      </c>
      <c r="E9">
        <f t="shared" si="0"/>
        <v>167</v>
      </c>
      <c r="F9" s="59" t="s">
        <v>44</v>
      </c>
      <c r="G9" s="42">
        <v>44</v>
      </c>
      <c r="H9" s="42"/>
      <c r="I9" s="42"/>
      <c r="O9" s="33" t="s">
        <v>355</v>
      </c>
      <c r="P9" s="44">
        <v>44719</v>
      </c>
      <c r="Q9" s="44">
        <v>44896</v>
      </c>
    </row>
    <row r="10" spans="1:17">
      <c r="B10" s="42" t="s">
        <v>356</v>
      </c>
      <c r="C10" s="44">
        <v>44544</v>
      </c>
      <c r="D10" s="44">
        <v>44750</v>
      </c>
      <c r="E10">
        <f t="shared" si="0"/>
        <v>206</v>
      </c>
      <c r="F10" s="59" t="s">
        <v>44</v>
      </c>
      <c r="G10" s="42">
        <v>60</v>
      </c>
      <c r="H10" s="42"/>
      <c r="I10" s="42"/>
      <c r="O10" s="33" t="s">
        <v>357</v>
      </c>
      <c r="P10" s="44">
        <v>44754</v>
      </c>
      <c r="Q10" s="44">
        <v>44896</v>
      </c>
    </row>
    <row r="12" spans="1:17" s="64" customFormat="1" ht="76.5">
      <c r="A12" s="63" t="s">
        <v>358</v>
      </c>
      <c r="B12" s="63" t="s">
        <v>1</v>
      </c>
      <c r="C12" s="63" t="s">
        <v>2</v>
      </c>
      <c r="D12" s="63" t="s">
        <v>3</v>
      </c>
      <c r="E12" s="61" t="s">
        <v>4</v>
      </c>
      <c r="F12" s="63" t="s">
        <v>7</v>
      </c>
      <c r="G12" s="63" t="s">
        <v>8</v>
      </c>
      <c r="H12" s="63" t="s">
        <v>328</v>
      </c>
      <c r="I12" s="63" t="s">
        <v>329</v>
      </c>
      <c r="J12" s="63" t="s">
        <v>330</v>
      </c>
      <c r="K12" s="63" t="s">
        <v>331</v>
      </c>
      <c r="L12" s="63" t="s">
        <v>332</v>
      </c>
      <c r="M12" s="63" t="s">
        <v>333</v>
      </c>
      <c r="N12" s="63" t="s">
        <v>9</v>
      </c>
      <c r="O12" s="63" t="s">
        <v>10</v>
      </c>
    </row>
    <row r="13" spans="1:17" s="54" customFormat="1">
      <c r="B13" s="54" t="s">
        <v>359</v>
      </c>
      <c r="C13" s="57">
        <v>43950</v>
      </c>
      <c r="D13" s="57">
        <v>44230</v>
      </c>
      <c r="E13" s="54">
        <f t="shared" ref="E13:E16" si="1">_xlfn.DAYS(D13,C13)</f>
        <v>280</v>
      </c>
      <c r="F13" s="59" t="s">
        <v>44</v>
      </c>
      <c r="G13" s="54">
        <v>114</v>
      </c>
      <c r="O13" s="58" t="s">
        <v>360</v>
      </c>
      <c r="P13" s="57"/>
      <c r="Q13" s="57"/>
    </row>
    <row r="14" spans="1:17" s="54" customFormat="1">
      <c r="B14" s="54" t="s">
        <v>361</v>
      </c>
      <c r="C14" s="57">
        <v>43950</v>
      </c>
      <c r="D14" s="57">
        <v>44439</v>
      </c>
      <c r="E14" s="54">
        <f t="shared" si="1"/>
        <v>489</v>
      </c>
      <c r="F14" s="59" t="s">
        <v>44</v>
      </c>
      <c r="G14" s="54">
        <v>72</v>
      </c>
      <c r="O14" s="58" t="s">
        <v>362</v>
      </c>
      <c r="P14" s="57"/>
      <c r="Q14" s="57"/>
    </row>
    <row r="15" spans="1:17" s="54" customFormat="1">
      <c r="B15" s="54" t="s">
        <v>363</v>
      </c>
      <c r="C15" s="57">
        <v>44103</v>
      </c>
      <c r="D15" s="57">
        <v>44445</v>
      </c>
      <c r="E15" s="54">
        <f t="shared" si="1"/>
        <v>342</v>
      </c>
      <c r="F15" s="59" t="s">
        <v>44</v>
      </c>
      <c r="G15" s="54">
        <v>126</v>
      </c>
      <c r="O15" s="58" t="s">
        <v>364</v>
      </c>
      <c r="P15" s="57"/>
      <c r="Q15" s="57"/>
    </row>
    <row r="16" spans="1:17" s="54" customFormat="1">
      <c r="B16" s="54" t="s">
        <v>365</v>
      </c>
      <c r="C16" s="57">
        <v>44245</v>
      </c>
      <c r="D16" s="57">
        <v>44462</v>
      </c>
      <c r="E16" s="54">
        <f t="shared" si="1"/>
        <v>217</v>
      </c>
      <c r="F16" s="59" t="s">
        <v>44</v>
      </c>
      <c r="G16" s="54">
        <v>125</v>
      </c>
      <c r="O16" s="58" t="s">
        <v>366</v>
      </c>
      <c r="P16" s="57"/>
      <c r="Q16" s="57"/>
    </row>
    <row r="18" spans="1:17" s="66" customFormat="1" ht="76.5">
      <c r="A18" s="61" t="s">
        <v>367</v>
      </c>
      <c r="B18" s="61" t="s">
        <v>1</v>
      </c>
      <c r="C18" s="61" t="s">
        <v>2</v>
      </c>
      <c r="D18" s="61" t="s">
        <v>3</v>
      </c>
      <c r="E18" s="61" t="s">
        <v>4</v>
      </c>
      <c r="F18" s="61" t="s">
        <v>7</v>
      </c>
      <c r="G18" s="61" t="s">
        <v>8</v>
      </c>
      <c r="H18" s="61" t="s">
        <v>328</v>
      </c>
      <c r="I18" s="61" t="s">
        <v>329</v>
      </c>
      <c r="J18" s="61" t="s">
        <v>330</v>
      </c>
      <c r="K18" s="61" t="s">
        <v>331</v>
      </c>
      <c r="L18" s="61" t="s">
        <v>332</v>
      </c>
      <c r="M18" s="61" t="s">
        <v>333</v>
      </c>
      <c r="N18" s="61" t="s">
        <v>9</v>
      </c>
      <c r="O18" s="61" t="s">
        <v>10</v>
      </c>
      <c r="P18" s="65"/>
      <c r="Q18" s="65"/>
    </row>
    <row r="19" spans="1:17">
      <c r="B19" t="s">
        <v>368</v>
      </c>
      <c r="C19" s="6">
        <v>44531</v>
      </c>
      <c r="D19" s="6">
        <v>44902</v>
      </c>
      <c r="E19">
        <f t="shared" ref="E19" si="2">_xlfn.DAYS(D19,C19)</f>
        <v>371</v>
      </c>
      <c r="F19" s="68" t="s">
        <v>44</v>
      </c>
      <c r="G19">
        <v>16</v>
      </c>
      <c r="O19" s="67" t="s">
        <v>369</v>
      </c>
    </row>
    <row r="21" spans="1:17" s="66" customFormat="1" ht="76.5">
      <c r="A21" s="61" t="s">
        <v>370</v>
      </c>
      <c r="B21" s="61" t="s">
        <v>1</v>
      </c>
      <c r="C21" s="61" t="s">
        <v>2</v>
      </c>
      <c r="D21" s="61" t="s">
        <v>3</v>
      </c>
      <c r="E21" s="61" t="s">
        <v>4</v>
      </c>
      <c r="F21" s="61" t="s">
        <v>7</v>
      </c>
      <c r="G21" s="61" t="s">
        <v>8</v>
      </c>
      <c r="H21" s="61" t="s">
        <v>328</v>
      </c>
      <c r="I21" s="61" t="s">
        <v>329</v>
      </c>
      <c r="J21" s="61" t="s">
        <v>330</v>
      </c>
      <c r="K21" s="61" t="s">
        <v>331</v>
      </c>
      <c r="L21" s="61" t="s">
        <v>332</v>
      </c>
      <c r="M21" s="61" t="s">
        <v>333</v>
      </c>
      <c r="N21" s="61" t="s">
        <v>9</v>
      </c>
      <c r="O21" s="61" t="s">
        <v>10</v>
      </c>
      <c r="P21" s="61" t="s">
        <v>371</v>
      </c>
      <c r="Q21" s="65"/>
    </row>
    <row r="22" spans="1:17" s="42" customFormat="1">
      <c r="B22" s="42" t="s">
        <v>372</v>
      </c>
      <c r="C22" s="44">
        <v>44705</v>
      </c>
      <c r="D22" s="44">
        <v>44817</v>
      </c>
      <c r="E22" s="42">
        <f t="shared" ref="E22" si="3">_xlfn.DAYS(D22,C22)</f>
        <v>112</v>
      </c>
      <c r="F22" s="68" t="s">
        <v>44</v>
      </c>
      <c r="G22" s="42">
        <v>152</v>
      </c>
      <c r="O22" s="69" t="s">
        <v>238</v>
      </c>
      <c r="P22" s="44">
        <v>44915</v>
      </c>
      <c r="Q22" s="44"/>
    </row>
  </sheetData>
  <hyperlinks>
    <hyperlink ref="O6" r:id="rId1" xr:uid="{3A54FD00-3677-4D79-8327-DB913AA86F52}"/>
    <hyperlink ref="O5" r:id="rId2" xr:uid="{7AFC43DC-63C9-4738-878D-308B6594F077}"/>
    <hyperlink ref="O4" r:id="rId3" xr:uid="{2F1DA99F-9B7E-4940-AE2F-7F3841B6B45C}"/>
    <hyperlink ref="O3" r:id="rId4" xr:uid="{F46170EA-2595-487C-9576-B1BE94264A3E}"/>
    <hyperlink ref="O2" r:id="rId5" xr:uid="{12FFEC4C-C6D1-43C0-BD35-44CCF6F7B88B}"/>
    <hyperlink ref="O7" r:id="rId6" xr:uid="{FCF85C78-6487-4728-9CD5-453CB50EB77A}"/>
    <hyperlink ref="O13" r:id="rId7" xr:uid="{DF1FD4A1-7E33-4CDE-84D1-A4C90C75ABB8}"/>
    <hyperlink ref="O14" r:id="rId8" xr:uid="{D5FB9508-4C7C-42B1-8BB8-B3D0B2B19ACB}"/>
    <hyperlink ref="O15" r:id="rId9" xr:uid="{7ECDAF33-60A5-42E3-AA95-83A8434A4E07}"/>
    <hyperlink ref="O16" r:id="rId10" xr:uid="{C1B53F88-3088-4EA0-BBE8-BB1931C6F5E9}"/>
    <hyperlink ref="O19" r:id="rId11" xr:uid="{B8BB8884-F162-43FC-A57C-A7DB224DC814}"/>
    <hyperlink ref="O8" r:id="rId12" xr:uid="{F4C1B7DD-42CB-4772-9C16-8793635ED7F2}"/>
    <hyperlink ref="O9" r:id="rId13" xr:uid="{CA649B6C-2EF3-4C21-8403-F5C12B6F285B}"/>
    <hyperlink ref="O10" r:id="rId14" xr:uid="{7F8FBEEC-E43F-405C-B5B2-62FFD8B1F238}"/>
    <hyperlink ref="O22" r:id="rId15" xr:uid="{5887647F-D752-41F1-B30D-FBC4FC26F2BC}"/>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Veerle Fanoy</cp:lastModifiedBy>
  <cp:revision/>
  <dcterms:created xsi:type="dcterms:W3CDTF">2021-12-15T14:48:56Z</dcterms:created>
  <dcterms:modified xsi:type="dcterms:W3CDTF">2023-03-21T08:25:56Z</dcterms:modified>
  <cp:category/>
  <cp:contentStatus/>
</cp:coreProperties>
</file>