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S1021\Documents\"/>
    </mc:Choice>
  </mc:AlternateContent>
  <xr:revisionPtr revIDLastSave="1896" documentId="8_{3B5FC5CA-24B8-4043-A884-C1BF8C39493D}" xr6:coauthVersionLast="47" xr6:coauthVersionMax="47" xr10:uidLastSave="{59ADBBB5-EB3A-482A-AB07-D9F2C3096A3D}"/>
  <bookViews>
    <workbookView xWindow="-108" yWindow="-108" windowWidth="23256" windowHeight="12576" firstSheet="1" xr2:uid="{69FCA6B6-97E2-459F-A1DB-7A176E95A2B0}"/>
  </bookViews>
  <sheets>
    <sheet name="Blad1" sheetId="1" r:id="rId1"/>
    <sheet name="Bezwaren en deelbesluit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5" i="1" l="1"/>
  <c r="H225" i="1" s="1"/>
  <c r="E234" i="1"/>
  <c r="H234" i="1" s="1"/>
  <c r="E260" i="1"/>
  <c r="H260" i="1" s="1"/>
  <c r="E264" i="1"/>
  <c r="H264" i="1" s="1"/>
  <c r="E271" i="1"/>
  <c r="H27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H120" i="1"/>
  <c r="E281" i="1"/>
  <c r="H281" i="1" s="1"/>
  <c r="E280" i="1"/>
  <c r="H280" i="1" s="1"/>
  <c r="E279" i="1"/>
  <c r="H279" i="1" s="1"/>
  <c r="E278" i="1"/>
  <c r="H278" i="1" s="1"/>
  <c r="E276" i="1"/>
  <c r="H276" i="1" s="1"/>
  <c r="E275" i="1"/>
  <c r="H275" i="1" s="1"/>
  <c r="E274" i="1"/>
  <c r="H274" i="1" s="1"/>
  <c r="E273" i="1"/>
  <c r="H273" i="1" s="1"/>
  <c r="E272" i="1"/>
  <c r="H272" i="1" s="1"/>
  <c r="E270" i="1"/>
  <c r="H270" i="1" s="1"/>
  <c r="E269" i="1"/>
  <c r="H269" i="1" s="1"/>
  <c r="E268" i="1"/>
  <c r="H268" i="1" s="1"/>
  <c r="E267" i="1"/>
  <c r="H267" i="1" s="1"/>
  <c r="E266" i="1"/>
  <c r="H266" i="1" s="1"/>
  <c r="E265" i="1"/>
  <c r="H265" i="1" s="1"/>
  <c r="E263" i="1"/>
  <c r="H263" i="1" s="1"/>
  <c r="E262" i="1"/>
  <c r="H262" i="1" s="1"/>
  <c r="E261" i="1"/>
  <c r="H261" i="1" s="1"/>
  <c r="E259" i="1"/>
  <c r="H259" i="1" s="1"/>
  <c r="E257" i="1"/>
  <c r="H257" i="1" s="1"/>
  <c r="E256" i="1"/>
  <c r="H256" i="1" s="1"/>
  <c r="E255" i="1"/>
  <c r="H255" i="1" s="1"/>
  <c r="E254" i="1"/>
  <c r="H254" i="1" s="1"/>
  <c r="E251" i="1"/>
  <c r="H251" i="1" s="1"/>
  <c r="E250" i="1"/>
  <c r="H250" i="1" s="1"/>
  <c r="E249" i="1"/>
  <c r="H249" i="1" s="1"/>
  <c r="E247" i="1"/>
  <c r="H247" i="1" s="1"/>
  <c r="E246" i="1"/>
  <c r="H246" i="1" s="1"/>
  <c r="E243" i="1"/>
  <c r="H243" i="1" s="1"/>
  <c r="E237" i="1"/>
  <c r="H237" i="1" s="1"/>
  <c r="E229" i="1"/>
  <c r="H229" i="1" s="1"/>
  <c r="E22" i="2"/>
  <c r="E224" i="1"/>
  <c r="H224" i="1" s="1"/>
  <c r="E216" i="1"/>
  <c r="H216" i="1" s="1"/>
  <c r="E204" i="1"/>
  <c r="H204" i="1" s="1"/>
  <c r="E197" i="1"/>
  <c r="H197" i="1" s="1"/>
  <c r="E190" i="1"/>
  <c r="H190" i="1" s="1"/>
  <c r="E188" i="1"/>
  <c r="H188" i="1" s="1"/>
  <c r="E184" i="1"/>
  <c r="H184" i="1" s="1"/>
  <c r="E172" i="1"/>
  <c r="H172" i="1" s="1"/>
  <c r="E169" i="1"/>
  <c r="H169" i="1" s="1"/>
  <c r="E152" i="1"/>
  <c r="H152" i="1" s="1"/>
  <c r="E3" i="2"/>
  <c r="E4" i="2"/>
  <c r="E5" i="2"/>
  <c r="E277" i="1"/>
  <c r="H277" i="1" s="1"/>
  <c r="E12" i="2"/>
  <c r="I258" i="1"/>
  <c r="E11" i="2"/>
  <c r="E258" i="1"/>
  <c r="H258" i="1" s="1"/>
  <c r="E253" i="1"/>
  <c r="H253" i="1" s="1"/>
  <c r="E252" i="1"/>
  <c r="H252" i="1" s="1"/>
  <c r="E248" i="1"/>
  <c r="H248" i="1" s="1"/>
  <c r="E244" i="1"/>
  <c r="H244" i="1" s="1"/>
  <c r="E218" i="1"/>
  <c r="H218" i="1" s="1"/>
  <c r="E217" i="1"/>
  <c r="H217" i="1" s="1"/>
  <c r="E212" i="1"/>
  <c r="H212" i="1" s="1"/>
  <c r="E19" i="2"/>
  <c r="E198" i="1"/>
  <c r="H198" i="1" s="1"/>
  <c r="E196" i="1"/>
  <c r="H196" i="1" s="1"/>
  <c r="E195" i="1"/>
  <c r="H195" i="1" s="1"/>
  <c r="E187" i="1"/>
  <c r="H187" i="1" s="1"/>
  <c r="E180" i="1"/>
  <c r="H180" i="1" s="1"/>
  <c r="E179" i="1"/>
  <c r="H179" i="1" s="1"/>
  <c r="E175" i="1"/>
  <c r="H175" i="1" s="1"/>
  <c r="I167" i="1"/>
  <c r="E16" i="2"/>
  <c r="E10" i="2"/>
  <c r="E166" i="1"/>
  <c r="H166" i="1" s="1"/>
  <c r="E15" i="2"/>
  <c r="I120" i="1"/>
  <c r="E118" i="1"/>
  <c r="H118" i="1" s="1"/>
  <c r="E107" i="1"/>
  <c r="H107" i="1" s="1"/>
  <c r="E103" i="1"/>
  <c r="H103" i="1" s="1"/>
  <c r="E92" i="1"/>
  <c r="H92" i="1" s="1"/>
  <c r="E79" i="1"/>
  <c r="H79" i="1" s="1"/>
  <c r="E71" i="1"/>
  <c r="H71" i="1" s="1"/>
  <c r="F45" i="1"/>
  <c r="F44" i="1"/>
  <c r="F43" i="1"/>
  <c r="F42" i="1"/>
  <c r="F41" i="1"/>
  <c r="E53" i="1"/>
  <c r="H53" i="1" s="1"/>
  <c r="I46" i="1"/>
  <c r="E9" i="2"/>
  <c r="E46" i="1"/>
  <c r="H46" i="1" s="1"/>
  <c r="E8" i="2"/>
  <c r="I36" i="1"/>
  <c r="E242" i="1"/>
  <c r="H242" i="1" s="1"/>
  <c r="E241" i="1"/>
  <c r="H241" i="1" s="1"/>
  <c r="E240" i="1"/>
  <c r="H240" i="1" s="1"/>
  <c r="E239" i="1"/>
  <c r="H239" i="1" s="1"/>
  <c r="E238" i="1"/>
  <c r="H238" i="1" s="1"/>
  <c r="E236" i="1"/>
  <c r="H236" i="1" s="1"/>
  <c r="E213" i="1"/>
  <c r="H213" i="1" s="1"/>
  <c r="E210" i="1"/>
  <c r="H210" i="1" s="1"/>
  <c r="E207" i="1"/>
  <c r="H207" i="1" s="1"/>
  <c r="E235" i="1"/>
  <c r="H235" i="1" s="1"/>
  <c r="E233" i="1"/>
  <c r="H233" i="1" s="1"/>
  <c r="E232" i="1"/>
  <c r="H232" i="1" s="1"/>
  <c r="E228" i="1"/>
  <c r="H228" i="1" s="1"/>
  <c r="E222" i="1"/>
  <c r="H222" i="1" s="1"/>
  <c r="E231" i="1"/>
  <c r="H231" i="1" s="1"/>
  <c r="E230" i="1"/>
  <c r="H230" i="1" s="1"/>
  <c r="E227" i="1"/>
  <c r="H227" i="1" s="1"/>
  <c r="E226" i="1"/>
  <c r="H226" i="1" s="1"/>
  <c r="E200" i="1"/>
  <c r="H200" i="1" s="1"/>
  <c r="E201" i="1"/>
  <c r="H201" i="1" s="1"/>
  <c r="E178" i="1"/>
  <c r="H178" i="1" s="1"/>
  <c r="E181" i="1"/>
  <c r="H181" i="1" s="1"/>
  <c r="E182" i="1"/>
  <c r="H182" i="1" s="1"/>
  <c r="E183" i="1"/>
  <c r="H183" i="1" s="1"/>
  <c r="E160" i="1"/>
  <c r="H160" i="1" s="1"/>
  <c r="E185" i="1"/>
  <c r="H185" i="1" s="1"/>
  <c r="E186" i="1"/>
  <c r="H186" i="1" s="1"/>
  <c r="E189" i="1"/>
  <c r="H189" i="1" s="1"/>
  <c r="E191" i="1"/>
  <c r="H191" i="1" s="1"/>
  <c r="E192" i="1"/>
  <c r="H192" i="1" s="1"/>
  <c r="E193" i="1"/>
  <c r="H193" i="1" s="1"/>
  <c r="E194" i="1"/>
  <c r="H194" i="1" s="1"/>
  <c r="E199" i="1"/>
  <c r="H199" i="1" s="1"/>
  <c r="E202" i="1"/>
  <c r="H202" i="1" s="1"/>
  <c r="E203" i="1"/>
  <c r="H203" i="1" s="1"/>
  <c r="E205" i="1"/>
  <c r="H205" i="1" s="1"/>
  <c r="E206" i="1"/>
  <c r="H206" i="1" s="1"/>
  <c r="E208" i="1"/>
  <c r="H208" i="1" s="1"/>
  <c r="E209" i="1"/>
  <c r="H209" i="1" s="1"/>
  <c r="E211" i="1"/>
  <c r="H211" i="1" s="1"/>
  <c r="E215" i="1"/>
  <c r="H215" i="1" s="1"/>
  <c r="E214" i="1"/>
  <c r="H214" i="1" s="1"/>
  <c r="E219" i="1"/>
  <c r="H219" i="1" s="1"/>
  <c r="E220" i="1"/>
  <c r="H220" i="1" s="1"/>
  <c r="E221" i="1"/>
  <c r="H221" i="1" s="1"/>
  <c r="E223" i="1"/>
  <c r="H223" i="1" s="1"/>
  <c r="E177" i="1"/>
  <c r="H177" i="1" s="1"/>
  <c r="E98" i="1"/>
  <c r="H98" i="1" s="1"/>
  <c r="E99" i="1"/>
  <c r="H99" i="1" s="1"/>
  <c r="E101" i="1"/>
  <c r="H101" i="1" s="1"/>
  <c r="E102" i="1"/>
  <c r="H102" i="1" s="1"/>
  <c r="E104" i="1"/>
  <c r="H104" i="1" s="1"/>
  <c r="E105" i="1"/>
  <c r="H105" i="1" s="1"/>
  <c r="E106" i="1"/>
  <c r="H106" i="1" s="1"/>
  <c r="E108" i="1"/>
  <c r="H108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3" i="1"/>
  <c r="H93" i="1" s="1"/>
  <c r="E94" i="1"/>
  <c r="H94" i="1" s="1"/>
  <c r="E95" i="1"/>
  <c r="H95" i="1" s="1"/>
  <c r="E96" i="1"/>
  <c r="H96" i="1" s="1"/>
  <c r="E97" i="1"/>
  <c r="H97" i="1" s="1"/>
  <c r="E84" i="1"/>
  <c r="H84" i="1" s="1"/>
  <c r="E81" i="1"/>
  <c r="E82" i="1"/>
  <c r="H82" i="1" s="1"/>
  <c r="E83" i="1"/>
  <c r="H83" i="1" s="1"/>
  <c r="H81" i="1"/>
  <c r="F40" i="1"/>
  <c r="I27" i="1"/>
  <c r="I18" i="1"/>
  <c r="E80" i="1"/>
  <c r="H80" i="1" s="1"/>
  <c r="E78" i="1"/>
  <c r="H78" i="1" s="1"/>
  <c r="E77" i="1"/>
  <c r="H77" i="1" s="1"/>
  <c r="E76" i="1"/>
  <c r="H76" i="1" s="1"/>
  <c r="E75" i="1"/>
  <c r="H75" i="1" s="1"/>
  <c r="E74" i="1"/>
  <c r="H74" i="1" s="1"/>
  <c r="E73" i="1"/>
  <c r="H73" i="1" s="1"/>
  <c r="E72" i="1"/>
  <c r="H72" i="1" s="1"/>
  <c r="E70" i="1"/>
  <c r="H70" i="1" s="1"/>
  <c r="E69" i="1"/>
  <c r="H69" i="1" s="1"/>
  <c r="E68" i="1"/>
  <c r="H68" i="1" s="1"/>
  <c r="E67" i="1"/>
  <c r="H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H60" i="1" s="1"/>
  <c r="E59" i="1"/>
  <c r="H59" i="1" s="1"/>
  <c r="E58" i="1"/>
  <c r="H58" i="1" s="1"/>
  <c r="E57" i="1"/>
  <c r="H57" i="1" s="1"/>
  <c r="E56" i="1"/>
  <c r="H56" i="1" s="1"/>
  <c r="E55" i="1"/>
  <c r="H55" i="1" s="1"/>
  <c r="E54" i="1"/>
  <c r="H54" i="1" s="1"/>
  <c r="E52" i="1"/>
  <c r="H52" i="1" s="1"/>
  <c r="E51" i="1"/>
  <c r="H51" i="1" s="1"/>
  <c r="E50" i="1"/>
  <c r="H50" i="1" s="1"/>
  <c r="E49" i="1"/>
  <c r="H49" i="1" s="1"/>
  <c r="E48" i="1"/>
  <c r="H48" i="1" s="1"/>
  <c r="E47" i="1"/>
  <c r="H47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E30" i="1"/>
  <c r="H30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E22" i="1"/>
  <c r="H22" i="1" s="1"/>
  <c r="E21" i="1"/>
  <c r="H21" i="1" s="1"/>
  <c r="E20" i="1"/>
  <c r="H20" i="1" s="1"/>
  <c r="E19" i="1"/>
  <c r="H19" i="1" s="1"/>
  <c r="E18" i="1"/>
  <c r="H18" i="1" s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E4" i="1"/>
  <c r="H4" i="1" s="1"/>
  <c r="E3" i="1"/>
  <c r="H3" i="1" s="1"/>
  <c r="E2" i="1"/>
  <c r="H2" i="1" s="1"/>
  <c r="E114" i="1"/>
  <c r="H114" i="1" s="1"/>
  <c r="E115" i="1"/>
  <c r="H115" i="1" s="1"/>
  <c r="E116" i="1"/>
  <c r="H116" i="1" s="1"/>
  <c r="E117" i="1"/>
  <c r="H117" i="1" s="1"/>
  <c r="E110" i="1"/>
  <c r="H110" i="1" s="1"/>
  <c r="E111" i="1"/>
  <c r="H111" i="1" s="1"/>
  <c r="E112" i="1"/>
  <c r="H112" i="1" s="1"/>
  <c r="E119" i="1"/>
  <c r="H119" i="1" s="1"/>
  <c r="E113" i="1"/>
  <c r="H113" i="1" s="1"/>
  <c r="E109" i="1"/>
  <c r="H109" i="1" s="1"/>
  <c r="E176" i="1"/>
  <c r="H176" i="1" s="1"/>
  <c r="E124" i="1"/>
  <c r="H124" i="1" s="1"/>
  <c r="E125" i="1"/>
  <c r="H125" i="1" s="1"/>
  <c r="E122" i="1"/>
  <c r="H122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1" i="1"/>
  <c r="H141" i="1" s="1"/>
  <c r="E126" i="1"/>
  <c r="H126" i="1" s="1"/>
  <c r="E127" i="1"/>
  <c r="H127" i="1" s="1"/>
  <c r="E128" i="1"/>
  <c r="H128" i="1" s="1"/>
  <c r="E123" i="1"/>
  <c r="H123" i="1" s="1"/>
  <c r="E129" i="1"/>
  <c r="H129" i="1" s="1"/>
  <c r="E140" i="1"/>
  <c r="H140" i="1" s="1"/>
  <c r="E145" i="1"/>
  <c r="H145" i="1" s="1"/>
  <c r="E144" i="1"/>
  <c r="H144" i="1" s="1"/>
  <c r="E143" i="1"/>
  <c r="H143" i="1" s="1"/>
  <c r="E142" i="1"/>
  <c r="H142" i="1" s="1"/>
  <c r="E147" i="1"/>
  <c r="H147" i="1" s="1"/>
  <c r="E146" i="1"/>
  <c r="H146" i="1" s="1"/>
  <c r="E148" i="1"/>
  <c r="H148" i="1" s="1"/>
  <c r="E151" i="1"/>
  <c r="H151" i="1" s="1"/>
  <c r="E150" i="1"/>
  <c r="H150" i="1" s="1"/>
  <c r="E149" i="1"/>
  <c r="H149" i="1" s="1"/>
  <c r="E171" i="1"/>
  <c r="H171" i="1" s="1"/>
  <c r="I140" i="1"/>
  <c r="I142" i="1"/>
  <c r="I146" i="1"/>
  <c r="E174" i="1"/>
  <c r="H174" i="1" s="1"/>
  <c r="E173" i="1"/>
  <c r="H173" i="1" s="1"/>
  <c r="E170" i="1"/>
  <c r="H170" i="1" s="1"/>
  <c r="E168" i="1"/>
  <c r="H168" i="1" s="1"/>
  <c r="E167" i="1"/>
  <c r="H167" i="1" s="1"/>
  <c r="E165" i="1"/>
  <c r="H165" i="1" s="1"/>
  <c r="E164" i="1"/>
  <c r="H164" i="1" s="1"/>
  <c r="E163" i="1"/>
  <c r="H163" i="1" s="1"/>
  <c r="E162" i="1"/>
  <c r="H162" i="1" s="1"/>
  <c r="E161" i="1"/>
  <c r="H161" i="1" s="1"/>
  <c r="E155" i="1"/>
  <c r="H155" i="1" s="1"/>
  <c r="E158" i="1"/>
  <c r="H158" i="1" s="1"/>
  <c r="E159" i="1"/>
  <c r="H159" i="1" s="1"/>
  <c r="E153" i="1"/>
  <c r="H153" i="1" s="1"/>
  <c r="E154" i="1"/>
  <c r="H154" i="1" s="1"/>
  <c r="E156" i="1"/>
  <c r="H156" i="1" s="1"/>
  <c r="E157" i="1"/>
  <c r="H157" i="1" s="1"/>
  <c r="E2" i="2"/>
  <c r="A225" i="1" l="1"/>
  <c r="A226" i="1" s="1"/>
  <c r="A227" i="1" s="1"/>
  <c r="A228" i="1" s="1"/>
  <c r="A229" i="1" s="1"/>
  <c r="A230" i="1" s="1"/>
  <c r="A231" i="1" s="1"/>
  <c r="A232" i="1" s="1"/>
  <c r="A233" i="1" s="1"/>
  <c r="A234" i="1" l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l="1"/>
  <c r="A261" i="1" s="1"/>
  <c r="A262" i="1" s="1"/>
  <c r="A263" i="1" s="1"/>
  <c r="A264" i="1" l="1"/>
  <c r="A265" i="1" s="1"/>
  <c r="A266" i="1" s="1"/>
  <c r="A267" i="1" s="1"/>
  <c r="A268" i="1" s="1"/>
  <c r="A269" i="1" s="1"/>
  <c r="A270" i="1" s="1"/>
  <c r="A271" i="1" l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<sst xmlns="http://schemas.openxmlformats.org/spreadsheetml/2006/main" count="787" uniqueCount="635">
  <si>
    <t>WOB Verzoek</t>
  </si>
  <si>
    <t>Onderwerp</t>
  </si>
  <si>
    <t>Datum van binnenkomst</t>
  </si>
  <si>
    <t>Datum van antwoord</t>
  </si>
  <si>
    <t>Aantal dagen 
in behandeling</t>
  </si>
  <si>
    <t>Indien deelbesluit 1, aantal dagen</t>
  </si>
  <si>
    <t>Indien deelbesluit 2, aantal dagen</t>
  </si>
  <si>
    <t>Binnen de 
termijn afgehandeld</t>
  </si>
  <si>
    <t xml:space="preserve">Omvang document (aantal pagina's)
</t>
  </si>
  <si>
    <t>Bijzonderheden</t>
  </si>
  <si>
    <t>URL</t>
  </si>
  <si>
    <t>dieraantallen diverse locaties</t>
  </si>
  <si>
    <t>https://www.rijksoverheid.nl/ministeries/ministerie-van-landbouw-natuur-en-voedselkwaliteit/documenten/wob-verzoeken/2022/01/05/besluit-wob-verzoek-dieraantallen-diverse-locaties</t>
  </si>
  <si>
    <t>diertellingen te Oudemirdum in de gemeente de Fryske Marren</t>
  </si>
  <si>
    <t>https://www.rijksoverheid.nl/ministeries/ministerie-van-landbouw-natuur-en-voedselkwaliteit/documenten/wob-verzoeken/2022/01/05/besluit-wob-verzoek-diertellingen-te-oudemirdum</t>
  </si>
  <si>
    <t>vleeskalveren</t>
  </si>
  <si>
    <t>https://www.rijksoverheid.nl/ministeries/ministerie-van-landbouw-natuur-en-voedselkwaliteit/documenten/wob-verzoeken/2022/02/09/besluit-op-wobverzoek-vleeskalveren</t>
  </si>
  <si>
    <t>beleidsmatige adviezen over aanpak stikstof</t>
  </si>
  <si>
    <t>https://www.rijksoverheid.nl/ministeries/ministerie-van-landbouw-natuur-en-voedselkwaliteit/documenten/wob-verzoeken/2022/01/11/besluit-op-wob-verzoek-over-beleidsmatige-adviezen-over-aanpak-stikstof</t>
  </si>
  <si>
    <t>bescherming vissen bij slacht en doden</t>
  </si>
  <si>
    <t>https://www.rijksoverheid.nl/ministeries/ministerie-van-landbouw-natuur-en-voedselkwaliteit/documenten/wob-verzoeken/2022/01/12/besluit-wob-verzoek-bescherming-vissen-bij-slacht-en-doden</t>
  </si>
  <si>
    <t>machtigingen gegevensuitwisseling LTO</t>
  </si>
  <si>
    <t>https://www.rijksoverheid.nl/ministeries/ministerie-van-landbouw-natuur-en-voedselkwaliteit/documenten/wob-verzoeken/2022/01/14/besluit-wob-verzoek-machtigingen-gegevensuitwisseling-lto</t>
  </si>
  <si>
    <t>informatie over geregistreerde eendenkooien</t>
  </si>
  <si>
    <t>https://www.rijksoverheid.nl/ministeries/ministerie-van-landbouw-natuur-en-voedselkwaliteit/documenten/wob-verzoeken/2022/01/14/besluit-wob-verzoek-over-eendenkooien</t>
  </si>
  <si>
    <t>meldingen over groothandel</t>
  </si>
  <si>
    <t>https://www.rijksoverheid.nl/ministeries/ministerie-van-landbouw-natuur-en-voedselkwaliteit/documenten/wob-verzoeken/2022/01/17/besluit-wob-verzoek-meldingen-over-groothandel</t>
  </si>
  <si>
    <t>een overzicht van mestopslagen in de periode 2016 tot en met 25 augustus 2021</t>
  </si>
  <si>
    <t>https://www.rijksoverheid.nl/ministeries/ministerie-van-landbouw-natuur-en-voedselkwaliteit/documenten/wob-verzoeken/2022/01/17/wob-verzoek-over-een-overzicht-van-mestopslagen-in-de-periode-2016-tot-en-met-25-augustus-2021</t>
  </si>
  <si>
    <t>gecombineerde opgaven met gebruikersgegevens en gewasinformatie</t>
  </si>
  <si>
    <t>https://www.rijksoverheid.nl/ministeries/ministerie-van-landbouw-natuur-en-voedselkwaliteit/documenten/wob-verzoeken/2022/01/18/besluit-op-wob-verzoek-over-gecombineerde-opgaven-met-gebruikersgegevens-en-gewasinformatie</t>
  </si>
  <si>
    <t>mogelijke bestuursrechtelijke maatregelen dierenwelzijn locatie te Heesch</t>
  </si>
  <si>
    <t>https://www.rijksoverheid.nl/ministeries/ministerie-van-landbouw-natuur-en-voedselkwaliteit/documenten/wob-verzoeken/2022/01/18/besluit-op-wob-verzoek-over-mogelijke-bestuursrechtelijke-maatregelen-dierenwelzijn-locatie-te-heesch</t>
  </si>
  <si>
    <t>aan- en afgevoerde mest in en uit een silo te Noordbroek</t>
  </si>
  <si>
    <t>https://www.rijksoverheid.nl/ministeries/ministerie-van-landbouw-natuur-en-voedselkwaliteit/documenten/wob-verzoeken/2022/01/18/besluit-op-wob-verzoek-over-aan--en-afgevoerde-mest-in-en-uit-een-silo-te-noordbroek</t>
  </si>
  <si>
    <t>melding dierenwelzijnssituatie schapen bij veehouderij</t>
  </si>
  <si>
    <t>https://www.rijksoverheid.nl/ministeries/ministerie-van-landbouw-natuur-en-voedselkwaliteit/documenten/wob-verzoeken/2022/01/20/besluit-op-wob-verzoek-over-melding-dierenwelzijnssituatie-schapen-bij-veehouderij</t>
  </si>
  <si>
    <t>koppels vleeskuikens</t>
  </si>
  <si>
    <t>https://www.rijksoverheid.nl/ministeries/ministerie-van-landbouw-natuur-en-voedselkwaliteit/documenten/wob-verzoeken/2022/01/20/besluit-op-wob-verzoek-over-koppels-vleeskuikens</t>
  </si>
  <si>
    <t>melding welzijn schapen</t>
  </si>
  <si>
    <t>https://www.rijksoverheid.nl/ministeries/ministerie-van-landbouw-natuur-en-voedselkwaliteit/documenten/wob-verzoeken/2022/01/25/besluit-wob-verzoek-melding-welzijn-schapen</t>
  </si>
  <si>
    <t>huisvesting van schapen</t>
  </si>
  <si>
    <t>https://www.rijksoverheid.nl/ministeries/ministerie-van-landbouw-natuur-en-voedselkwaliteit/documenten/wob-verzoeken/2022/01/27/besluit-op-wob-verzoek-over-de-huisvesting-van-schapen</t>
  </si>
  <si>
    <t>boetes diertransporten</t>
  </si>
  <si>
    <t>https://www.rijksoverheid.nl/ministeries/ministerie-van-landbouw-natuur-en-voedselkwaliteit/documenten/wob-verzoeken/2022/01/28/besluit-wob-verzoek-boetes-diertransporten</t>
  </si>
  <si>
    <t>melding over met name de verzorging van schapen</t>
  </si>
  <si>
    <t>https://www.rijksoverheid.nl/ministeries/ministerie-van-landbouw-natuur-en-voedselkwaliteit/documenten/wob-verzoeken/2022/02/01/besluit-op-wob-verzoek-over-melding-verzorging-van-schapen</t>
  </si>
  <si>
    <t>landbouwtellingen voor perceel te Westergeest</t>
  </si>
  <si>
    <t>https://www.rijksoverheid.nl/ministeries/ministerie-van-landbouw-natuur-en-voedselkwaliteit/documenten/wob-verzoeken/2022/02/01/besluit-op-wob-verzoek-over-landbouwtellingen-voor-perceel-te-westergeest</t>
  </si>
  <si>
    <t>aantal geregistreerde fosfaatrechten op locaties te IJsselham</t>
  </si>
  <si>
    <t>https://www.rijksoverheid.nl/ministeries/ministerie-van-landbouw-natuur-en-voedselkwaliteit/documenten/wob-verzoeken/2022/02/02/besluit-op-wob-verzoek-over-aantal-geregistreerde-fosfaatrechten-op-locaties-te-ijsselham</t>
  </si>
  <si>
    <t>melding slecht verzorgde schapen</t>
  </si>
  <si>
    <t>https://www.rijksoverheid.nl/ministeries/ministerie-van-landbouw-natuur-en-voedselkwaliteit/documenten/wob-verzoeken/2022/02/02/besluit-wob-verzoek-melding-slecht-verzorgde-schapen</t>
  </si>
  <si>
    <t>deelnemer Subsidieregeling sanering varkenshouderijen</t>
  </si>
  <si>
    <t>https://www.rijksoverheid.nl/ministeries/ministerie-van-landbouw-natuur-en-voedselkwaliteit/documenten/wob-verzoeken/2022/02/09/besluit-wob-verzoek-over-deelnemer-subsidieregeling-sanering-varkenshouderijen</t>
  </si>
  <si>
    <t>externe saldering van meerdere locaties in Gelderland</t>
  </si>
  <si>
    <t>https://www.rijksoverheid.nl/ministeries/ministerie-van-landbouw-natuur-en-voedselkwaliteit/documenten/wob-verzoeken/2022/02/10/besluit-op-wob-verzoek-over-externe-saldering-van-meerdere-locaties-in-gelderland</t>
  </si>
  <si>
    <t>handhaving op de naleving cites-regelgeving</t>
  </si>
  <si>
    <t>https://www.rijksoverheid.nl/ministeries/ministerie-van-landbouw-natuur-en-voedselkwaliteit/documenten/wob-verzoeken/2022/02/10/besluit-op-wob-verzoek-over-handhaving-op-de-naleving-cites-regelgeving</t>
  </si>
  <si>
    <t>inspectierapporten dierproeven 2019-2021</t>
  </si>
  <si>
    <t>https://www.rijksoverheid.nl/ministeries/ministerie-van-landbouw-natuur-en-voedselkwaliteit/documenten/wob-verzoeken/2022/02/11/besluit-op-wob-verzoek-over-inspectierapporten-dierproeven</t>
  </si>
  <si>
    <t>invasieve exoten</t>
  </si>
  <si>
    <t>https://www.rijksoverheid.nl/ministeries/ministerie-van-landbouw-natuur-en-voedselkwaliteit/documenten/wob-verzoeken/2022/02/14/besluit-op-wob-verzoek-over-invasieve-exoten</t>
  </si>
  <si>
    <t>correspondentie Kamerbrief voortgang stikstofproblematiek</t>
  </si>
  <si>
    <t>https://www.rijksoverheid.nl/ministeries/ministerie-van-landbouw-natuur-en-voedselkwaliteit/documenten/wob-verzoeken/2022/02/15/besluit-wob-verzoek-correspondentie-kamerbrief-voortgang-stikstofproblematiek</t>
  </si>
  <si>
    <t>etikettering plantaardige kaas en margarines</t>
  </si>
  <si>
    <t>https://www.rijksoverheid.nl/ministeries/ministerie-van-landbouw-natuur-en-voedselkwaliteit/documenten/wob-verzoeken/2022/02/15/besluit-op-wob-verzoek-over-etikettering-plantaardige-kaas-en-margarines</t>
  </si>
  <si>
    <t>correspondentie van NVWA met activist over de behandeling van zijn Wob-verzoek</t>
  </si>
  <si>
    <t>https://www.rijksoverheid.nl/ministeries/ministerie-van-landbouw-natuur-en-voedselkwaliteit/documenten/wob-verzoeken/2022/02/15/besluit-op-wob-verzoek-over-correspondentie-van-nvwa-met-activist-over-de-behandeling-van-zijn-wob-verzoek</t>
  </si>
  <si>
    <t>inbeslagname Schotse hooglanders</t>
  </si>
  <si>
    <t>https://www.rijksoverheid.nl/ministeries/ministerie-van-landbouw-natuur-en-voedselkwaliteit/documenten/wob-verzoeken/2022/02/16/besluit-wob-verzoeken-inbeslagname-schotse-hooglanders</t>
  </si>
  <si>
    <t>diertellingen Nieuweroord en Tiendeveen</t>
  </si>
  <si>
    <t>https://www.rijksoverheid.nl/ministeries/ministerie-van-landbouw-natuur-en-voedselkwaliteit/documenten/wob-verzoeken/2022/02/16/besluit-op-wob-verzoek-over-diertellingen-nieuweroord-en-tiendeveen</t>
  </si>
  <si>
    <t>een ongeluk met een aanhanger met vleeskuikens</t>
  </si>
  <si>
    <t>https://www.rijksoverheid.nl/ministeries/ministerie-van-landbouw-natuur-en-voedselkwaliteit/documenten/wob-verzoeken/2022/02/16/besluit-op-wob-verzoek-over-een-ongeluk-met-een-aanhanger-met-vleeskuikens</t>
  </si>
  <si>
    <t>het aanmelden van niet dode dieren bij Rendac</t>
  </si>
  <si>
    <t>https://www.rijksoverheid.nl/ministeries/ministerie-van-landbouw-natuur-en-voedselkwaliteit/documenten/wob-verzoeken/2022/02/17/besluit-op-wob-verzoek-over-het-aanmelden-van-niet-dode-dieren-bij-rendac</t>
  </si>
  <si>
    <t>Deelbesluit 2 Wob-verzoek SABE projectsubsidies</t>
  </si>
  <si>
    <t>https://www.rijksoverheid.nl/ministeries/ministerie-van-landbouw-natuur-en-voedselkwaliteit/documenten/wob-verzoeken/2022/02/22/deelbesluit-2-wob-verzoek-sabe-projectsubsidies</t>
  </si>
  <si>
    <t>inspectie melkveehouderij</t>
  </si>
  <si>
    <t>https://www.rijksoverheid.nl/ministeries/ministerie-van-landbouw-natuur-en-voedselkwaliteit/documenten/wob-verzoeken/2022/02/23/besluit-wob-verzoek-inspectie-melkveehouderij</t>
  </si>
  <si>
    <t>perceelgegevens Goorsestraat Haaksbergen</t>
  </si>
  <si>
    <t>https://www.rijksoverheid.nl/ministeries/ministerie-van-landbouw-natuur-en-voedselkwaliteit/documenten/wob-verzoeken/2022/02/23/besluit-wob-verzoek-perceelgegevens-goorsestraat-haaksbergen</t>
  </si>
  <si>
    <t>Deelbesluit op Wob-verzoek over gewasbeschermingsmiddelenbeleid</t>
  </si>
  <si>
    <t>nee</t>
  </si>
  <si>
    <t>https://www.rijksoverheid.nl/ministeries/ministerie-van-landbouw-natuur-en-voedselkwaliteit/documenten/wob-verzoeken/2022/02/24/besluit-op-wob-verzoek-hormoonverstorende-stoffen-in-gewasbeschermingsmiddelen</t>
  </si>
  <si>
    <t xml:space="preserve">6 Wob-verzoeken over de Oostvaardersplassen, het Oostvaardersveid en het etaiagegebied langs de A6 NP Nieuwland (Deelbesluit I)
</t>
  </si>
  <si>
    <t>Zes wob-verzoeken in één; deelbesluit 1</t>
  </si>
  <si>
    <t>https://www.rijksoverheid.nl/ministeries/ministerie-van-landbouw-natuur-en-voedselkwaliteit/documenten/wob-verzoeken/2022/03/23/besluit-op-wob-verzoek-over-oostvaardersplassen</t>
  </si>
  <si>
    <t>Deelbesluit 3 op Wob-verzoek over pluimvee en konijnen</t>
  </si>
  <si>
    <t>deelbesluit 3 van 3
bij telling van aantal pagina's is deelbesluit 1 niet meegenomen</t>
  </si>
  <si>
    <t>https://www.rijksoverheid.nl/ministeries/ministerie-van-landbouw-natuur-en-voedselkwaliteit/documenten/wob-verzoeken/2022/02/25/deelbesluit-3-op-wob-verzoek-over-pluimvee-en-konijnen</t>
  </si>
  <si>
    <t>inspectierapporten dierproeven 2018</t>
  </si>
  <si>
    <t>https://www.rijksoverheid.nl/ministeries/ministerie-van-landbouw-natuur-en-voedselkwaliteit/documenten/wob-verzoeken/2022/02/28/besluit-op-wob-verzoek-over-inspectierapporten-dierproeven-2018</t>
  </si>
  <si>
    <t>vergunningen voor staand wantvissen</t>
  </si>
  <si>
    <t>https://www.rijksoverheid.nl/ministeries/ministerie-van-landbouw-natuur-en-voedselkwaliteit/documenten/wob-verzoeken/2022/03/08/besluit-op-wob-verzoek-over-vergunningen-voor-staand-wantvissen</t>
  </si>
  <si>
    <t>diertellingen 6 bedrijven</t>
  </si>
  <si>
    <t>https://www.rijksoverheid.nl/ministeries/ministerie-van-landbouw-natuur-en-voedselkwaliteit/documenten/wob-verzoeken/2022/03/10/besluit-wob-verzoek-diertellingen-6-bedrijven</t>
  </si>
  <si>
    <t>conclusies organisatiegraad LTO</t>
  </si>
  <si>
    <t>https://www.rijksoverheid.nl/ministeries/ministerie-van-landbouw-natuur-en-voedselkwaliteit/documenten/wob-verzoeken/2022/03/10/besluit-op-wob-verzoek-over-conclusies-organisatiegraad-lto</t>
  </si>
  <si>
    <t>informatie diertellingen Bredesteeg 37 te Echteld</t>
  </si>
  <si>
    <t>https://www.rijksoverheid.nl/ministeries/ministerie-van-landbouw-natuur-en-voedselkwaliteit/documenten/wob-verzoeken/2022/03/11/besluit-op-wob-verzoek-over-informatie-diertellingen-bredesteeg-37-te-echteld</t>
  </si>
  <si>
    <t>verstrekte Sbv-subsidies</t>
  </si>
  <si>
    <t>https://www.rijksoverheid.nl/ministeries/ministerie-van-landbouw-natuur-en-voedselkwaliteit/documenten/wob-verzoeken/2022/03/15/besluit-op-wob-verzoek-over-verstrekte-sbv-subsidies</t>
  </si>
  <si>
    <t>Deelbesluit op Wob-verzoek LNV over woordencombinatie, synoniemen of Engelse vertaling van specifieke instellingen of begrippen</t>
  </si>
  <si>
    <t>doorgestuurd vanuit BZK</t>
  </si>
  <si>
    <t>https://www.rijksoverheid.nl/ministeries/ministerie-van-landbouw-natuur-en-voedselkwaliteit/documenten/wob-verzoeken/2022/03/15/deelbesluit-op-wob-verzoek-lnv-over-woordencombinatie-synoniemen-of-engelse-vertaling-van-specifieke-instellingen-of-begrippen</t>
  </si>
  <si>
    <t>criteria legalisatie PAS-melders</t>
  </si>
  <si>
    <t>https://www.rijksoverheid.nl/ministeries/ministerie-van-landbouw-natuur-en-voedselkwaliteit/documenten/wob-verzoeken/2022/03/18/besluit-op-wob-verzoek-over-criteria-legalisatie-pas-melders</t>
  </si>
  <si>
    <t>Optimalisatieronde' PO Mosselcultuur</t>
  </si>
  <si>
    <t>https://www.rijksoverheid.nl/ministeries/ministerie-van-landbouw-natuur-en-voedselkwaliteit/documenten/wob-verzoeken/2022/03/22/besluit-wob-verzoek-optimalisatieronde-po-mosselcultuur</t>
  </si>
  <si>
    <t>Wob-verzoek over melding reclameverbod op tabaksproducten, e-sigaretten en e-liquids</t>
  </si>
  <si>
    <t>https://www.rijksoverheid.nl/ministeries/ministerie-van-landbouw-natuur-en-voedselkwaliteit/documenten/wob-verzoeken/2022/03/23/besluit-op-wob-verzoek-over-melding-reclameverbod-op-tabaksproducten-e-sigaretten-en-e-liquids</t>
  </si>
  <si>
    <t>diertellingen perceel Voorthuizen</t>
  </si>
  <si>
    <t>https://www.rijksoverheid.nl/ministeries/ministerie-van-landbouw-natuur-en-voedselkwaliteit/documenten/wob-verzoeken/2022/03/24/besluit-wob-verzoek-diertellingen-perceel-voorthuizen</t>
  </si>
  <si>
    <t>toezicht op en naleving van het CITES-verdrag</t>
  </si>
  <si>
    <t>https://www.rijksoverheid.nl/ministeries/ministerie-van-landbouw-natuur-en-voedselkwaliteit/documenten/wob-verzoeken/2022/03/25/besluit-op-wob-verzoek-over-toezicht-en-naleving-van-cites-verdrag</t>
  </si>
  <si>
    <t>melding 909511 (reclameverbod tabaksproducten, e-sigaretten en e-liquids)</t>
  </si>
  <si>
    <t>https://www.rijksoverheid.nl/ministeries/ministerie-van-landbouw-natuur-en-voedselkwaliteit/documenten/wob-verzoeken/2022/03/30/besluit-wob-verzoek-melding-909511-reclameverbod-tabaksproducten-e-sigaretten-en-e-liquids</t>
  </si>
  <si>
    <t>melding 911191 (reclameverbod tabaksproducten, e-sigaretten en e-liquids)</t>
  </si>
  <si>
    <t>https://www.rijksoverheid.nl/ministeries/ministerie-van-landbouw-natuur-en-voedselkwaliteit/documenten/wob-verzoeken/2022/03/30/besluit-wob-verzoek-melding-911191-reclameverbod-tabaksproducten-e-sigaretten-en-e-liquids</t>
  </si>
  <si>
    <t>gegevens paardachtigen</t>
  </si>
  <si>
    <t>https://www.rijksoverheid.nl/ministeries/ministerie-van-landbouw-natuur-en-voedselkwaliteit/documenten/wob-verzoeken/2022/03/30/besluit-op-wob-verzoek-over-gegevens-paardachtigen</t>
  </si>
  <si>
    <t>TVL-subsidies varkenshouderijen</t>
  </si>
  <si>
    <t>https://www.rijksoverheid.nl/ministeries/ministerie-van-landbouw-natuur-en-voedselkwaliteit/documenten/wob-verzoeken/2022/03/31/besluit-wob-verzoek-tvl-subsidies-varkenshouderijen</t>
  </si>
  <si>
    <t>geregistreerde mesttransporten naar plangebied Akkerlanen</t>
  </si>
  <si>
    <t>https://www.rijksoverheid.nl/ministeries/ministerie-van-landbouw-natuur-en-voedselkwaliteit/documenten/wob-verzoeken/2022/04/01/besluit-op-wob-verzoek-over-geregistreerde-mesttransporten-naar-plangebied-akkerlanen</t>
  </si>
  <si>
    <t>2 rapporten Universiteit Wageningen</t>
  </si>
  <si>
    <t>https://www.rijksoverheid.nl/ministeries/ministerie-van-landbouw-natuur-en-voedselkwaliteit/documenten/wob-verzoeken/2022/04/01/besluit-op-wob-verzoek-over-2-rapporten-universiteit-wageningen</t>
  </si>
  <si>
    <t>melding over verzorging van schapen en een koe</t>
  </si>
  <si>
    <t>https://www.rijksoverheid.nl/ministeries/ministerie-van-landbouw-natuur-en-voedselkwaliteit/documenten/wob-verzoeken/2022/04/04/besluit-op-wob-verzoek-over-melding-over-verzorging-van-schapen-en-een-koe</t>
  </si>
  <si>
    <t> visverwerkend bedrijf</t>
  </si>
  <si>
    <t>https://www.rijksoverheid.nl/ministeries/ministerie-van-landbouw-natuur-en-voedselkwaliteit/documenten/wob-verzoeken/2022/04/05/besluit-wob-verzoek-over-visverwerkend-bedrijf</t>
  </si>
  <si>
    <t>afgeschoten edelherten in Oostvaardersplassen</t>
  </si>
  <si>
    <t>https://www.rijksoverheid.nl/ministeries/ministerie-van-landbouw-natuur-en-voedselkwaliteit/documenten/wob-verzoeken/2022/04/05/besluit-op-wob-verzoek-over-afgeschoten-edelherten-in-oostvaardersplassen</t>
  </si>
  <si>
    <t>melding mogelijke illegale hondenhandel</t>
  </si>
  <si>
    <t>https://www.rijksoverheid.nl/ministeries/ministerie-van-landbouw-natuur-en-voedselkwaliteit/documenten/wob-verzoeken/2022/04/05/besluit-op-wob-verzoek-over-melding-mogelijke-illegale-hondenhandel</t>
  </si>
  <si>
    <t>Gecombineerde opgaven adres Oldenzijl</t>
  </si>
  <si>
    <t>https://www.rijksoverheid.nl/ministeries/ministerie-van-landbouw-natuur-en-voedselkwaliteit/documenten/wob-verzoeken/2022/04/11/besluit-wob-verzoek-gecombineerde-opgaven-adres-oldenzijl</t>
  </si>
  <si>
    <t>aantallen geslachte dieren</t>
  </si>
  <si>
    <t>https://www.rijksoverheid.nl/ministeries/ministerie-van-landbouw-natuur-en-voedselkwaliteit/documenten/wob-verzoeken/2022/04/12/besluit-wob-verzoek-aantallen-geslachte-dieren</t>
  </si>
  <si>
    <t>Besluit Wob-verzoek over Besluit houders van dieren</t>
  </si>
  <si>
    <t>https://www.rijksoverheid.nl/ministeries/ministerie-van-landbouw-natuur-en-voedselkwaliteit/documenten/wob-verzoeken/2022/04/12/besluit-wob-verzoek-over-besluit-houders-van-dieren</t>
  </si>
  <si>
    <t>inspectieresultaten op gebied van Hygiënecode voor Horeca fastfoodrestaurant</t>
  </si>
  <si>
    <t>https://www.rijksoverheid.nl/ministeries/ministerie-van-landbouw-natuur-en-voedselkwaliteit/documenten/wob-verzoeken/2022/04/15/besluit-wob-verzoek-over-inspectieresultaten-op-gebied-van-hygienecode-voor-horeca-fastfoodrestaurant</t>
  </si>
  <si>
    <t>de Melkveewet</t>
  </si>
  <si>
    <t>https://www.rijksoverheid.nl/ministeries/ministerie-van-landbouw-natuur-en-voedselkwaliteit/documenten/wob-verzoeken/2022/04/15/besluit-op-wob-verzoek-over-de-melkveewet</t>
  </si>
  <si>
    <t>verkoop landgoed Stakenberg</t>
  </si>
  <si>
    <t>https://www.rijksoverheid.nl/ministeries/ministerie-van-landbouw-natuur-en-voedselkwaliteit/documenten/wob-verzoeken/2022/04/19/besluit-wob-verzoek-verkoop-landgoed-stakenberg</t>
  </si>
  <si>
    <t>wijziging Wet dieren</t>
  </si>
  <si>
    <t>https://www.rijksoverheid.nl/ministeries/ministerie-van-landbouw-natuur-en-voedselkwaliteit/documenten/wob-verzoeken/2022/04/20/besluit-wob-verzoek-wijziging-wet-dieren</t>
  </si>
  <si>
    <t>de door de NVWA verbeurde én betaalde dwangsommen wegens niet tijdig voldoen aan de Wob-verzoeken</t>
  </si>
  <si>
    <t>https://www.rijksoverheid.nl/ministeries/ministerie-van-landbouw-natuur-en-voedselkwaliteit/documenten/wob-verzoeken/2022/04/21/besluit-op-wob-verzoek-over-de-door-de-nvwa-verbeurde-en-betaalde-dwangsommen-wegens-niet-tijdig-voldoen-aan-de-wob-verzoeken</t>
  </si>
  <si>
    <t>GMO subsidiekwestie FresQ</t>
  </si>
  <si>
    <t>https://www.rijksoverheid.nl/ministeries/ministerie-van-landbouw-natuur-en-voedselkwaliteit/documenten/wob-verzoeken/2022/04/22/besluit-wob-verzoek-gmo-subsidiekwestie-fresq</t>
  </si>
  <si>
    <t>fok en verkoop van kortsnuitige honden</t>
  </si>
  <si>
    <t>https://www.rijksoverheid.nl/ministeries/ministerie-van-landbouw-natuur-en-voedselkwaliteit/documenten/wob-verzoeken/2022/04/22/besluit-wob-verzoek-over-fok-en-verkoop-van-kortsnuitige-honden</t>
  </si>
  <si>
    <t>Besluit Wob-verzoek dieraantallen 2 locaties Heibloem</t>
  </si>
  <si>
    <t>https://www.rijksoverheid.nl/ministeries/ministerie-van-landbouw-natuur-en-voedselkwaliteit/documenten/wob-verzoeken/2022/04/26/besluit-wob-verzoek-dieraantallen-2-locaties-heibloem</t>
  </si>
  <si>
    <t>inspectieresultaten op gebied van welzijnsschendingen bij paarden</t>
  </si>
  <si>
    <t>https://www.rijksoverheid.nl/ministeries/ministerie-van-landbouw-natuur-en-voedselkwaliteit/documenten/wob-verzoeken/2022/04/29/besluit-op-wob-verzoek-over-informatie-van-inspectieresultaten-op-gebied-van-welzijnsschendingen-bij-paarden</t>
  </si>
  <si>
    <t>landbouwtellingen meerdere Veehouderijen gevestigd te St. Agatha, Bergen en Ottersum</t>
  </si>
  <si>
    <t> </t>
  </si>
  <si>
    <t>https://www.rijksoverheid.nl/ministeries/ministerie-van-landbouw-natuur-en-voedselkwaliteit/documenten/woo-besluiten/2022/05/12/besluit-op-wob--woo-verzoek-over-landbouwtellingen-meerdere-veehouderijen-gevestigd-te-st.-agatha-bergen-en-ottersum</t>
  </si>
  <si>
    <t>landbouwtellingen</t>
  </si>
  <si>
    <t>https://www.rijksoverheid.nl/ministeries/ministerie-van-landbouw-natuur-en-voedselkwaliteit/documenten/woo-besluiten/2022/05/13/besluit-op-wob-verzoek-over-landbouwtellingen</t>
  </si>
  <si>
    <t>toezicht- en keuringsgegevens van speeltuin</t>
  </si>
  <si>
    <t>https://www.rijksoverheid.nl/ministeries/ministerie-van-landbouw-natuur-en-voedselkwaliteit/documenten/woo-besluiten/2022/05/16/besluit-op-wob-verzoek-over-toezicht--en-keuringsgegevens-van-speeltuin</t>
  </si>
  <si>
    <t>een hondenhandelaar melding nr. 897487.00</t>
  </si>
  <si>
    <t>https://www.rijksoverheid.nl/ministeries/ministerie-van-landbouw-natuur-en-voedselkwaliteit/documenten/woo-besluiten/2022/05/24/besluit-op-wob-woo-verzoek-over-een-hondenhandelaar</t>
  </si>
  <si>
    <t>een hondenhandelaar melding met nr. 919887.00</t>
  </si>
  <si>
    <t>Geen document aangetroffen. Echter is er wel een bijlage met klacht toegevoegd.</t>
  </si>
  <si>
    <t>https://www.rijksoverheid.nl/ministeries/ministerie-van-landbouw-natuur-en-voedselkwaliteit/documenten/woo-besluiten/2022/05/24/besluit-op-wob--woo-verzoek-over-een-hondenhandelaar-melding-met-nr.-919887.00</t>
  </si>
  <si>
    <t>een hondenhandelaar melding nr. 895963.00</t>
  </si>
  <si>
    <t>https://www.rijksoverheid.nl/ministeries/ministerie-van-landbouw-natuur-en-voedselkwaliteit/documenten/woo-besluiten/2022/05/24/besluit-op-wob-verzoek-over-een-hondenhandelaar</t>
  </si>
  <si>
    <t>Cites-vergunningen voor de soort Oophaga Granulifera</t>
  </si>
  <si>
    <t>https://www.rijksoverheid.nl/ministeries/ministerie-van-landbouw-natuur-en-voedselkwaliteit/documenten/woo-besluiten/2022/05/25/besluit-op-wob-verzoek-over-cites-vergunningen-voor-de-soort-oophaga-granulifera</t>
  </si>
  <si>
    <t>Toekomstvisie Gewasbescherming 2030</t>
  </si>
  <si>
    <t>https://www.rijksoverheid.nl/ministeries/ministerie-van-landbouw-natuur-en-voedselkwaliteit/documenten/woo-besluiten/2022/05/27/besluit-op-wob-verzoek-over-toekomstvisie-gewasbescherming-2030</t>
  </si>
  <si>
    <t>stalklimaat in varkensstallen en welzijn van varkens</t>
  </si>
  <si>
    <t>Eerdere Wob-verzoeken hebben een aantal gevraagde documenten reeds openbaar gemaakt. Er wordt nog gekeken of de aanvrager andere jaren ook nog openbaar gemaakt wil hebben. Inventarisatielijst niet toegevoegd?</t>
  </si>
  <si>
    <t>https://www.rijksoverheid.nl/ministeries/ministerie-van-landbouw-natuur-en-voedselkwaliteit/documenten/woo-besluiten/2022/05/30/besluit-op-wob-woo-verzoek-over-stalklimaat-in-varkensstallen-en-welzijn-van-varkens</t>
  </si>
  <si>
    <t>Inspecties, controles en bezoeken aan slachterij</t>
  </si>
  <si>
    <t>https://www.rijksoverheid.nl/ministeries/ministerie-van-landbouw-natuur-en-voedselkwaliteit/documenten/woo-besluiten/2022/05/31/besluit-op-wob-verzoek-over-inspecties-controles-en-bezoeken-aan-slachterij</t>
  </si>
  <si>
    <t>communicatie LNV over stikstofbeleid, vergunningsverlening, PAS-melders en juridische procedures</t>
  </si>
  <si>
    <t>Verzoek gedaan bij ministerie van LNV maar stond bij het ministerie van EZK.</t>
  </si>
  <si>
    <t>https://www.rijksoverheid.nl/ministeries/ministerie-van-economische-zaken-en-klimaat/documenten/woo-besluiten/2022/06/01/besluit-op-wob--woo-verzoek-over-communicatie-lnv-over-stikstofbeleid-vergunningsverlening-pas-melders-en-juridische-procedures</t>
  </si>
  <si>
    <t>Besluit op Wob-/Woo-verzoek over uitspraak EU Hof van Justitie over veronderstelde staatssteun aan natuurorganisaties</t>
  </si>
  <si>
    <t>https://www.rijksoverheid.nl/ministeries/ministerie-van-landbouw-natuur-en-voedselkwaliteit/documenten/woo-besluiten/2022/06/03/besluit-op-wob-woo-verzoek-over-uitspraak-eu-hof-van-justitie-over-veronderstelde-staatssteun-aan-natuurorganisaties</t>
  </si>
  <si>
    <t>Aantallen aangemelde veulens en geregistreerde paarden</t>
  </si>
  <si>
    <t>Verzoek afgewezen omdat het ministerie de gevraagde documenten niet kan leveren.</t>
  </si>
  <si>
    <t>https://www.rijksoverheid.nl/ministeries/ministerie-van-landbouw-natuur-en-voedselkwaliteit/documenten/woo-besluiten/2022/06/08/besluit-op-wob-verzoek-over-aantallen-aangemelde-veulens-en-geregistreerde-paarden</t>
  </si>
  <si>
    <t>project bij Drentse Heideschapen en Schoonebeekers</t>
  </si>
  <si>
    <t>https://www.rijksoverheid.nl/ministeries/ministerie-van-landbouw-natuur-en-voedselkwaliteit/documenten/woo-besluiten/2022/06/08/besluit-op-wob-verzoek-over-het-project-bij-drentse-heideschapen-en-schoonebeekers</t>
  </si>
  <si>
    <t>communicatie en onderbouwing verkeerde top 100 veehouderijbedrijven met grootste ammoniak emissie</t>
  </si>
  <si>
    <t>Geen informatie aangetroffen die niet al reeds openbaar gemaakt is door de tweede kamer</t>
  </si>
  <si>
    <t>https://www.rijksoverheid.nl/ministeries/ministerie-van-landbouw-natuur-en-voedselkwaliteit/documenten/woo-besluiten/2022/06/09/besluit-op-wob--woo-verzoek-over-communicatie-en-onderbouwing-verkeerde-top-100-veehouderijbedrijven-met-grootste-ammoniak-emissie</t>
  </si>
  <si>
    <t>landbouwtellingen van een veehouderij gevestigd te Vlagtwedde</t>
  </si>
  <si>
    <t>https://www.rijksoverheid.nl/ministeries/ministerie-van-landbouw-natuur-en-voedselkwaliteit/documenten/woo-besluiten/2022/06/15/besluit-op-wob--woo-verzoek-over-de-landbouwtellingen-van-een-veehouderij-gevestigd-te-vlagtwedde</t>
  </si>
  <si>
    <t>landbouwtellingen van een veehouderij gevestigd te Sellingen</t>
  </si>
  <si>
    <t>https://www.rijksoverheid.nl/ministeries/ministerie-van-landbouw-natuur-en-voedselkwaliteit/documenten/woo-besluiten/2022/06/15/besluit-op-wob-woo-verzoek-over-landbouwtellingen-van-een-veehouderij-gevestigd-te-sellingen</t>
  </si>
  <si>
    <t>Konikpaarden in de Oostvaardersplassen (20-0847)</t>
  </si>
  <si>
    <t>https://www.rijksoverheid.nl/ministeries/ministerie-van-landbouw-natuur-en-voedselkwaliteit/documenten/woo-besluiten/2022/06/16/besluit-op-wob--woo-verzoek-over-konikpaarden-in-de-oostvaardersplassen-20-0847</t>
  </si>
  <si>
    <t>kopie van verzoek tot legalisatie middels het programma legalisatie PAS-meldingen gedaan door Lelystad Airport</t>
  </si>
  <si>
    <t>https://www.rijksoverheid.nl/ministeries/ministerie-van-landbouw-natuur-en-voedselkwaliteit/documenten/woo-besluiten/2022/06/16/besluit-op-wob-woo-verzoek-over-kopie-van-verzoek-tot-legalisatie-middels-het-programma-legalisatie-pas-meldingen-gedaan-door-lelystad-airport</t>
  </si>
  <si>
    <t>meldingen hondenhandelaar</t>
  </si>
  <si>
    <t xml:space="preserve">Wordt niet explicitet als deelbesluit genoemd, echter staat er genoteerd dat over andere meldingingen een seperaat besluit zal worden genomen. </t>
  </si>
  <si>
    <t>https://www.rijksoverheid.nl/ministeries/ministerie-van-landbouw-natuur-en-voedselkwaliteit/documenten/woo-besluiten/2022/06/17/besluit-op-wob--woo-verzoek-over-meldingen-hondenhandelaar</t>
  </si>
  <si>
    <t>verstrekte subsidies aan Dunea als terreinbeheerder Natura 2000 gebied Meijendel</t>
  </si>
  <si>
    <t>https://www.rijksoverheid.nl/ministeries/ministerie-van-landbouw-natuur-en-voedselkwaliteit/documenten/woo-besluiten/2022/06/20/besluit-op-wob-verzoek-over-verstrekte-subsidies-aan-dunea-als-terreinbeheerder-natura-2000-gebied-meijendel</t>
  </si>
  <si>
    <t>2 Cites-vergunningen voor de soort Uromastyx Geyri</t>
  </si>
  <si>
    <t>Documenten niet duidelijk genummerd in de bijlagen.</t>
  </si>
  <si>
    <t>https://www.rijksoverheid.nl/ministeries/ministerie-van-landbouw-natuur-en-voedselkwaliteit/documenten/woo-besluiten/2022/06/21/besluit-op-woo-verzoek-over-2-citesvergunningen-voor-de-soort-uromastyx-geyri</t>
  </si>
  <si>
    <t>Besluit op Wob-verzoek over MOS meldingen met betrekking tot de welzijnsschendingen van dieren</t>
  </si>
  <si>
    <t>https://www.rijksoverheid.nl/ministeries/ministerie-van-landbouw-natuur-en-voedselkwaliteit/documenten/woo-besluiten/2022/06/21/besluit-op-wob-verzoek-over-welzijnsschendingen-van-dieren</t>
  </si>
  <si>
    <t>fosfaatrechten bedrijf</t>
  </si>
  <si>
    <t>Geen documenten aangetroffen.</t>
  </si>
  <si>
    <t>https://www.rijksoverheid.nl/ministeries/ministerie-van-landbouw-natuur-en-voedselkwaliteit/documenten/woo-besluiten/2022/06/22/besluit-wob-verzoek-fosfaatrechten-bedrijf</t>
  </si>
  <si>
    <t>Cites-vergunningen voor de soort Saara loricata</t>
  </si>
  <si>
    <t>https://www.rijksoverheid.nl/ministeries/ministerie-van-landbouw-natuur-en-voedselkwaliteit/documenten/woo-besluiten/2022/06/23/besluit-op-woo-verzoek-over-cites-vergunningen-voor-de-soort-saara-loricata</t>
  </si>
  <si>
    <t>varkens in nood</t>
  </si>
  <si>
    <t>Op het nadrukkelijke verzoek en in overeenstemming met de NVWA is dit besluit behandeld bij het kerndepartement van het ministerie van Landbouw, Natuur en Voedselkwaliteit.</t>
  </si>
  <si>
    <t>https://www.rijksoverheid.nl/ministeries/ministerie-van-landbouw-natuur-en-voedselkwaliteit/documenten/woo-besluiten/2022/06/23/besluit-op-wob--woo-verzoek-over-varkens-in-nood</t>
  </si>
  <si>
    <t>Besluit op Wob-/Woo-verzoek over werkbezoek van ambtenaren van LNV bij boeren</t>
  </si>
  <si>
    <t>https://www.rijksoverheid.nl/ministeries/ministerie-van-landbouw-natuur-en-voedselkwaliteit/documenten/woo-besluiten/2022/06/23/besluit-op-wob-woo-verzoek-over-werkbezoek-van-ambtenaren-van-lnv-bij-boeren</t>
  </si>
  <si>
    <t>Besluit Wob-verzoek diertellingen adres Duizel</t>
  </si>
  <si>
    <t>https://www.rijksoverheid.nl/ministeries/ministerie-van-landbouw-natuur-en-voedselkwaliteit/documenten/woo-besluiten/2022/06/24/besluit-wob-verzoek-diertellingen-adres-duizel</t>
  </si>
  <si>
    <t>Besluit op Woo-verzoek over CITES in- en/of (weder)uitvoervergunningen voor de soort Phyllobates vittatus</t>
  </si>
  <si>
    <t>https://www.rijksoverheid.nl/ministeries/ministerie-van-landbouw-natuur-en-voedselkwaliteit/documenten/woo-besluiten/2022/07/01/besluit-op-woo-verzoek-over-cites-in--en-of-wederuitvoervergunningen-voor-de-soort-phyllobates-vittatus</t>
  </si>
  <si>
    <t>Besluit op Woo-verzoek over CITES in- en/of (weder)uitvoervergunningen voor specimens van de soort Bradypodion damaranum</t>
  </si>
  <si>
    <t>https://www.rijksoverheid.nl/ministeries/ministerie-van-landbouw-natuur-en-voedselkwaliteit/documenten/woo-besluiten/2022/06/29/besluit-op-woo-verzoek-over-cites-in--en-of-wederuitvoervergunningen-voor-specimens-van-de-soort-bradypodion-damaranum</t>
  </si>
  <si>
    <t>Besluit Woo-verzoek invoer en uitvoer Oophaga histrionica</t>
  </si>
  <si>
    <t>https://www.rijksoverheid.nl/ministeries/ministerie-van-landbouw-natuur-en-voedselkwaliteit/documenten/woo-besluiten/2022/06/29/besluit-woo-verzoek-invoer-en-uitvoer-oophaga-histrionica</t>
  </si>
  <si>
    <t>Besluit Woo-verzoek invoer en uitvoer Adelphobates castaneoticus</t>
  </si>
  <si>
    <t>https://www.rijksoverheid.nl/ministeries/ministerie-van-landbouw-natuur-en-voedselkwaliteit/documenten/woo-besluiten/2022/06/29/besluit-woo-verzoek-invoer-en-uitvoer-adelphobates-castaneoticus</t>
  </si>
  <si>
    <t>Besluit op Wob-/Woo-verzoek over rapport Bekedam</t>
  </si>
  <si>
    <t>doorgestuurd naar https://open.overheid.nl/Details/ronl-ce7bbf14572804fb6c970c5b9b145b8afea077e0/1</t>
  </si>
  <si>
    <t>https://www.rijksoverheid.nl/ministeries/ministerie-van-landbouw-natuur-en-voedselkwaliteit/documenten/woo-besluiten/2022/06/30/besluit-op-wob-woo-verzoek-over-rapport-bekedam</t>
  </si>
  <si>
    <t>Besluit op Wob-/Woo-verzoek over de aanwijzing en (uit)betalingen van de vergoeding commissaris generaal van de Floriade 2022</t>
  </si>
  <si>
    <t>doorgestuurd naar https://open.overheid.nl/Details/ronl-43e832bb13a0ffaf7d9a5dd4c1f070f0455e1b88/1</t>
  </si>
  <si>
    <t>https://www.rijksoverheid.nl/ministeries/ministerie-van-landbouw-natuur-en-voedselkwaliteit/documenten/woo-besluiten/2022/06/30/besluit-op-wob-woo-verzoek-over-de-aanwijzing-en-uitbetalingen-van-de-vergoeding-commissaris-generaal-van-de-floriade-2022</t>
  </si>
  <si>
    <t>Besluit op Wob-/Woo-verzoek over gegevens gecombineerde opgaven 2013, 2014 en 2017 perceel Boksum</t>
  </si>
  <si>
    <t>https://www.rijksoverheid.nl/ministeries/ministerie-van-landbouw-natuur-en-voedselkwaliteit/documenten/woo-besluiten/2022/06/30/besluit-op-wob--woo-verzoek-over-gegevens-gecombineerde-opgaven-2013-2014-en-2017-perceel-boksum</t>
  </si>
  <si>
    <t>Besluit op Wob-/Woo-verzoek over 'Jaarplan 2021 - Uitvoeringsprogramma Toekomstvisie Gewasbescherming 2030'</t>
  </si>
  <si>
    <t>https://www.rijksoverheid.nl/ministeries/ministerie-van-landbouw-natuur-en-voedselkwaliteit/documenten/woo-besluiten/2022/06/30/besluit-op-wob--woo-verzoek-over-uitvoeringsprogramma-toekomstvisie-gewasbescherming-2030</t>
  </si>
  <si>
    <t>Besluit op Wob-verzoek over bestrijdingsmiddel Xentari</t>
  </si>
  <si>
    <t>https://www.rijksoverheid.nl/ministeries/ministerie-van-landbouw-natuur-en-voedselkwaliteit/documenten/woo-besluiten/2022/06/30/besluit-op-wob-verzoek-over-bestrijdingsmiddel-xentari</t>
  </si>
  <si>
    <t>Besluit op Wob-/Woo-verzoek over grote grazers Lauwersmeer</t>
  </si>
  <si>
    <t>https://www.rijksoverheid.nl/ministeries/ministerie-van-landbouw-natuur-en-voedselkwaliteit/documenten/woo-besluiten/2022/06/30/besluit-op-wob-woo-verzoek-over-grote-grazers-lauwersmeer</t>
  </si>
  <si>
    <t>Besluit op Wob-/Woo-verzoek over verleende subsidie aan Innovatiepark De Vlier</t>
  </si>
  <si>
    <t>Je wordt doorgestuurd naar https://open.overheid.nl/Details/ronl-b8239500053f9d1708507c2000c07f1f37784afb/1</t>
  </si>
  <si>
    <t>https://www.rijksoverheid.nl/ministeries/ministerie-van-landbouw-natuur-en-voedselkwaliteit/documenten/woo-besluiten/2022/07/01/besluit-op-wob-woo-verzoek-over-verleende-subsidie-aan-innovatiepark-de-vlier</t>
  </si>
  <si>
    <t>Deelbesluit 2 op Wob-verzoek over geconstateerde overtredingen van pluimveehouders</t>
  </si>
  <si>
    <t>Ibid</t>
  </si>
  <si>
    <t>https://www.rijksoverheid.nl/ministeries/ministerie-van-landbouw-natuur-en-voedselkwaliteit/documenten/woo-besluiten/2022/07/05/deelbesluit-2-op-wob-verzoek-over-geconstateerde-overtredingen-van-pluimveehouders</t>
  </si>
  <si>
    <t>Besluit op Wob-/Woo-verzoek over pelagische visserij - deelbesluit 2</t>
  </si>
  <si>
    <t>Extreem lange termijn, ook zeer breed Woo-verzoek, later 
gespecificeerd. Er is ook een bezwaar gemaakt, gewonnen door
aanvrager. Bij deelbesluit 2 zitten ook documenten die bij deelbesluit 1 horen, maar pas na publicatie gevonden zijn.</t>
  </si>
  <si>
    <t>https://www.rijksoverheid.nl/ministeries/ministerie-van-landbouw-natuur-en-voedselkwaliteit/documenten/woo-besluiten/2022/07/05/besluit-2a-op-wob-woo-verzoek-over-pelagische-visserij</t>
  </si>
  <si>
    <t>Besluit op Wob-/Woo-verzoek over de grootte van huisvesting van kanaries en gebruik van kattenbakken</t>
  </si>
  <si>
    <t>https://www.rijksoverheid.nl/ministeries/ministerie-van-landbouw-natuur-en-voedselkwaliteit/documenten/woo-besluiten/2022/07/06/besluit-op-wob--woo-verzoek-over-de-grootte-van-huisvesting-van-kanaries-en-gebruik-van-kattenbakken</t>
  </si>
  <si>
    <t>Besluit op Wob-verzoek over dieren behorende tot familie van de Viverridae</t>
  </si>
  <si>
    <t>https://www.rijksoverheid.nl/ministeries/ministerie-van-landbouw-natuur-en-voedselkwaliteit/documenten/woo-besluiten/2022/07/08/besluit-op-wob-verzoek-over-dieren-behorende-tot-de-familie-van-de-viverridae</t>
  </si>
  <si>
    <t>Besluit Woo-verzoek rapportages Monitoring Diergezondheid 2021 en 1e kwartaal 2022</t>
  </si>
  <si>
    <t>https://www.rijksoverheid.nl/ministeries/ministerie-van-landbouw-natuur-en-voedselkwaliteit/documenten/woo-besluiten/2022/07/08/besluit-woo-verzoek-rapportages-monitoring-diergezondheid-2021-en-1e-kwartaal-2022</t>
  </si>
  <si>
    <t>Besluit op Wob-verzoek over rapporten welzijnsschendingen bij Nederlandse varkensslachterijen</t>
  </si>
  <si>
    <t>https://www.rijksoverheid.nl/ministeries/ministerie-van-landbouw-natuur-en-voedselkwaliteit/documenten/woo-besluiten/2022/07/08/besluit-op-wob-verzoek-over-rapporten-welzijnsschendingen-bij-nederlandse-varkensslachterijen</t>
  </si>
  <si>
    <t>Besluit op Wob-verzoek over welzijnsschendingen van dieren</t>
  </si>
  <si>
    <t xml:space="preserve">een beroep op de Wet openbaarheid van 
bestuur </t>
  </si>
  <si>
    <t>https://www.rijksoverheid.nl/ministeries/ministerie-van-landbouw-natuur-en-voedselkwaliteit/documenten/woo-besluiten/2022/07/12/besluit-op-wob-verzoek-over-welzijnsschendingen-van-dieren</t>
  </si>
  <si>
    <t>Besluit op Wob-verzoek over bescherming van vissen bij slacht en doden</t>
  </si>
  <si>
    <t>https://www.rijksoverheid.nl/ministeries/ministerie-van-landbouw-natuur-en-voedselkwaliteit/documenten/woo-besluiten/2022/07/13/besluit-op-wob-verzoek-over-bescherming-van-vissen-bij-slacht-en-doden</t>
  </si>
  <si>
    <t>Besluit op Woo-verzoek over voortgang diverse onderwerpen mestbeleid</t>
  </si>
  <si>
    <t>https://www.rijksoverheid.nl/ministeries/ministerie-van-landbouw-natuur-en-voedselkwaliteit/documenten/woo-besluiten/2022/07/15/besluit-op-woo-verzoek-over-diverse-onderwerpen-mestbeleid</t>
  </si>
  <si>
    <t>Besluit op Wob-verzoek over aankomsttijden NVWA-inspecteurs bij pluimveeslachterij</t>
  </si>
  <si>
    <t>https://www.rijksoverheid.nl/ministeries/ministerie-van-landbouw-natuur-en-voedselkwaliteit/documenten/woo-besluiten/2022/07/18/besluit-op-wob-verzoek-over-aankomsttijden-nvwa-inspecteurs-bij-pluimveeslachterij</t>
  </si>
  <si>
    <t>Besluit Woo-verzoek invulling open normen Wet dieren</t>
  </si>
  <si>
    <t>https://www.rijksoverheid.nl/ministeries/ministerie-van-landbouw-natuur-en-voedselkwaliteit/documenten/woo-besluiten/2022/07/19/besluit-woo-verzoek-invulling-open-normen-wet-dieren</t>
  </si>
  <si>
    <t>Besluit Wob-verzoek registratie van de landbouwpercelen</t>
  </si>
  <si>
    <t>2x telefonisch contact geweest over de stand van zaken</t>
  </si>
  <si>
    <t>https://www.rijksoverheid.nl/ministeries/ministerie-van-landbouw-natuur-en-voedselkwaliteit/documenten/woo-besluiten/2022/07/19/besluit-wob-verzoek-registratie-van-de-landbouwpercelen</t>
  </si>
  <si>
    <t>Besluit op Wob-verzoek over bemesting plangebied Akkerlanen</t>
  </si>
  <si>
    <t>https://www.rijksoverheid.nl/ministeries/ministerie-van-landbouw-natuur-en-voedselkwaliteit/documenten/woo-besluiten/2022/07/20/besluit-op-wob-verzoek-over-bemesting-plangebied-akkerlanen</t>
  </si>
  <si>
    <t>Besluit op Wob-verzoek over ruimte voor ruimte regeling Buitengebied Noord te Breda</t>
  </si>
  <si>
    <t>verzoek doorgestuurd gekregen van de provincie Noord-Brabant</t>
  </si>
  <si>
    <t>https://www.rijksoverheid.nl/ministeries/ministerie-van-landbouw-natuur-en-voedselkwaliteit/documenten/woo-besluiten/2022/07/21/besluit-op-wob-verzoek-over-ruimte-voor-ruimte-regeling-buitengebied-noord-te-breda</t>
  </si>
  <si>
    <t>Besluit op Wob-verzoek over afwijk inrichting secretariaat Adviescollege Stikstofproblematiek</t>
  </si>
  <si>
    <t>vertraging door omvangrijk verzoek</t>
  </si>
  <si>
    <t>https://www.rijksoverheid.nl/ministeries/ministerie-van-landbouw-natuur-en-voedselkwaliteit/documenten/woo-besluiten/2022/07/21/besluit-op-wob-verzoek-over-afwijk-inrichting-secretariaat-adviescollege-stikstofproblematiek</t>
  </si>
  <si>
    <t>Besluit op Wob-/Woo-verzoek over welzijnsschendingen van dieren</t>
  </si>
  <si>
    <t>https://www.rijksoverheid.nl/ministeries/ministerie-van-landbouw-natuur-en-voedselkwaliteit/documenten/woo-besluiten/2022/07/25/besluit-op-wob-woo-verzoek-over-welzijnsschendingen-van-dieren</t>
  </si>
  <si>
    <t>Besluit Wob-verzoek dierenwelzijnsinspecties vleeskalveren 2021</t>
  </si>
  <si>
    <t>https://www.rijksoverheid.nl/ministeries/ministerie-van-landbouw-natuur-en-voedselkwaliteit/documenten/woo-besluiten/2022/07/26/besluit-wob-verzoek-dierenwelzijnsinspecties-vleeskalveren-2021</t>
  </si>
  <si>
    <t>Besluit op Wob-verzoek over diertellingen veehouderijen te Zeewolde</t>
  </si>
  <si>
    <t>https://www.rijksoverheid.nl/ministeries/ministerie-van-landbouw-natuur-en-voedselkwaliteit/documenten/woo-besluiten/2022/07/26/besluit-op-wob-verzoek-over-diertellingen-veehouderijen-te-zeewolde</t>
  </si>
  <si>
    <t>Besluit op Woo-verzoek over aankomsttijden NVWA-inspecteurs bij pluimveeslachterij mei 2022</t>
  </si>
  <si>
    <t>https://www.rijksoverheid.nl/ministeries/ministerie-van-landbouw-natuur-en-voedselkwaliteit/documenten/woo-besluiten/2022/07/27/besluit-op-woo-verzoek-over-aankomsttijden-nvwa-inspecteurs-bij-pluimveeslachterij-mei-2022</t>
  </si>
  <si>
    <t>Besluit Wob-verzoek dieraantallen veehouderijen Marum</t>
  </si>
  <si>
    <t>https://www.rijksoverheid.nl/ministeries/ministerie-van-landbouw-natuur-en-voedselkwaliteit/documenten/woo-besluiten/2022/07/27/besluit-wob-verzoek-dieraantallen-veehouderijen-marum</t>
  </si>
  <si>
    <t>Besluit op Wob-verzoek over Mobiele Dodings Units</t>
  </si>
  <si>
    <t>https://www.rijksoverheid.nl/ministeries/ministerie-van-landbouw-natuur-en-voedselkwaliteit/documenten/woo-besluiten/2022/07/28/besluit-op-wob-verzoek-over-mobiele-dodings-units</t>
  </si>
  <si>
    <t>Besluit Woo-verzoek over fosfaatrechten van veeteeltbedrijf</t>
  </si>
  <si>
    <t xml:space="preserve">verzoek gedeeltelijk afgewezen </t>
  </si>
  <si>
    <t>https://www.rijksoverheid.nl/ministeries/ministerie-van-landbouw-natuur-en-voedselkwaliteit/documenten/woo-besluiten/2022/07/28/besluit-woo-verzoek-over-fosfaatrechten-van-veeteeltbedrijf</t>
  </si>
  <si>
    <t>Besluit Woo-verzoek meldingen hondenhandelaar</t>
  </si>
  <si>
    <t>https://www.rijksoverheid.nl/ministeries/ministerie-van-landbouw-natuur-en-voedselkwaliteit/documenten/woo-besluiten/2022/08/03/besluit-woo-verzoek-meldingen-hondenhandelaar</t>
  </si>
  <si>
    <t>Besluit Wob-verzoek algemene bezitsontheffingen musea</t>
  </si>
  <si>
    <t>https://www.rijksoverheid.nl/ministeries/ministerie-van-landbouw-natuur-en-voedselkwaliteit/documenten/woo-besluiten/2022/08/03/besluit-wob-verzoek-algemene-bezitsontheffingen-musea</t>
  </si>
  <si>
    <t>Besluit op Woo-verzoek over boetebeschikkingen mestbeleid en voerjaaroverzichten</t>
  </si>
  <si>
    <t>https://www.rijksoverheid.nl/ministeries/ministerie-van-landbouw-natuur-en-voedselkwaliteit/documenten/woo-besluiten/2022/08/03/besluit-op-woo-verzoek-over-boetebeschikkingen-mestbeleid-en-voerjaaroverzichten</t>
  </si>
  <si>
    <t>Besluit op Woo-verzoek over fosfaatrechten Hoeve Gaastzicht Zuivel</t>
  </si>
  <si>
    <t>https://www.rijksoverheid.nl/ministeries/ministerie-van-landbouw-natuur-en-voedselkwaliteit/documenten/woo-besluiten/2022/08/03/besluit-op-woo-verzoek-over-fosfaatrechten-hoeve-gaastzicht-zuivel</t>
  </si>
  <si>
    <t>Besluit Wob-verzoek hondenhandel met Hongarije</t>
  </si>
  <si>
    <t>https://www.rijksoverheid.nl/ministeries/ministerie-van-landbouw-natuur-en-voedselkwaliteit/documenten/woo-besluiten/2022/08/04/besluit-wob-verzoek-hondenhandel-met-hongarije</t>
  </si>
  <si>
    <t>Besluit Wob-verzoek openbaarmaking melding NVWA</t>
  </si>
  <si>
    <t>https://www.rijksoverheid.nl/ministeries/ministerie-van-landbouw-natuur-en-voedselkwaliteit/documenten/woo-besluiten/2022/08/04/besluit-wob-verzoek-openbaarmaking-melding-nvwa</t>
  </si>
  <si>
    <t>Besluit op Wob-/Woo-verzoek over een specifieke verkoper van honden</t>
  </si>
  <si>
    <t>https://www.rijksoverheid.nl/ministeries/ministerie-van-landbouw-natuur-en-voedselkwaliteit/documenten/woo-besluiten/2022/08/05/besluit-op-wob-woo-verzoek-over-een-specifieke-verkoper-van-honden</t>
  </si>
  <si>
    <t>Besluit Woo-verzoek inspecties verrijkingsmateriaal in varkensstallen</t>
  </si>
  <si>
    <t>https://www.rijksoverheid.nl/ministeries/ministerie-van-landbouw-natuur-en-voedselkwaliteit/documenten/woo-besluiten/2022/08/11/besluit-woo-verzoek-inspecties-verrijkingsmateriaal-in-varkensstallen</t>
  </si>
  <si>
    <t>Besluit Woo-verzoek over bemoeienis NVWA bij een vergister</t>
  </si>
  <si>
    <t>https://www.rijksoverheid.nl/ministeries/ministerie-van-landbouw-natuur-en-voedselkwaliteit/documenten/woo-besluiten/2022/08/11/besluit-woo-verzoek-over-vergister</t>
  </si>
  <si>
    <t>Besluit Woo-verzoek medisch dossier paard</t>
  </si>
  <si>
    <t>https://www.rijksoverheid.nl/ministeries/ministerie-van-landbouw-natuur-en-voedselkwaliteit/documenten/woo-besluiten/2022/08/11/besluit-woo-verzoek-medisch-dossier-paard</t>
  </si>
  <si>
    <t>Besluit Woo-verzoek luchtkwaliteit varkensstallen</t>
  </si>
  <si>
    <t>https://www.rijksoverheid.nl/ministeries/ministerie-van-landbouw-natuur-en-voedselkwaliteit/documenten/woo-besluiten/2022/08/11/besluit-woo-verzoek-luchtkwaliteit-varkensstallen</t>
  </si>
  <si>
    <t>Besluit Woo-verzoek inbeslagname Oekraïense rottweilers</t>
  </si>
  <si>
    <t>https://www.rijksoverheid.nl/ministeries/ministerie-van-landbouw-natuur-en-voedselkwaliteit/documenten/woo-besluiten/2022/08/17/besluit-woo-verzoek-inbeslagname-oekraiense-rottweilers</t>
  </si>
  <si>
    <t>Besluit Wob-verzoek landbouwtellingen adres Velddriel</t>
  </si>
  <si>
    <t>reden van uitstel: bezwaar verwacht van betrokken belanghebbende</t>
  </si>
  <si>
    <t>https://www.rijksoverheid.nl/ministeries/ministerie-van-landbouw-natuur-en-voedselkwaliteit/documenten/woo-besluiten/2022/08/19/besluit-wob-verzoek-landbouwtellingen-adres-velddriel</t>
  </si>
  <si>
    <t>Besluit op Wob-Woo-verzoek over inspecties en meldingen van een specifieke hondenhandelaar over de periode van januari 2015 tot 30 juni 2021</t>
  </si>
  <si>
    <t>https://www.rijksoverheid.nl/ministeries/ministerie-van-landbouw-natuur-en-voedselkwaliteit/documenten/woo-besluiten/2022/08/22/besluit-op-wob-woo-verzoek-over-inspecties-en-meldingen-van-een-specifieke-hondenhandelaar-over-de-periode-van-januari-2015-tot-30-juni-2021</t>
  </si>
  <si>
    <t>Besluit Wob-verzoek wijziging subsidiecriteria LED-belichting</t>
  </si>
  <si>
    <t>https://www.rijksoverheid.nl/ministeries/ministerie-van-landbouw-natuur-en-voedselkwaliteit/documenten/woo-besluiten/2022/08/22/besluit-wob-verzoek-wijziging-subsidiecriteria-led-belichting</t>
  </si>
  <si>
    <t>Woo-verzoek over ongeval met trampoline</t>
  </si>
  <si>
    <t>De gevraagde documenten zijn niet geheel openbaar gemaakt</t>
  </si>
  <si>
    <t>https://www.rijksoverheid.nl/ministeries/ministerie-van-landbouw-natuur-en-voedselkwaliteit/documenten/woo-besluiten/2022/08/23/woo-verzoek-over-ongeval-met-trampoline</t>
  </si>
  <si>
    <t>Besluit Wob-verzoek jacuzzi</t>
  </si>
  <si>
    <t>https://www.rijksoverheid.nl/ministeries/ministerie-van-landbouw-natuur-en-voedselkwaliteit/documenten/woo-besluiten/2022/08/25/besluit-wob-verzoek-jacuzzi</t>
  </si>
  <si>
    <t>Woo-verzoek over de identiteit achter anonieme meldingen</t>
  </si>
  <si>
    <t>https://www.rijksoverheid.nl/ministeries/ministerie-van-landbouw-natuur-en-voedselkwaliteit/documenten/woo-besluiten/2022/08/25/woo-verzoek-over-de-identiteit-achter-anonieme-meldingen</t>
  </si>
  <si>
    <t>Besluit Woo-verzoek over de luchtkwaliteit in varkensstallen</t>
  </si>
  <si>
    <t>https://www.rijksoverheid.nl/ministeries/ministerie-van-landbouw-natuur-en-voedselkwaliteit/documenten/woo-besluiten/2022/09/27/besluit-woo-verzoek-over-luchtkwaliteit-in-varkensstallen</t>
  </si>
  <si>
    <t>Besluit Woo-verzoek chipregistratie honden en puppy's Appeltern</t>
  </si>
  <si>
    <t>https://www.rijksoverheid.nl/ministeries/ministerie-van-landbouw-natuur-en-voedselkwaliteit/documenten/woo-besluiten/2022/08/29/besluit-woo-verzoek-chipregistratie-honden-en-puppys-appeltern</t>
  </si>
  <si>
    <t>Besluit Wob-verzoek gewasbeschermingsmiddelen en de ziekte van Parkinson</t>
  </si>
  <si>
    <t>Het verzoek is pas op 11-1-2022 doorverzonden naar het ministerie van LNV</t>
  </si>
  <si>
    <t>https://www.rijksoverheid.nl/ministeries/ministerie-van-landbouw-natuur-en-voedselkwaliteit/documenten/woo-besluiten/2022/08/29/besluit-wob-verzoek-gewasbeschermingsmiddelen-en-de-ziekte-van-parkinson</t>
  </si>
  <si>
    <t>Besluit Woo-verzoek traceslijsten puppy's uit Bulgarije</t>
  </si>
  <si>
    <t>aangegeven dat het niet lukt om binnen vier 
weken op uw verzoek te antwoorden vanwege de omvang en gecompliceerdheid 
van uw verzoek.</t>
  </si>
  <si>
    <t>https://www.rijksoverheid.nl/ministeries/ministerie-van-landbouw-natuur-en-voedselkwaliteit/documenten/woo-besluiten/2022/08/31/besluit-woo-verzoek-traceslijsten-puppys-uit-bulgarije</t>
  </si>
  <si>
    <t>Besluit Wob-verzoek controles afgifte paardenpaspoorten</t>
  </si>
  <si>
    <t>https://www.rijksoverheid.nl/ministeries/ministerie-van-landbouw-natuur-en-voedselkwaliteit/documenten/woo-besluiten/2022/08/31/besluit-wob-verzoek-controles-afgifte-paardenpaspoorten</t>
  </si>
  <si>
    <t>Besluit Wob-verzoek gecombineerde opgave AVGregister</t>
  </si>
  <si>
    <t>https://www.rijksoverheid.nl/ministeries/ministerie-van-landbouw-natuur-en-voedselkwaliteit/documenten/woo-besluiten/2022/08/31/besluit-wob-verzoek-gecombineerde-opgave-avgregister</t>
  </si>
  <si>
    <t>Besluit op Wob-verzoek over welzijn van paarden op melkveehouderij</t>
  </si>
  <si>
    <t>https://www.rijksoverheid.nl/ministeries/ministerie-van-landbouw-natuur-en-voedselkwaliteit/documenten/woo-besluiten/2022/08/31/besluit-op-wob-verzoek-over-welzijn-van-paarden-op-melkveehouderij</t>
  </si>
  <si>
    <t>Deelbesluit 3 op Wob-/Woo-verzoek over identificatie en registratie van honden</t>
  </si>
  <si>
    <t xml:space="preserve">Verzoek in 3 opgesplits met toestemming. Ieder jaar wordt er een deelbesluit aangeleverd. </t>
  </si>
  <si>
    <t>https://www.rijksoverheid.nl/ministeries/ministerie-van-landbouw-natuur-en-voedselkwaliteit/documenten/woo-besluiten/2022/09/05/deelbesluit-3-op-wob-woo-verzoek-over-identificatie-en-registratie-van-honden</t>
  </si>
  <si>
    <t>Besluit op Woo-verzoek over een slachthuis</t>
  </si>
  <si>
    <t>https://www.rijksoverheid.nl/ministeries/ministerie-van-landbouw-natuur-en-voedselkwaliteit/documenten/woo-besluiten/2022/09/05/besluit-woo-verzoek-over-een-slachthuis</t>
  </si>
  <si>
    <t>Besluit op Woo-verzoek over verkoop of verdere aankoop van fosfaatrechten van locatie Vendreef 1 te Vlijmen</t>
  </si>
  <si>
    <t>https://www.rijksoverheid.nl/ministeries/ministerie-van-landbouw-natuur-en-voedselkwaliteit/documenten/woo-besluiten/2022/09/07/besluit-op-woo-verzoek-over-verkoop-of-verdere-aankoop-van-fosfaatrechten-van-locatie-vendreef-1-te-vlijmen</t>
  </si>
  <si>
    <t>Besluit Wob-verzoek over UBN-nummers</t>
  </si>
  <si>
    <t xml:space="preserve">Twee verzoeken zijn samengevoegd en als 1 besluit behandeld </t>
  </si>
  <si>
    <t>https://www.rijksoverheid.nl/ministeries/ministerie-van-landbouw-natuur-en-voedselkwaliteit/documenten/woo-besluiten/2022/09/08/besluit-wob-verzoek-over-ubn-nummers</t>
  </si>
  <si>
    <t>Besluit op Woo-verzoek over meitellingen van 1994 tot nu</t>
  </si>
  <si>
    <t>https://www.rijksoverheid.nl/ministeries/ministerie-van-landbouw-natuur-en-voedselkwaliteit/documenten/woo-besluiten/2022/09/09/besluit-op-woo-verzoek-meitellingen-van-1994-tot-nu</t>
  </si>
  <si>
    <t>Besluit Woo-verzoek inspectierapport speeltoestel Geerpark</t>
  </si>
  <si>
    <t>https://www.rijksoverheid.nl/ministeries/ministerie-van-landbouw-natuur-en-voedselkwaliteit/documenten/woo-besluiten/2022/09/12/besluit-woo-verzoek-inspectierapport-speeltoestel-geerpark</t>
  </si>
  <si>
    <t>Wob-/Woo-verzoek over correspondentie van de NVWA over een hondenfokker</t>
  </si>
  <si>
    <t>https://www.rijksoverheid.nl/ministeries/ministerie-van-landbouw-natuur-en-voedselkwaliteit/documenten/woo-besluiten/2022/09/12/wob-woo-verzoek-over-correspondentie-van-de-nvwa-over-een-hondenfokker</t>
  </si>
  <si>
    <t>Besluit op Wob/Woo-verzoek over dierenwelzijn van paarden</t>
  </si>
  <si>
    <t>https://www.rijksoverheid.nl/ministeries/ministerie-van-landbouw-natuur-en-voedselkwaliteit/documenten/woo-besluiten/2021/09/12/besluit-op-wob-woo-verzoek-over-dierenwelzijn-van-paarden</t>
  </si>
  <si>
    <t>Besluit Woo-verzoek over eiwittransitie</t>
  </si>
  <si>
    <t xml:space="preserve">Meermaals contact geweest met ambtenaren van het ministerie en afspraken gemaakt over de afhandeling van de besluiten. </t>
  </si>
  <si>
    <t>https://www.rijksoverheid.nl/ministeries/ministerie-van-landbouw-natuur-en-voedselkwaliteit/documenten/woo-besluiten/2022/09/13/besluit-woo-verzoek-over-eiwittransitie</t>
  </si>
  <si>
    <t>Besluit op Wob-/Woo-verzoek over een NVWA-rapport uit 2014 over een slachthuis</t>
  </si>
  <si>
    <t>verzoek afgewezen, omdat er bij het ministerie de informatie niet aanwezig is.</t>
  </si>
  <si>
    <t>https://www.rijksoverheid.nl/ministeries/ministerie-van-landbouw-natuur-en-voedselkwaliteit/documenten/woo-besluiten/2022/09/19/besluit-op-wob-woo-verzoek-over-een-nvwa-rapport-uit-2014-over-een-slachthuis</t>
  </si>
  <si>
    <t>Besluit op Woo-verzoek over vaststelling fosfaatrechten en referentiedatum</t>
  </si>
  <si>
    <t>https://www.rijksoverheid.nl/ministeries/ministerie-van-landbouw-natuur-en-voedselkwaliteit/documenten/woo-besluiten/2022/09/22/besluit-op-woo-verzoek-over-vaststelling-fosfaatrechten-en-referentiedatum</t>
  </si>
  <si>
    <t>Besluit Wob-verzoek plaatsing zoogdieren op positieflijst</t>
  </si>
  <si>
    <t>https://www.rijksoverheid.nl/ministeries/ministerie-van-landbouw-natuur-en-voedselkwaliteit/documenten/woo-besluiten/2022/09/22/besluit-wob-verzoek-plaatsing-zoogdieren-op-positieflijst</t>
  </si>
  <si>
    <t>Besluit op Wob-/Woo-verzoek over inspecties van de NVWA bij een pluimveeslachterij</t>
  </si>
  <si>
    <t>https://www.rijksoverheid.nl/ministeries/ministerie-van-landbouw-natuur-en-voedselkwaliteit/documenten/woo-besluiten/2022/09/22/besluit-op-wob-woo-verzoek-over-inspecties-van-de-nvwa-bij-een-pluimveeslachterij</t>
  </si>
  <si>
    <t>Besluit op Wob-/Woo-verzoek over dierenverhuurbedrijven</t>
  </si>
  <si>
    <t>https://www.rijksoverheid.nl/ministeries/ministerie-van-landbouw-natuur-en-voedselkwaliteit/documenten/woo-besluiten/2022/09/23/besluit-op-wob-woo-verzoek-over-dierenverhuurbedrijven</t>
  </si>
  <si>
    <t>Besluit op Woo-verzoek over toepassing staalslakken</t>
  </si>
  <si>
    <t>https://www.rijksoverheid.nl/ministeries/ministerie-van-landbouw-natuur-en-voedselkwaliteit/documenten/woo-besluiten/2022/09/26/besluit-op-woo-verzoek-over-toepassing-staalslakken</t>
  </si>
  <si>
    <t>Besluit Woo-verzoek over Adelphobates castaneoticus</t>
  </si>
  <si>
    <t>https://www.rijksoverheid.nl/ministeries/ministerie-van-landbouw-natuur-en-voedselkwaliteit/documenten/woo-besluiten/2022/09/27/besluit-woo-verzoek-over-adelphobates-castaneoticus</t>
  </si>
  <si>
    <t>Besluit Woo-verzoek over verrijkingsmateriaal in varkensstallen</t>
  </si>
  <si>
    <t>https://www.rijksoverheid.nl/ministeries/ministerie-van-landbouw-natuur-en-voedselkwaliteit/documenten/woo-besluiten/2022/09/28/besluit-woo-verzoek-over-verrijkingsmateriaal-in-varkensstallen</t>
  </si>
  <si>
    <t>Besluit Wob-verzoek over nicotinezakjes</t>
  </si>
  <si>
    <t>https://www.rijksoverheid.nl/ministeries/ministerie-van-landbouw-natuur-en-voedselkwaliteit/documenten/woo-besluiten/2022/09/29/besluit-wob-verzoek-over-nicotinezakjes</t>
  </si>
  <si>
    <t>Besluit Wob-verzoek over sancties Rusland en Belarus</t>
  </si>
  <si>
    <t>https://www.rijksoverheid.nl/ministeries/ministerie-van-landbouw-natuur-en-voedselkwaliteit/documenten/woo-besluiten/2022/09/29/besluit-woo-verzoek-over-sancties-rusland-en-belarus</t>
  </si>
  <si>
    <t>Besluit op Woo-verzoek over diertellingen agrarisch bedrijf Eelde</t>
  </si>
  <si>
    <t>https://www.rijksoverheid.nl/ministeries/ministerie-van-landbouw-natuur-en-voedselkwaliteit/documenten/woo-besluiten/2022/09/29/besluit-op-woo-verzoek-over-diertellingen-agrarisch-bedrijf-eelde</t>
  </si>
  <si>
    <t>Besluit Woo-verzoek personeelsverloop inspecteurs NVWA</t>
  </si>
  <si>
    <t>https://www.rijksoverheid.nl/ministeries/ministerie-van-landbouw-natuur-en-voedselkwaliteit/documenten/woo-besluiten/2022/09/30/besluit-woo-verzoek-personeelsverloop-inspecteurs-nvwa</t>
  </si>
  <si>
    <t>Besluit Woo-verzoek identiteit melders</t>
  </si>
  <si>
    <t>https://www.rijksoverheid.nl/ministeries/ministerie-van-landbouw-natuur-en-voedselkwaliteit/documenten/woo-besluiten/2022/09/30/besluit-woo-verzoek-identiteit-melders</t>
  </si>
  <si>
    <t>Besluit Woo-verzoek over hormoonverstorende stoffen</t>
  </si>
  <si>
    <t xml:space="preserve">aanvulling op een eerder genomen deelbesluit. </t>
  </si>
  <si>
    <t>https://www.rijksoverheid.nl/ministeries/ministerie-van-landbouw-natuur-en-voedselkwaliteit/documenten/woo-besluiten/2022/10/04/besluit-woo-verzoek-over-hormoonverstorende-stoffen</t>
  </si>
  <si>
    <t>Besluit Woo-verzoek over evaluatie van gevolgen gerechtelijke uitspraken</t>
  </si>
  <si>
    <t>https://www.rijksoverheid.nl/ministeries/ministerie-van-landbouw-natuur-en-voedselkwaliteit/documenten/woo-besluiten/2022/10/05/besluit-woo-verzoek-over-evaluatie-van-gevolgen-gerechtelijke-uitspraken</t>
  </si>
  <si>
    <t>Besluit Woo-verzoek over verbod op optreden met zoogdieren in circussen en andere optreden</t>
  </si>
  <si>
    <t>https://www.rijksoverheid.nl/ministeries/ministerie-van-landbouw-natuur-en-voedselkwaliteit/documenten/woo-besluiten/2022/10/05/besluit-woo-verzoek-over-verbod-op-optreden-met-zoogdieren-in-circussen-en-andere-optreden</t>
  </si>
  <si>
    <t>Besluit op Woo-verzoek over de CITES SA/NL over genus Oophaga</t>
  </si>
  <si>
    <t>afgewezen gezien de gevraagde informatie niet bestaat</t>
  </si>
  <si>
    <t>https://www.rijksoverheid.nl/ministeries/ministerie-van-landbouw-natuur-en-voedselkwaliteit/documenten/woo-besluiten/2022/10/06/besluit-op-woo-verzoek-over-de-cites-sa-nl-over-genus-oophaga</t>
  </si>
  <si>
    <t>Besluit op Wob-/Woo-verzoek over dieraantallen en percelen in Est</t>
  </si>
  <si>
    <t>https://www.rijksoverheid.nl/ministeries/ministerie-van-landbouw-natuur-en-voedselkwaliteit/documenten/woo-besluiten/2022/10/06/besluit-op-wob-woo-verzoek-over-dieraantallen-en-percelen-in-est</t>
  </si>
  <si>
    <t>Besluit Wob-verzoek over Nederlandse melkveehouderijen</t>
  </si>
  <si>
    <t>https://www.rijksoverheid.nl/ministeries/ministerie-van-landbouw-natuur-en-voedselkwaliteit/documenten/woo-besluiten/2022/10/06/besluit-wob-verzoek-over-nederlandse-melkveehouderijen</t>
  </si>
  <si>
    <t>Besluit op Wob-/Woo-verzoek over buffelhouderijen</t>
  </si>
  <si>
    <t>https://www.rijksoverheid.nl/ministeries/ministerie-van-landbouw-natuur-en-voedselkwaliteit/documenten/woo-besluiten/2022/10/07/besluit-op-wob-woo-verzoek-over-buffelhouderijen</t>
  </si>
  <si>
    <t>Besluit op Wob-/Woo-verzoek over inspecties van de NVWA die zijn uitgevoerd bij een pluimveeslachterij</t>
  </si>
  <si>
    <t>https://www.rijksoverheid.nl/ministeries/ministerie-van-landbouw-natuur-en-voedselkwaliteit/documenten/woo-besluiten/2022/10/10/besluit-op-wob-woo-verzoek-over-inspecties-van-de-nvwa-die-zijn-uitgevoerd-bij-een-pluimveeslachterij</t>
  </si>
  <si>
    <t>Besluit Wob-verzoek positie onderneming bij fosfaatreductieplan</t>
  </si>
  <si>
    <t>afgewezen,  Er zijn namelijk geen door u gevraagde documenten bij de NVWA aangetroffen.</t>
  </si>
  <si>
    <t>https://www.rijksoverheid.nl/ministeries/ministerie-van-landbouw-natuur-en-voedselkwaliteit/documenten/woo-besluiten/2022/10/11/besluit-wob-verzoek-positie-onderneming-bij-fosfaatreductieplan</t>
  </si>
  <si>
    <t>Besluit op Wob-/Woo-verzoek over landbouwtellinggegevens Dinteloord</t>
  </si>
  <si>
    <t xml:space="preserve"> besloten uw verzoek af te wijzen aangezien er geen gegevens bij het 
ministerie bekend zijn met de door u gevraagde informatie</t>
  </si>
  <si>
    <t>https://www.rijksoverheid.nl/ministeries/ministerie-van-landbouw-natuur-en-voedselkwaliteit/documenten/woo-besluiten/2022/10/12/besluit-op-wob--woo-verzoek-over-landbouwtellinggegevens-dinteloord</t>
  </si>
  <si>
    <t>Besluit op Wob-/Woo-verzoek over informatie diertelgegevens</t>
  </si>
  <si>
    <t>https://www.rijksoverheid.nl/ministeries/ministerie-van-landbouw-natuur-en-voedselkwaliteit/documenten/woo-besluiten/2022/10/12/besluit-op-wob-woo-verzoek-over-informatie-diertelgegevens</t>
  </si>
  <si>
    <t>Besluit op Woo-verzoek over aanvragen van in- of (weder)uitvoervergunningen van diersoorten behorende tot het genus Uromastyx</t>
  </si>
  <si>
    <t>https://www.rijksoverheid.nl/ministeries/ministerie-van-landbouw-natuur-en-voedselkwaliteit/documenten/woo-besluiten/2022/10/13/besluit-op-woo-verzoek-over-diersoorten-behorende-tot-het-genus-uromastyx-voor-aanvragen-van-in--of-wederuitvoervergunningen</t>
  </si>
  <si>
    <t>Besluit op Woo-verzoek over diergegevens/landbouwtellingen en I&amp;R-gegevens op locatie in Tinallinge</t>
  </si>
  <si>
    <t>https://www.rijksoverheid.nl/ministeries/ministerie-van-landbouw-natuur-en-voedselkwaliteit/documenten/woo-besluiten/2022/10/13/besluit-op-woo-verzoek-over-diergegevens-landbouwtellingen-en-ir-gegevens-op-locatie-in-tinallinge</t>
  </si>
  <si>
    <t>Besluit Woo-verzoek antwoorden Kamervragen loslopende huiskatten</t>
  </si>
  <si>
    <t>https://www.rijksoverheid.nl/ministeries/ministerie-van-landbouw-natuur-en-voedselkwaliteit/documenten/woo-besluiten/2022/10/17/besluit-woo-verzoek-antwoorden-kamervragen-loslopende-huiskatten</t>
  </si>
  <si>
    <t>Besluit Woo-verzoek akte van aanwijzing toezichthoudend dierenarts</t>
  </si>
  <si>
    <t xml:space="preserve"> NVWA</t>
  </si>
  <si>
    <t>https://www.rijksoverheid.nl/ministeries/ministerie-van-landbouw-natuur-en-voedselkwaliteit/documenten/woo-besluiten/2022/10/20/besluit-woo-verzoek-akte-van-aanwijzing-toezichthoudend-dierenarts</t>
  </si>
  <si>
    <t>Besluit op Wob-/Woo-verzoek over welzijnsschendingen bij Nederlandse varkensslachterijen</t>
  </si>
  <si>
    <t>https://www.rijksoverheid.nl/ministeries/ministerie-van-landbouw-natuur-en-voedselkwaliteit/documenten/woo-besluiten/2022/10/24/besluit-op-wob-woo-verzoek-over-welzijnsschendingen-bij-nederlandse-varkensslachterijen</t>
  </si>
  <si>
    <t>Besluit op Wob-/Woo-verzoek over informatie NVWA-inspecteurs die betrokken waren bij werkinstructies en protocollen op toezichthoudend dierenarts</t>
  </si>
  <si>
    <t>Geen documenten geupload, alleen inventarislijst</t>
  </si>
  <si>
    <t>https://www.rijksoverheid.nl/ministeries/ministerie-van-landbouw-natuur-en-voedselkwaliteit/documenten/woo-besluiten/2022/10/25/besluit-op-wob-woo-verzoek-over-informatie-nvwa-inspecteurs-die-betrokken-waren-bij-werkinstructies-en-protocollen-op-toezichthoudend-dierenarts</t>
  </si>
  <si>
    <t>Besluit op Woo-verzoek over meitellingen uit de gecombineerde opgaven van bedrijven vanaf januari 1999 tot en met 1 september 2022</t>
  </si>
  <si>
    <t>https://www.rijksoverheid.nl/ministeries/ministerie-van-landbouw-natuur-en-voedselkwaliteit/documenten/woo-besluiten/2022/10/25/besluit-op-woo-verzoek-over-meitellingen-uit-de-gecombineerde-opgaven-van-bedrijven-vanaf-januari-1999-tot-en-met-1-september-2022</t>
  </si>
  <si>
    <t>Besluit op Wob-/Woo-verzoek over in Nederland gevestigde eendenhouderijen</t>
  </si>
  <si>
    <t>https://www.rijksoverheid.nl/ministeries/ministerie-van-landbouw-natuur-en-voedselkwaliteit/documenten/woo-besluiten/2022/10/25/besluit-op-wob-woo-verzoek-over-in-nederland-gevestigde-eendenhouderijen</t>
  </si>
  <si>
    <t>Besluit Woo-verzoek vergunningen invoer en uitvoer Adelphobates galactonotes</t>
  </si>
  <si>
    <t>https://www.rijksoverheid.nl/ministeries/ministerie-van-landbouw-natuur-en-voedselkwaliteit/documenten/publicaties/2022/10/26/documenten-487-490-bij-besluit-woo-verzoek-vergunningen-invoer-en-uitvoer-adelphobates-galactonotes</t>
  </si>
  <si>
    <t>Besluit op Wob-/Woo-verzoek over inspecties 2 ondernemingen en beoordelingen Listeria-studies kant-en-klare levensmiddelen</t>
  </si>
  <si>
    <t>https://www.rijksoverheid.nl/ministeries/ministerie-van-landbouw-natuur-en-voedselkwaliteit/documenten/woo-besluiten/2022/10/27/besluit-op-wob-woo-verzoek-over-inspecties-2-ondernemingen-en-beoordelingen-listeria-studies-kant-en-klare-levensmiddelen</t>
  </si>
  <si>
    <t>Besluit op Wob-/Woo-verzoek over specifieke hondenverkoper</t>
  </si>
  <si>
    <t>https://www.rijksoverheid.nl/ministeries/ministerie-van-landbouw-natuur-en-voedselkwaliteit/documenten/woo-besluiten/2022/10/28/besluit-op-wob-woo-verzoek-over-specifieke-hondenverkoper</t>
  </si>
  <si>
    <t>Besluit op Wob-/Woo-verzoek over betrokkenheid Rabobank bij Herstructurering en Ontwikkeling Tuinbouw (HOT) en PAS</t>
  </si>
  <si>
    <t>https://www.rijksoverheid.nl/ministeries/ministerie-van-landbouw-natuur-en-voedselkwaliteit/documenten/woo-besluiten/2022/10/28/besluit-op-wob-woo-verzoek-over-betrokkenheid-rabobank-bij-herstructurering-en-ontwikkeling-tuinbouw-hot-en-pas</t>
  </si>
  <si>
    <t>Besluit op Woo-verzoek over diertelgegevens veehouderij Wedde</t>
  </si>
  <si>
    <t>https://www.rijksoverheid.nl/ministeries/ministerie-van-landbouw-natuur-en-voedselkwaliteit/documenten/woo-besluiten/2022/10/28/besluit-op-woo-verzoek-over-diertelgegevens-veehouderij-wedde</t>
  </si>
  <si>
    <t>Besluit op Woo-verzoek over subsidiestromen landbouwbedrijven en overzicht openstaande vorderingen</t>
  </si>
  <si>
    <t>https://www.rijksoverheid.nl/ministeries/ministerie-van-landbouw-natuur-en-voedselkwaliteit/documenten/woo-besluiten/2022/10/28/besluit-op-woo-verzoek-over-subsidiestromen-landbouwbedrijven-en-overzicht-openstaande-vorderingen</t>
  </si>
  <si>
    <t>Besluit op Woo-verzoek over specifieke paardenfokkerij</t>
  </si>
  <si>
    <t>https://www.rijksoverheid.nl/ministeries/ministerie-van-landbouw-natuur-en-voedselkwaliteit/documenten/woo-besluiten/2022/10/31/besluit-op-woo-verzoek-over-specifieke-paardenfokkerij</t>
  </si>
  <si>
    <t>Besluit op Woo-verzoek over subsidie voor flexlogement in gemeente Hollands Kroon</t>
  </si>
  <si>
    <t>Deadline' is drie keer verschoven (hierover is contact geweest)</t>
  </si>
  <si>
    <t>https://www.rijksoverheid.nl/ministeries/ministerie-van-landbouw-natuur-en-voedselkwaliteit/documenten/woo-besluiten/2022/11/02/besluit-op-woo-verzoek-over-subsidie-voor-flexlogement-aan-westrak-in-gemeente-hollands-kroon</t>
  </si>
  <si>
    <t>Besluit Woo-verzoek (eventuele) minister Dierenwelzijn</t>
  </si>
  <si>
    <t>Verzoek niet ingewilligd i.v.m. ontbreken gevraagde documenten</t>
  </si>
  <si>
    <t>https://www.rijksoverheid.nl/ministeries/ministerie-van-landbouw-natuur-en-voedselkwaliteit/documenten/woo-besluiten/2022/11/03/besluit-woo-verzoek-minister-dierenwelzijn</t>
  </si>
  <si>
    <t>Besluit op Woo-verzoek over vergunning aantal varkens van bedrijf in Oirschot</t>
  </si>
  <si>
    <t>https://www.rijksoverheid.nl/ministeries/ministerie-van-landbouw-natuur-en-voedselkwaliteit/documenten/woo-besluiten/2022/11/03/besluit-op-woo-verzoek-over-vergunning-aantal-varkens-oirschot</t>
  </si>
  <si>
    <t>Besluit op Woo-verzoek over rapporten bevindingen in varkensslachterijen</t>
  </si>
  <si>
    <t>https://www.rijksoverheid.nl/ministeries/ministerie-van-landbouw-natuur-en-voedselkwaliteit/documenten/woo-besluiten/2022/11/08/besluit-op-woo-verzoek-over-rapporten-bevindingen-in-varkensslachterijen</t>
  </si>
  <si>
    <t>Besluit op Wob-verzoeken over WEF</t>
  </si>
  <si>
    <t>https://www.rijksoverheid.nl/ministeries/ministerie-van-landbouw-natuur-en-voedselkwaliteit/documenten/woo-besluiten/2022/11/07/besluit-op-wob-verzoeken-over-wef</t>
  </si>
  <si>
    <t>Besluit Woo-verzoek CITES-vergunningen Adelphobates quinquevittatus</t>
  </si>
  <si>
    <t>https://www.rijksoverheid.nl/ministeries/ministerie-van-landbouw-natuur-en-voedselkwaliteit/documenten/woo-besluiten/2022/11/07/besluit-woo-verzoek-cites-vergunningen-adelphobates-quinquevittatus</t>
  </si>
  <si>
    <t>Besluit op Woo-verzoek over inspecties bij vergunninghouders dierproeven</t>
  </si>
  <si>
    <t>https://www.rijksoverheid.nl/ministeries/ministerie-van-landbouw-natuur-en-voedselkwaliteit/documenten/woo-besluiten/2022/11/07/besluit-op-woo-verzoek-over-inspecties-bij-vergunninghouders-dierproeven</t>
  </si>
  <si>
    <t>Besluit op Wob-/Woo-verzoek over gemiddelde veebezetting in 2021 van locatie in Deurne</t>
  </si>
  <si>
    <t>https://www.rijksoverheid.nl/ministeries/ministerie-van-landbouw-natuur-en-voedselkwaliteit/documenten/woo-besluiten/2022/11/08/besluit-op-wob-woo-verzoek-over-gemiddelde-veebezetting-in-2021-van-locatie-in-deurne</t>
  </si>
  <si>
    <t>Besluit op Wob-/Woo-verzoek over meitellingen van locatie in Putten</t>
  </si>
  <si>
    <t>https://www.rijksoverheid.nl/ministeries/ministerie-van-landbouw-natuur-en-voedselkwaliteit/documenten/woo-besluiten/2022/11/08/besluit-op-wob--woo-verzoek-over-meitellingen-van-locatie-in-putten</t>
  </si>
  <si>
    <t>Besluit op Wob-/Woo-verzoek over testrapport babydrager</t>
  </si>
  <si>
    <t>https://www.rijksoverheid.nl/ministeries/ministerie-van-landbouw-natuur-en-voedselkwaliteit/documenten/woo-besluiten/2022/11/08/besluit-op-wob-woo-verzoek-over-testrapport-babydrager</t>
  </si>
  <si>
    <t>Besluit op Woo-verzoek over hitteprotocol slachterijen en vee vervoerders</t>
  </si>
  <si>
    <t>https://www.rijksoverheid.nl/ministeries/ministerie-van-landbouw-natuur-en-voedselkwaliteit/documenten/woo-besluiten/2022/11/14/besluit-op-woo-verzoek-over-hitteprotocol-slachterijen-en-vee-vervoerders</t>
  </si>
  <si>
    <t>Besluit op Woo-verzoek over Gecombineerde Opgaven van een Maatschap in Eemnes</t>
  </si>
  <si>
    <t>https://www.rijksoverheid.nl/ministeries/ministerie-van-landbouw-natuur-en-voedselkwaliteit/documenten/woo-besluiten/2022/11/15/besluit-op-woo-verzoek-over-gecombineerde-opgaven-van-een-maatschap-in-eemnes</t>
  </si>
  <si>
    <t>Besluit Woo-verzoek gecombineerde opgaven 2022 adres Papendrecht</t>
  </si>
  <si>
    <t>https://www.rijksoverheid.nl/ministeries/ministerie-van-landbouw-natuur-en-voedselkwaliteit/documenten/woo-besluiten/2022/11/15/besluit-woo-verzoek-gecombineerde-opgaven-2022-adres-papendrecht</t>
  </si>
  <si>
    <t>Besluit op Woo-verzoek over restaurant in Doesburg</t>
  </si>
  <si>
    <t>https://www.rijksoverheid.nl/ministeries/ministerie-van-landbouw-natuur-en-voedselkwaliteit/documenten/woo-besluiten/2022/11/15/besluit-op-woo-verzoek-over-restaurant-in-doesburg</t>
  </si>
  <si>
    <t>Besluit op Woo-verzoek over chipsproducten en aardappelsnacks</t>
  </si>
  <si>
    <t>https://www.rijksoverheid.nl/ministeries/ministerie-van-landbouw-natuur-en-voedselkwaliteit/documenten/woo-besluiten/2022/11/17/besluit-op-woo-verzoek-over-chipsproducten-en-aardappelsnacks</t>
  </si>
  <si>
    <t>Deelbesluit 2 op Wob-/Woo-verzoek over roodvlees slachthuizen in Gelderland</t>
  </si>
  <si>
    <t>Deelbesluit 1 niet meegenomen met aantal pagina's</t>
  </si>
  <si>
    <t>https://www.rijksoverheid.nl/ministeries/ministerie-van-landbouw-natuur-en-voedselkwaliteit/documenten/woo-besluiten/2022/11/21/deelbesluit-2-op-wob--woo-verzoek-over-roodvlees-slachthuizen-in-gelderland</t>
  </si>
  <si>
    <t>Besluit Woo-verzoek over Kabinetsreactie op rapport Ongekend onrecht</t>
  </si>
  <si>
    <t>geen documenten gevonden</t>
  </si>
  <si>
    <t>https://www.rijksoverheid.nl/ministeries/ministerie-van-landbouw-natuur-en-voedselkwaliteit/documenten/woo-besluiten/2022/11/22/besluit-woo-verzoek-kabinetsreactie-rapport-ongekend-onrecht</t>
  </si>
  <si>
    <t>Besluit op Woo-verzoek over subsidieaanvraag en datum uitbetaling 6 windmolens</t>
  </si>
  <si>
    <t>https://www.rijksoverheid.nl/ministeries/ministerie-van-landbouw-natuur-en-voedselkwaliteit/documenten/woo-besluiten/2022/11/22/besluit-op-woo-verzoek-over-subsidieaanvraag-en-datum-uitbetaling-6-windmolens</t>
  </si>
  <si>
    <t>Besluit op Woo-verzoek over handhaving Alcoholwet buitenlandse aanbieders</t>
  </si>
  <si>
    <t>https://www.rijksoverheid.nl/ministeries/ministerie-van-landbouw-natuur-en-voedselkwaliteit/documenten/woo-besluiten/2022/11/23/besluit-op-woo-verzoek-over-handhaving-alcoholwet-buitenlandse-aanbieders</t>
  </si>
  <si>
    <t>Besluit Wob-verzoek over wolf</t>
  </si>
  <si>
    <t>11 dagen tussen ontvangst en versturen verzoek</t>
  </si>
  <si>
    <t>https://www.rijksoverheid.nl/ministeries/ministerie-van-landbouw-natuur-en-voedselkwaliteit/documenten/woo-besluiten/2022/11/24/besluit-wob-verzoek-over-wolf</t>
  </si>
  <si>
    <t>Besluit op Wob-/Woo-verzoek over diertellingen veehouderij Vragender</t>
  </si>
  <si>
    <t>https://www.rijksoverheid.nl/ministeries/ministerie-van-landbouw-natuur-en-voedselkwaliteit/documenten/woo-besluiten/2022/11/25/besluit-op-wob--woo-verzoek-over-diertellingen-veehouderij-vragender</t>
  </si>
  <si>
    <t>Besluit op Woo-verzoek over facturen Wageningen University Research, GD en Eurofins over onderzoeken dieren in gebied Lauwersmeer</t>
  </si>
  <si>
    <t>geen documenten aangetroffen</t>
  </si>
  <si>
    <t>https://www.rijksoverheid.nl/ministeries/ministerie-van-landbouw-natuur-en-voedselkwaliteit/documenten/woo-besluiten/2022/11/28/besluit-op-woo-verzoek-over-facturen-van-wur-gd-en-eurofins-onderzoeken-dieren-in-lauwersmeer</t>
  </si>
  <si>
    <t>Besluit op Woo-verzoek over door NVWA verbeurde en betaalde dwangsommen Wob- en Woo-verzoeken</t>
  </si>
  <si>
    <t>https://www.rijksoverheid.nl/ministeries/ministerie-van-landbouw-natuur-en-voedselkwaliteit/documenten/woo-besluiten/2022/11/28/besluit-op-woo-verzoek-over-door-nvwa-verbeurde-en-betaalde-dwangsommen-wob--en-woo-verzoeken</t>
  </si>
  <si>
    <t>Besluit op Woo-verzoek over Mustela sibirica (Siberische wezel)</t>
  </si>
  <si>
    <t>https://www.rijksoverheid.nl/ministeries/ministerie-van-landbouw-natuur-en-voedselkwaliteit/documenten/woo-besluiten/2022/11/30/besluit-op-woo-verzoek-over-mustela-sibirica-siberische-wezel</t>
  </si>
  <si>
    <t>Besluit Woo-verzoek inspecties hondenfokker</t>
  </si>
  <si>
    <t>https://www.rijksoverheid.nl/ministeries/ministerie-van-landbouw-natuur-en-voedselkwaliteit/documenten/woo-besluiten/2022/11/30/besluit-woo-verzoek-inspecties-hondenfokker</t>
  </si>
  <si>
    <t>Besluit Wob-verzoek overbezetting rundvee</t>
  </si>
  <si>
    <t>https://www.rijksoverheid.nl/ministeries/ministerie-van-landbouw-natuur-en-voedselkwaliteit/documenten/woo-besluiten/2022/12/01/besluit-wob-verzoek-overbezetting-rundvee</t>
  </si>
  <si>
    <t>Deelbesluit 1A op Wob-/Woo-verzoek over niet-legaliseren PAS-melding Lelystad Airport</t>
  </si>
  <si>
    <t>https://www.rijksoverheid.nl/ministeries/ministerie-van-landbouw-natuur-en-voedselkwaliteit/documenten/woo-besluiten/2022/12/01/besluit-op-wob-woo-verzoek-over-niet-legaliseren-pas-melding-lelystad-airport</t>
  </si>
  <si>
    <t>Besluit op Woo-verzoek over fosfaatrechten boerenbedrijf in Drunen</t>
  </si>
  <si>
    <t>https://www.rijksoverheid.nl/ministeries/ministerie-van-landbouw-natuur-en-voedselkwaliteit/documenten/woo-besluiten/2022/12/01/besluit-op-woo-verzoek-over-fosfaatrechten-boerenbedrijf-in-drunen</t>
  </si>
  <si>
    <t>Besluit op Woo-verzoek over pijlgifkikkers behorende tot genus Adelphobates en genus Ameerega</t>
  </si>
  <si>
    <t>https://www.rijksoverheid.nl/ministeries/ministerie-van-landbouw-natuur-en-voedselkwaliteit/documenten/woo-besluiten/2022/12/02/besluit-op-woo-verzoek-over-pijlgifkikkers-behorende-tot-genus-adelphobates-en-genus-ameerega</t>
  </si>
  <si>
    <t>Besluit op Wob-/Woo-verzoek over omzetgerelateerde en niet-omzetgerelateerde boetes opgelegd door NVWA</t>
  </si>
  <si>
    <t>https://www.rijksoverheid.nl/ministeries/ministerie-van-landbouw-natuur-en-voedselkwaliteit/documenten/woo-besluiten/2022/12/06/besluit-op-wob-woo-verzoek-over-omzetgerelateerde-en-niet-omzetgerelateerde-boetes-opgelegd-door-nvwa</t>
  </si>
  <si>
    <t>Besluit op Woo-verzoek over handhaving en inbeslagname pijlgifkikkers (Adelphobates galactonus)</t>
  </si>
  <si>
    <t>https://www.rijksoverheid.nl/ministeries/ministerie-van-landbouw-natuur-en-voedselkwaliteit/documenten/woo-besluiten/2022/12/05/besluit-op-woo-verzoek-over-handhaving-en-inbeslagname-pijlgifkikkers-adelphobates-galactonus</t>
  </si>
  <si>
    <t>Besluit Woo-verzoek landbouwvrijstelling inkomsten- en vennootschapsbelasting 2022</t>
  </si>
  <si>
    <t>https://www.rijksoverheid.nl/ministeries/ministerie-van-landbouw-natuur-en-voedselkwaliteit/documenten/woo-besluiten/2022/12/05/besluit-woo-verzoek-landbouwvrijstelling-inkomsten-en-vennootschapsbelasting-2022</t>
  </si>
  <si>
    <t>Besluit Woo-verzoek diertellingsgegevens veehouderij Wedde</t>
  </si>
  <si>
    <t>https://www.rijksoverheid.nl/ministeries/ministerie-van-landbouw-natuur-en-voedselkwaliteit/documenten/woo-besluiten/2022/12/06/besluit-woo-verzoek-diertellingsgegevens-veehouderij-wedde</t>
  </si>
  <si>
    <t>Besluit op Wob-/Woo-verzoeken over fosfaatrechten individuele melkveebedrijven en over aanlevering en verwerking gegevens zuivelondernemingen</t>
  </si>
  <si>
    <t>twee verzoeken in een behandeld</t>
  </si>
  <si>
    <t>https://www.rijksoverheid.nl/ministeries/ministerie-van-landbouw-natuur-en-voedselkwaliteit/documenten/woo-besluiten/2022/12/07/besluit-op-wob-woo-verzoeken-over-fosfaatrechten-individuele-melkveebedrijven-en-over-aanlevering-en-verwerking-gegevens-zuivelondernemingen</t>
  </si>
  <si>
    <t>Besluit Woo-verzoek SDE-beschikking</t>
  </si>
  <si>
    <t>https://www.rijksoverheid.nl/ministeries/ministerie-van-landbouw-natuur-en-voedselkwaliteit/documenten/woo-besluiten/2022/12/07/besluit-woo-verzoek-sde-beschikking</t>
  </si>
  <si>
    <t>Besluit op Woo-verzoek over inbeslagname specifieke hond</t>
  </si>
  <si>
    <t>https://www.rijksoverheid.nl/ministeries/ministerie-van-landbouw-natuur-en-voedselkwaliteit/documenten/woo-besluiten/2022/12/07/besluit-op-woo-verzoek-over-inbeslagname-specifieke-hond</t>
  </si>
  <si>
    <t>Besluit op Woo-verzoek over stallijst met levensnummers</t>
  </si>
  <si>
    <t>https://www.rijksoverheid.nl/ministeries/ministerie-van-landbouw-natuur-en-voedselkwaliteit/documenten/woo-besluiten/2022/12/07/besluit-op-woo-verzoek-over-stallijst-met-levensnummers</t>
  </si>
  <si>
    <t>Besluit op Woo-verzoek over correspondentie RVO</t>
  </si>
  <si>
    <t>https://www.rijksoverheid.nl/ministeries/ministerie-van-landbouw-natuur-en-voedselkwaliteit/documenten/woo-besluiten/2022/12/08/besluit-op-woo-verzoek-over-correspondentie-rvo</t>
  </si>
  <si>
    <t>Deelbesluit 3 op Wob-/Woo-verzoek over excretienormen voor dieren in de veehouderij</t>
  </si>
  <si>
    <t>deelbesluit 3 van 3</t>
  </si>
  <si>
    <t>https://www.rijksoverheid.nl/ministeries/ministerie-van-landbouw-natuur-en-voedselkwaliteit/documenten/woo-besluiten/2022/12/09/deelbesluit-3-op-wob-woo-verzoek-over-excretienormen-voor-dieren-in-de-veehouderij</t>
  </si>
  <si>
    <t>Besluit op Woo-verzoek over inspectierapport</t>
  </si>
  <si>
    <t>https://www.rijksoverheid.nl/ministeries/ministerie-van-landbouw-natuur-en-voedselkwaliteit/documenten/woo-besluiten/2022/12/12/besluit-op-woo-verzoek-over-inspectierapport</t>
  </si>
  <si>
    <t>Besluit Woo-verzoek aanvraag SDE++ Windproject Brielse Brug en Zonnepark Seggeland</t>
  </si>
  <si>
    <t>https://www.rijksoverheid.nl/ministeries/ministerie-van-landbouw-natuur-en-voedselkwaliteit/documenten/woo-besluiten/2022/12/12/besluit-woo-verzoek-aanvraag-sde-windproject-brielse-brug-en-zonnepark-seggeland</t>
  </si>
  <si>
    <t>Besluit Woo-verzoek vragen over vervoer mest</t>
  </si>
  <si>
    <t>https://www.rijksoverheid.nl/ministeries/ministerie-van-landbouw-natuur-en-voedselkwaliteit/documenten/woo-besluiten/2022/12/13/besluit-woo-verzoek-vragen-over-vervoer-mest</t>
  </si>
  <si>
    <t>Besluit op Woo-verzoek over genus Oophaga (pijlgifkikkergeslacht)</t>
  </si>
  <si>
    <t>https://www.rijksoverheid.nl/ministeries/ministerie-van-landbouw-natuur-en-voedselkwaliteit/documenten/woo-besluiten/2022/12/13/besluit-op-woo-verzoek-over-genus-oophaga-pijlgifkikkergeslacht</t>
  </si>
  <si>
    <t>Besluit op Woo-verzoek over handhaving en dierentuinvergunningen Siberische Wezel</t>
  </si>
  <si>
    <t>https://www.rijksoverheid.nl/ministeries/ministerie-van-landbouw-natuur-en-voedselkwaliteit/documenten/woo-besluiten/2022/12/13/besluit-op-woo-verzoek-over-handhaving-en-dierentuinvergunningen-siberische-wezel</t>
  </si>
  <si>
    <t>Besluit op Woo-verzoek over klacht mogelijke tabaksreclame</t>
  </si>
  <si>
    <t>https://www.rijksoverheid.nl/ministeries/ministerie-van-landbouw-natuur-en-voedselkwaliteit/documenten/woo-besluiten/2022/12/13/besluit-op-woo-verzoek-over-klacht-mogelijke-tabaksreclame</t>
  </si>
  <si>
    <t>Besluit op Woo-verzoek over veehouderijen Valkenburg</t>
  </si>
  <si>
    <t>https://www.rijksoverheid.nl/ministeries/ministerie-van-landbouw-natuur-en-voedselkwaliteit/documenten/woo-besluiten/2022/12/14/besluit-op-woo-verzoek-over-veehouderijen-valkenburg</t>
  </si>
  <si>
    <t>Besluit op Woo-verzoek over inspectieresultaten specifiek restaurant</t>
  </si>
  <si>
    <t>https://www.rijksoverheid.nl/ministeries/ministerie-van-landbouw-natuur-en-voedselkwaliteit/documenten/woo-besluiten/2022/12/15/besluit-op-woo-verzoek-over-inspectieresultaten-specifiek-restaurant</t>
  </si>
  <si>
    <t>Besluit op Woo-verzoek over een varkenshouder</t>
  </si>
  <si>
    <t>https://www.rijksoverheid.nl/ministeries/ministerie-van-landbouw-natuur-en-voedselkwaliteit/documenten/woo-besluiten/2022/12/16/besluit-op-woo-verzoek-over-een-varkenshouder</t>
  </si>
  <si>
    <t>Besluit Woo-verzoek aantallen fosfaatrechten</t>
  </si>
  <si>
    <t>https://www.rijksoverheid.nl/ministeries/ministerie-van-landbouw-natuur-en-voedselkwaliteit/documenten/woo-besluiten/2022/12/16/besluit-woo-verzoek-aantallen-fosfaatrechten</t>
  </si>
  <si>
    <t>Besluit op Woo-verzoek over 58 levende pijlgifkikkers (Adelphobates galactonotus)</t>
  </si>
  <si>
    <t>https://www.rijksoverheid.nl/ministeries/ministerie-van-landbouw-natuur-en-voedselkwaliteit/documenten/woo-besluiten/2022/12/16/besluit-op-woo-verzoek-over-58-levende-pijlgifkikkers-adelphobates-galactonotus</t>
  </si>
  <si>
    <t>Besluit Woo-verzoek heronderhandeling Natura 2000</t>
  </si>
  <si>
    <t>https://www.rijksoverheid.nl/ministeries/ministerie-van-landbouw-natuur-en-voedselkwaliteit/documenten/woo-besluiten/2022/12/19/besluit-woo-verzoek-heronderhandeling-natura-2000</t>
  </si>
  <si>
    <t>Besluit op Woo-verzoek over ritueel slachten</t>
  </si>
  <si>
    <t>https://www.rijksoverheid.nl/ministeries/ministerie-van-landbouw-natuur-en-voedselkwaliteit/documenten/woo-besluiten/2022/12/19/besluit-op-woo-verzoek-over-ritueel-slachten</t>
  </si>
  <si>
    <t>Besluit Woo-verzoek uitvoering tegemoetkoming energieprijzen 2022</t>
  </si>
  <si>
    <t>https://www.rijksoverheid.nl/ministeries/ministerie-van-landbouw-natuur-en-voedselkwaliteit/documenten/woo-besluiten/2022/12/21/besluit-woo-verzoek-uitvoering-tegemoetkoming-energieprijzen-2022</t>
  </si>
  <si>
    <t>Besluit op Woo-verzoek over meitellingen en aantal geregistreerde dieren van bedrijf in Driebergen-Rijsenburg</t>
  </si>
  <si>
    <t>https://www.rijksoverheid.nl/ministeries/ministerie-van-landbouw-natuur-en-voedselkwaliteit/documenten/woo-besluiten/2022/12/21/besluit-op-woo-verzoek-over-meitellingen-en-aantal-geregistreerde-dieren-van-bedrijf-in-driebergen-rijsenburg</t>
  </si>
  <si>
    <t>Besluit op Woo-verzoek over bestuurlijke handhaving van (boom)eekhoorns</t>
  </si>
  <si>
    <t>https://www.rijksoverheid.nl/ministeries/ministerie-van-landbouw-natuur-en-voedselkwaliteit/documenten/woo-besluiten/2022/12/21/besluit-op-woo-verzoek-over-bestuurlijke-handhaving-van-boomeekhoorns</t>
  </si>
  <si>
    <t>Besluit op Woo-verzoek over in- en uitvoervergunningen kikkersoort Ameerega Silverstonei</t>
  </si>
  <si>
    <t>https://www.rijksoverheid.nl/ministeries/ministerie-van-landbouw-natuur-en-voedselkwaliteit/documenten/woo-besluiten/2022/12/21/besluit-op-woo-verzoek-over-in-en-uitvoervergunningen-kikkersoort-ameerega-silverstonei</t>
  </si>
  <si>
    <t>Besluit Woo-verzoek fosfaatrechten Heeswijk-Dinther</t>
  </si>
  <si>
    <t>https://www.rijksoverheid.nl/ministeries/ministerie-van-landbouw-natuur-en-voedselkwaliteit/documenten/woo-besluiten/2022/12/22/besluit-woo-verzoek-fosfaatrechten-heeswijk-dinther</t>
  </si>
  <si>
    <t>Besluit Wob-verzoek over slachthuis</t>
  </si>
  <si>
    <t>https://www.rijksoverheid.nl/ministeries/ministerie-van-landbouw-natuur-en-voedselkwaliteit/documenten/woo-besluiten/2022/12/23/besluit-wob-verzoek-over-slachthuis</t>
  </si>
  <si>
    <t>Besluit op Woo-verzoek over uitspraak van de Rechtbank Dordrecht</t>
  </si>
  <si>
    <t>https://www.rijksoverheid.nl/ministeries/ministerie-van-landbouw-natuur-en-voedselkwaliteit/documenten/woo-besluiten/2022/12/27/besluit-op-woo-verzoek-over-uitspraak-van-de-rechtbank-dordrecht</t>
  </si>
  <si>
    <t>Besluit op Woo-verzoek over landbouwtellingen van bedrijf in Maasbommel</t>
  </si>
  <si>
    <t>https://www.rijksoverheid.nl/ministeries/ministerie-van-landbouw-natuur-en-voedselkwaliteit/documenten/woo-besluiten/2022/12/27/besluit-op-woo-verzoek-over-landbouwtellingen-van-bedrijf-in-maasbommel</t>
  </si>
  <si>
    <t>Besluit op Woo-verzoek over UBN-nummers bedrijf in Maasbommel</t>
  </si>
  <si>
    <t>https://www.rijksoverheid.nl/ministeries/ministerie-van-landbouw-natuur-en-voedselkwaliteit/documenten/woo-besluiten/2022/12/27/besluit-op-woo-verzoek-over-ubn-nummers-bedrijf-in-maasbommel</t>
  </si>
  <si>
    <t>Besluit op Woo-verzoek over diertellingen en I&amp;R-gegevens locatie in Rutten</t>
  </si>
  <si>
    <t>https://www.rijksoverheid.nl/ministeries/ministerie-van-landbouw-natuur-en-voedselkwaliteit/documenten/woo-besluiten/2022/12/29/besluit-op-woo-verzoek-over-diertellingen-en-ir-gegevens-locatie-in-rutten</t>
  </si>
  <si>
    <t>geen link naar besluit en documenten</t>
  </si>
  <si>
    <t>https://www.rijksoverheid.nl/ministeries/ministerie-van-landbouw-natuur-en-voedselkwaliteit/documenten/woo-besluiten/2022/06/08/besluit-op-wob-verzoek-over-meitellingen-heukelom</t>
  </si>
  <si>
    <t>Datum van binnenkomst bezwaar</t>
  </si>
  <si>
    <t>Datum van beslissing op bezwaar</t>
  </si>
  <si>
    <t>Beslissing op bezwaar:</t>
  </si>
  <si>
    <t>Beslissing op bezwaar tegen deelbesluiten Wob-/Woo-verzoek over VION-groep</t>
  </si>
  <si>
    <t>Nee</t>
  </si>
  <si>
    <t>Deelbesluit 1, bezwaar deels gegrond verklaard</t>
  </si>
  <si>
    <t>https://www.rijksoverheid.nl/ministeries/ministerie-van-landbouw-natuur-en-voedselkwaliteit/documenten/woo-besluiten/2022/10/24/wob-woo-verzoek-over-de-vion-groep</t>
  </si>
  <si>
    <t>Deelbesluit 2, bezwaar deels gegrond verklaard</t>
  </si>
  <si>
    <t>Deelbesluit 3, bezwaar deels gegrond verklaard</t>
  </si>
  <si>
    <t>Beslissing op bezwaar aangaande het Wob-verzoek over intrekking vergunningen van boerenbedrijven</t>
  </si>
  <si>
    <t>https://www.rijksoverheid.nl/ministeries/ministerie-van-landbouw-natuur-en-voedselkwaliteit/documenten/woo-besluiten/2022/06/15/beslissing-op-bezwaar-besluit-wob-verzoek-intrekking-vergunningen-boerenbedrijven</t>
  </si>
  <si>
    <t>Lijst met deelbesluiten die niet als laatste deelbesluit gelden:</t>
  </si>
  <si>
    <t>Deelbesluit 1 Wob-verzoek SABE projectsubsidies</t>
  </si>
  <si>
    <t>https://www.rijksoverheid.nl/ministeries/ministerie-van-landbouw-natuur-en-voedselkwaliteit/documenten/wob-verzoeken/2022/02/04/deelbesluit-1-wob-verzoek-sabe-projectsubsidies</t>
  </si>
  <si>
    <t>Besluit op Wob-verzoek over pluimveehouderijen</t>
  </si>
  <si>
    <t>deelbesluit 2 van 3</t>
  </si>
  <si>
    <t>https://www.rijksoverheid.nl/ministeries/ministerie-van-landbouw-natuur-en-voedselkwaliteit/documenten/wob-verzoeken/2021/12/03/besluit-op-wob-verzoek-over-pluimveehouderijen</t>
  </si>
  <si>
    <t>identificatie en registratie van honden</t>
  </si>
  <si>
    <t>Deelbesluit 2</t>
  </si>
  <si>
    <t>https://www.rijksoverheid.nl/ministeries/ministerie-van-landbouw-natuur-en-voedselkwaliteit/documenten/woo-besluiten/2022/05/13/deelbesluit-2-op-wob-verzoek-over-identificatie-en-registratie-van-honden</t>
  </si>
  <si>
    <t>Deelbesluit 2 op Wob-verzoek over excretienormen voor dieren in de veehouderij</t>
  </si>
  <si>
    <t>https://www.rijksoverheid.nl/ministeries/ministerie-van-landbouw-natuur-en-voedselkwaliteit/documenten/woo-besluiten/2022/08/04/deelbesluit-2-op-wob-verzoek-over-excretienormen-voor-dieren-in-de-veehouderij</t>
  </si>
  <si>
    <t>Besluit op Wob-/Woo-verzoek over data en normen excretienormen voor dieren in de veehouderij - deelbesluit 1</t>
  </si>
  <si>
    <t>Opgesplits vanwege omvang. Tussentijdse gesprekken hebben 
plaatsgevonden. Dit deel bevat eerste delen documenten. 
Eerste van drie delen.</t>
  </si>
  <si>
    <t>https://www.rijksoverheid.nl/ministeries/ministerie-van-landbouw-natuur-en-voedselkwaliteit/documenten/woo-besluiten/2022/07/05/besluit-op-wob--woo-verzoek-over-data-en-normen-excretienormen-voor-dieren-in-de-veehouderij---deelbesluit-1</t>
  </si>
  <si>
    <t>Lijst met deelbesluiten die niet onder deze periode vallen maar wel van belang zijn voor totaal aantal pagina's van wob-verzoeken met deel-besluiten:</t>
  </si>
  <si>
    <t>Besluit op Wob-verzoek over geconstateerde overtredingen van pluimveehouders</t>
  </si>
  <si>
    <t>https://www.rijksoverheid.nl/ministeries/ministerie-van-landbouw-natuur-en-voedselkwaliteit/documenten/wob-verzoeken/2021/11/16/besluit-op-wob-verzoek-over-geconstateerde-overtredingen-van-pluimveehouders</t>
  </si>
  <si>
    <t>Deelbesluit 1 op Wob-verzoek over identificatie en registratie van honden</t>
  </si>
  <si>
    <t>https://www.rijksoverheid.nl/ministeries/ministerie-van-landbouw-natuur-en-voedselkwaliteit/documenten/wob-verzoeken/2021/10/21/deelbesluit-1-op-wob-verzoek-over-identificatie-en-registratie-van-honden</t>
  </si>
  <si>
    <t>Aanvullend besluit</t>
  </si>
  <si>
    <t>datum aanvulling</t>
  </si>
  <si>
    <t>Aanvullend besluit op Wob-/Woo-verzoek over mogelijk gebruik desinfectiemiddel pluimveehouderijen</t>
  </si>
  <si>
    <t>https://www.rijksoverheid.nl/ministeries/ministerie-van-landbouw-natuur-en-voedselkwaliteit/documenten/woo-besluiten/2022/10/21/aanvullend-besluit-op-wob-woo-verzoek-over-mogelijk-gebruik-desinfectiemiddel-pluimveehouderijen</t>
  </si>
  <si>
    <t>Wijziging op besluit</t>
  </si>
  <si>
    <t>datum wijziging</t>
  </si>
  <si>
    <t>Wijziging op Besluit Woo-verzoek over vergunningen pijlgifkikker Adelphobates galactonotes</t>
  </si>
  <si>
    <t>https://www.rijksoverheid.nl/ministeries/ministerie-van-landbouw-natuur-en-voedselkwaliteit/documenten/woo-besluiten/2022/11/10/wijziging-op-besluit-woo-verzoek-vergunningen-invoer-en-uitvoer-adelphobates-galactonotes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</si>
</sst>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RO Sans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3" fillId="0" borderId="0" xfId="0" applyFont="1"/>
    <xf numFmtId="0" fontId="0" fillId="3" borderId="0" xfId="0" applyFill="1"/>
    <xf numFmtId="14" fontId="1" fillId="2" borderId="1" xfId="0" applyNumberFormat="1" applyFont="1" applyFill="1" applyBorder="1"/>
    <xf numFmtId="14" fontId="0" fillId="0" borderId="0" xfId="0" applyNumberFormat="1"/>
    <xf numFmtId="14" fontId="1" fillId="2" borderId="2" xfId="0" applyNumberFormat="1" applyFont="1" applyFill="1" applyBorder="1"/>
    <xf numFmtId="0" fontId="10" fillId="0" borderId="0" xfId="0" applyFont="1"/>
    <xf numFmtId="0" fontId="5" fillId="0" borderId="0" xfId="1" applyBorder="1"/>
    <xf numFmtId="0" fontId="2" fillId="3" borderId="0" xfId="0" applyFont="1" applyFill="1"/>
    <xf numFmtId="14" fontId="2" fillId="3" borderId="0" xfId="0" applyNumberFormat="1" applyFont="1" applyFill="1"/>
    <xf numFmtId="0" fontId="5" fillId="3" borderId="0" xfId="1" applyFill="1" applyAlignment="1"/>
    <xf numFmtId="0" fontId="2" fillId="3" borderId="3" xfId="0" applyFont="1" applyFill="1" applyBorder="1"/>
    <xf numFmtId="14" fontId="2" fillId="3" borderId="3" xfId="0" applyNumberFormat="1" applyFont="1" applyFill="1" applyBorder="1"/>
    <xf numFmtId="0" fontId="5" fillId="3" borderId="4" xfId="1" applyFill="1" applyBorder="1" applyAlignment="1"/>
    <xf numFmtId="0" fontId="5" fillId="0" borderId="8" xfId="1" applyFill="1" applyBorder="1" applyAlignment="1"/>
    <xf numFmtId="0" fontId="0" fillId="4" borderId="0" xfId="0" applyFill="1"/>
    <xf numFmtId="0" fontId="2" fillId="5" borderId="0" xfId="0" applyFont="1" applyFill="1"/>
    <xf numFmtId="14" fontId="2" fillId="5" borderId="0" xfId="0" applyNumberFormat="1" applyFont="1" applyFill="1"/>
    <xf numFmtId="0" fontId="0" fillId="5" borderId="0" xfId="0" applyFill="1"/>
    <xf numFmtId="0" fontId="5" fillId="5" borderId="0" xfId="1" applyFill="1" applyBorder="1" applyAlignment="1"/>
    <xf numFmtId="0" fontId="2" fillId="5" borderId="3" xfId="0" applyFont="1" applyFill="1" applyBorder="1"/>
    <xf numFmtId="14" fontId="2" fillId="5" borderId="3" xfId="0" applyNumberFormat="1" applyFont="1" applyFill="1" applyBorder="1"/>
    <xf numFmtId="0" fontId="5" fillId="5" borderId="4" xfId="1" applyFill="1" applyBorder="1" applyAlignment="1"/>
    <xf numFmtId="0" fontId="0" fillId="5" borderId="3" xfId="0" applyFill="1" applyBorder="1"/>
    <xf numFmtId="0" fontId="11" fillId="5" borderId="3" xfId="0" applyFont="1" applyFill="1" applyBorder="1"/>
    <xf numFmtId="0" fontId="11" fillId="5" borderId="0" xfId="0" applyFont="1" applyFill="1"/>
    <xf numFmtId="0" fontId="12" fillId="5" borderId="3" xfId="0" applyFont="1" applyFill="1" applyBorder="1"/>
    <xf numFmtId="0" fontId="8" fillId="5" borderId="3" xfId="0" applyFont="1" applyFill="1" applyBorder="1"/>
    <xf numFmtId="0" fontId="2" fillId="5" borderId="6" xfId="0" applyFont="1" applyFill="1" applyBorder="1"/>
    <xf numFmtId="14" fontId="2" fillId="5" borderId="6" xfId="0" applyNumberFormat="1" applyFont="1" applyFill="1" applyBorder="1"/>
    <xf numFmtId="0" fontId="5" fillId="5" borderId="0" xfId="1" applyFill="1" applyAlignment="1"/>
    <xf numFmtId="14" fontId="2" fillId="5" borderId="6" xfId="0" applyNumberFormat="1" applyFont="1" applyFill="1" applyBorder="1" applyAlignment="1">
      <alignment horizontal="right"/>
    </xf>
    <xf numFmtId="0" fontId="6" fillId="5" borderId="6" xfId="0" applyFont="1" applyFill="1" applyBorder="1"/>
    <xf numFmtId="0" fontId="7" fillId="5" borderId="6" xfId="0" applyFont="1" applyFill="1" applyBorder="1"/>
    <xf numFmtId="0" fontId="9" fillId="5" borderId="0" xfId="0" applyFont="1" applyFill="1"/>
    <xf numFmtId="0" fontId="2" fillId="4" borderId="0" xfId="0" applyFont="1" applyFill="1"/>
    <xf numFmtId="14" fontId="2" fillId="4" borderId="0" xfId="0" applyNumberFormat="1" applyFont="1" applyFill="1"/>
    <xf numFmtId="0" fontId="5" fillId="4" borderId="0" xfId="1" applyFill="1" applyBorder="1" applyAlignment="1"/>
    <xf numFmtId="14" fontId="9" fillId="4" borderId="0" xfId="0" applyNumberFormat="1" applyFont="1" applyFill="1"/>
    <xf numFmtId="0" fontId="2" fillId="4" borderId="0" xfId="0" quotePrefix="1" applyFont="1" applyFill="1"/>
    <xf numFmtId="0" fontId="2" fillId="4" borderId="3" xfId="0" applyFont="1" applyFill="1" applyBorder="1"/>
    <xf numFmtId="14" fontId="2" fillId="4" borderId="3" xfId="0" applyNumberFormat="1" applyFont="1" applyFill="1" applyBorder="1"/>
    <xf numFmtId="0" fontId="5" fillId="4" borderId="4" xfId="1" applyFill="1" applyBorder="1" applyAlignment="1"/>
    <xf numFmtId="0" fontId="11" fillId="4" borderId="3" xfId="0" applyFont="1" applyFill="1" applyBorder="1"/>
    <xf numFmtId="0" fontId="11" fillId="4" borderId="0" xfId="0" applyFont="1" applyFill="1"/>
    <xf numFmtId="0" fontId="12" fillId="4" borderId="3" xfId="0" applyFont="1" applyFill="1" applyBorder="1"/>
    <xf numFmtId="0" fontId="2" fillId="4" borderId="5" xfId="0" applyFont="1" applyFill="1" applyBorder="1"/>
    <xf numFmtId="14" fontId="2" fillId="4" borderId="5" xfId="0" applyNumberFormat="1" applyFont="1" applyFill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14" fontId="2" fillId="4" borderId="6" xfId="0" applyNumberFormat="1" applyFont="1" applyFill="1" applyBorder="1" applyAlignment="1">
      <alignment horizontal="right"/>
    </xf>
    <xf numFmtId="0" fontId="6" fillId="4" borderId="6" xfId="0" applyFont="1" applyFill="1" applyBorder="1"/>
    <xf numFmtId="0" fontId="0" fillId="4" borderId="6" xfId="0" applyFill="1" applyBorder="1"/>
    <xf numFmtId="0" fontId="2" fillId="4" borderId="7" xfId="0" applyFont="1" applyFill="1" applyBorder="1"/>
    <xf numFmtId="14" fontId="2" fillId="4" borderId="7" xfId="0" applyNumberFormat="1" applyFont="1" applyFill="1" applyBorder="1"/>
    <xf numFmtId="0" fontId="0" fillId="6" borderId="0" xfId="0" applyFill="1"/>
    <xf numFmtId="14" fontId="2" fillId="0" borderId="0" xfId="0" applyNumberFormat="1" applyFont="1"/>
    <xf numFmtId="0" fontId="5" fillId="0" borderId="0" xfId="1" applyFill="1" applyAlignment="1"/>
    <xf numFmtId="0" fontId="2" fillId="7" borderId="0" xfId="0" applyFont="1" applyFill="1"/>
    <xf numFmtId="14" fontId="2" fillId="7" borderId="0" xfId="0" applyNumberFormat="1" applyFont="1" applyFill="1"/>
    <xf numFmtId="0" fontId="0" fillId="7" borderId="0" xfId="0" applyFill="1"/>
    <xf numFmtId="0" fontId="5" fillId="7" borderId="0" xfId="1" applyFill="1" applyAlignment="1"/>
    <xf numFmtId="0" fontId="5" fillId="3" borderId="0" xfId="1" applyFill="1" applyBorder="1" applyAlignment="1"/>
    <xf numFmtId="0" fontId="2" fillId="7" borderId="3" xfId="0" applyFont="1" applyFill="1" applyBorder="1"/>
    <xf numFmtId="14" fontId="2" fillId="7" borderId="3" xfId="0" applyNumberFormat="1" applyFont="1" applyFill="1" applyBorder="1"/>
    <xf numFmtId="0" fontId="5" fillId="7" borderId="4" xfId="1" applyFill="1" applyBorder="1" applyAlignment="1"/>
    <xf numFmtId="0" fontId="2" fillId="3" borderId="0" xfId="0" applyFont="1" applyFill="1" applyAlignment="1">
      <alignment wrapText="1"/>
    </xf>
    <xf numFmtId="0" fontId="2" fillId="0" borderId="3" xfId="0" applyFont="1" applyBorder="1"/>
    <xf numFmtId="14" fontId="2" fillId="0" borderId="3" xfId="0" applyNumberFormat="1" applyFont="1" applyBorder="1"/>
    <xf numFmtId="0" fontId="5" fillId="0" borderId="4" xfId="1" applyFill="1" applyBorder="1" applyAlignment="1"/>
    <xf numFmtId="14" fontId="0" fillId="7" borderId="0" xfId="0" applyNumberFormat="1" applyFill="1"/>
    <xf numFmtId="0" fontId="5" fillId="7" borderId="0" xfId="1" applyFill="1"/>
    <xf numFmtId="0" fontId="2" fillId="7" borderId="0" xfId="0" applyFont="1" applyFill="1" applyAlignment="1">
      <alignment wrapText="1"/>
    </xf>
    <xf numFmtId="0" fontId="5" fillId="0" borderId="0" xfId="1"/>
    <xf numFmtId="0" fontId="5" fillId="0" borderId="0" xfId="1" applyFill="1" applyBorder="1" applyAlignment="1"/>
    <xf numFmtId="0" fontId="2" fillId="0" borderId="6" xfId="0" applyFont="1" applyBorder="1"/>
    <xf numFmtId="14" fontId="2" fillId="0" borderId="6" xfId="0" applyNumberFormat="1" applyFont="1" applyBorder="1"/>
    <xf numFmtId="0" fontId="11" fillId="7" borderId="3" xfId="0" applyFont="1" applyFill="1" applyBorder="1"/>
    <xf numFmtId="0" fontId="11" fillId="7" borderId="0" xfId="0" applyFont="1" applyFill="1"/>
    <xf numFmtId="0" fontId="9" fillId="3" borderId="0" xfId="0" applyFont="1" applyFill="1"/>
    <xf numFmtId="0" fontId="1" fillId="8" borderId="1" xfId="0" applyFont="1" applyFill="1" applyBorder="1"/>
    <xf numFmtId="0" fontId="2" fillId="0" borderId="0" xfId="0" quotePrefix="1" applyFont="1"/>
    <xf numFmtId="0" fontId="5" fillId="0" borderId="0" xfId="1" applyFill="1"/>
    <xf numFmtId="0" fontId="11" fillId="0" borderId="3" xfId="0" applyFont="1" applyBorder="1"/>
    <xf numFmtId="0" fontId="11" fillId="0" borderId="0" xfId="0" applyFont="1"/>
    <xf numFmtId="2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7" borderId="0" xfId="0" applyNumberFormat="1" applyFill="1"/>
    <xf numFmtId="0" fontId="5" fillId="7" borderId="0" xfId="1" applyFill="1" applyBorder="1" applyAlignment="1"/>
    <xf numFmtId="0" fontId="12" fillId="7" borderId="0" xfId="0" applyFont="1" applyFill="1"/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Standaard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fill>
        <patternFill patternType="none">
          <fgColor indexed="64"/>
          <bgColor auto="1"/>
        </patternFill>
      </fill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9CEF82-F135-4ADE-96DD-4E023509A3C9}" name="Tabel1" displayName="Tabel1" ref="A1:K282" totalsRowShown="0" headerRowDxfId="14" dataDxfId="13" headerRowBorderDxfId="11" tableBorderDxfId="12">
  <autoFilter ref="A1:K282" xr:uid="{DC9CEF82-F135-4ADE-96DD-4E023509A3C9}"/>
  <sortState xmlns:xlrd2="http://schemas.microsoft.com/office/spreadsheetml/2017/richdata2" ref="A2:K282">
    <sortCondition ref="D1:D282"/>
  </sortState>
  <tableColumns count="11">
    <tableColumn id="13" xr3:uid="{C2869452-5628-4176-937D-41300C02407F}" name="WOB Verzoek" dataDxfId="10"/>
    <tableColumn id="14" xr3:uid="{C055B02F-C678-4C33-8433-EF704F3B747A}" name="Onderwerp" dataDxfId="9"/>
    <tableColumn id="15" xr3:uid="{DCB6BC96-5E37-443B-99CF-1BE974CA2853}" name="Datum van binnenkomst" dataDxfId="8"/>
    <tableColumn id="1" xr3:uid="{F0A1BF95-4C83-4CC6-98EB-2F398D0A33AA}" name="Datum van antwoord" dataDxfId="7"/>
    <tableColumn id="2" xr3:uid="{F2057FBE-243F-407B-81C7-A46EB3496DE2}" name="Aantal dagen _x000a_in behandeling" dataDxfId="6">
      <calculatedColumnFormula>Tabel1[[#This Row],[Datum van antwoord]]-Tabel1[[#This Row],[Datum van binnenkomst]]</calculatedColumnFormula>
    </tableColumn>
    <tableColumn id="18" xr3:uid="{9C1A33FC-FC01-4839-8D78-A485F838C39A}" name="Indien deelbesluit 1, aantal dagen" dataDxfId="5"/>
    <tableColumn id="17" xr3:uid="{0174A62C-5BBD-4C6C-A021-C9C6B52CFD01}" name="Indien deelbesluit 2, aantal dagen" dataDxfId="4"/>
    <tableColumn id="3" xr3:uid="{6CB55B51-97BB-4607-920B-333F7A228856}" name="Binnen de _x000a_termijn afgehandeld" dataDxfId="3">
      <calculatedColumnFormula>IF(E:E &gt;42,"Nee","Ja")</calculatedColumnFormula>
    </tableColumn>
    <tableColumn id="4" xr3:uid="{1B92997F-3AE7-4018-819F-FE309FD134F1}" name="Omvang document (aantal pagina's)_x000a_" dataDxfId="2"/>
    <tableColumn id="11" xr3:uid="{5B00194F-23E8-461C-B10C-6D2F9D6B1FAB}" name="Bijzonderheden" dataDxfId="1"/>
    <tableColumn id="12" xr3:uid="{A5644B9B-4C98-4A78-BA0E-A97DBCF217CA}" name="URL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ijksoverheid.nl/ministeries/ministerie-van-landbouw-natuur-en-voedselkwaliteit/documenten/wob-verzoeken/2022/04/04/besluit-op-wob-verzoek-over-melding-over-verzorging-van-schapen-en-een-koe" TargetMode="External"/><Relationship Id="rId21" Type="http://schemas.openxmlformats.org/officeDocument/2006/relationships/hyperlink" Target="https://www.rijksoverheid.nl/ministeries/ministerie-van-landbouw-natuur-en-voedselkwaliteit/documenten/woo-besluiten/2022/08/11/besluit-woo-verzoek-over-vergister" TargetMode="External"/><Relationship Id="rId63" Type="http://schemas.openxmlformats.org/officeDocument/2006/relationships/hyperlink" Target="https://www.rijksoverheid.nl/ministeries/ministerie-van-landbouw-natuur-en-voedselkwaliteit/documenten/wob-verzoeken/2022/04/21/besluit-op-wob-verzoek-over-de-door-de-nvwa-verbeurde-en-betaalde-dwangsommen-wegens-niet-tijdig-voldoen-aan-de-wob-verzoeken" TargetMode="External"/><Relationship Id="rId159" Type="http://schemas.openxmlformats.org/officeDocument/2006/relationships/hyperlink" Target="https://www.rijksoverheid.nl/ministeries/ministerie-van-landbouw-natuur-en-voedselkwaliteit/documenten/woo-besluiten/2022/09/27/besluit-woo-verzoek-over-adelphobates-castaneoticus" TargetMode="External"/><Relationship Id="rId170" Type="http://schemas.openxmlformats.org/officeDocument/2006/relationships/hyperlink" Target="https://www.rijksoverheid.nl/ministeries/ministerie-van-landbouw-natuur-en-voedselkwaliteit/documenten/woo-besluiten/2022/10/12/besluit-op-wob--woo-verzoek-over-landbouwtellinggegevens-dinteloord" TargetMode="External"/><Relationship Id="rId226" Type="http://schemas.openxmlformats.org/officeDocument/2006/relationships/hyperlink" Target="https://www.rijksoverheid.nl/ministeries/ministerie-van-landbouw-natuur-en-voedselkwaliteit/documenten/woo-besluiten/2022/10/27/besluit-op-wob-woo-verzoek-over-inspecties-2-ondernemingen-en-beoordelingen-listeria-studies-kant-en-klare-levensmiddelen" TargetMode="External"/><Relationship Id="rId268" Type="http://schemas.openxmlformats.org/officeDocument/2006/relationships/hyperlink" Target="https://www.rijksoverheid.nl/ministeries/ministerie-van-landbouw-natuur-en-voedselkwaliteit/documenten/woo-besluiten/2022/12/21/besluit-woo-verzoek-uitvoering-tegemoetkoming-energieprijzen-2022" TargetMode="External"/><Relationship Id="rId32" Type="http://schemas.openxmlformats.org/officeDocument/2006/relationships/hyperlink" Target="https://www.rijksoverheid.nl/ministeries/ministerie-van-landbouw-natuur-en-voedselkwaliteit/documenten/woo-besluiten/2022/07/08/besluit-woo-verzoek-rapportages-monitoring-diergezondheid-2021-en-1e-kwartaal-2022" TargetMode="External"/><Relationship Id="rId74" Type="http://schemas.openxmlformats.org/officeDocument/2006/relationships/hyperlink" Target="https://www.rijksoverheid.nl/ministeries/ministerie-van-landbouw-natuur-en-voedselkwaliteit/documenten/wob-verzoeken/2022/01/18/besluit-op-wob-verzoek-over-gecombineerde-opgaven-met-gebruikersgegevens-en-gewasinformatie" TargetMode="External"/><Relationship Id="rId128" Type="http://schemas.openxmlformats.org/officeDocument/2006/relationships/hyperlink" Target="https://www.rijksoverheid.nl/ministeries/ministerie-van-landbouw-natuur-en-voedselkwaliteit/documenten/wob-verzoeken/2022/04/22/besluit-wob-verzoek-over-fok-en-verkoop-van-kortsnuitige-honden" TargetMode="External"/><Relationship Id="rId5" Type="http://schemas.openxmlformats.org/officeDocument/2006/relationships/hyperlink" Target="https://www.rijksoverheid.nl/ministeries/ministerie-van-landbouw-natuur-en-voedselkwaliteit/documenten/woo-besluiten/2022/08/23/woo-verzoek-over-ongeval-met-trampoline" TargetMode="External"/><Relationship Id="rId181" Type="http://schemas.openxmlformats.org/officeDocument/2006/relationships/hyperlink" Target="https://www.rijksoverheid.nl/ministeries/ministerie-van-landbouw-natuur-en-voedselkwaliteit/documenten/woo-besluiten/2022/11/03/besluit-woo-verzoek-minister-dierenwelzijn" TargetMode="External"/><Relationship Id="rId237" Type="http://schemas.openxmlformats.org/officeDocument/2006/relationships/hyperlink" Target="https://www.rijksoverheid.nl/ministeries/ministerie-van-landbouw-natuur-en-voedselkwaliteit/documenten/woo-besluiten/2022/09/07/besluit-op-woo-verzoek-over-verkoop-of-verdere-aankoop-van-fosfaatrechten-van-locatie-vendreef-1-te-vlijmen" TargetMode="External"/><Relationship Id="rId279" Type="http://schemas.openxmlformats.org/officeDocument/2006/relationships/hyperlink" Target="https://www.rijksoverheid.nl/ministeries/ministerie-van-landbouw-natuur-en-voedselkwaliteit/documenten/woo-besluiten/2022/12/12/besluit-woo-verzoek-aanvraag-sde-windproject-brielse-brug-en-zonnepark-seggeland" TargetMode="External"/><Relationship Id="rId22" Type="http://schemas.openxmlformats.org/officeDocument/2006/relationships/hyperlink" Target="https://www.rijksoverheid.nl/ministeries/ministerie-van-landbouw-natuur-en-voedselkwaliteit/documenten/woo-besluiten/2022/08/11/besluit-woo-verzoek-medisch-dossier-paard" TargetMode="External"/><Relationship Id="rId43" Type="http://schemas.openxmlformats.org/officeDocument/2006/relationships/hyperlink" Target="https://www.rijksoverheid.nl/ministeries/ministerie-van-landbouw-natuur-en-voedselkwaliteit/documenten/woo-besluiten/2022/07/27/besluit-op-woo-verzoek-over-aankomsttijden-nvwa-inspecteurs-bij-pluimveeslachterij-mei-2022" TargetMode="External"/><Relationship Id="rId64" Type="http://schemas.openxmlformats.org/officeDocument/2006/relationships/hyperlink" Target="https://www.rijksoverheid.nl/ministeries/ministerie-van-landbouw-natuur-en-voedselkwaliteit/documenten/wob-verzoeken/2022/02/09/besluit-op-wobverzoek-vleeskalveren" TargetMode="External"/><Relationship Id="rId118" Type="http://schemas.openxmlformats.org/officeDocument/2006/relationships/hyperlink" Target="https://www.rijksoverheid.nl/ministeries/ministerie-van-landbouw-natuur-en-voedselkwaliteit/documenten/wob-verzoeken/2022/04/05/besluit-wob-verzoek-over-visverwerkend-bedrijf" TargetMode="External"/><Relationship Id="rId139" Type="http://schemas.openxmlformats.org/officeDocument/2006/relationships/hyperlink" Target="https://www.rijksoverheid.nl/ministeries/ministerie-van-landbouw-natuur-en-voedselkwaliteit/documenten/woo-besluiten/2022/05/27/besluit-op-wob-verzoek-over-toekomstvisie-gewasbescherming-2030" TargetMode="External"/><Relationship Id="rId85" Type="http://schemas.openxmlformats.org/officeDocument/2006/relationships/hyperlink" Target="https://www.rijksoverheid.nl/ministeries/ministerie-van-landbouw-natuur-en-voedselkwaliteit/documenten/wob-verzoeken/2022/02/09/besluit-wob-verzoek-over-deelnemer-subsidieregeling-sanering-varkenshouderijen" TargetMode="External"/><Relationship Id="rId150" Type="http://schemas.openxmlformats.org/officeDocument/2006/relationships/hyperlink" Target="https://www.rijksoverheid.nl/ministeries/ministerie-van-landbouw-natuur-en-voedselkwaliteit/documenten/woo-besluiten/2022/06/20/besluit-op-wob-verzoek-over-verstrekte-subsidies-aan-dunea-als-terreinbeheerder-natura-2000-gebied-meijendel" TargetMode="External"/><Relationship Id="rId171" Type="http://schemas.openxmlformats.org/officeDocument/2006/relationships/hyperlink" Target="https://www.rijksoverheid.nl/ministeries/ministerie-van-landbouw-natuur-en-voedselkwaliteit/documenten/woo-besluiten/2022/10/12/besluit-op-wob-woo-verzoek-over-informatie-diertelgegevens" TargetMode="External"/><Relationship Id="rId192" Type="http://schemas.openxmlformats.org/officeDocument/2006/relationships/hyperlink" Target="https://www.rijksoverheid.nl/ministeries/ministerie-van-landbouw-natuur-en-voedselkwaliteit/documenten/woo-besluiten/2022/11/07/besluit-op-wob-verzoeken-over-wef" TargetMode="External"/><Relationship Id="rId206" Type="http://schemas.openxmlformats.org/officeDocument/2006/relationships/hyperlink" Target="https://www.rijksoverheid.nl/ministeries/ministerie-van-landbouw-natuur-en-voedselkwaliteit/documenten/wob-verzoeken/2022/03/23/besluit-op-wob-verzoek-over-oostvaardersplassen" TargetMode="External"/><Relationship Id="rId227" Type="http://schemas.openxmlformats.org/officeDocument/2006/relationships/hyperlink" Target="https://www.rijksoverheid.nl/ministeries/ministerie-van-landbouw-natuur-en-voedselkwaliteit/documenten/woo-besluiten/2022/09/12/wob-woo-verzoek-over-correspondentie-van-de-nvwa-over-een-hondenfokker" TargetMode="External"/><Relationship Id="rId248" Type="http://schemas.openxmlformats.org/officeDocument/2006/relationships/hyperlink" Target="https://www.rijksoverheid.nl/ministeries/ministerie-van-landbouw-natuur-en-voedselkwaliteit/documenten/woo-besluiten/2022/11/30/besluit-woo-verzoek-inspecties-hondenfokker" TargetMode="External"/><Relationship Id="rId269" Type="http://schemas.openxmlformats.org/officeDocument/2006/relationships/hyperlink" Target="https://www.rijksoverheid.nl/ministeries/ministerie-van-landbouw-natuur-en-voedselkwaliteit/documenten/woo-besluiten/2022/12/21/besluit-op-woo-verzoek-over-meitellingen-en-aantal-geregistreerde-dieren-van-bedrijf-in-driebergen-rijsenburg" TargetMode="External"/><Relationship Id="rId12" Type="http://schemas.openxmlformats.org/officeDocument/2006/relationships/hyperlink" Target="https://www.rijksoverheid.nl/ministeries/ministerie-van-landbouw-natuur-en-voedselkwaliteit/documenten/woo-besluiten/2022/08/31/besluit-wob-verzoek-gecombineerde-opgave-avgregister" TargetMode="External"/><Relationship Id="rId33" Type="http://schemas.openxmlformats.org/officeDocument/2006/relationships/hyperlink" Target="https://www.rijksoverheid.nl/ministeries/ministerie-van-landbouw-natuur-en-voedselkwaliteit/documenten/woo-besluiten/2022/07/08/besluit-op-wob-verzoek-over-rapporten-welzijnsschendingen-bij-nederlandse-varkensslachterijen" TargetMode="External"/><Relationship Id="rId108" Type="http://schemas.openxmlformats.org/officeDocument/2006/relationships/hyperlink" Target="https://www.rijksoverheid.nl/ministeries/ministerie-van-landbouw-natuur-en-voedselkwaliteit/documenten/wob-verzoeken/2022/03/23/besluit-op-wob-verzoek-over-melding-reclameverbod-op-tabaksproducten-e-sigaretten-en-e-liquids" TargetMode="External"/><Relationship Id="rId129" Type="http://schemas.openxmlformats.org/officeDocument/2006/relationships/hyperlink" Target="https://www.rijksoverheid.nl/ministeries/ministerie-van-landbouw-natuur-en-voedselkwaliteit/documenten/wob-verzoeken/2022/04/29/besluit-op-wob-verzoek-over-informatie-van-inspectieresultaten-op-gebied-van-welzijnsschendingen-bij-paarden" TargetMode="External"/><Relationship Id="rId280" Type="http://schemas.openxmlformats.org/officeDocument/2006/relationships/hyperlink" Target="https://www.rijksoverheid.nl/ministeries/ministerie-van-landbouw-natuur-en-voedselkwaliteit/documenten/woo-besluiten/2022/11/21/deelbesluit-2-op-wob--woo-verzoek-over-roodvlees-slachthuizen-in-gelderland" TargetMode="External"/><Relationship Id="rId54" Type="http://schemas.openxmlformats.org/officeDocument/2006/relationships/hyperlink" Target="https://www.rijksoverheid.nl/ministeries/ministerie-van-landbouw-natuur-en-voedselkwaliteit/documenten/woo-besluiten/2022/06/30/besluit-op-wob-verzoek-over-bestrijdingsmiddel-xentari" TargetMode="External"/><Relationship Id="rId75" Type="http://schemas.openxmlformats.org/officeDocument/2006/relationships/hyperlink" Target="https://www.rijksoverheid.nl/ministeries/ministerie-van-landbouw-natuur-en-voedselkwaliteit/documenten/wob-verzoeken/2022/01/18/besluit-op-wob-verzoek-over-mogelijke-bestuursrechtelijke-maatregelen-dierenwelzijn-locatie-te-heesch" TargetMode="External"/><Relationship Id="rId96" Type="http://schemas.openxmlformats.org/officeDocument/2006/relationships/hyperlink" Target="https://www.rijksoverheid.nl/ministeries/ministerie-van-landbouw-natuur-en-voedselkwaliteit/documenten/wob-verzoeken/2022/02/17/besluit-op-wob-verzoek-over-het-aanmelden-van-niet-dode-dieren-bij-rendac" TargetMode="External"/><Relationship Id="rId140" Type="http://schemas.openxmlformats.org/officeDocument/2006/relationships/hyperlink" Target="https://www.rijksoverheid.nl/ministeries/ministerie-van-landbouw-natuur-en-voedselkwaliteit/documenten/woo-besluiten/2022/05/30/besluit-op-wob-woo-verzoek-over-stalklimaat-in-varkensstallen-en-welzijn-van-varkens" TargetMode="External"/><Relationship Id="rId161" Type="http://schemas.openxmlformats.org/officeDocument/2006/relationships/hyperlink" Target="https://www.rijksoverheid.nl/ministeries/ministerie-van-landbouw-natuur-en-voedselkwaliteit/documenten/woo-besluiten/2022/09/28/besluit-woo-verzoek-over-verrijkingsmateriaal-in-varkensstallen" TargetMode="External"/><Relationship Id="rId182" Type="http://schemas.openxmlformats.org/officeDocument/2006/relationships/hyperlink" Target="https://www.rijksoverheid.nl/ministeries/ministerie-van-landbouw-natuur-en-voedselkwaliteit/documenten/woo-besluiten/2022/11/03/besluit-op-woo-verzoek-over-vergunning-aantal-varkens-oirschot" TargetMode="External"/><Relationship Id="rId217" Type="http://schemas.openxmlformats.org/officeDocument/2006/relationships/hyperlink" Target="https://www.rijksoverheid.nl/ministeries/ministerie-van-landbouw-natuur-en-voedselkwaliteit/documenten/woo-besluiten/2022/06/30/besluit-op-wob-woo-verzoek-over-grote-grazers-lauwersmeer" TargetMode="External"/><Relationship Id="rId6" Type="http://schemas.openxmlformats.org/officeDocument/2006/relationships/hyperlink" Target="https://www.rijksoverheid.nl/ministeries/ministerie-van-landbouw-natuur-en-voedselkwaliteit/documenten/woo-besluiten/2022/08/25/besluit-wob-verzoek-jacuzzi" TargetMode="External"/><Relationship Id="rId238" Type="http://schemas.openxmlformats.org/officeDocument/2006/relationships/hyperlink" Target="https://www.rijksoverheid.nl/ministeries/ministerie-van-landbouw-natuur-en-voedselkwaliteit/documenten/woo-besluiten/2022/09/09/besluit-op-woo-verzoek-meitellingen-van-1994-tot-nu" TargetMode="External"/><Relationship Id="rId259" Type="http://schemas.openxmlformats.org/officeDocument/2006/relationships/hyperlink" Target="https://www.rijksoverheid.nl/ministeries/ministerie-van-landbouw-natuur-en-voedselkwaliteit/documenten/woo-besluiten/2022/12/13/besluit-woo-verzoek-vragen-over-vervoer-mest" TargetMode="External"/><Relationship Id="rId23" Type="http://schemas.openxmlformats.org/officeDocument/2006/relationships/hyperlink" Target="https://www.rijksoverheid.nl/ministeries/ministerie-van-landbouw-natuur-en-voedselkwaliteit/documenten/woo-besluiten/2022/08/03/besluit-woo-verzoek-meldingen-hondenhandelaar" TargetMode="External"/><Relationship Id="rId119" Type="http://schemas.openxmlformats.org/officeDocument/2006/relationships/hyperlink" Target="https://www.rijksoverheid.nl/ministeries/ministerie-van-landbouw-natuur-en-voedselkwaliteit/documenten/wob-verzoeken/2022/04/05/besluit-op-wob-verzoek-over-afgeschoten-edelherten-in-oostvaardersplassen" TargetMode="External"/><Relationship Id="rId270" Type="http://schemas.openxmlformats.org/officeDocument/2006/relationships/hyperlink" Target="https://www.rijksoverheid.nl/ministeries/ministerie-van-landbouw-natuur-en-voedselkwaliteit/documenten/woo-besluiten/2022/12/21/besluit-op-woo-verzoek-over-bestuurlijke-handhaving-van-boomeekhoorns" TargetMode="External"/><Relationship Id="rId44" Type="http://schemas.openxmlformats.org/officeDocument/2006/relationships/hyperlink" Target="https://www.rijksoverheid.nl/ministeries/ministerie-van-landbouw-natuur-en-voedselkwaliteit/documenten/woo-besluiten/2022/07/05/deelbesluit-2-op-wob-verzoek-over-geconstateerde-overtredingen-van-pluimveehouders" TargetMode="External"/><Relationship Id="rId65" Type="http://schemas.openxmlformats.org/officeDocument/2006/relationships/hyperlink" Target="https://www.rijksoverheid.nl/ministeries/ministerie-van-landbouw-natuur-en-voedselkwaliteit/documenten/wob-verzoeken/2022/01/05/besluit-wob-verzoek-dieraantallen-diverse-locaties" TargetMode="External"/><Relationship Id="rId86" Type="http://schemas.openxmlformats.org/officeDocument/2006/relationships/hyperlink" Target="https://www.rijksoverheid.nl/ministeries/ministerie-van-landbouw-natuur-en-voedselkwaliteit/documenten/wob-verzoeken/2022/02/10/besluit-op-wob-verzoek-over-externe-saldering-van-meerdere-locaties-in-gelderland" TargetMode="External"/><Relationship Id="rId130" Type="http://schemas.openxmlformats.org/officeDocument/2006/relationships/hyperlink" Target="https://www.rijksoverheid.nl/ministeries/ministerie-van-landbouw-natuur-en-voedselkwaliteit/documenten/wob-verzoeken/2022/02/24/besluit-op-wob-verzoek-hormoonverstorende-stoffen-in-gewasbeschermingsmiddelen" TargetMode="External"/><Relationship Id="rId151" Type="http://schemas.openxmlformats.org/officeDocument/2006/relationships/hyperlink" Target="https://www.rijksoverheid.nl/ministeries/ministerie-van-landbouw-natuur-en-voedselkwaliteit/documenten/woo-besluiten/2022/06/21/besluit-op-woo-verzoek-over-2-citesvergunningen-voor-de-soort-uromastyx-geyri" TargetMode="External"/><Relationship Id="rId172" Type="http://schemas.openxmlformats.org/officeDocument/2006/relationships/hyperlink" Target="https://www.rijksoverheid.nl/ministeries/ministerie-van-landbouw-natuur-en-voedselkwaliteit/documenten/woo-besluiten/2022/10/13/besluit-op-woo-verzoek-over-diersoorten-behorende-tot-het-genus-uromastyx-voor-aanvragen-van-in--of-wederuitvoervergunningen" TargetMode="External"/><Relationship Id="rId193" Type="http://schemas.openxmlformats.org/officeDocument/2006/relationships/hyperlink" Target="https://www.rijksoverheid.nl/ministeries/ministerie-van-landbouw-natuur-en-voedselkwaliteit/documenten/woo-besluiten/2022/11/08/besluit-op-woo-verzoek-over-rapporten-bevindingen-in-varkensslachterijen" TargetMode="External"/><Relationship Id="rId207" Type="http://schemas.openxmlformats.org/officeDocument/2006/relationships/hyperlink" Target="https://www.rijksoverheid.nl/ministeries/ministerie-van-landbouw-natuur-en-voedselkwaliteit/documenten/wob-verzoeken/2022/03/23/besluit-op-wob-verzoek-over-oostvaardersplassen" TargetMode="External"/><Relationship Id="rId228" Type="http://schemas.openxmlformats.org/officeDocument/2006/relationships/hyperlink" Target="https://www.rijksoverheid.nl/ministeries/ministerie-van-landbouw-natuur-en-voedselkwaliteit/documenten/woo-besluiten/2022/10/31/besluit-op-woo-verzoek-over-specifieke-paardenfokkerij" TargetMode="External"/><Relationship Id="rId249" Type="http://schemas.openxmlformats.org/officeDocument/2006/relationships/hyperlink" Target="https://www.rijksoverheid.nl/ministeries/ministerie-van-landbouw-natuur-en-voedselkwaliteit/documenten/woo-besluiten/2022/12/01/besluit-op-woo-verzoek-over-fosfaatrechten-boerenbedrijf-in-drunen" TargetMode="External"/><Relationship Id="rId13" Type="http://schemas.openxmlformats.org/officeDocument/2006/relationships/hyperlink" Target="https://www.rijksoverheid.nl/ministeries/ministerie-van-landbouw-natuur-en-voedselkwaliteit/documenten/woo-besluiten/2022/09/05/deelbesluit-3-op-wob-woo-verzoek-over-identificatie-en-registratie-van-honden" TargetMode="External"/><Relationship Id="rId109" Type="http://schemas.openxmlformats.org/officeDocument/2006/relationships/hyperlink" Target="https://www.rijksoverheid.nl/ministeries/ministerie-van-landbouw-natuur-en-voedselkwaliteit/documenten/wob-verzoeken/2022/03/24/besluit-wob-verzoek-diertellingen-perceel-voorthuizen" TargetMode="External"/><Relationship Id="rId260" Type="http://schemas.openxmlformats.org/officeDocument/2006/relationships/hyperlink" Target="https://www.rijksoverheid.nl/ministeries/ministerie-van-landbouw-natuur-en-voedselkwaliteit/documenten/woo-besluiten/2022/12/13/besluit-op-woo-verzoek-over-genus-oophaga-pijlgifkikkergeslacht" TargetMode="External"/><Relationship Id="rId281" Type="http://schemas.openxmlformats.org/officeDocument/2006/relationships/hyperlink" Target="https://www.rijksoverheid.nl/ministeries/ministerie-van-landbouw-natuur-en-voedselkwaliteit/documenten/woo-besluiten/2022/11/07/besluit-op-woo-verzoek-over-inspecties-bij-vergunninghouders-dierproeven" TargetMode="External"/><Relationship Id="rId34" Type="http://schemas.openxmlformats.org/officeDocument/2006/relationships/hyperlink" Target="https://www.rijksoverheid.nl/ministeries/ministerie-van-landbouw-natuur-en-voedselkwaliteit/documenten/woo-besluiten/2022/07/06/besluit-op-wob--woo-verzoek-over-de-grootte-van-huisvesting-van-kanaries-en-gebruik-van-kattenbakken" TargetMode="External"/><Relationship Id="rId55" Type="http://schemas.openxmlformats.org/officeDocument/2006/relationships/hyperlink" Target="https://www.rijksoverheid.nl/ministeries/ministerie-van-landbouw-natuur-en-voedselkwaliteit/documenten/woo-besluiten/2022/06/29/besluit-op-woo-verzoek-over-cites-in--en-of-wederuitvoervergunningen-voor-specimens-van-de-soort-bradypodion-damaranum" TargetMode="External"/><Relationship Id="rId76" Type="http://schemas.openxmlformats.org/officeDocument/2006/relationships/hyperlink" Target="https://www.rijksoverheid.nl/ministeries/ministerie-van-landbouw-natuur-en-voedselkwaliteit/documenten/wob-verzoeken/2022/01/18/besluit-op-wob-verzoek-over-aan--en-afgevoerde-mest-in-en-uit-een-silo-te-noordbroek" TargetMode="External"/><Relationship Id="rId97" Type="http://schemas.openxmlformats.org/officeDocument/2006/relationships/hyperlink" Target="https://www.rijksoverheid.nl/ministeries/ministerie-van-landbouw-natuur-en-voedselkwaliteit/documenten/wob-verzoeken/2022/02/22/deelbesluit-2-wob-verzoek-sabe-projectsubsidies" TargetMode="External"/><Relationship Id="rId120" Type="http://schemas.openxmlformats.org/officeDocument/2006/relationships/hyperlink" Target="https://www.rijksoverheid.nl/ministeries/ministerie-van-landbouw-natuur-en-voedselkwaliteit/documenten/wob-verzoeken/2022/04/05/besluit-op-wob-verzoek-over-melding-mogelijke-illegale-hondenhandel" TargetMode="External"/><Relationship Id="rId141" Type="http://schemas.openxmlformats.org/officeDocument/2006/relationships/hyperlink" Target="https://www.rijksoverheid.nl/ministeries/ministerie-van-landbouw-natuur-en-voedselkwaliteit/documenten/woo-besluiten/2022/05/31/besluit-op-wob-verzoek-over-inspecties-controles-en-bezoeken-aan-slachterij" TargetMode="External"/><Relationship Id="rId7" Type="http://schemas.openxmlformats.org/officeDocument/2006/relationships/hyperlink" Target="https://www.rijksoverheid.nl/ministeries/ministerie-van-landbouw-natuur-en-voedselkwaliteit/documenten/woo-besluiten/2022/08/25/woo-verzoek-over-de-identiteit-achter-anonieme-meldingen" TargetMode="External"/><Relationship Id="rId162" Type="http://schemas.openxmlformats.org/officeDocument/2006/relationships/hyperlink" Target="https://www.rijksoverheid.nl/ministeries/ministerie-van-landbouw-natuur-en-voedselkwaliteit/documenten/woo-besluiten/2022/09/29/besluit-wob-verzoek-over-nicotinezakjes" TargetMode="External"/><Relationship Id="rId183" Type="http://schemas.openxmlformats.org/officeDocument/2006/relationships/hyperlink" Target="https://www.rijksoverheid.nl/ministeries/ministerie-van-landbouw-natuur-en-voedselkwaliteit/documenten/woo-besluiten/2022/11/08/besluit-op-wob-woo-verzoek-over-gemiddelde-veebezetting-in-2021-van-locatie-in-deurne" TargetMode="External"/><Relationship Id="rId218" Type="http://schemas.openxmlformats.org/officeDocument/2006/relationships/hyperlink" Target="https://www.rijksoverheid.nl/ministeries/ministerie-van-landbouw-natuur-en-voedselkwaliteit/documenten/woo-besluiten/2022/08/31/besluit-op-wob-verzoek-over-welzijn-van-paarden-op-melkveehouderij" TargetMode="External"/><Relationship Id="rId239" Type="http://schemas.openxmlformats.org/officeDocument/2006/relationships/hyperlink" Target="https://www.rijksoverheid.nl/ministeries/ministerie-van-landbouw-natuur-en-voedselkwaliteit/documenten/woo-besluiten/2022/09/27/besluit-woo-verzoek-over-luchtkwaliteit-in-varkensstallen" TargetMode="External"/><Relationship Id="rId250" Type="http://schemas.openxmlformats.org/officeDocument/2006/relationships/hyperlink" Target="https://www.rijksoverheid.nl/ministeries/ministerie-van-landbouw-natuur-en-voedselkwaliteit/documenten/woo-besluiten/2022/12/02/besluit-op-woo-verzoek-over-pijlgifkikkers-behorende-tot-genus-adelphobates-en-genus-ameerega" TargetMode="External"/><Relationship Id="rId271" Type="http://schemas.openxmlformats.org/officeDocument/2006/relationships/hyperlink" Target="https://www.rijksoverheid.nl/ministeries/ministerie-van-landbouw-natuur-en-voedselkwaliteit/documenten/woo-besluiten/2022/12/21/besluit-op-woo-verzoek-over-in-en-uitvoervergunningen-kikkersoort-ameerega-silverstonei" TargetMode="External"/><Relationship Id="rId24" Type="http://schemas.openxmlformats.org/officeDocument/2006/relationships/hyperlink" Target="https://www.rijksoverheid.nl/ministeries/ministerie-van-landbouw-natuur-en-voedselkwaliteit/documenten/woo-besluiten/2022/08/03/besluit-op-woo-verzoek-over-boetebeschikkingen-mestbeleid-en-voerjaaroverzichten" TargetMode="External"/><Relationship Id="rId45" Type="http://schemas.openxmlformats.org/officeDocument/2006/relationships/hyperlink" Target="https://www.rijksoverheid.nl/ministeries/ministerie-van-landbouw-natuur-en-voedselkwaliteit/documenten/woo-besluiten/2022/07/27/besluit-wob-verzoek-dieraantallen-veehouderijen-marum" TargetMode="External"/><Relationship Id="rId66" Type="http://schemas.openxmlformats.org/officeDocument/2006/relationships/hyperlink" Target="https://www.rijksoverheid.nl/ministeries/ministerie-van-landbouw-natuur-en-voedselkwaliteit/documenten/wob-verzoeken/2022/01/05/besluit-wob-verzoek-diertellingen-te-oudemirdum" TargetMode="External"/><Relationship Id="rId87" Type="http://schemas.openxmlformats.org/officeDocument/2006/relationships/hyperlink" Target="https://www.rijksoverheid.nl/ministeries/ministerie-van-landbouw-natuur-en-voedselkwaliteit/documenten/wob-verzoeken/2022/02/10/besluit-op-wob-verzoek-over-handhaving-op-de-naleving-cites-regelgeving" TargetMode="External"/><Relationship Id="rId110" Type="http://schemas.openxmlformats.org/officeDocument/2006/relationships/hyperlink" Target="https://www.rijksoverheid.nl/ministeries/ministerie-van-landbouw-natuur-en-voedselkwaliteit/documenten/wob-verzoeken/2022/03/25/besluit-op-wob-verzoek-over-toezicht-en-naleving-van-cites-verdrag" TargetMode="External"/><Relationship Id="rId131" Type="http://schemas.openxmlformats.org/officeDocument/2006/relationships/hyperlink" Target="https://www.rijksoverheid.nl/ministeries/ministerie-van-landbouw-natuur-en-voedselkwaliteit/documenten/wob-verzoeken/2022/03/23/besluit-op-wob-verzoek-over-oostvaardersplassen" TargetMode="External"/><Relationship Id="rId152" Type="http://schemas.openxmlformats.org/officeDocument/2006/relationships/hyperlink" Target="https://www.rijksoverheid.nl/ministeries/ministerie-van-landbouw-natuur-en-voedselkwaliteit/documenten/woo-besluiten/2022/06/22/besluit-wob-verzoek-fosfaatrechten-bedrijf" TargetMode="External"/><Relationship Id="rId173" Type="http://schemas.openxmlformats.org/officeDocument/2006/relationships/hyperlink" Target="https://www.rijksoverheid.nl/ministeries/ministerie-van-landbouw-natuur-en-voedselkwaliteit/documenten/woo-besluiten/2022/10/17/besluit-woo-verzoek-antwoorden-kamervragen-loslopende-huiskatten" TargetMode="External"/><Relationship Id="rId194" Type="http://schemas.openxmlformats.org/officeDocument/2006/relationships/hyperlink" Target="https://www.rijksoverheid.nl/ministeries/ministerie-van-landbouw-natuur-en-voedselkwaliteit/documenten/woo-besluiten/2022/11/08/besluit-op-wob-woo-verzoek-over-testrapport-babydrager" TargetMode="External"/><Relationship Id="rId208" Type="http://schemas.openxmlformats.org/officeDocument/2006/relationships/hyperlink" Target="https://www.rijksoverheid.nl/ministeries/ministerie-van-landbouw-natuur-en-voedselkwaliteit/documenten/wob-verzoeken/2022/03/23/besluit-op-wob-verzoek-over-oostvaardersplassen" TargetMode="External"/><Relationship Id="rId229" Type="http://schemas.openxmlformats.org/officeDocument/2006/relationships/hyperlink" Target="https://www.rijksoverheid.nl/ministeries/ministerie-van-landbouw-natuur-en-voedselkwaliteit/documenten/woo-besluiten/2022/12/01/besluit-wob-verzoek-overbezetting-rundvee" TargetMode="External"/><Relationship Id="rId240" Type="http://schemas.openxmlformats.org/officeDocument/2006/relationships/hyperlink" Target="https://www.rijksoverheid.nl/ministeries/ministerie-van-landbouw-natuur-en-voedselkwaliteit/documenten/woo-besluiten/2022/09/29/besluit-op-woo-verzoek-over-diertellingen-agrarisch-bedrijf-eelde" TargetMode="External"/><Relationship Id="rId261" Type="http://schemas.openxmlformats.org/officeDocument/2006/relationships/hyperlink" Target="https://www.rijksoverheid.nl/ministeries/ministerie-van-landbouw-natuur-en-voedselkwaliteit/documenten/woo-besluiten/2022/12/13/besluit-op-woo-verzoek-over-handhaving-en-dierentuinvergunningen-siberische-wezel" TargetMode="External"/><Relationship Id="rId14" Type="http://schemas.openxmlformats.org/officeDocument/2006/relationships/hyperlink" Target="https://www.rijksoverheid.nl/ministeries/ministerie-van-landbouw-natuur-en-voedselkwaliteit/documenten/woo-besluiten/2022/09/05/besluit-woo-verzoek-over-een-slachthuis" TargetMode="External"/><Relationship Id="rId35" Type="http://schemas.openxmlformats.org/officeDocument/2006/relationships/hyperlink" Target="https://www.rijksoverheid.nl/ministeries/ministerie-van-landbouw-natuur-en-voedselkwaliteit/documenten/woo-besluiten/2022/07/19/besluit-woo-verzoek-invulling-open-normen-wet-dieren" TargetMode="External"/><Relationship Id="rId56" Type="http://schemas.openxmlformats.org/officeDocument/2006/relationships/hyperlink" Target="https://www.rijksoverheid.nl/ministeries/ministerie-van-landbouw-natuur-en-voedselkwaliteit/documenten/woo-besluiten/2022/06/29/besluit-woo-verzoek-invoer-en-uitvoer-oophaga-histrionica" TargetMode="External"/><Relationship Id="rId77" Type="http://schemas.openxmlformats.org/officeDocument/2006/relationships/hyperlink" Target="https://www.rijksoverheid.nl/ministeries/ministerie-van-landbouw-natuur-en-voedselkwaliteit/documenten/wob-verzoeken/2022/01/20/besluit-op-wob-verzoek-over-melding-dierenwelzijnssituatie-schapen-bij-veehouderij" TargetMode="External"/><Relationship Id="rId100" Type="http://schemas.openxmlformats.org/officeDocument/2006/relationships/hyperlink" Target="https://www.rijksoverheid.nl/ministeries/ministerie-van-landbouw-natuur-en-voedselkwaliteit/documenten/wob-verzoeken/2022/02/28/besluit-op-wob-verzoek-over-inspectierapporten-dierproeven-2018" TargetMode="External"/><Relationship Id="rId282" Type="http://schemas.openxmlformats.org/officeDocument/2006/relationships/printerSettings" Target="../printerSettings/printerSettings1.bin"/><Relationship Id="rId8" Type="http://schemas.openxmlformats.org/officeDocument/2006/relationships/hyperlink" Target="https://www.rijksoverheid.nl/ministeries/ministerie-van-landbouw-natuur-en-voedselkwaliteit/documenten/woo-besluiten/2022/08/29/besluit-woo-verzoek-chipregistratie-honden-en-puppys-appeltern" TargetMode="External"/><Relationship Id="rId98" Type="http://schemas.openxmlformats.org/officeDocument/2006/relationships/hyperlink" Target="https://www.rijksoverheid.nl/ministeries/ministerie-van-landbouw-natuur-en-voedselkwaliteit/documenten/wob-verzoeken/2022/02/23/besluit-wob-verzoek-inspectie-melkveehouderij" TargetMode="External"/><Relationship Id="rId121" Type="http://schemas.openxmlformats.org/officeDocument/2006/relationships/hyperlink" Target="https://www.rijksoverheid.nl/ministeries/ministerie-van-landbouw-natuur-en-voedselkwaliteit/documenten/wob-verzoeken/2022/04/11/besluit-wob-verzoek-gecombineerde-opgaven-adres-oldenzijl" TargetMode="External"/><Relationship Id="rId142" Type="http://schemas.openxmlformats.org/officeDocument/2006/relationships/hyperlink" Target="https://www.rijksoverheid.nl/ministeries/ministerie-van-landbouw-natuur-en-voedselkwaliteit/documenten/woo-besluiten/2022/06/08/besluit-op-wob-verzoek-over-aantallen-aangemelde-veulens-en-geregistreerde-paarden" TargetMode="External"/><Relationship Id="rId163" Type="http://schemas.openxmlformats.org/officeDocument/2006/relationships/hyperlink" Target="https://www.rijksoverheid.nl/ministeries/ministerie-van-landbouw-natuur-en-voedselkwaliteit/documenten/woo-besluiten/2022/09/30/besluit-woo-verzoek-personeelsverloop-inspecteurs-nvwa" TargetMode="External"/><Relationship Id="rId184" Type="http://schemas.openxmlformats.org/officeDocument/2006/relationships/hyperlink" Target="https://www.rijksoverheid.nl/ministeries/ministerie-van-landbouw-natuur-en-voedselkwaliteit/documenten/woo-besluiten/2022/11/08/besluit-op-wob--woo-verzoek-over-meitellingen-van-locatie-in-putten" TargetMode="External"/><Relationship Id="rId219" Type="http://schemas.openxmlformats.org/officeDocument/2006/relationships/hyperlink" Target="https://www.rijksoverheid.nl/ministeries/ministerie-van-landbouw-natuur-en-voedselkwaliteit/documenten/woo-besluiten/2021/09/12/besluit-op-wob-woo-verzoek-over-dierenwelzijn-van-paarden" TargetMode="External"/><Relationship Id="rId230" Type="http://schemas.openxmlformats.org/officeDocument/2006/relationships/hyperlink" Target="https://www.rijksoverheid.nl/ministeries/ministerie-van-landbouw-natuur-en-voedselkwaliteit/documenten/woo-besluiten/2022/12/01/besluit-op-wob-woo-verzoek-over-niet-legaliseren-pas-melding-lelystad-airport" TargetMode="External"/><Relationship Id="rId251" Type="http://schemas.openxmlformats.org/officeDocument/2006/relationships/hyperlink" Target="https://www.rijksoverheid.nl/ministeries/ministerie-van-landbouw-natuur-en-voedselkwaliteit/documenten/woo-besluiten/2022/12/05/besluit-op-woo-verzoek-over-handhaving-en-inbeslagname-pijlgifkikkers-adelphobates-galactonus" TargetMode="External"/><Relationship Id="rId25" Type="http://schemas.openxmlformats.org/officeDocument/2006/relationships/hyperlink" Target="https://www.rijksoverheid.nl/ministeries/ministerie-van-landbouw-natuur-en-voedselkwaliteit/documenten/woo-besluiten/2022/08/03/besluit-op-woo-verzoek-over-fosfaatrechten-hoeve-gaastzicht-zuivel" TargetMode="External"/><Relationship Id="rId46" Type="http://schemas.openxmlformats.org/officeDocument/2006/relationships/hyperlink" Target="https://www.rijksoverheid.nl/ministeries/ministerie-van-landbouw-natuur-en-voedselkwaliteit/documenten/woo-besluiten/2022/07/05/besluit-2a-op-wob-woo-verzoek-over-pelagische-visserij" TargetMode="External"/><Relationship Id="rId67" Type="http://schemas.openxmlformats.org/officeDocument/2006/relationships/hyperlink" Target="https://www.rijksoverheid.nl/ministeries/ministerie-van-landbouw-natuur-en-voedselkwaliteit/documenten/wob-verzoeken/2022/02/09/besluit-op-wobverzoek-vleeskalveren" TargetMode="External"/><Relationship Id="rId272" Type="http://schemas.openxmlformats.org/officeDocument/2006/relationships/hyperlink" Target="https://www.rijksoverheid.nl/ministeries/ministerie-van-landbouw-natuur-en-voedselkwaliteit/documenten/woo-besluiten/2022/12/22/besluit-woo-verzoek-fosfaatrechten-heeswijk-dinther" TargetMode="External"/><Relationship Id="rId88" Type="http://schemas.openxmlformats.org/officeDocument/2006/relationships/hyperlink" Target="https://www.rijksoverheid.nl/ministeries/ministerie-van-landbouw-natuur-en-voedselkwaliteit/documenten/wob-verzoeken/2022/02/11/besluit-op-wob-verzoek-over-inspectierapporten-dierproeven" TargetMode="External"/><Relationship Id="rId111" Type="http://schemas.openxmlformats.org/officeDocument/2006/relationships/hyperlink" Target="https://www.rijksoverheid.nl/ministeries/ministerie-van-landbouw-natuur-en-voedselkwaliteit/documenten/wob-verzoeken/2022/03/30/besluit-wob-verzoek-melding-909511-reclameverbod-tabaksproducten-e-sigaretten-en-e-liquids" TargetMode="External"/><Relationship Id="rId132" Type="http://schemas.openxmlformats.org/officeDocument/2006/relationships/hyperlink" Target="https://www.rijksoverheid.nl/ministeries/ministerie-van-economische-zaken-en-klimaat/documenten/woo-besluiten/2022/06/01/besluit-op-wob--woo-verzoek-over-communicatie-lnv-over-stikstofbeleid-vergunningsverlening-pas-melders-en-juridische-procedures" TargetMode="External"/><Relationship Id="rId153" Type="http://schemas.openxmlformats.org/officeDocument/2006/relationships/hyperlink" Target="https://www.rijksoverheid.nl/ministeries/ministerie-van-landbouw-natuur-en-voedselkwaliteit/documenten/woo-besluiten/2022/06/23/besluit-op-woo-verzoek-over-cites-vergunningen-voor-de-soort-saara-loricata" TargetMode="External"/><Relationship Id="rId174" Type="http://schemas.openxmlformats.org/officeDocument/2006/relationships/hyperlink" Target="https://www.rijksoverheid.nl/ministeries/ministerie-van-landbouw-natuur-en-voedselkwaliteit/documenten/woo-besluiten/2022/10/20/besluit-woo-verzoek-akte-van-aanwijzing-toezichthoudend-dierenarts" TargetMode="External"/><Relationship Id="rId195" Type="http://schemas.openxmlformats.org/officeDocument/2006/relationships/hyperlink" Target="https://www.rijksoverheid.nl/ministeries/ministerie-van-landbouw-natuur-en-voedselkwaliteit/documenten/woo-besluiten/2022/11/15/besluit-op-woo-verzoek-over-restaurant-in-doesburg" TargetMode="External"/><Relationship Id="rId209" Type="http://schemas.openxmlformats.org/officeDocument/2006/relationships/hyperlink" Target="https://www.rijksoverheid.nl/ministeries/ministerie-van-landbouw-natuur-en-voedselkwaliteit/documenten/wob-verzoeken/2022/03/23/besluit-op-wob-verzoek-over-oostvaardersplassen" TargetMode="External"/><Relationship Id="rId220" Type="http://schemas.openxmlformats.org/officeDocument/2006/relationships/hyperlink" Target="https://www.rijksoverheid.nl/ministeries/ministerie-van-landbouw-natuur-en-voedselkwaliteit/documenten/woo-besluiten/2022/09/22/besluit-wob-verzoek-plaatsing-zoogdieren-op-positieflijst" TargetMode="External"/><Relationship Id="rId241" Type="http://schemas.openxmlformats.org/officeDocument/2006/relationships/hyperlink" Target="https://www.rijksoverheid.nl/ministeries/ministerie-van-landbouw-natuur-en-voedselkwaliteit/documenten/woo-besluiten/2022/09/30/besluit-woo-verzoek-identiteit-melders" TargetMode="External"/><Relationship Id="rId15" Type="http://schemas.openxmlformats.org/officeDocument/2006/relationships/hyperlink" Target="https://www.rijksoverheid.nl/ministeries/ministerie-van-landbouw-natuur-en-voedselkwaliteit/documenten/woo-besluiten/2022/09/08/besluit-wob-verzoek-over-ubn-nummers" TargetMode="External"/><Relationship Id="rId36" Type="http://schemas.openxmlformats.org/officeDocument/2006/relationships/hyperlink" Target="https://www.rijksoverheid.nl/ministeries/ministerie-van-landbouw-natuur-en-voedselkwaliteit/documenten/woo-besluiten/2022/07/19/besluit-wob-verzoek-registratie-van-de-landbouwpercelen" TargetMode="External"/><Relationship Id="rId57" Type="http://schemas.openxmlformats.org/officeDocument/2006/relationships/hyperlink" Target="https://www.rijksoverheid.nl/ministeries/ministerie-van-landbouw-natuur-en-voedselkwaliteit/documenten/woo-besluiten/2022/06/29/besluit-woo-verzoek-invoer-en-uitvoer-adelphobates-castaneoticus" TargetMode="External"/><Relationship Id="rId262" Type="http://schemas.openxmlformats.org/officeDocument/2006/relationships/hyperlink" Target="https://www.rijksoverheid.nl/ministeries/ministerie-van-landbouw-natuur-en-voedselkwaliteit/documenten/woo-besluiten/2022/12/14/besluit-op-woo-verzoek-over-veehouderijen-valkenburg" TargetMode="External"/><Relationship Id="rId283" Type="http://schemas.openxmlformats.org/officeDocument/2006/relationships/table" Target="../tables/table1.xml"/><Relationship Id="rId78" Type="http://schemas.openxmlformats.org/officeDocument/2006/relationships/hyperlink" Target="https://www.rijksoverheid.nl/ministeries/ministerie-van-landbouw-natuur-en-voedselkwaliteit/documenten/wob-verzoeken/2022/01/20/besluit-op-wob-verzoek-over-koppels-vleeskuikens" TargetMode="External"/><Relationship Id="rId99" Type="http://schemas.openxmlformats.org/officeDocument/2006/relationships/hyperlink" Target="https://www.rijksoverheid.nl/ministeries/ministerie-van-landbouw-natuur-en-voedselkwaliteit/documenten/wob-verzoeken/2022/02/23/besluit-wob-verzoek-perceelgegevens-goorsestraat-haaksbergen" TargetMode="External"/><Relationship Id="rId101" Type="http://schemas.openxmlformats.org/officeDocument/2006/relationships/hyperlink" Target="https://www.rijksoverheid.nl/ministeries/ministerie-van-landbouw-natuur-en-voedselkwaliteit/documenten/wob-verzoeken/2022/03/08/besluit-op-wob-verzoek-over-vergunningen-voor-staand-wantvissen" TargetMode="External"/><Relationship Id="rId122" Type="http://schemas.openxmlformats.org/officeDocument/2006/relationships/hyperlink" Target="https://www.rijksoverheid.nl/ministeries/ministerie-van-landbouw-natuur-en-voedselkwaliteit/documenten/wob-verzoeken/2022/04/12/besluit-wob-verzoek-aantallen-geslachte-dieren" TargetMode="External"/><Relationship Id="rId143" Type="http://schemas.openxmlformats.org/officeDocument/2006/relationships/hyperlink" Target="https://www.rijksoverheid.nl/ministeries/ministerie-van-landbouw-natuur-en-voedselkwaliteit/documenten/woo-besluiten/2022/06/08/besluit-op-wob-verzoek-over-het-project-bij-drentse-heideschapen-en-schoonebeekers" TargetMode="External"/><Relationship Id="rId164" Type="http://schemas.openxmlformats.org/officeDocument/2006/relationships/hyperlink" Target="https://www.rijksoverheid.nl/ministeries/ministerie-van-landbouw-natuur-en-voedselkwaliteit/documenten/woo-besluiten/2022/10/04/besluit-woo-verzoek-over-hormoonverstorende-stoffen" TargetMode="External"/><Relationship Id="rId185" Type="http://schemas.openxmlformats.org/officeDocument/2006/relationships/hyperlink" Target="https://www.rijksoverheid.nl/ministeries/ministerie-van-landbouw-natuur-en-voedselkwaliteit/documenten/woo-besluiten/2022/11/15/besluit-op-woo-verzoek-over-gecombineerde-opgaven-van-een-maatschap-in-eemnes" TargetMode="External"/><Relationship Id="rId9" Type="http://schemas.openxmlformats.org/officeDocument/2006/relationships/hyperlink" Target="https://www.rijksoverheid.nl/ministeries/ministerie-van-landbouw-natuur-en-voedselkwaliteit/documenten/woo-besluiten/2022/08/29/besluit-wob-verzoek-gewasbeschermingsmiddelen-en-de-ziekte-van-parkinson" TargetMode="External"/><Relationship Id="rId210" Type="http://schemas.openxmlformats.org/officeDocument/2006/relationships/hyperlink" Target="https://www.rijksoverheid.nl/ministeries/ministerie-van-landbouw-natuur-en-voedselkwaliteit/documenten/wob-verzoeken/2022/03/23/besluit-op-wob-verzoek-over-oostvaardersplassen" TargetMode="External"/><Relationship Id="rId26" Type="http://schemas.openxmlformats.org/officeDocument/2006/relationships/hyperlink" Target="https://www.rijksoverheid.nl/ministeries/ministerie-van-landbouw-natuur-en-voedselkwaliteit/documenten/woo-besluiten/2022/07/28/besluit-op-wob-verzoek-over-mobiele-dodings-units" TargetMode="External"/><Relationship Id="rId231" Type="http://schemas.openxmlformats.org/officeDocument/2006/relationships/hyperlink" Target="https://www.rijksoverheid.nl/ministeries/ministerie-van-landbouw-natuur-en-voedselkwaliteit/documenten/woo-besluiten/2022/12/06/besluit-op-wob-woo-verzoek-over-omzetgerelateerde-en-niet-omzetgerelateerde-boetes-opgelegd-door-nvwa" TargetMode="External"/><Relationship Id="rId252" Type="http://schemas.openxmlformats.org/officeDocument/2006/relationships/hyperlink" Target="https://www.rijksoverheid.nl/ministeries/ministerie-van-landbouw-natuur-en-voedselkwaliteit/documenten/woo-besluiten/2022/12/05/besluit-woo-verzoek-landbouwvrijstelling-inkomsten-en-vennootschapsbelasting-2022" TargetMode="External"/><Relationship Id="rId273" Type="http://schemas.openxmlformats.org/officeDocument/2006/relationships/hyperlink" Target="https://www.rijksoverheid.nl/ministeries/ministerie-van-landbouw-natuur-en-voedselkwaliteit/documenten/woo-besluiten/2022/12/27/besluit-op-woo-verzoek-over-uitspraak-van-de-rechtbank-dordrecht" TargetMode="External"/><Relationship Id="rId47" Type="http://schemas.openxmlformats.org/officeDocument/2006/relationships/hyperlink" Target="https://www.rijksoverheid.nl/ministeries/ministerie-van-landbouw-natuur-en-voedselkwaliteit/documenten/woo-besluiten/2022/07/28/besluit-woo-verzoek-over-fosfaatrechten-van-veeteeltbedrijf" TargetMode="External"/><Relationship Id="rId68" Type="http://schemas.openxmlformats.org/officeDocument/2006/relationships/hyperlink" Target="https://www.rijksoverheid.nl/ministeries/ministerie-van-landbouw-natuur-en-voedselkwaliteit/documenten/wob-verzoeken/2022/01/11/besluit-op-wob-verzoek-over-beleidsmatige-adviezen-over-aanpak-stikstof" TargetMode="External"/><Relationship Id="rId89" Type="http://schemas.openxmlformats.org/officeDocument/2006/relationships/hyperlink" Target="https://www.rijksoverheid.nl/ministeries/ministerie-van-landbouw-natuur-en-voedselkwaliteit/documenten/wob-verzoeken/2022/02/14/besluit-op-wob-verzoek-over-invasieve-exoten" TargetMode="External"/><Relationship Id="rId112" Type="http://schemas.openxmlformats.org/officeDocument/2006/relationships/hyperlink" Target="https://www.rijksoverheid.nl/ministeries/ministerie-van-landbouw-natuur-en-voedselkwaliteit/documenten/wob-verzoeken/2022/03/30/besluit-wob-verzoek-melding-911191-reclameverbod-tabaksproducten-e-sigaretten-en-e-liquids" TargetMode="External"/><Relationship Id="rId133" Type="http://schemas.openxmlformats.org/officeDocument/2006/relationships/hyperlink" Target="https://www.rijksoverheid.nl/ministeries/ministerie-van-landbouw-natuur-en-voedselkwaliteit/documenten/woo-besluiten/2022/05/12/besluit-op-wob--woo-verzoek-over-landbouwtellingen-meerdere-veehouderijen-gevestigd-te-st.-agatha-bergen-en-ottersum" TargetMode="External"/><Relationship Id="rId154" Type="http://schemas.openxmlformats.org/officeDocument/2006/relationships/hyperlink" Target="https://www.rijksoverheid.nl/ministeries/ministerie-van-landbouw-natuur-en-voedselkwaliteit/documenten/woo-besluiten/2022/06/23/besluit-op-wob--woo-verzoek-over-varkens-in-nood" TargetMode="External"/><Relationship Id="rId175" Type="http://schemas.openxmlformats.org/officeDocument/2006/relationships/hyperlink" Target="https://www.rijksoverheid.nl/ministeries/ministerie-van-landbouw-natuur-en-voedselkwaliteit/documenten/woo-besluiten/2022/10/25/besluit-op-wob-woo-verzoek-over-informatie-nvwa-inspecteurs-die-betrokken-waren-bij-werkinstructies-en-protocollen-op-toezichthoudend-dierenarts" TargetMode="External"/><Relationship Id="rId196" Type="http://schemas.openxmlformats.org/officeDocument/2006/relationships/hyperlink" Target="https://www.rijksoverheid.nl/ministeries/ministerie-van-landbouw-natuur-en-voedselkwaliteit/documenten/woo-besluiten/2022/11/17/besluit-op-woo-verzoek-over-chipsproducten-en-aardappelsnacks" TargetMode="External"/><Relationship Id="rId200" Type="http://schemas.openxmlformats.org/officeDocument/2006/relationships/hyperlink" Target="https://www.rijksoverheid.nl/ministeries/ministerie-van-landbouw-natuur-en-voedselkwaliteit/documenten/woo-besluiten/2022/11/25/besluit-op-wob--woo-verzoek-over-diertellingen-veehouderij-vragender" TargetMode="External"/><Relationship Id="rId16" Type="http://schemas.openxmlformats.org/officeDocument/2006/relationships/hyperlink" Target="https://www.rijksoverheid.nl/ministeries/ministerie-van-landbouw-natuur-en-voedselkwaliteit/documenten/woo-besluiten/2022/09/08/besluit-wob-verzoek-over-ubn-nummers" TargetMode="External"/><Relationship Id="rId221" Type="http://schemas.openxmlformats.org/officeDocument/2006/relationships/hyperlink" Target="https://www.rijksoverheid.nl/ministeries/ministerie-van-landbouw-natuur-en-voedselkwaliteit/documenten/woo-besluiten/2022/09/22/besluit-op-wob-woo-verzoek-over-inspecties-van-de-nvwa-bij-een-pluimveeslachterij" TargetMode="External"/><Relationship Id="rId242" Type="http://schemas.openxmlformats.org/officeDocument/2006/relationships/hyperlink" Target="https://www.rijksoverheid.nl/ministeries/ministerie-van-landbouw-natuur-en-voedselkwaliteit/documenten/woo-besluiten/2022/10/06/besluit-op-woo-verzoek-over-de-cites-sa-nl-over-genus-oophaga" TargetMode="External"/><Relationship Id="rId263" Type="http://schemas.openxmlformats.org/officeDocument/2006/relationships/hyperlink" Target="https://www.rijksoverheid.nl/ministeries/ministerie-van-landbouw-natuur-en-voedselkwaliteit/documenten/woo-besluiten/2022/12/15/besluit-op-woo-verzoek-over-inspectieresultaten-specifiek-restaurant" TargetMode="External"/><Relationship Id="rId37" Type="http://schemas.openxmlformats.org/officeDocument/2006/relationships/hyperlink" Target="https://www.rijksoverheid.nl/ministeries/ministerie-van-landbouw-natuur-en-voedselkwaliteit/documenten/woo-besluiten/2022/07/20/besluit-op-wob-verzoek-over-bemesting-plangebied-akkerlanen" TargetMode="External"/><Relationship Id="rId58" Type="http://schemas.openxmlformats.org/officeDocument/2006/relationships/hyperlink" Target="https://www.rijksoverheid.nl/ministeries/ministerie-van-landbouw-natuur-en-voedselkwaliteit/documenten/woo-besluiten/2022/06/24/besluit-wob-verzoek-diertellingen-adres-duizel" TargetMode="External"/><Relationship Id="rId79" Type="http://schemas.openxmlformats.org/officeDocument/2006/relationships/hyperlink" Target="https://www.rijksoverheid.nl/ministeries/ministerie-van-landbouw-natuur-en-voedselkwaliteit/documenten/wob-verzoeken/2022/01/27/besluit-op-wob-verzoek-over-de-huisvesting-van-schapen" TargetMode="External"/><Relationship Id="rId102" Type="http://schemas.openxmlformats.org/officeDocument/2006/relationships/hyperlink" Target="https://www.rijksoverheid.nl/ministeries/ministerie-van-landbouw-natuur-en-voedselkwaliteit/documenten/wob-verzoeken/2022/03/10/besluit-wob-verzoek-diertellingen-6-bedrijven" TargetMode="External"/><Relationship Id="rId123" Type="http://schemas.openxmlformats.org/officeDocument/2006/relationships/hyperlink" Target="https://www.rijksoverheid.nl/ministeries/ministerie-van-landbouw-natuur-en-voedselkwaliteit/documenten/wob-verzoeken/2022/04/15/besluit-wob-verzoek-over-inspectieresultaten-op-gebied-van-hygienecode-voor-horeca-fastfoodrestaurant" TargetMode="External"/><Relationship Id="rId144" Type="http://schemas.openxmlformats.org/officeDocument/2006/relationships/hyperlink" Target="https://www.rijksoverheid.nl/ministeries/ministerie-van-landbouw-natuur-en-voedselkwaliteit/documenten/woo-besluiten/2022/06/09/besluit-op-wob--woo-verzoek-over-communicatie-en-onderbouwing-verkeerde-top-100-veehouderijbedrijven-met-grootste-ammoniak-emissie" TargetMode="External"/><Relationship Id="rId90" Type="http://schemas.openxmlformats.org/officeDocument/2006/relationships/hyperlink" Target="https://www.rijksoverheid.nl/ministeries/ministerie-van-landbouw-natuur-en-voedselkwaliteit/documenten/wob-verzoeken/2022/02/15/besluit-wob-verzoek-correspondentie-kamerbrief-voortgang-stikstofproblematiek" TargetMode="External"/><Relationship Id="rId165" Type="http://schemas.openxmlformats.org/officeDocument/2006/relationships/hyperlink" Target="https://www.rijksoverheid.nl/ministeries/ministerie-van-landbouw-natuur-en-voedselkwaliteit/documenten/woo-besluiten/2022/10/10/besluit-op-wob-woo-verzoek-over-inspecties-van-de-nvwa-die-zijn-uitgevoerd-bij-een-pluimveeslachterij" TargetMode="External"/><Relationship Id="rId186" Type="http://schemas.openxmlformats.org/officeDocument/2006/relationships/hyperlink" Target="https://www.rijksoverheid.nl/ministeries/ministerie-van-landbouw-natuur-en-voedselkwaliteit/documenten/woo-besluiten/2022/11/15/besluit-woo-verzoek-gecombineerde-opgaven-2022-adres-papendrecht" TargetMode="External"/><Relationship Id="rId211" Type="http://schemas.openxmlformats.org/officeDocument/2006/relationships/hyperlink" Target="https://www.rijksoverheid.nl/ministeries/ministerie-van-landbouw-natuur-en-voedselkwaliteit/documenten/wob-verzoeken/2022/04/12/besluit-wob-verzoek-over-besluit-houders-van-dieren" TargetMode="External"/><Relationship Id="rId232" Type="http://schemas.openxmlformats.org/officeDocument/2006/relationships/hyperlink" Target="https://www.rijksoverheid.nl/ministeries/ministerie-van-landbouw-natuur-en-voedselkwaliteit/documenten/woo-besluiten/2022/12/07/besluit-op-wob-woo-verzoeken-over-fosfaatrechten-individuele-melkveebedrijven-en-over-aanlevering-en-verwerking-gegevens-zuivelondernemingen" TargetMode="External"/><Relationship Id="rId253" Type="http://schemas.openxmlformats.org/officeDocument/2006/relationships/hyperlink" Target="https://www.rijksoverheid.nl/ministeries/ministerie-van-landbouw-natuur-en-voedselkwaliteit/documenten/woo-besluiten/2022/12/06/besluit-woo-verzoek-diertellingsgegevens-veehouderij-wedde" TargetMode="External"/><Relationship Id="rId274" Type="http://schemas.openxmlformats.org/officeDocument/2006/relationships/hyperlink" Target="https://www.rijksoverheid.nl/ministeries/ministerie-van-landbouw-natuur-en-voedselkwaliteit/documenten/woo-besluiten/2022/12/27/besluit-op-woo-verzoek-over-landbouwtellingen-van-bedrijf-in-maasbommel" TargetMode="External"/><Relationship Id="rId27" Type="http://schemas.openxmlformats.org/officeDocument/2006/relationships/hyperlink" Target="https://www.rijksoverheid.nl/ministeries/ministerie-van-landbouw-natuur-en-voedselkwaliteit/documenten/woo-besluiten/2022/07/12/besluit-op-wob-verzoek-over-welzijnsschendingen-van-dieren" TargetMode="External"/><Relationship Id="rId48" Type="http://schemas.openxmlformats.org/officeDocument/2006/relationships/hyperlink" Target="https://www.rijksoverheid.nl/ministeries/ministerie-van-landbouw-natuur-en-voedselkwaliteit/documenten/woo-besluiten/2022/07/01/besluit-op-woo-verzoek-over-cites-in--en-of-wederuitvoervergunningen-voor-de-soort-phyllobates-vittatus" TargetMode="External"/><Relationship Id="rId69" Type="http://schemas.openxmlformats.org/officeDocument/2006/relationships/hyperlink" Target="https://www.rijksoverheid.nl/ministeries/ministerie-van-landbouw-natuur-en-voedselkwaliteit/documenten/wob-verzoeken/2022/01/12/besluit-wob-verzoek-bescherming-vissen-bij-slacht-en-doden" TargetMode="External"/><Relationship Id="rId113" Type="http://schemas.openxmlformats.org/officeDocument/2006/relationships/hyperlink" Target="https://www.rijksoverheid.nl/ministeries/ministerie-van-landbouw-natuur-en-voedselkwaliteit/documenten/wob-verzoeken/2022/03/30/besluit-op-wob-verzoek-over-gegevens-paardachtigen" TargetMode="External"/><Relationship Id="rId134" Type="http://schemas.openxmlformats.org/officeDocument/2006/relationships/hyperlink" Target="https://www.rijksoverheid.nl/ministeries/ministerie-van-landbouw-natuur-en-voedselkwaliteit/documenten/woo-besluiten/2022/05/13/besluit-op-wob-verzoek-over-landbouwtellingen" TargetMode="External"/><Relationship Id="rId80" Type="http://schemas.openxmlformats.org/officeDocument/2006/relationships/hyperlink" Target="https://www.rijksoverheid.nl/ministeries/ministerie-van-landbouw-natuur-en-voedselkwaliteit/documenten/wob-verzoeken/2022/01/28/besluit-wob-verzoek-boetes-diertransporten" TargetMode="External"/><Relationship Id="rId155" Type="http://schemas.openxmlformats.org/officeDocument/2006/relationships/hyperlink" Target="https://www.rijksoverheid.nl/ministeries/ministerie-van-landbouw-natuur-en-voedselkwaliteit/documenten/woo-besluiten/2022/09/19/besluit-op-wob-woo-verzoek-over-een-nvwa-rapport-uit-2014-over-een-slachthuis" TargetMode="External"/><Relationship Id="rId176" Type="http://schemas.openxmlformats.org/officeDocument/2006/relationships/hyperlink" Target="https://www.rijksoverheid.nl/ministeries/ministerie-van-landbouw-natuur-en-voedselkwaliteit/documenten/woo-besluiten/2022/10/25/besluit-op-woo-verzoek-over-meitellingen-uit-de-gecombineerde-opgaven-van-bedrijven-vanaf-januari-1999-tot-en-met-1-september-2022" TargetMode="External"/><Relationship Id="rId197" Type="http://schemas.openxmlformats.org/officeDocument/2006/relationships/hyperlink" Target="https://www.rijksoverheid.nl/ministeries/ministerie-van-landbouw-natuur-en-voedselkwaliteit/documenten/woo-besluiten/2022/11/22/besluit-woo-verzoek-kabinetsreactie-rapport-ongekend-onrecht" TargetMode="External"/><Relationship Id="rId201" Type="http://schemas.openxmlformats.org/officeDocument/2006/relationships/hyperlink" Target="https://www.rijksoverheid.nl/ministeries/ministerie-van-landbouw-natuur-en-voedselkwaliteit/documenten/woo-besluiten/2022/11/28/besluit-op-woo-verzoek-over-facturen-van-wur-gd-en-eurofins-onderzoeken-dieren-in-lauwersmeer" TargetMode="External"/><Relationship Id="rId222" Type="http://schemas.openxmlformats.org/officeDocument/2006/relationships/hyperlink" Target="https://www.rijksoverheid.nl/ministeries/ministerie-van-landbouw-natuur-en-voedselkwaliteit/documenten/woo-besluiten/2022/09/29/besluit-woo-verzoek-over-sancties-rusland-en-belarus" TargetMode="External"/><Relationship Id="rId243" Type="http://schemas.openxmlformats.org/officeDocument/2006/relationships/hyperlink" Target="https://www.rijksoverheid.nl/ministeries/ministerie-van-landbouw-natuur-en-voedselkwaliteit/documenten/woo-besluiten/2022/10/13/besluit-op-woo-verzoek-over-diergegevens-landbouwtellingen-en-ir-gegevens-op-locatie-in-tinallinge" TargetMode="External"/><Relationship Id="rId264" Type="http://schemas.openxmlformats.org/officeDocument/2006/relationships/hyperlink" Target="https://www.rijksoverheid.nl/ministeries/ministerie-van-landbouw-natuur-en-voedselkwaliteit/documenten/woo-besluiten/2022/12/16/besluit-op-woo-verzoek-over-een-varkenshouder" TargetMode="External"/><Relationship Id="rId17" Type="http://schemas.openxmlformats.org/officeDocument/2006/relationships/hyperlink" Target="https://www.rijksoverheid.nl/ministeries/ministerie-van-landbouw-natuur-en-voedselkwaliteit/documenten/woo-besluiten/2022/09/12/besluit-woo-verzoek-inspectierapport-speeltoestel-geerpark" TargetMode="External"/><Relationship Id="rId38" Type="http://schemas.openxmlformats.org/officeDocument/2006/relationships/hyperlink" Target="https://www.rijksoverheid.nl/ministeries/ministerie-van-landbouw-natuur-en-voedselkwaliteit/documenten/woo-besluiten/2022/07/21/besluit-op-wob-verzoek-over-ruimte-voor-ruimte-regeling-buitengebied-noord-te-breda" TargetMode="External"/><Relationship Id="rId59" Type="http://schemas.openxmlformats.org/officeDocument/2006/relationships/hyperlink" Target="https://www.rijksoverheid.nl/ministeries/ministerie-van-landbouw-natuur-en-voedselkwaliteit/documenten/woo-besluiten/2022/08/03/besluit-wob-verzoek-algemene-bezitsontheffingen-musea" TargetMode="External"/><Relationship Id="rId103" Type="http://schemas.openxmlformats.org/officeDocument/2006/relationships/hyperlink" Target="https://www.rijksoverheid.nl/ministeries/ministerie-van-landbouw-natuur-en-voedselkwaliteit/documenten/wob-verzoeken/2022/03/10/besluit-op-wob-verzoek-over-conclusies-organisatiegraad-lto" TargetMode="External"/><Relationship Id="rId124" Type="http://schemas.openxmlformats.org/officeDocument/2006/relationships/hyperlink" Target="https://www.rijksoverheid.nl/ministeries/ministerie-van-landbouw-natuur-en-voedselkwaliteit/documenten/wob-verzoeken/2022/04/15/besluit-op-wob-verzoek-over-de-melkveewet" TargetMode="External"/><Relationship Id="rId70" Type="http://schemas.openxmlformats.org/officeDocument/2006/relationships/hyperlink" Target="https://www.rijksoverheid.nl/ministeries/ministerie-van-landbouw-natuur-en-voedselkwaliteit/documenten/wob-verzoeken/2022/01/14/besluit-wob-verzoek-machtigingen-gegevensuitwisseling-lto" TargetMode="External"/><Relationship Id="rId91" Type="http://schemas.openxmlformats.org/officeDocument/2006/relationships/hyperlink" Target="https://www.rijksoverheid.nl/ministeries/ministerie-van-landbouw-natuur-en-voedselkwaliteit/documenten/wob-verzoeken/2022/02/15/besluit-op-wob-verzoek-over-etikettering-plantaardige-kaas-en-margarines" TargetMode="External"/><Relationship Id="rId145" Type="http://schemas.openxmlformats.org/officeDocument/2006/relationships/hyperlink" Target="https://www.rijksoverheid.nl/ministeries/ministerie-van-landbouw-natuur-en-voedselkwaliteit/documenten/woo-besluiten/2022/06/15/besluit-op-wob--woo-verzoek-over-de-landbouwtellingen-van-een-veehouderij-gevestigd-te-vlagtwedde" TargetMode="External"/><Relationship Id="rId166" Type="http://schemas.openxmlformats.org/officeDocument/2006/relationships/hyperlink" Target="https://www.rijksoverheid.nl/ministeries/ministerie-van-landbouw-natuur-en-voedselkwaliteit/documenten/woo-besluiten/2022/10/05/besluit-woo-verzoek-over-verbod-op-optreden-met-zoogdieren-in-circussen-en-andere-optreden" TargetMode="External"/><Relationship Id="rId187" Type="http://schemas.openxmlformats.org/officeDocument/2006/relationships/hyperlink" Target="https://www.rijksoverheid.nl/ministeries/ministerie-van-landbouw-natuur-en-voedselkwaliteit/documenten/woo-besluiten/2022/10/24/besluit-op-wob-woo-verzoek-over-welzijnsschendingen-bij-nederlandse-varkensslachterijen" TargetMode="External"/><Relationship Id="rId1" Type="http://schemas.openxmlformats.org/officeDocument/2006/relationships/hyperlink" Target="https://www.rijksoverheid.nl/ministeries/ministerie-van-landbouw-natuur-en-voedselkwaliteit/documenten/woo-besluiten/2022/08/17/besluit-woo-verzoek-inbeslagname-oekraiense-rottweilers" TargetMode="External"/><Relationship Id="rId212" Type="http://schemas.openxmlformats.org/officeDocument/2006/relationships/hyperlink" Target="https://www.rijksoverheid.nl/ministeries/ministerie-van-landbouw-natuur-en-voedselkwaliteit/documenten/wob-verzoeken/2022/04/26/besluit-wob-verzoek-dieraantallen-2-locaties-heibloem" TargetMode="External"/><Relationship Id="rId233" Type="http://schemas.openxmlformats.org/officeDocument/2006/relationships/hyperlink" Target="https://www.rijksoverheid.nl/ministeries/ministerie-van-landbouw-natuur-en-voedselkwaliteit/documenten/woo-besluiten/2022/12/07/besluit-op-wob-woo-verzoeken-over-fosfaatrechten-individuele-melkveebedrijven-en-over-aanlevering-en-verwerking-gegevens-zuivelondernemingen" TargetMode="External"/><Relationship Id="rId254" Type="http://schemas.openxmlformats.org/officeDocument/2006/relationships/hyperlink" Target="https://www.rijksoverheid.nl/ministeries/ministerie-van-landbouw-natuur-en-voedselkwaliteit/documenten/woo-besluiten/2022/12/07/besluit-woo-verzoek-sde-beschikking" TargetMode="External"/><Relationship Id="rId28" Type="http://schemas.openxmlformats.org/officeDocument/2006/relationships/hyperlink" Target="https://www.rijksoverheid.nl/ministeries/ministerie-van-landbouw-natuur-en-voedselkwaliteit/documenten/woo-besluiten/2022/07/13/besluit-op-wob-verzoek-over-bescherming-van-vissen-bij-slacht-en-doden" TargetMode="External"/><Relationship Id="rId49" Type="http://schemas.openxmlformats.org/officeDocument/2006/relationships/hyperlink" Target="https://www.rijksoverheid.nl/ministeries/ministerie-van-landbouw-natuur-en-voedselkwaliteit/documenten/woo-besluiten/2022/07/01/besluit-op-wob-woo-verzoek-over-verleende-subsidie-aan-innovatiepark-de-vlier" TargetMode="External"/><Relationship Id="rId114" Type="http://schemas.openxmlformats.org/officeDocument/2006/relationships/hyperlink" Target="https://www.rijksoverheid.nl/ministeries/ministerie-van-landbouw-natuur-en-voedselkwaliteit/documenten/wob-verzoeken/2022/03/31/besluit-wob-verzoek-tvl-subsidies-varkenshouderijen" TargetMode="External"/><Relationship Id="rId275" Type="http://schemas.openxmlformats.org/officeDocument/2006/relationships/hyperlink" Target="https://www.rijksoverheid.nl/ministeries/ministerie-van-landbouw-natuur-en-voedselkwaliteit/documenten/woo-besluiten/2022/12/27/besluit-op-woo-verzoek-over-ubn-nummers-bedrijf-in-maasbommel" TargetMode="External"/><Relationship Id="rId60" Type="http://schemas.openxmlformats.org/officeDocument/2006/relationships/hyperlink" Target="https://www.rijksoverheid.nl/ministeries/ministerie-van-landbouw-natuur-en-voedselkwaliteit/documenten/woo-besluiten/2022/08/04/besluit-wob-verzoek-hondenhandel-met-hongarije" TargetMode="External"/><Relationship Id="rId81" Type="http://schemas.openxmlformats.org/officeDocument/2006/relationships/hyperlink" Target="https://www.rijksoverheid.nl/ministeries/ministerie-van-landbouw-natuur-en-voedselkwaliteit/documenten/wob-verzoeken/2022/02/01/besluit-op-wob-verzoek-over-melding-verzorging-van-schapen" TargetMode="External"/><Relationship Id="rId135" Type="http://schemas.openxmlformats.org/officeDocument/2006/relationships/hyperlink" Target="https://www.rijksoverheid.nl/ministeries/ministerie-van-landbouw-natuur-en-voedselkwaliteit/documenten/woo-besluiten/2022/05/16/besluit-op-wob-verzoek-over-toezicht--en-keuringsgegevens-van-speeltuin" TargetMode="External"/><Relationship Id="rId156" Type="http://schemas.openxmlformats.org/officeDocument/2006/relationships/hyperlink" Target="https://www.rijksoverheid.nl/ministeries/ministerie-van-landbouw-natuur-en-voedselkwaliteit/documenten/woo-besluiten/2022/09/22/besluit-op-woo-verzoek-over-vaststelling-fosfaatrechten-en-referentiedatum" TargetMode="External"/><Relationship Id="rId177" Type="http://schemas.openxmlformats.org/officeDocument/2006/relationships/hyperlink" Target="https://www.rijksoverheid.nl/ministeries/ministerie-van-landbouw-natuur-en-voedselkwaliteit/documenten/publicaties/2022/10/26/documenten-487-490-bij-besluit-woo-verzoek-vergunningen-invoer-en-uitvoer-adelphobates-galactonotes" TargetMode="External"/><Relationship Id="rId198" Type="http://schemas.openxmlformats.org/officeDocument/2006/relationships/hyperlink" Target="https://www.rijksoverheid.nl/ministeries/ministerie-van-landbouw-natuur-en-voedselkwaliteit/documenten/woo-besluiten/2022/11/22/besluit-op-woo-verzoek-over-subsidieaanvraag-en-datum-uitbetaling-6-windmolens" TargetMode="External"/><Relationship Id="rId202" Type="http://schemas.openxmlformats.org/officeDocument/2006/relationships/hyperlink" Target="https://www.rijksoverheid.nl/ministeries/ministerie-van-landbouw-natuur-en-voedselkwaliteit/documenten/woo-besluiten/2022/11/28/besluit-op-woo-verzoek-over-door-nvwa-verbeurde-en-betaalde-dwangsommen-wob--en-woo-verzoeken" TargetMode="External"/><Relationship Id="rId223" Type="http://schemas.openxmlformats.org/officeDocument/2006/relationships/hyperlink" Target="https://www.rijksoverheid.nl/ministeries/ministerie-van-landbouw-natuur-en-voedselkwaliteit/documenten/woo-besluiten/2022/10/06/besluit-op-wob-woo-verzoek-over-dieraantallen-en-percelen-in-est" TargetMode="External"/><Relationship Id="rId244" Type="http://schemas.openxmlformats.org/officeDocument/2006/relationships/hyperlink" Target="https://www.rijksoverheid.nl/ministeries/ministerie-van-landbouw-natuur-en-voedselkwaliteit/documenten/woo-besluiten/2022/10/28/besluit-op-woo-verzoek-over-subsidiestromen-landbouwbedrijven-en-overzicht-openstaande-vorderingen" TargetMode="External"/><Relationship Id="rId18" Type="http://schemas.openxmlformats.org/officeDocument/2006/relationships/hyperlink" Target="https://www.rijksoverheid.nl/ministeries/ministerie-van-landbouw-natuur-en-voedselkwaliteit/documenten/woo-besluiten/2022/09/12/wob-woo-verzoek-over-correspondentie-van-de-nvwa-over-een-hondenfokker" TargetMode="External"/><Relationship Id="rId39" Type="http://schemas.openxmlformats.org/officeDocument/2006/relationships/hyperlink" Target="https://www.rijksoverheid.nl/ministeries/ministerie-van-landbouw-natuur-en-voedselkwaliteit/documenten/woo-besluiten/2022/07/21/besluit-op-wob-verzoek-over-afwijk-inrichting-secretariaat-adviescollege-stikstofproblematiek" TargetMode="External"/><Relationship Id="rId265" Type="http://schemas.openxmlformats.org/officeDocument/2006/relationships/hyperlink" Target="https://www.rijksoverheid.nl/ministeries/ministerie-van-landbouw-natuur-en-voedselkwaliteit/documenten/woo-besluiten/2022/12/16/besluit-woo-verzoek-aantallen-fosfaatrechten" TargetMode="External"/><Relationship Id="rId50" Type="http://schemas.openxmlformats.org/officeDocument/2006/relationships/hyperlink" Target="https://www.rijksoverheid.nl/ministeries/ministerie-van-landbouw-natuur-en-voedselkwaliteit/documenten/woo-besluiten/2022/06/30/besluit-op-wob-woo-verzoek-over-rapport-bekedam" TargetMode="External"/><Relationship Id="rId104" Type="http://schemas.openxmlformats.org/officeDocument/2006/relationships/hyperlink" Target="https://www.rijksoverheid.nl/ministeries/ministerie-van-landbouw-natuur-en-voedselkwaliteit/documenten/wob-verzoeken/2022/03/11/besluit-op-wob-verzoek-over-informatie-diertellingen-bredesteeg-37-te-echteld" TargetMode="External"/><Relationship Id="rId125" Type="http://schemas.openxmlformats.org/officeDocument/2006/relationships/hyperlink" Target="https://www.rijksoverheid.nl/ministeries/ministerie-van-landbouw-natuur-en-voedselkwaliteit/documenten/wob-verzoeken/2022/04/19/besluit-wob-verzoek-verkoop-landgoed-stakenberg" TargetMode="External"/><Relationship Id="rId146" Type="http://schemas.openxmlformats.org/officeDocument/2006/relationships/hyperlink" Target="https://www.rijksoverheid.nl/ministeries/ministerie-van-landbouw-natuur-en-voedselkwaliteit/documenten/woo-besluiten/2022/06/15/besluit-op-wob-woo-verzoek-over-landbouwtellingen-van-een-veehouderij-gevestigd-te-sellingen" TargetMode="External"/><Relationship Id="rId167" Type="http://schemas.openxmlformats.org/officeDocument/2006/relationships/hyperlink" Target="https://www.rijksoverheid.nl/ministeries/ministerie-van-landbouw-natuur-en-voedselkwaliteit/documenten/woo-besluiten/2022/10/05/besluit-woo-verzoek-over-evaluatie-van-gevolgen-gerechtelijke-uitspraken" TargetMode="External"/><Relationship Id="rId188" Type="http://schemas.openxmlformats.org/officeDocument/2006/relationships/hyperlink" Target="https://www.rijksoverheid.nl/ministeries/ministerie-van-landbouw-natuur-en-voedselkwaliteit/documenten/woo-besluiten/2022/10/25/besluit-op-wob-woo-verzoek-over-in-nederland-gevestigde-eendenhouderijen" TargetMode="External"/><Relationship Id="rId71" Type="http://schemas.openxmlformats.org/officeDocument/2006/relationships/hyperlink" Target="https://www.rijksoverheid.nl/ministeries/ministerie-van-landbouw-natuur-en-voedselkwaliteit/documenten/wob-verzoeken/2022/01/14/besluit-wob-verzoek-over-eendenkooien" TargetMode="External"/><Relationship Id="rId92" Type="http://schemas.openxmlformats.org/officeDocument/2006/relationships/hyperlink" Target="https://www.rijksoverheid.nl/ministeries/ministerie-van-landbouw-natuur-en-voedselkwaliteit/documenten/wob-verzoeken/2022/02/15/besluit-op-wob-verzoek-over-correspondentie-van-nvwa-met-activist-over-de-behandeling-van-zijn-wob-verzoek" TargetMode="External"/><Relationship Id="rId213" Type="http://schemas.openxmlformats.org/officeDocument/2006/relationships/hyperlink" Target="https://www.rijksoverheid.nl/ministeries/ministerie-van-landbouw-natuur-en-voedselkwaliteit/documenten/woo-besluiten/2022/06/03/besluit-op-wob-woo-verzoek-over-uitspraak-eu-hof-van-justitie-over-veronderstelde-staatssteun-aan-natuurorganisaties" TargetMode="External"/><Relationship Id="rId234" Type="http://schemas.openxmlformats.org/officeDocument/2006/relationships/hyperlink" Target="https://www.rijksoverheid.nl/ministeries/ministerie-van-landbouw-natuur-en-voedselkwaliteit/documenten/woo-besluiten/2022/12/09/deelbesluit-3-op-wob-woo-verzoek-over-excretienormen-voor-dieren-in-de-veehouderij" TargetMode="External"/><Relationship Id="rId2" Type="http://schemas.openxmlformats.org/officeDocument/2006/relationships/hyperlink" Target="https://www.rijksoverheid.nl/ministeries/ministerie-van-landbouw-natuur-en-voedselkwaliteit/documenten/woo-besluiten/2022/08/19/besluit-wob-verzoek-landbouwtellingen-adres-velddriel" TargetMode="External"/><Relationship Id="rId29" Type="http://schemas.openxmlformats.org/officeDocument/2006/relationships/hyperlink" Target="https://www.rijksoverheid.nl/ministeries/ministerie-van-landbouw-natuur-en-voedselkwaliteit/documenten/woo-besluiten/2022/07/15/besluit-op-woo-verzoek-over-diverse-onderwerpen-mestbeleid" TargetMode="External"/><Relationship Id="rId255" Type="http://schemas.openxmlformats.org/officeDocument/2006/relationships/hyperlink" Target="https://www.rijksoverheid.nl/ministeries/ministerie-van-landbouw-natuur-en-voedselkwaliteit/documenten/woo-besluiten/2022/12/07/besluit-op-woo-verzoek-over-inbeslagname-specifieke-hond" TargetMode="External"/><Relationship Id="rId276" Type="http://schemas.openxmlformats.org/officeDocument/2006/relationships/hyperlink" Target="https://www.rijksoverheid.nl/ministeries/ministerie-van-landbouw-natuur-en-voedselkwaliteit/documenten/woo-besluiten/2022/12/29/besluit-op-woo-verzoek-over-diertellingen-en-ir-gegevens-locatie-in-rutten" TargetMode="External"/><Relationship Id="rId40" Type="http://schemas.openxmlformats.org/officeDocument/2006/relationships/hyperlink" Target="https://www.rijksoverheid.nl/ministeries/ministerie-van-landbouw-natuur-en-voedselkwaliteit/documenten/woo-besluiten/2022/07/25/besluit-op-wob-woo-verzoek-over-welzijnsschendingen-van-dieren" TargetMode="External"/><Relationship Id="rId115" Type="http://schemas.openxmlformats.org/officeDocument/2006/relationships/hyperlink" Target="https://www.rijksoverheid.nl/ministeries/ministerie-van-landbouw-natuur-en-voedselkwaliteit/documenten/wob-verzoeken/2022/04/01/besluit-op-wob-verzoek-over-geregistreerde-mesttransporten-naar-plangebied-akkerlanen" TargetMode="External"/><Relationship Id="rId136" Type="http://schemas.openxmlformats.org/officeDocument/2006/relationships/hyperlink" Target="https://www.rijksoverheid.nl/ministeries/ministerie-van-landbouw-natuur-en-voedselkwaliteit/documenten/woo-besluiten/2022/05/24/besluit-op-wob-woo-verzoek-over-een-hondenhandelaar" TargetMode="External"/><Relationship Id="rId157" Type="http://schemas.openxmlformats.org/officeDocument/2006/relationships/hyperlink" Target="https://www.rijksoverheid.nl/ministeries/ministerie-van-landbouw-natuur-en-voedselkwaliteit/documenten/woo-besluiten/2022/09/23/besluit-op-wob-woo-verzoek-over-dierenverhuurbedrijven" TargetMode="External"/><Relationship Id="rId178" Type="http://schemas.openxmlformats.org/officeDocument/2006/relationships/hyperlink" Target="https://www.rijksoverheid.nl/ministeries/ministerie-van-landbouw-natuur-en-voedselkwaliteit/documenten/woo-besluiten/2022/10/28/besluit-op-woo-verzoek-over-diertelgegevens-veehouderij-wedde" TargetMode="External"/><Relationship Id="rId61" Type="http://schemas.openxmlformats.org/officeDocument/2006/relationships/hyperlink" Target="https://www.rijksoverheid.nl/ministeries/ministerie-van-landbouw-natuur-en-voedselkwaliteit/documenten/woo-besluiten/2022/08/04/besluit-wob-verzoek-openbaarmaking-melding-nvwa" TargetMode="External"/><Relationship Id="rId82" Type="http://schemas.openxmlformats.org/officeDocument/2006/relationships/hyperlink" Target="https://www.rijksoverheid.nl/ministeries/ministerie-van-landbouw-natuur-en-voedselkwaliteit/documenten/wob-verzoeken/2022/02/01/besluit-op-wob-verzoek-over-landbouwtellingen-voor-perceel-te-westergeest" TargetMode="External"/><Relationship Id="rId199" Type="http://schemas.openxmlformats.org/officeDocument/2006/relationships/hyperlink" Target="https://www.rijksoverheid.nl/ministeries/ministerie-van-landbouw-natuur-en-voedselkwaliteit/documenten/woo-besluiten/2022/11/24/besluit-wob-verzoek-over-wolf" TargetMode="External"/><Relationship Id="rId203" Type="http://schemas.openxmlformats.org/officeDocument/2006/relationships/hyperlink" Target="https://www.rijksoverheid.nl/ministeries/ministerie-van-landbouw-natuur-en-voedselkwaliteit/documenten/woo-besluiten/2022/11/30/besluit-op-woo-verzoek-over-mustela-sibirica-siberische-wezel" TargetMode="External"/><Relationship Id="rId19" Type="http://schemas.openxmlformats.org/officeDocument/2006/relationships/hyperlink" Target="https://www.rijksoverheid.nl/ministeries/ministerie-van-landbouw-natuur-en-voedselkwaliteit/documenten/woo-besluiten/2022/09/13/besluit-woo-verzoek-over-eiwittransitie" TargetMode="External"/><Relationship Id="rId224" Type="http://schemas.openxmlformats.org/officeDocument/2006/relationships/hyperlink" Target="https://www.rijksoverheid.nl/ministeries/ministerie-van-landbouw-natuur-en-voedselkwaliteit/documenten/woo-besluiten/2022/10/06/besluit-wob-verzoek-over-nederlandse-melkveehouderijen" TargetMode="External"/><Relationship Id="rId245" Type="http://schemas.openxmlformats.org/officeDocument/2006/relationships/hyperlink" Target="https://www.rijksoverheid.nl/ministeries/ministerie-van-landbouw-natuur-en-voedselkwaliteit/documenten/woo-besluiten/2022/11/07/besluit-woo-verzoek-cites-vergunningen-adelphobates-quinquevittatus" TargetMode="External"/><Relationship Id="rId266" Type="http://schemas.openxmlformats.org/officeDocument/2006/relationships/hyperlink" Target="https://www.rijksoverheid.nl/ministeries/ministerie-van-landbouw-natuur-en-voedselkwaliteit/documenten/woo-besluiten/2022/12/16/besluit-op-woo-verzoek-over-58-levende-pijlgifkikkers-adelphobates-galactonotus" TargetMode="External"/><Relationship Id="rId30" Type="http://schemas.openxmlformats.org/officeDocument/2006/relationships/hyperlink" Target="https://www.rijksoverheid.nl/ministeries/ministerie-van-landbouw-natuur-en-voedselkwaliteit/documenten/woo-besluiten/2022/07/08/besluit-op-wob-verzoek-over-dieren-behorende-tot-de-familie-van-de-viverridae" TargetMode="External"/><Relationship Id="rId105" Type="http://schemas.openxmlformats.org/officeDocument/2006/relationships/hyperlink" Target="https://www.rijksoverheid.nl/ministeries/ministerie-van-landbouw-natuur-en-voedselkwaliteit/documenten/wob-verzoeken/2022/03/15/besluit-op-wob-verzoek-over-verstrekte-sbv-subsidies" TargetMode="External"/><Relationship Id="rId126" Type="http://schemas.openxmlformats.org/officeDocument/2006/relationships/hyperlink" Target="https://www.rijksoverheid.nl/ministeries/ministerie-van-landbouw-natuur-en-voedselkwaliteit/documenten/wob-verzoeken/2022/04/20/besluit-wob-verzoek-wijziging-wet-dieren" TargetMode="External"/><Relationship Id="rId147" Type="http://schemas.openxmlformats.org/officeDocument/2006/relationships/hyperlink" Target="https://www.rijksoverheid.nl/ministeries/ministerie-van-landbouw-natuur-en-voedselkwaliteit/documenten/woo-besluiten/2022/06/16/besluit-op-wob--woo-verzoek-over-konikpaarden-in-de-oostvaardersplassen-20-0847" TargetMode="External"/><Relationship Id="rId168" Type="http://schemas.openxmlformats.org/officeDocument/2006/relationships/hyperlink" Target="https://www.rijksoverheid.nl/ministeries/ministerie-van-landbouw-natuur-en-voedselkwaliteit/documenten/woo-besluiten/2022/10/06/besluit-op-woo-verzoek-over-de-cites-sa-nl-over-genus-oophaga" TargetMode="External"/><Relationship Id="rId51" Type="http://schemas.openxmlformats.org/officeDocument/2006/relationships/hyperlink" Target="https://www.rijksoverheid.nl/ministeries/ministerie-van-landbouw-natuur-en-voedselkwaliteit/documenten/woo-besluiten/2022/06/30/besluit-op-wob-woo-verzoek-over-de-aanwijzing-en-uitbetalingen-van-de-vergoeding-commissaris-generaal-van-de-floriade-2022" TargetMode="External"/><Relationship Id="rId72" Type="http://schemas.openxmlformats.org/officeDocument/2006/relationships/hyperlink" Target="https://www.rijksoverheid.nl/ministeries/ministerie-van-landbouw-natuur-en-voedselkwaliteit/documenten/wob-verzoeken/2022/01/17/besluit-wob-verzoek-meldingen-over-groothandel" TargetMode="External"/><Relationship Id="rId93" Type="http://schemas.openxmlformats.org/officeDocument/2006/relationships/hyperlink" Target="https://www.rijksoverheid.nl/ministeries/ministerie-van-landbouw-natuur-en-voedselkwaliteit/documenten/wob-verzoeken/2022/02/16/besluit-wob-verzoeken-inbeslagname-schotse-hooglanders" TargetMode="External"/><Relationship Id="rId189" Type="http://schemas.openxmlformats.org/officeDocument/2006/relationships/hyperlink" Target="https://www.rijksoverheid.nl/ministeries/ministerie-van-landbouw-natuur-en-voedselkwaliteit/documenten/woo-besluiten/2022/10/28/besluit-op-wob-woo-verzoek-over-specifieke-hondenverkoper" TargetMode="External"/><Relationship Id="rId3" Type="http://schemas.openxmlformats.org/officeDocument/2006/relationships/hyperlink" Target="https://www.rijksoverheid.nl/ministeries/ministerie-van-landbouw-natuur-en-voedselkwaliteit/documenten/woo-besluiten/2022/08/22/besluit-op-wob-woo-verzoek-over-inspecties-en-meldingen-van-een-specifieke-hondenhandelaar-over-de-periode-van-januari-2015-tot-30-juni-2021" TargetMode="External"/><Relationship Id="rId214" Type="http://schemas.openxmlformats.org/officeDocument/2006/relationships/hyperlink" Target="https://www.rijksoverheid.nl/ministeries/ministerie-van-landbouw-natuur-en-voedselkwaliteit/documenten/woo-besluiten/2022/06/08/besluit-op-wob-verzoek-over-meitellingen-heukelom" TargetMode="External"/><Relationship Id="rId235" Type="http://schemas.openxmlformats.org/officeDocument/2006/relationships/hyperlink" Target="https://www.rijksoverheid.nl/ministeries/ministerie-van-landbouw-natuur-en-voedselkwaliteit/documenten/woo-besluiten/2022/12/23/besluit-wob-verzoek-over-slachthuis" TargetMode="External"/><Relationship Id="rId256" Type="http://schemas.openxmlformats.org/officeDocument/2006/relationships/hyperlink" Target="https://www.rijksoverheid.nl/ministeries/ministerie-van-landbouw-natuur-en-voedselkwaliteit/documenten/woo-besluiten/2022/12/07/besluit-op-woo-verzoek-over-stallijst-met-levensnummers" TargetMode="External"/><Relationship Id="rId277" Type="http://schemas.openxmlformats.org/officeDocument/2006/relationships/hyperlink" Target="https://www.rijksoverheid.nl/ministeries/ministerie-van-landbouw-natuur-en-voedselkwaliteit/documenten/woo-besluiten/2022/12/19/besluit-op-woo-verzoek-over-ritueel-slachten" TargetMode="External"/><Relationship Id="rId116" Type="http://schemas.openxmlformats.org/officeDocument/2006/relationships/hyperlink" Target="https://www.rijksoverheid.nl/ministeries/ministerie-van-landbouw-natuur-en-voedselkwaliteit/documenten/wob-verzoeken/2022/04/01/besluit-op-wob-verzoek-over-2-rapporten-universiteit-wageningen" TargetMode="External"/><Relationship Id="rId137" Type="http://schemas.openxmlformats.org/officeDocument/2006/relationships/hyperlink" Target="https://www.rijksoverheid.nl/ministeries/ministerie-van-landbouw-natuur-en-voedselkwaliteit/documenten/woo-besluiten/2022/05/24/besluit-op-wob--woo-verzoek-over-een-hondenhandelaar-melding-met-nr.-919887.00" TargetMode="External"/><Relationship Id="rId158" Type="http://schemas.openxmlformats.org/officeDocument/2006/relationships/hyperlink" Target="https://www.rijksoverheid.nl/ministeries/ministerie-van-landbouw-natuur-en-voedselkwaliteit/documenten/woo-besluiten/2022/09/26/besluit-op-woo-verzoek-over-toepassing-staalslakken" TargetMode="External"/><Relationship Id="rId20" Type="http://schemas.openxmlformats.org/officeDocument/2006/relationships/hyperlink" Target="https://www.rijksoverheid.nl/ministeries/ministerie-van-landbouw-natuur-en-voedselkwaliteit/documenten/woo-besluiten/2022/08/11/besluit-woo-verzoek-inspecties-verrijkingsmateriaal-in-varkensstallen" TargetMode="External"/><Relationship Id="rId41" Type="http://schemas.openxmlformats.org/officeDocument/2006/relationships/hyperlink" Target="https://www.rijksoverheid.nl/ministeries/ministerie-van-landbouw-natuur-en-voedselkwaliteit/documenten/woo-besluiten/2022/07/26/besluit-wob-verzoek-dierenwelzijnsinspecties-vleeskalveren-2021" TargetMode="External"/><Relationship Id="rId62" Type="http://schemas.openxmlformats.org/officeDocument/2006/relationships/hyperlink" Target="https://www.rijksoverheid.nl/ministeries/ministerie-van-landbouw-natuur-en-voedselkwaliteit/documenten/woo-besluiten/2022/08/05/besluit-op-wob-woo-verzoek-over-een-specifieke-verkoper-van-honden" TargetMode="External"/><Relationship Id="rId83" Type="http://schemas.openxmlformats.org/officeDocument/2006/relationships/hyperlink" Target="https://www.rijksoverheid.nl/ministeries/ministerie-van-landbouw-natuur-en-voedselkwaliteit/documenten/wob-verzoeken/2022/02/02/besluit-op-wob-verzoek-over-aantal-geregistreerde-fosfaatrechten-op-locaties-te-ijsselham" TargetMode="External"/><Relationship Id="rId179" Type="http://schemas.openxmlformats.org/officeDocument/2006/relationships/hyperlink" Target="https://www.rijksoverheid.nl/ministeries/ministerie-van-landbouw-natuur-en-voedselkwaliteit/documenten/woo-besluiten/2022/10/28/besluit-op-wob-woo-verzoek-over-betrokkenheid-rabobank-bij-herstructurering-en-ontwikkeling-tuinbouw-hot-en-pas" TargetMode="External"/><Relationship Id="rId190" Type="http://schemas.openxmlformats.org/officeDocument/2006/relationships/hyperlink" Target="https://www.rijksoverheid.nl/ministeries/ministerie-van-landbouw-natuur-en-voedselkwaliteit/documenten/wob-verzoeken/2022/01/25/besluit-wob-verzoek-melding-welzijn-schapen" TargetMode="External"/><Relationship Id="rId204" Type="http://schemas.openxmlformats.org/officeDocument/2006/relationships/hyperlink" Target="https://www.rijksoverheid.nl/ministeries/ministerie-van-landbouw-natuur-en-voedselkwaliteit/documenten/wob-verzoeken/2022/02/25/deelbesluit-3-op-wob-verzoek-over-pluimvee-en-konijnen" TargetMode="External"/><Relationship Id="rId225" Type="http://schemas.openxmlformats.org/officeDocument/2006/relationships/hyperlink" Target="https://www.rijksoverheid.nl/ministeries/ministerie-van-landbouw-natuur-en-voedselkwaliteit/documenten/woo-besluiten/2022/10/07/besluit-op-wob-woo-verzoek-over-buffelhouderijen" TargetMode="External"/><Relationship Id="rId246" Type="http://schemas.openxmlformats.org/officeDocument/2006/relationships/hyperlink" Target="https://www.rijksoverheid.nl/ministeries/ministerie-van-landbouw-natuur-en-voedselkwaliteit/documenten/woo-besluiten/2022/11/14/besluit-op-woo-verzoek-over-hitteprotocol-slachterijen-en-vee-vervoerders" TargetMode="External"/><Relationship Id="rId267" Type="http://schemas.openxmlformats.org/officeDocument/2006/relationships/hyperlink" Target="https://www.rijksoverheid.nl/ministeries/ministerie-van-landbouw-natuur-en-voedselkwaliteit/documenten/woo-besluiten/2022/12/19/besluit-woo-verzoek-heronderhandeling-natura-2000" TargetMode="External"/><Relationship Id="rId106" Type="http://schemas.openxmlformats.org/officeDocument/2006/relationships/hyperlink" Target="https://www.rijksoverheid.nl/ministeries/ministerie-van-landbouw-natuur-en-voedselkwaliteit/documenten/wob-verzoeken/2022/03/18/besluit-op-wob-verzoek-over-criteria-legalisatie-pas-melders" TargetMode="External"/><Relationship Id="rId127" Type="http://schemas.openxmlformats.org/officeDocument/2006/relationships/hyperlink" Target="https://www.rijksoverheid.nl/ministeries/ministerie-van-landbouw-natuur-en-voedselkwaliteit/documenten/wob-verzoeken/2022/04/22/besluit-wob-verzoek-gmo-subsidiekwestie-fresq" TargetMode="External"/><Relationship Id="rId10" Type="http://schemas.openxmlformats.org/officeDocument/2006/relationships/hyperlink" Target="https://www.rijksoverheid.nl/ministeries/ministerie-van-landbouw-natuur-en-voedselkwaliteit/documenten/woo-besluiten/2022/08/31/besluit-woo-verzoek-traceslijsten-puppys-uit-bulgarije" TargetMode="External"/><Relationship Id="rId31" Type="http://schemas.openxmlformats.org/officeDocument/2006/relationships/hyperlink" Target="https://www.rijksoverheid.nl/ministeries/ministerie-van-landbouw-natuur-en-voedselkwaliteit/documenten/woo-besluiten/2022/07/18/besluit-op-wob-verzoek-over-aankomsttijden-nvwa-inspecteurs-bij-pluimveeslachterij" TargetMode="External"/><Relationship Id="rId52" Type="http://schemas.openxmlformats.org/officeDocument/2006/relationships/hyperlink" Target="https://www.rijksoverheid.nl/ministeries/ministerie-van-landbouw-natuur-en-voedselkwaliteit/documenten/woo-besluiten/2022/06/30/besluit-op-wob--woo-verzoek-over-gegevens-gecombineerde-opgaven-2013-2014-en-2017-perceel-boksum" TargetMode="External"/><Relationship Id="rId73" Type="http://schemas.openxmlformats.org/officeDocument/2006/relationships/hyperlink" Target="https://www.rijksoverheid.nl/ministeries/ministerie-van-landbouw-natuur-en-voedselkwaliteit/documenten/wob-verzoeken/2022/01/17/wob-verzoek-over-een-overzicht-van-mestopslagen-in-de-periode-2016-tot-en-met-25-augustus-2021" TargetMode="External"/><Relationship Id="rId94" Type="http://schemas.openxmlformats.org/officeDocument/2006/relationships/hyperlink" Target="https://www.rijksoverheid.nl/ministeries/ministerie-van-landbouw-natuur-en-voedselkwaliteit/documenten/wob-verzoeken/2022/02/16/besluit-op-wob-verzoek-over-diertellingen-nieuweroord-en-tiendeveen" TargetMode="External"/><Relationship Id="rId148" Type="http://schemas.openxmlformats.org/officeDocument/2006/relationships/hyperlink" Target="https://www.rijksoverheid.nl/ministeries/ministerie-van-landbouw-natuur-en-voedselkwaliteit/documenten/woo-besluiten/2022/06/16/besluit-op-wob-woo-verzoek-over-kopie-van-verzoek-tot-legalisatie-middels-het-programma-legalisatie-pas-meldingen-gedaan-door-lelystad-airport" TargetMode="External"/><Relationship Id="rId169" Type="http://schemas.openxmlformats.org/officeDocument/2006/relationships/hyperlink" Target="https://www.rijksoverheid.nl/ministeries/ministerie-van-landbouw-natuur-en-voedselkwaliteit/documenten/woo-besluiten/2022/10/11/besluit-wob-verzoek-positie-onderneming-bij-fosfaatreductieplan" TargetMode="External"/><Relationship Id="rId4" Type="http://schemas.openxmlformats.org/officeDocument/2006/relationships/hyperlink" Target="https://www.rijksoverheid.nl/ministeries/ministerie-van-landbouw-natuur-en-voedselkwaliteit/documenten/woo-besluiten/2022/08/22/besluit-wob-verzoek-wijziging-subsidiecriteria-led-belichting" TargetMode="External"/><Relationship Id="rId180" Type="http://schemas.openxmlformats.org/officeDocument/2006/relationships/hyperlink" Target="https://www.rijksoverheid.nl/ministeries/ministerie-van-landbouw-natuur-en-voedselkwaliteit/documenten/woo-besluiten/2022/11/02/besluit-op-woo-verzoek-over-subsidie-voor-flexlogement-aan-westrak-in-gemeente-hollands-kroon" TargetMode="External"/><Relationship Id="rId215" Type="http://schemas.openxmlformats.org/officeDocument/2006/relationships/hyperlink" Target="https://www.rijksoverheid.nl/ministeries/ministerie-van-landbouw-natuur-en-voedselkwaliteit/documenten/woo-besluiten/2022/06/21/besluit-op-wob-verzoek-over-welzijnsschendingen-van-dieren" TargetMode="External"/><Relationship Id="rId236" Type="http://schemas.openxmlformats.org/officeDocument/2006/relationships/hyperlink" Target="https://www.rijksoverheid.nl/ministeries/ministerie-van-landbouw-natuur-en-voedselkwaliteit/documenten/woo-besluiten/2022/08/11/besluit-woo-verzoek-luchtkwaliteit-varkensstallen" TargetMode="External"/><Relationship Id="rId257" Type="http://schemas.openxmlformats.org/officeDocument/2006/relationships/hyperlink" Target="https://www.rijksoverheid.nl/ministeries/ministerie-van-landbouw-natuur-en-voedselkwaliteit/documenten/woo-besluiten/2022/12/08/besluit-op-woo-verzoek-over-correspondentie-rvo" TargetMode="External"/><Relationship Id="rId278" Type="http://schemas.openxmlformats.org/officeDocument/2006/relationships/hyperlink" Target="https://www.rijksoverheid.nl/ministeries/ministerie-van-landbouw-natuur-en-voedselkwaliteit/documenten/woo-besluiten/2022/12/13/besluit-op-woo-verzoek-over-klacht-mogelijke-tabaksreclame" TargetMode="External"/><Relationship Id="rId42" Type="http://schemas.openxmlformats.org/officeDocument/2006/relationships/hyperlink" Target="https://www.rijksoverheid.nl/ministeries/ministerie-van-landbouw-natuur-en-voedselkwaliteit/documenten/woo-besluiten/2022/07/26/besluit-op-wob-verzoek-over-diertellingen-veehouderijen-te-zeewolde" TargetMode="External"/><Relationship Id="rId84" Type="http://schemas.openxmlformats.org/officeDocument/2006/relationships/hyperlink" Target="https://www.rijksoverheid.nl/ministeries/ministerie-van-landbouw-natuur-en-voedselkwaliteit/documenten/wob-verzoeken/2022/02/02/besluit-wob-verzoek-melding-slecht-verzorgde-schapen" TargetMode="External"/><Relationship Id="rId138" Type="http://schemas.openxmlformats.org/officeDocument/2006/relationships/hyperlink" Target="https://www.rijksoverheid.nl/ministeries/ministerie-van-landbouw-natuur-en-voedselkwaliteit/documenten/woo-besluiten/2022/05/25/besluit-op-wob-verzoek-over-cites-vergunningen-voor-de-soort-oophaga-granulifera" TargetMode="External"/><Relationship Id="rId191" Type="http://schemas.openxmlformats.org/officeDocument/2006/relationships/hyperlink" Target="https://www.rijksoverheid.nl/ministeries/ministerie-van-landbouw-natuur-en-voedselkwaliteit/documenten/woo-besluiten/2022/05/24/besluit-op-wob-verzoek-over-een-hondenhandelaar" TargetMode="External"/><Relationship Id="rId205" Type="http://schemas.openxmlformats.org/officeDocument/2006/relationships/hyperlink" Target="https://www.rijksoverheid.nl/ministeries/ministerie-van-landbouw-natuur-en-voedselkwaliteit/documenten/wob-verzoeken/2022/03/15/deelbesluit-op-wob-verzoek-lnv-over-woordencombinatie-synoniemen-of-engelse-vertaling-van-specifieke-instellingen-of-begrippen" TargetMode="External"/><Relationship Id="rId247" Type="http://schemas.openxmlformats.org/officeDocument/2006/relationships/hyperlink" Target="https://www.rijksoverheid.nl/ministeries/ministerie-van-landbouw-natuur-en-voedselkwaliteit/documenten/woo-besluiten/2022/11/23/besluit-op-woo-verzoek-over-handhaving-alcoholwet-buitenlandse-aanbieders" TargetMode="External"/><Relationship Id="rId107" Type="http://schemas.openxmlformats.org/officeDocument/2006/relationships/hyperlink" Target="https://www.rijksoverheid.nl/ministeries/ministerie-van-landbouw-natuur-en-voedselkwaliteit/documenten/wob-verzoeken/2022/03/22/besluit-wob-verzoek-optimalisatieronde-po-mosselcultuur" TargetMode="External"/><Relationship Id="rId11" Type="http://schemas.openxmlformats.org/officeDocument/2006/relationships/hyperlink" Target="https://www.rijksoverheid.nl/ministeries/ministerie-van-landbouw-natuur-en-voedselkwaliteit/documenten/woo-besluiten/2022/08/31/besluit-wob-verzoek-controles-afgifte-paardenpaspoorten" TargetMode="External"/><Relationship Id="rId53" Type="http://schemas.openxmlformats.org/officeDocument/2006/relationships/hyperlink" Target="https://www.rijksoverheid.nl/ministeries/ministerie-van-landbouw-natuur-en-voedselkwaliteit/documenten/woo-besluiten/2022/06/30/besluit-op-wob--woo-verzoek-over-uitvoeringsprogramma-toekomstvisie-gewasbescherming-2030" TargetMode="External"/><Relationship Id="rId149" Type="http://schemas.openxmlformats.org/officeDocument/2006/relationships/hyperlink" Target="https://www.rijksoverheid.nl/ministeries/ministerie-van-landbouw-natuur-en-voedselkwaliteit/documenten/woo-besluiten/2022/06/17/besluit-op-wob--woo-verzoek-over-meldingen-hondenhandelaar" TargetMode="External"/><Relationship Id="rId95" Type="http://schemas.openxmlformats.org/officeDocument/2006/relationships/hyperlink" Target="https://www.rijksoverheid.nl/ministeries/ministerie-van-landbouw-natuur-en-voedselkwaliteit/documenten/wob-verzoeken/2022/02/16/besluit-op-wob-verzoek-over-een-ongeluk-met-een-aanhanger-met-vleeskuikens" TargetMode="External"/><Relationship Id="rId160" Type="http://schemas.openxmlformats.org/officeDocument/2006/relationships/hyperlink" Target="https://www.rijksoverheid.nl/ministeries/ministerie-van-landbouw-natuur-en-voedselkwaliteit/documenten/woo-besluiten/2022/09/27/besluit-woo-verzoek-over-luchtkwaliteit-in-varkensstallen" TargetMode="External"/><Relationship Id="rId216" Type="http://schemas.openxmlformats.org/officeDocument/2006/relationships/hyperlink" Target="https://www.rijksoverheid.nl/ministeries/ministerie-van-landbouw-natuur-en-voedselkwaliteit/documenten/woo-besluiten/2022/06/23/besluit-op-wob-woo-verzoek-over-werkbezoek-van-ambtenaren-van-lnv-bij-boeren" TargetMode="External"/><Relationship Id="rId258" Type="http://schemas.openxmlformats.org/officeDocument/2006/relationships/hyperlink" Target="https://www.rijksoverheid.nl/ministeries/ministerie-van-landbouw-natuur-en-voedselkwaliteit/documenten/woo-besluiten/2022/12/12/besluit-op-woo-verzoek-over-inspectierappor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ijksoverheid.nl/ministeries/ministerie-van-landbouw-natuur-en-voedselkwaliteit/documenten/wob-verzoeken/2021/10/21/deelbesluit-1-op-wob-verzoek-over-identificatie-en-registratie-van-honden" TargetMode="External"/><Relationship Id="rId13" Type="http://schemas.openxmlformats.org/officeDocument/2006/relationships/hyperlink" Target="https://www.rijksoverheid.nl/ministeries/ministerie-van-landbouw-natuur-en-voedselkwaliteit/documenten/woo-besluiten/2022/11/10/wijziging-op-besluit-woo-verzoek-vergunningen-invoer-en-uitvoer-adelphobates-galactonotes" TargetMode="External"/><Relationship Id="rId3" Type="http://schemas.openxmlformats.org/officeDocument/2006/relationships/hyperlink" Target="https://www.rijksoverheid.nl/ministeries/ministerie-van-landbouw-natuur-en-voedselkwaliteit/documenten/woo-besluiten/2022/10/24/wob-woo-verzoek-over-de-vion-groep" TargetMode="External"/><Relationship Id="rId7" Type="http://schemas.openxmlformats.org/officeDocument/2006/relationships/hyperlink" Target="https://www.rijksoverheid.nl/ministeries/ministerie-van-landbouw-natuur-en-voedselkwaliteit/documenten/woo-besluiten/2022/05/13/deelbesluit-2-op-wob-verzoek-over-identificatie-en-registratie-van-honden" TargetMode="External"/><Relationship Id="rId12" Type="http://schemas.openxmlformats.org/officeDocument/2006/relationships/hyperlink" Target="https://www.rijksoverheid.nl/ministeries/ministerie-van-landbouw-natuur-en-voedselkwaliteit/documenten/woo-besluiten/2022/06/15/beslissing-op-bezwaar-besluit-wob-verzoek-intrekking-vergunningen-boerenbedrijven" TargetMode="External"/><Relationship Id="rId2" Type="http://schemas.openxmlformats.org/officeDocument/2006/relationships/hyperlink" Target="https://www.rijksoverheid.nl/ministeries/ministerie-van-landbouw-natuur-en-voedselkwaliteit/documenten/woo-besluiten/2022/10/24/wob-woo-verzoek-over-de-vion-groep" TargetMode="External"/><Relationship Id="rId1" Type="http://schemas.openxmlformats.org/officeDocument/2006/relationships/hyperlink" Target="https://www.rijksoverheid.nl/ministeries/ministerie-van-landbouw-natuur-en-voedselkwaliteit/documenten/woo-besluiten/2022/10/24/wob-woo-verzoek-over-de-vion-groep" TargetMode="External"/><Relationship Id="rId6" Type="http://schemas.openxmlformats.org/officeDocument/2006/relationships/hyperlink" Target="https://www.rijksoverheid.nl/ministeries/ministerie-van-landbouw-natuur-en-voedselkwaliteit/documenten/wob-verzoeken/2021/11/16/besluit-op-wob-verzoek-over-geconstateerde-overtredingen-van-pluimveehouders" TargetMode="External"/><Relationship Id="rId11" Type="http://schemas.openxmlformats.org/officeDocument/2006/relationships/hyperlink" Target="https://www.rijksoverheid.nl/ministeries/ministerie-van-landbouw-natuur-en-voedselkwaliteit/documenten/woo-besluiten/2022/07/05/besluit-op-wob--woo-verzoek-over-data-en-normen-excretienormen-voor-dieren-in-de-veehouderij---deelbesluit-1" TargetMode="External"/><Relationship Id="rId5" Type="http://schemas.openxmlformats.org/officeDocument/2006/relationships/hyperlink" Target="https://www.rijksoverheid.nl/ministeries/ministerie-van-landbouw-natuur-en-voedselkwaliteit/documenten/wob-verzoeken/2021/12/03/besluit-op-wob-verzoek-over-pluimveehouderijen" TargetMode="External"/><Relationship Id="rId10" Type="http://schemas.openxmlformats.org/officeDocument/2006/relationships/hyperlink" Target="https://www.rijksoverheid.nl/ministeries/ministerie-van-landbouw-natuur-en-voedselkwaliteit/documenten/woo-besluiten/2022/08/04/deelbesluit-2-op-wob-verzoek-over-excretienormen-voor-dieren-in-de-veehouderij" TargetMode="External"/><Relationship Id="rId4" Type="http://schemas.openxmlformats.org/officeDocument/2006/relationships/hyperlink" Target="https://www.rijksoverheid.nl/ministeries/ministerie-van-landbouw-natuur-en-voedselkwaliteit/documenten/wob-verzoeken/2022/02/04/deelbesluit-1-wob-verzoek-sabe-projectsubsidies" TargetMode="External"/><Relationship Id="rId9" Type="http://schemas.openxmlformats.org/officeDocument/2006/relationships/hyperlink" Target="https://www.rijksoverheid.nl/ministeries/ministerie-van-landbouw-natuur-en-voedselkwaliteit/documenten/woo-besluiten/2022/10/21/aanvullend-besluit-op-wob-woo-verzoek-over-mogelijk-gebruik-desinfectiemiddel-pluimveehouderijen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77A1-7B5B-4D67-B576-066002339E2B}">
  <dimension ref="A1:K282"/>
  <sheetViews>
    <sheetView tabSelected="1" topLeftCell="A265" zoomScale="70" zoomScaleNormal="70" workbookViewId="0">
      <selection activeCell="A282" sqref="A282"/>
    </sheetView>
  </sheetViews>
  <sheetFormatPr defaultRowHeight="15" customHeight="1"/>
  <cols>
    <col min="1" max="1" width="15.85546875" bestFit="1" customWidth="1"/>
    <col min="2" max="2" width="75.140625" customWidth="1"/>
    <col min="3" max="3" width="22.28515625" style="8" customWidth="1"/>
    <col min="4" max="4" width="20.85546875" style="8" customWidth="1"/>
    <col min="5" max="7" width="14.5703125" customWidth="1"/>
    <col min="8" max="8" width="13.7109375" customWidth="1"/>
    <col min="9" max="9" width="41.7109375" customWidth="1"/>
    <col min="10" max="10" width="57.85546875" style="5" customWidth="1"/>
    <col min="11" max="11" width="255.7109375" bestFit="1" customWidth="1"/>
  </cols>
  <sheetData>
    <row r="1" spans="1:11" ht="45.75">
      <c r="A1" s="84" t="s">
        <v>0</v>
      </c>
      <c r="B1" s="1" t="s">
        <v>1</v>
      </c>
      <c r="C1" s="7" t="s">
        <v>2</v>
      </c>
      <c r="D1" s="9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</row>
    <row r="2" spans="1:11" s="22" customFormat="1">
      <c r="A2" s="2">
        <v>1</v>
      </c>
      <c r="B2" s="20" t="s">
        <v>11</v>
      </c>
      <c r="C2" s="21">
        <v>44501</v>
      </c>
      <c r="D2" s="21">
        <v>44566</v>
      </c>
      <c r="E2" s="20">
        <f>_xlfn.DAYS(Tabel1[[#This Row],[Datum van antwoord]],Tabel1[[#This Row],[Datum van binnenkomst]])</f>
        <v>65</v>
      </c>
      <c r="F2" s="20"/>
      <c r="G2" s="20"/>
      <c r="H2" s="22" t="str">
        <f>IF(E:E &gt;56,"Nee","Ja")</f>
        <v>Nee</v>
      </c>
      <c r="I2" s="20">
        <v>22</v>
      </c>
      <c r="J2" s="20"/>
      <c r="K2" s="23" t="s">
        <v>12</v>
      </c>
    </row>
    <row r="3" spans="1:11" s="19" customFormat="1">
      <c r="A3" s="2">
        <f>A2+1</f>
        <v>2</v>
      </c>
      <c r="B3" s="39" t="s">
        <v>13</v>
      </c>
      <c r="C3" s="40">
        <v>44502</v>
      </c>
      <c r="D3" s="40">
        <v>44566</v>
      </c>
      <c r="E3" s="39">
        <f>_xlfn.DAYS(Tabel1[[#This Row],[Datum van antwoord]],Tabel1[[#This Row],[Datum van binnenkomst]])</f>
        <v>64</v>
      </c>
      <c r="F3" s="39"/>
      <c r="G3" s="39"/>
      <c r="H3" s="22" t="str">
        <f>IF(E:E &gt;56,"Nee","Ja")</f>
        <v>Nee</v>
      </c>
      <c r="I3" s="39">
        <v>24</v>
      </c>
      <c r="J3" s="39"/>
      <c r="K3" s="41" t="s">
        <v>14</v>
      </c>
    </row>
    <row r="4" spans="1:11" s="22" customFormat="1">
      <c r="A4" s="2">
        <f>A3+1</f>
        <v>3</v>
      </c>
      <c r="B4" s="20" t="s">
        <v>15</v>
      </c>
      <c r="C4" s="21">
        <v>43873</v>
      </c>
      <c r="D4" s="21">
        <v>44570</v>
      </c>
      <c r="E4" s="20">
        <f>_xlfn.DAYS(Tabel1[[#This Row],[Datum van antwoord]],Tabel1[[#This Row],[Datum van binnenkomst]])</f>
        <v>697</v>
      </c>
      <c r="F4" s="20"/>
      <c r="G4" s="20"/>
      <c r="H4" s="22" t="str">
        <f>IF(E:E &gt;56,"Nee","Ja")</f>
        <v>Nee</v>
      </c>
      <c r="I4" s="20">
        <v>364</v>
      </c>
      <c r="J4" s="20"/>
      <c r="K4" s="23" t="s">
        <v>16</v>
      </c>
    </row>
    <row r="5" spans="1:11" s="19" customFormat="1">
      <c r="A5" s="2">
        <f>A4+1</f>
        <v>4</v>
      </c>
      <c r="B5" s="39" t="s">
        <v>17</v>
      </c>
      <c r="C5" s="40">
        <v>44453</v>
      </c>
      <c r="D5" s="40">
        <v>44572</v>
      </c>
      <c r="E5" s="39">
        <f>_xlfn.DAYS(Tabel1[[#This Row],[Datum van antwoord]],Tabel1[[#This Row],[Datum van binnenkomst]])</f>
        <v>119</v>
      </c>
      <c r="F5" s="39"/>
      <c r="G5" s="39"/>
      <c r="H5" s="22" t="str">
        <f>IF(E:E &gt;56,"Nee","Ja")</f>
        <v>Nee</v>
      </c>
      <c r="I5" s="39">
        <v>25</v>
      </c>
      <c r="J5" s="39"/>
      <c r="K5" s="41" t="s">
        <v>18</v>
      </c>
    </row>
    <row r="6" spans="1:11" s="22" customFormat="1">
      <c r="A6" s="2">
        <f>A5+1</f>
        <v>5</v>
      </c>
      <c r="B6" s="20" t="s">
        <v>19</v>
      </c>
      <c r="C6" s="21">
        <v>44316</v>
      </c>
      <c r="D6" s="21">
        <v>44573</v>
      </c>
      <c r="E6" s="20">
        <f>_xlfn.DAYS(Tabel1[[#This Row],[Datum van antwoord]],Tabel1[[#This Row],[Datum van binnenkomst]])</f>
        <v>257</v>
      </c>
      <c r="F6" s="20"/>
      <c r="G6" s="20"/>
      <c r="H6" s="22" t="str">
        <f>IF(E:E &gt;56,"Nee","Ja")</f>
        <v>Nee</v>
      </c>
      <c r="I6" s="20">
        <v>91</v>
      </c>
      <c r="J6" s="20"/>
      <c r="K6" s="23" t="s">
        <v>20</v>
      </c>
    </row>
    <row r="7" spans="1:11" s="19" customFormat="1">
      <c r="A7" s="2">
        <f>A6+1</f>
        <v>6</v>
      </c>
      <c r="B7" s="39" t="s">
        <v>21</v>
      </c>
      <c r="C7" s="42">
        <v>44515</v>
      </c>
      <c r="D7" s="40">
        <v>44575</v>
      </c>
      <c r="E7" s="39">
        <f>_xlfn.DAYS(Tabel1[[#This Row],[Datum van antwoord]],Tabel1[[#This Row],[Datum van binnenkomst]])</f>
        <v>60</v>
      </c>
      <c r="F7" s="39"/>
      <c r="G7" s="39"/>
      <c r="H7" s="22" t="str">
        <f>IF(E:E &gt;56,"Nee","Ja")</f>
        <v>Nee</v>
      </c>
      <c r="I7" s="39">
        <v>8</v>
      </c>
      <c r="J7" s="39"/>
      <c r="K7" s="41" t="s">
        <v>22</v>
      </c>
    </row>
    <row r="8" spans="1:11" s="22" customFormat="1">
      <c r="A8" s="2">
        <f>A7+1</f>
        <v>7</v>
      </c>
      <c r="B8" s="20" t="s">
        <v>23</v>
      </c>
      <c r="C8" s="21">
        <v>44501</v>
      </c>
      <c r="D8" s="21">
        <v>44575</v>
      </c>
      <c r="E8" s="20">
        <f>_xlfn.DAYS(Tabel1[[#This Row],[Datum van antwoord]],Tabel1[[#This Row],[Datum van binnenkomst]])</f>
        <v>74</v>
      </c>
      <c r="F8" s="20"/>
      <c r="G8" s="20"/>
      <c r="H8" s="22" t="str">
        <f>IF(E:E &gt;56,"Nee","Ja")</f>
        <v>Nee</v>
      </c>
      <c r="I8" s="20">
        <v>19</v>
      </c>
      <c r="J8" s="20"/>
      <c r="K8" s="23" t="s">
        <v>24</v>
      </c>
    </row>
    <row r="9" spans="1:11" s="19" customFormat="1">
      <c r="A9" s="2">
        <f>A8+1</f>
        <v>8</v>
      </c>
      <c r="B9" s="39" t="s">
        <v>25</v>
      </c>
      <c r="C9" s="40">
        <v>44443</v>
      </c>
      <c r="D9" s="40">
        <v>44578</v>
      </c>
      <c r="E9" s="39">
        <f>_xlfn.DAYS(Tabel1[[#This Row],[Datum van antwoord]],Tabel1[[#This Row],[Datum van binnenkomst]])</f>
        <v>135</v>
      </c>
      <c r="F9" s="39"/>
      <c r="G9" s="39"/>
      <c r="H9" s="22" t="str">
        <f>IF(E:E &gt;56,"Nee","Ja")</f>
        <v>Nee</v>
      </c>
      <c r="I9" s="39">
        <v>47</v>
      </c>
      <c r="J9" s="39"/>
      <c r="K9" s="41" t="s">
        <v>26</v>
      </c>
    </row>
    <row r="10" spans="1:11" s="22" customFormat="1">
      <c r="A10" s="2">
        <f>A9+1</f>
        <v>9</v>
      </c>
      <c r="B10" s="20" t="s">
        <v>27</v>
      </c>
      <c r="C10" s="21">
        <v>44433</v>
      </c>
      <c r="D10" s="21">
        <v>44578</v>
      </c>
      <c r="E10" s="20">
        <f>_xlfn.DAYS(Tabel1[[#This Row],[Datum van antwoord]],Tabel1[[#This Row],[Datum van binnenkomst]])</f>
        <v>145</v>
      </c>
      <c r="F10" s="20"/>
      <c r="G10" s="20"/>
      <c r="H10" s="22" t="str">
        <f>IF(E:E &gt;56,"Nee","Ja")</f>
        <v>Nee</v>
      </c>
      <c r="I10" s="20">
        <v>29</v>
      </c>
      <c r="J10" s="20"/>
      <c r="K10" s="23" t="s">
        <v>28</v>
      </c>
    </row>
    <row r="11" spans="1:11" s="19" customFormat="1">
      <c r="A11" s="2">
        <f>A10+1</f>
        <v>10</v>
      </c>
      <c r="B11" s="39" t="s">
        <v>29</v>
      </c>
      <c r="C11" s="40">
        <v>44448</v>
      </c>
      <c r="D11" s="40">
        <v>44579</v>
      </c>
      <c r="E11" s="39">
        <f>_xlfn.DAYS(Tabel1[[#This Row],[Datum van antwoord]],Tabel1[[#This Row],[Datum van binnenkomst]])</f>
        <v>131</v>
      </c>
      <c r="F11" s="39"/>
      <c r="G11" s="39"/>
      <c r="H11" s="22" t="str">
        <f>IF(E:E &gt;56,"Nee","Ja")</f>
        <v>Nee</v>
      </c>
      <c r="I11" s="39">
        <v>89</v>
      </c>
      <c r="J11" s="39"/>
      <c r="K11" s="41" t="s">
        <v>30</v>
      </c>
    </row>
    <row r="12" spans="1:11" s="22" customFormat="1">
      <c r="A12" s="2">
        <f>A11+1</f>
        <v>11</v>
      </c>
      <c r="B12" s="20" t="s">
        <v>31</v>
      </c>
      <c r="C12" s="21">
        <v>44392</v>
      </c>
      <c r="D12" s="21">
        <v>44579</v>
      </c>
      <c r="E12" s="20">
        <f>_xlfn.DAYS(Tabel1[[#This Row],[Datum van antwoord]],Tabel1[[#This Row],[Datum van binnenkomst]])</f>
        <v>187</v>
      </c>
      <c r="F12" s="20"/>
      <c r="G12" s="20"/>
      <c r="H12" s="22" t="str">
        <f>IF(E:E &gt;56,"Nee","Ja")</f>
        <v>Nee</v>
      </c>
      <c r="I12" s="20">
        <v>4</v>
      </c>
      <c r="J12" s="20"/>
      <c r="K12" s="23" t="s">
        <v>32</v>
      </c>
    </row>
    <row r="13" spans="1:11" s="19" customFormat="1">
      <c r="A13" s="2">
        <f>A12+1</f>
        <v>12</v>
      </c>
      <c r="B13" s="39" t="s">
        <v>33</v>
      </c>
      <c r="C13" s="40">
        <v>44447</v>
      </c>
      <c r="D13" s="40">
        <v>44579</v>
      </c>
      <c r="E13" s="39">
        <f>_xlfn.DAYS(Tabel1[[#This Row],[Datum van antwoord]],Tabel1[[#This Row],[Datum van binnenkomst]])</f>
        <v>132</v>
      </c>
      <c r="F13" s="39"/>
      <c r="G13" s="39"/>
      <c r="H13" s="22" t="str">
        <f>IF(E:E &gt;56,"Nee","Ja")</f>
        <v>Nee</v>
      </c>
      <c r="I13" s="39">
        <v>4</v>
      </c>
      <c r="J13" s="39"/>
      <c r="K13" s="41" t="s">
        <v>34</v>
      </c>
    </row>
    <row r="14" spans="1:11" s="22" customFormat="1">
      <c r="A14" s="2">
        <f>A13+1</f>
        <v>13</v>
      </c>
      <c r="B14" s="20" t="s">
        <v>35</v>
      </c>
      <c r="C14" s="21">
        <v>44327</v>
      </c>
      <c r="D14" s="21">
        <v>44581</v>
      </c>
      <c r="E14" s="20">
        <f>_xlfn.DAYS(Tabel1[[#This Row],[Datum van antwoord]],Tabel1[[#This Row],[Datum van binnenkomst]])</f>
        <v>254</v>
      </c>
      <c r="F14" s="20"/>
      <c r="G14" s="20"/>
      <c r="H14" s="22" t="str">
        <f>IF(E:E &gt;56,"Nee","Ja")</f>
        <v>Nee</v>
      </c>
      <c r="I14" s="20">
        <v>38</v>
      </c>
      <c r="J14" s="20"/>
      <c r="K14" s="23" t="s">
        <v>36</v>
      </c>
    </row>
    <row r="15" spans="1:11" s="19" customFormat="1">
      <c r="A15" s="2">
        <f>A14+1</f>
        <v>14</v>
      </c>
      <c r="B15" s="39" t="s">
        <v>37</v>
      </c>
      <c r="C15" s="40">
        <v>44530</v>
      </c>
      <c r="D15" s="40">
        <v>44581</v>
      </c>
      <c r="E15" s="39">
        <f>_xlfn.DAYS(Tabel1[[#This Row],[Datum van antwoord]],Tabel1[[#This Row],[Datum van binnenkomst]])</f>
        <v>51</v>
      </c>
      <c r="F15" s="39"/>
      <c r="G15" s="39"/>
      <c r="H15" s="22" t="str">
        <f>IF(E:E &gt;56,"Nee","Ja")</f>
        <v>Ja</v>
      </c>
      <c r="I15" s="39">
        <v>1350</v>
      </c>
      <c r="J15" s="39"/>
      <c r="K15" s="41" t="s">
        <v>38</v>
      </c>
    </row>
    <row r="16" spans="1:11" s="22" customFormat="1">
      <c r="A16" s="2">
        <f>A15+1</f>
        <v>15</v>
      </c>
      <c r="B16" s="20" t="s">
        <v>39</v>
      </c>
      <c r="C16" s="21">
        <v>44327</v>
      </c>
      <c r="D16" s="21">
        <v>44586</v>
      </c>
      <c r="E16" s="20">
        <f>_xlfn.DAYS(Tabel1[[#This Row],[Datum van antwoord]],Tabel1[[#This Row],[Datum van binnenkomst]])</f>
        <v>259</v>
      </c>
      <c r="F16" s="20"/>
      <c r="G16" s="20"/>
      <c r="H16" s="22" t="str">
        <f>IF(E:E &gt;56,"Nee","Ja")</f>
        <v>Nee</v>
      </c>
      <c r="I16" s="20">
        <v>29</v>
      </c>
      <c r="J16" s="20"/>
      <c r="K16" s="34" t="s">
        <v>40</v>
      </c>
    </row>
    <row r="17" spans="1:11" s="19" customFormat="1">
      <c r="A17" s="2">
        <f>A16+1</f>
        <v>16</v>
      </c>
      <c r="B17" s="39" t="s">
        <v>41</v>
      </c>
      <c r="C17" s="40">
        <v>44327</v>
      </c>
      <c r="D17" s="40">
        <v>44588</v>
      </c>
      <c r="E17" s="39">
        <f>_xlfn.DAYS(Tabel1[[#This Row],[Datum van antwoord]],Tabel1[[#This Row],[Datum van binnenkomst]])</f>
        <v>261</v>
      </c>
      <c r="F17" s="39"/>
      <c r="G17" s="39"/>
      <c r="H17" s="22" t="str">
        <f>IF(E:E &gt;56,"Nee","Ja")</f>
        <v>Nee</v>
      </c>
      <c r="I17" s="39">
        <v>17</v>
      </c>
      <c r="J17" s="39"/>
      <c r="K17" s="41" t="s">
        <v>42</v>
      </c>
    </row>
    <row r="18" spans="1:11" s="22" customFormat="1">
      <c r="A18" s="2">
        <f>A17+1</f>
        <v>17</v>
      </c>
      <c r="B18" s="20" t="s">
        <v>43</v>
      </c>
      <c r="C18" s="21">
        <v>44260</v>
      </c>
      <c r="D18" s="21">
        <v>44589</v>
      </c>
      <c r="E18" s="20">
        <f>_xlfn.DAYS(Tabel1[[#This Row],[Datum van antwoord]],Tabel1[[#This Row],[Datum van binnenkomst]])</f>
        <v>329</v>
      </c>
      <c r="F18" s="20"/>
      <c r="G18" s="20"/>
      <c r="H18" s="22" t="str">
        <f>IF(E:E &gt;56,"Nee","Ja")</f>
        <v>Nee</v>
      </c>
      <c r="I18" s="20">
        <f>9+2+28+27+108+238+52+40+110+70+49+68+64+113+234+137+117+53+90+45+33+37+38+45+32+81+63+196+317+354+190</f>
        <v>3040</v>
      </c>
      <c r="J18" s="20"/>
      <c r="K18" s="23" t="s">
        <v>44</v>
      </c>
    </row>
    <row r="19" spans="1:11" s="19" customFormat="1">
      <c r="A19" s="2">
        <f>A18+1</f>
        <v>18</v>
      </c>
      <c r="B19" s="39" t="s">
        <v>45</v>
      </c>
      <c r="C19" s="40">
        <v>44327</v>
      </c>
      <c r="D19" s="40">
        <v>44593</v>
      </c>
      <c r="E19" s="39">
        <f>_xlfn.DAYS(Tabel1[[#This Row],[Datum van antwoord]],Tabel1[[#This Row],[Datum van binnenkomst]])</f>
        <v>266</v>
      </c>
      <c r="F19" s="39"/>
      <c r="G19" s="39"/>
      <c r="H19" s="22" t="str">
        <f>IF(E:E &gt;56,"Nee","Ja")</f>
        <v>Nee</v>
      </c>
      <c r="I19" s="39">
        <v>13</v>
      </c>
      <c r="J19" s="39"/>
      <c r="K19" s="41" t="s">
        <v>46</v>
      </c>
    </row>
    <row r="20" spans="1:11" s="22" customFormat="1">
      <c r="A20" s="2">
        <f>A19+1</f>
        <v>19</v>
      </c>
      <c r="B20" s="20" t="s">
        <v>47</v>
      </c>
      <c r="C20" s="21">
        <v>44582</v>
      </c>
      <c r="D20" s="21">
        <v>44593</v>
      </c>
      <c r="E20" s="20">
        <f>_xlfn.DAYS(Tabel1[[#This Row],[Datum van antwoord]],Tabel1[[#This Row],[Datum van binnenkomst]])</f>
        <v>11</v>
      </c>
      <c r="F20" s="20"/>
      <c r="G20" s="20"/>
      <c r="H20" s="22" t="str">
        <f>IF(E:E &gt;56,"Nee","Ja")</f>
        <v>Ja</v>
      </c>
      <c r="I20" s="20">
        <v>4</v>
      </c>
      <c r="J20" s="20"/>
      <c r="K20" s="23" t="s">
        <v>48</v>
      </c>
    </row>
    <row r="21" spans="1:11" s="19" customFormat="1">
      <c r="A21" s="2">
        <f>A20+1</f>
        <v>20</v>
      </c>
      <c r="B21" s="39" t="s">
        <v>49</v>
      </c>
      <c r="C21" s="40">
        <v>44568</v>
      </c>
      <c r="D21" s="40">
        <v>44594</v>
      </c>
      <c r="E21" s="39">
        <f>_xlfn.DAYS(Tabel1[[#This Row],[Datum van antwoord]],Tabel1[[#This Row],[Datum van binnenkomst]])</f>
        <v>26</v>
      </c>
      <c r="F21" s="39"/>
      <c r="G21" s="39"/>
      <c r="H21" s="22" t="str">
        <f>IF(E:E &gt;56,"Nee","Ja")</f>
        <v>Ja</v>
      </c>
      <c r="I21" s="39">
        <v>4</v>
      </c>
      <c r="J21" s="39"/>
      <c r="K21" s="41" t="s">
        <v>50</v>
      </c>
    </row>
    <row r="22" spans="1:11" s="22" customFormat="1">
      <c r="A22" s="2">
        <f>A21+1</f>
        <v>21</v>
      </c>
      <c r="B22" s="20" t="s">
        <v>51</v>
      </c>
      <c r="C22" s="21">
        <v>44327</v>
      </c>
      <c r="D22" s="21">
        <v>44594</v>
      </c>
      <c r="E22" s="20">
        <f>_xlfn.DAYS(Tabel1[[#This Row],[Datum van antwoord]],Tabel1[[#This Row],[Datum van binnenkomst]])</f>
        <v>267</v>
      </c>
      <c r="F22" s="20"/>
      <c r="G22" s="20"/>
      <c r="H22" s="22" t="str">
        <f>IF(E:E &gt;56,"Nee","Ja")</f>
        <v>Nee</v>
      </c>
      <c r="I22" s="20">
        <v>11</v>
      </c>
      <c r="J22" s="20"/>
      <c r="K22" s="23" t="s">
        <v>52</v>
      </c>
    </row>
    <row r="23" spans="1:11" s="22" customFormat="1">
      <c r="A23" s="2">
        <f>A22+1</f>
        <v>22</v>
      </c>
      <c r="B23" s="20" t="s">
        <v>53</v>
      </c>
      <c r="C23" s="21">
        <v>44522</v>
      </c>
      <c r="D23" s="21">
        <v>44601</v>
      </c>
      <c r="E23" s="20">
        <f>_xlfn.DAYS(Tabel1[[#This Row],[Datum van antwoord]],Tabel1[[#This Row],[Datum van binnenkomst]])</f>
        <v>79</v>
      </c>
      <c r="F23" s="20"/>
      <c r="G23" s="20"/>
      <c r="H23" s="22" t="str">
        <f>IF(E:E &gt;56,"Nee","Ja")</f>
        <v>Nee</v>
      </c>
      <c r="I23" s="20">
        <v>40</v>
      </c>
      <c r="J23" s="20"/>
      <c r="K23" s="23" t="s">
        <v>54</v>
      </c>
    </row>
    <row r="24" spans="1:11" s="19" customFormat="1">
      <c r="A24" s="2">
        <f>A23+1</f>
        <v>23</v>
      </c>
      <c r="B24" s="39" t="s">
        <v>15</v>
      </c>
      <c r="C24" s="40">
        <v>44215</v>
      </c>
      <c r="D24" s="40">
        <v>44601</v>
      </c>
      <c r="E24" s="39">
        <f>_xlfn.DAYS(Tabel1[[#This Row],[Datum van antwoord]],Tabel1[[#This Row],[Datum van binnenkomst]])</f>
        <v>386</v>
      </c>
      <c r="F24" s="39"/>
      <c r="G24" s="39"/>
      <c r="H24" s="22" t="str">
        <f>IF(E:E &gt;56,"Nee","Ja")</f>
        <v>Nee</v>
      </c>
      <c r="I24" s="39">
        <v>364</v>
      </c>
      <c r="J24" s="39"/>
      <c r="K24" s="41" t="s">
        <v>16</v>
      </c>
    </row>
    <row r="25" spans="1:11" s="22" customFormat="1">
      <c r="A25" s="2">
        <f>A24+1</f>
        <v>24</v>
      </c>
      <c r="B25" s="20" t="s">
        <v>55</v>
      </c>
      <c r="C25" s="21">
        <v>44459</v>
      </c>
      <c r="D25" s="21">
        <v>44602</v>
      </c>
      <c r="E25" s="20">
        <f>_xlfn.DAYS(Tabel1[[#This Row],[Datum van antwoord]],Tabel1[[#This Row],[Datum van binnenkomst]])</f>
        <v>143</v>
      </c>
      <c r="F25" s="20"/>
      <c r="G25" s="20"/>
      <c r="H25" s="22" t="str">
        <f>IF(E:E &gt;56,"Nee","Ja")</f>
        <v>Nee</v>
      </c>
      <c r="I25" s="20">
        <v>57</v>
      </c>
      <c r="J25" s="20"/>
      <c r="K25" s="23" t="s">
        <v>56</v>
      </c>
    </row>
    <row r="26" spans="1:11" s="19" customFormat="1">
      <c r="A26" s="2">
        <f>A25+1</f>
        <v>25</v>
      </c>
      <c r="B26" s="39" t="s">
        <v>57</v>
      </c>
      <c r="C26" s="40">
        <v>44383</v>
      </c>
      <c r="D26" s="40">
        <v>44602</v>
      </c>
      <c r="E26" s="39">
        <f>_xlfn.DAYS(Tabel1[[#This Row],[Datum van antwoord]],Tabel1[[#This Row],[Datum van binnenkomst]])</f>
        <v>219</v>
      </c>
      <c r="F26" s="39"/>
      <c r="G26" s="39"/>
      <c r="H26" s="22" t="str">
        <f>IF(E:E &gt;56,"Nee","Ja")</f>
        <v>Nee</v>
      </c>
      <c r="I26" s="39">
        <v>4</v>
      </c>
      <c r="J26" s="39"/>
      <c r="K26" s="41" t="s">
        <v>58</v>
      </c>
    </row>
    <row r="27" spans="1:11" s="22" customFormat="1">
      <c r="A27" s="2">
        <f>A26+1</f>
        <v>26</v>
      </c>
      <c r="B27" s="20" t="s">
        <v>59</v>
      </c>
      <c r="C27" s="21">
        <v>44298</v>
      </c>
      <c r="D27" s="21">
        <v>44603</v>
      </c>
      <c r="E27" s="20">
        <f>_xlfn.DAYS(Tabel1[[#This Row],[Datum van antwoord]],Tabel1[[#This Row],[Datum van binnenkomst]])</f>
        <v>305</v>
      </c>
      <c r="F27" s="20"/>
      <c r="G27" s="20"/>
      <c r="H27" s="22" t="str">
        <f>IF(E:E &gt;56,"Nee","Ja")</f>
        <v>Nee</v>
      </c>
      <c r="I27" s="20">
        <f>12+122+68+67+119+56</f>
        <v>444</v>
      </c>
      <c r="J27" s="20"/>
      <c r="K27" s="23" t="s">
        <v>60</v>
      </c>
    </row>
    <row r="28" spans="1:11" s="19" customFormat="1">
      <c r="A28" s="2">
        <f>A27+1</f>
        <v>27</v>
      </c>
      <c r="B28" s="39" t="s">
        <v>61</v>
      </c>
      <c r="C28" s="40">
        <v>44565</v>
      </c>
      <c r="D28" s="40">
        <v>44606</v>
      </c>
      <c r="E28" s="39">
        <f>_xlfn.DAYS(Tabel1[[#This Row],[Datum van antwoord]],Tabel1[[#This Row],[Datum van binnenkomst]])</f>
        <v>41</v>
      </c>
      <c r="F28" s="39"/>
      <c r="G28" s="39"/>
      <c r="H28" s="22" t="str">
        <f>IF(E:E &gt;56,"Nee","Ja")</f>
        <v>Ja</v>
      </c>
      <c r="I28" s="39">
        <v>4</v>
      </c>
      <c r="J28" s="39"/>
      <c r="K28" s="41" t="s">
        <v>62</v>
      </c>
    </row>
    <row r="29" spans="1:11" s="22" customFormat="1">
      <c r="A29" s="2">
        <f>A28+1</f>
        <v>28</v>
      </c>
      <c r="B29" s="20" t="s">
        <v>63</v>
      </c>
      <c r="C29" s="21">
        <v>44516</v>
      </c>
      <c r="D29" s="21">
        <v>44607</v>
      </c>
      <c r="E29" s="20">
        <f>_xlfn.DAYS(Tabel1[[#This Row],[Datum van antwoord]],Tabel1[[#This Row],[Datum van binnenkomst]])</f>
        <v>91</v>
      </c>
      <c r="F29" s="20"/>
      <c r="G29" s="20"/>
      <c r="H29" s="22" t="str">
        <f>IF(E:E &gt;56,"Nee","Ja")</f>
        <v>Nee</v>
      </c>
      <c r="I29" s="20">
        <v>95</v>
      </c>
      <c r="J29" s="20"/>
      <c r="K29" s="23" t="s">
        <v>64</v>
      </c>
    </row>
    <row r="30" spans="1:11" s="19" customFormat="1">
      <c r="A30" s="2">
        <f>A29+1</f>
        <v>29</v>
      </c>
      <c r="B30" s="39" t="s">
        <v>65</v>
      </c>
      <c r="C30" s="40">
        <v>43978</v>
      </c>
      <c r="D30" s="40">
        <v>44607</v>
      </c>
      <c r="E30" s="39">
        <f>_xlfn.DAYS(Tabel1[[#This Row],[Datum van antwoord]],Tabel1[[#This Row],[Datum van binnenkomst]])</f>
        <v>629</v>
      </c>
      <c r="F30" s="39"/>
      <c r="G30" s="39"/>
      <c r="H30" s="22" t="str">
        <f>IF(E:E &gt;56,"Nee","Ja")</f>
        <v>Nee</v>
      </c>
      <c r="I30" s="39">
        <v>154</v>
      </c>
      <c r="J30" s="39"/>
      <c r="K30" s="41" t="s">
        <v>66</v>
      </c>
    </row>
    <row r="31" spans="1:11" s="22" customFormat="1">
      <c r="A31" s="2">
        <f>A30+1</f>
        <v>30</v>
      </c>
      <c r="B31" s="20" t="s">
        <v>67</v>
      </c>
      <c r="C31" s="21">
        <v>44575</v>
      </c>
      <c r="D31" s="21">
        <v>44607</v>
      </c>
      <c r="E31" s="20">
        <f>_xlfn.DAYS(Tabel1[[#This Row],[Datum van antwoord]],Tabel1[[#This Row],[Datum van binnenkomst]])</f>
        <v>32</v>
      </c>
      <c r="F31" s="20"/>
      <c r="G31" s="20"/>
      <c r="H31" s="22" t="str">
        <f>IF(E:E &gt;56,"Nee","Ja")</f>
        <v>Ja</v>
      </c>
      <c r="I31" s="20">
        <v>31</v>
      </c>
      <c r="J31" s="20"/>
      <c r="K31" s="23" t="s">
        <v>68</v>
      </c>
    </row>
    <row r="32" spans="1:11" s="19" customFormat="1">
      <c r="A32" s="2">
        <f>A31+1</f>
        <v>31</v>
      </c>
      <c r="B32" s="39" t="s">
        <v>69</v>
      </c>
      <c r="C32" s="40">
        <v>44272</v>
      </c>
      <c r="D32" s="40">
        <v>44608</v>
      </c>
      <c r="E32" s="39">
        <f>_xlfn.DAYS(Tabel1[[#This Row],[Datum van antwoord]],Tabel1[[#This Row],[Datum van binnenkomst]])</f>
        <v>336</v>
      </c>
      <c r="F32" s="39"/>
      <c r="G32" s="39"/>
      <c r="H32" s="22" t="str">
        <f>IF(E:E &gt;56,"Nee","Ja")</f>
        <v>Nee</v>
      </c>
      <c r="I32" s="39">
        <v>43</v>
      </c>
      <c r="J32" s="39"/>
      <c r="K32" s="41" t="s">
        <v>70</v>
      </c>
    </row>
    <row r="33" spans="1:11" s="22" customFormat="1">
      <c r="A33" s="2">
        <f>A32+1</f>
        <v>32</v>
      </c>
      <c r="B33" s="20" t="s">
        <v>71</v>
      </c>
      <c r="C33" s="21">
        <v>44470</v>
      </c>
      <c r="D33" s="21">
        <v>44608</v>
      </c>
      <c r="E33" s="20">
        <f>_xlfn.DAYS(Tabel1[[#This Row],[Datum van antwoord]],Tabel1[[#This Row],[Datum van binnenkomst]])</f>
        <v>138</v>
      </c>
      <c r="F33" s="20"/>
      <c r="G33" s="20"/>
      <c r="H33" s="22" t="str">
        <f>IF(E:E &gt;56,"Nee","Ja")</f>
        <v>Nee</v>
      </c>
      <c r="I33" s="20">
        <v>15</v>
      </c>
      <c r="J33" s="20"/>
      <c r="K33" s="23" t="s">
        <v>72</v>
      </c>
    </row>
    <row r="34" spans="1:11" s="19" customFormat="1">
      <c r="A34" s="2">
        <f>A33+1</f>
        <v>33</v>
      </c>
      <c r="B34" s="39" t="s">
        <v>73</v>
      </c>
      <c r="C34" s="40">
        <v>44175</v>
      </c>
      <c r="D34" s="40">
        <v>44608</v>
      </c>
      <c r="E34" s="39">
        <f>_xlfn.DAYS(Tabel1[[#This Row],[Datum van antwoord]],Tabel1[[#This Row],[Datum van binnenkomst]])</f>
        <v>433</v>
      </c>
      <c r="F34" s="39"/>
      <c r="G34" s="39"/>
      <c r="H34" s="22" t="str">
        <f>IF(E:E &gt;56,"Nee","Ja")</f>
        <v>Nee</v>
      </c>
      <c r="I34" s="39">
        <v>63</v>
      </c>
      <c r="J34" s="39"/>
      <c r="K34" s="41" t="s">
        <v>74</v>
      </c>
    </row>
    <row r="35" spans="1:11" s="22" customFormat="1">
      <c r="A35" s="2">
        <f>A34+1</f>
        <v>34</v>
      </c>
      <c r="B35" s="20" t="s">
        <v>75</v>
      </c>
      <c r="C35" s="21">
        <v>44138</v>
      </c>
      <c r="D35" s="21">
        <v>44609</v>
      </c>
      <c r="E35" s="20">
        <f>_xlfn.DAYS(Tabel1[[#This Row],[Datum van antwoord]],Tabel1[[#This Row],[Datum van binnenkomst]])</f>
        <v>471</v>
      </c>
      <c r="F35" s="20"/>
      <c r="G35" s="20"/>
      <c r="H35" s="22" t="str">
        <f>IF(E:E &gt;56,"Nee","Ja")</f>
        <v>Nee</v>
      </c>
      <c r="I35" s="20">
        <v>127</v>
      </c>
      <c r="J35" s="20"/>
      <c r="K35" s="23" t="s">
        <v>76</v>
      </c>
    </row>
    <row r="36" spans="1:11" s="6" customFormat="1">
      <c r="A36" s="12">
        <f>A35+1</f>
        <v>35</v>
      </c>
      <c r="B36" s="12" t="s">
        <v>77</v>
      </c>
      <c r="C36" s="13">
        <v>44410</v>
      </c>
      <c r="D36" s="13">
        <v>44614</v>
      </c>
      <c r="E36" s="12">
        <f>_xlfn.DAYS(Tabel1[[#This Row],[Datum van antwoord]],Tabel1[[#This Row],[Datum van binnenkomst]])</f>
        <v>204</v>
      </c>
      <c r="F36" s="12"/>
      <c r="G36" s="12"/>
      <c r="H36" s="22" t="str">
        <f>IF(E:E &gt;56,"Nee","Ja")</f>
        <v>Nee</v>
      </c>
      <c r="I36" s="6">
        <f>10+12</f>
        <v>22</v>
      </c>
      <c r="J36" s="12"/>
      <c r="K36" s="66" t="s">
        <v>78</v>
      </c>
    </row>
    <row r="37" spans="1:11" s="22" customFormat="1">
      <c r="A37" s="2">
        <f>A36+1</f>
        <v>36</v>
      </c>
      <c r="B37" s="20" t="s">
        <v>79</v>
      </c>
      <c r="C37" s="21">
        <v>44245</v>
      </c>
      <c r="D37" s="21">
        <v>44615</v>
      </c>
      <c r="E37" s="20">
        <f>_xlfn.DAYS(Tabel1[[#This Row],[Datum van antwoord]],Tabel1[[#This Row],[Datum van binnenkomst]])</f>
        <v>370</v>
      </c>
      <c r="F37" s="20"/>
      <c r="G37" s="20"/>
      <c r="H37" s="22" t="str">
        <f>IF(E:E &gt;56,"Nee","Ja")</f>
        <v>Nee</v>
      </c>
      <c r="I37" s="20">
        <v>54</v>
      </c>
      <c r="J37" s="20"/>
      <c r="K37" s="23" t="s">
        <v>80</v>
      </c>
    </row>
    <row r="38" spans="1:11" s="19" customFormat="1">
      <c r="A38" s="2">
        <f>A37+1</f>
        <v>37</v>
      </c>
      <c r="B38" s="39" t="s">
        <v>81</v>
      </c>
      <c r="C38" s="40">
        <v>44414</v>
      </c>
      <c r="D38" s="40">
        <v>44615</v>
      </c>
      <c r="E38" s="39">
        <f>_xlfn.DAYS(Tabel1[[#This Row],[Datum van antwoord]],Tabel1[[#This Row],[Datum van binnenkomst]])</f>
        <v>201</v>
      </c>
      <c r="F38" s="39"/>
      <c r="G38" s="39"/>
      <c r="H38" s="22" t="str">
        <f>IF(E:E &gt;56,"Nee","Ja")</f>
        <v>Nee</v>
      </c>
      <c r="I38" s="39">
        <v>12</v>
      </c>
      <c r="J38" s="39"/>
      <c r="K38" s="41" t="s">
        <v>82</v>
      </c>
    </row>
    <row r="39" spans="1:11" s="64" customFormat="1">
      <c r="A39" s="62">
        <f>A38+1</f>
        <v>38</v>
      </c>
      <c r="B39" s="62" t="s">
        <v>83</v>
      </c>
      <c r="C39" s="63">
        <v>44113</v>
      </c>
      <c r="D39" s="63">
        <v>44616</v>
      </c>
      <c r="E39" s="62"/>
      <c r="F39" s="62">
        <v>503</v>
      </c>
      <c r="G39" s="62"/>
      <c r="H39" s="22" t="s">
        <v>84</v>
      </c>
      <c r="I39" s="62">
        <v>567</v>
      </c>
      <c r="J39" s="62"/>
      <c r="K39" s="65" t="s">
        <v>85</v>
      </c>
    </row>
    <row r="40" spans="1:11" s="64" customFormat="1">
      <c r="A40" s="62">
        <f>A39+1</f>
        <v>39</v>
      </c>
      <c r="B40" s="62" t="s">
        <v>86</v>
      </c>
      <c r="C40" s="63">
        <v>44351</v>
      </c>
      <c r="D40" s="63">
        <v>44616</v>
      </c>
      <c r="E40" s="62"/>
      <c r="F40" s="62">
        <f>_xlfn.DAYS(D40,C40)</f>
        <v>265</v>
      </c>
      <c r="G40" s="62"/>
      <c r="H40" s="22" t="s">
        <v>84</v>
      </c>
      <c r="I40" s="62">
        <v>58</v>
      </c>
      <c r="J40" s="62" t="s">
        <v>87</v>
      </c>
      <c r="K40" s="65" t="s">
        <v>88</v>
      </c>
    </row>
    <row r="41" spans="1:11" s="64" customFormat="1">
      <c r="A41" s="62">
        <f>A40+1</f>
        <v>40</v>
      </c>
      <c r="B41" s="62" t="s">
        <v>86</v>
      </c>
      <c r="C41" s="63">
        <v>44351</v>
      </c>
      <c r="D41" s="63">
        <v>44616</v>
      </c>
      <c r="E41" s="62"/>
      <c r="F41" s="62">
        <f>_xlfn.DAYS(D41,C41)</f>
        <v>265</v>
      </c>
      <c r="G41" s="62"/>
      <c r="H41" s="22" t="s">
        <v>84</v>
      </c>
      <c r="I41" s="62">
        <v>58</v>
      </c>
      <c r="J41" s="62" t="s">
        <v>87</v>
      </c>
      <c r="K41" s="65" t="s">
        <v>88</v>
      </c>
    </row>
    <row r="42" spans="1:11" s="64" customFormat="1">
      <c r="A42" s="62">
        <f>A41+1</f>
        <v>41</v>
      </c>
      <c r="B42" s="62" t="s">
        <v>86</v>
      </c>
      <c r="C42" s="63">
        <v>44351</v>
      </c>
      <c r="D42" s="63">
        <v>44616</v>
      </c>
      <c r="E42" s="62"/>
      <c r="F42" s="62">
        <f>_xlfn.DAYS(D42,C42)</f>
        <v>265</v>
      </c>
      <c r="G42" s="62"/>
      <c r="H42" s="22" t="s">
        <v>84</v>
      </c>
      <c r="I42" s="62">
        <v>58</v>
      </c>
      <c r="J42" s="62" t="s">
        <v>87</v>
      </c>
      <c r="K42" s="65" t="s">
        <v>88</v>
      </c>
    </row>
    <row r="43" spans="1:11" s="64" customFormat="1">
      <c r="A43" s="62">
        <f>A42+1</f>
        <v>42</v>
      </c>
      <c r="B43" s="62" t="s">
        <v>86</v>
      </c>
      <c r="C43" s="63">
        <v>44351</v>
      </c>
      <c r="D43" s="63">
        <v>44616</v>
      </c>
      <c r="E43" s="62"/>
      <c r="F43" s="62">
        <f>_xlfn.DAYS(D43,C43)</f>
        <v>265</v>
      </c>
      <c r="G43" s="62"/>
      <c r="H43" s="22" t="s">
        <v>84</v>
      </c>
      <c r="I43" s="62">
        <v>58</v>
      </c>
      <c r="J43" s="62" t="s">
        <v>87</v>
      </c>
      <c r="K43" s="65" t="s">
        <v>88</v>
      </c>
    </row>
    <row r="44" spans="1:11" s="64" customFormat="1">
      <c r="A44" s="62">
        <f>A43+1</f>
        <v>43</v>
      </c>
      <c r="B44" s="62" t="s">
        <v>86</v>
      </c>
      <c r="C44" s="63">
        <v>44351</v>
      </c>
      <c r="D44" s="63">
        <v>44616</v>
      </c>
      <c r="E44" s="62"/>
      <c r="F44" s="62">
        <f>_xlfn.DAYS(D44,C44)</f>
        <v>265</v>
      </c>
      <c r="G44" s="62"/>
      <c r="H44" s="22" t="s">
        <v>84</v>
      </c>
      <c r="I44" s="62">
        <v>58</v>
      </c>
      <c r="J44" s="62" t="s">
        <v>87</v>
      </c>
      <c r="K44" s="65" t="s">
        <v>88</v>
      </c>
    </row>
    <row r="45" spans="1:11" s="64" customFormat="1">
      <c r="A45" s="62">
        <f>A44+1</f>
        <v>44</v>
      </c>
      <c r="B45" s="62" t="s">
        <v>86</v>
      </c>
      <c r="C45" s="63">
        <v>44351</v>
      </c>
      <c r="D45" s="63">
        <v>44616</v>
      </c>
      <c r="E45" s="62"/>
      <c r="F45" s="62">
        <f>_xlfn.DAYS(D45,C45)</f>
        <v>265</v>
      </c>
      <c r="G45" s="62"/>
      <c r="H45" s="22" t="s">
        <v>84</v>
      </c>
      <c r="I45" s="62">
        <v>58</v>
      </c>
      <c r="J45" s="62" t="s">
        <v>87</v>
      </c>
      <c r="K45" s="65" t="s">
        <v>88</v>
      </c>
    </row>
    <row r="46" spans="1:11" s="22" customFormat="1" ht="30.75">
      <c r="A46" s="12">
        <f>A45+1</f>
        <v>45</v>
      </c>
      <c r="B46" s="12" t="s">
        <v>89</v>
      </c>
      <c r="C46" s="13">
        <v>43397</v>
      </c>
      <c r="D46" s="13">
        <v>44617</v>
      </c>
      <c r="E46" s="12">
        <f>Tabel1[[#This Row],[Datum van antwoord]]-Tabel1[[#This Row],[Datum van binnenkomst]]</f>
        <v>1220</v>
      </c>
      <c r="F46" s="12"/>
      <c r="G46" s="12"/>
      <c r="H46" s="22" t="str">
        <f>IF(E:E &gt;56,"Nee","Ja")</f>
        <v>Nee</v>
      </c>
      <c r="I46" s="12">
        <f>9096+242</f>
        <v>9338</v>
      </c>
      <c r="J46" s="70" t="s">
        <v>90</v>
      </c>
      <c r="K46" s="14" t="s">
        <v>91</v>
      </c>
    </row>
    <row r="47" spans="1:11" s="19" customFormat="1">
      <c r="A47" s="2">
        <f>A46+1</f>
        <v>46</v>
      </c>
      <c r="B47" s="20" t="s">
        <v>92</v>
      </c>
      <c r="C47" s="21">
        <v>43706</v>
      </c>
      <c r="D47" s="21">
        <v>44620</v>
      </c>
      <c r="E47" s="20">
        <f>_xlfn.DAYS(Tabel1[[#This Row],[Datum van antwoord]],Tabel1[[#This Row],[Datum van binnenkomst]])</f>
        <v>914</v>
      </c>
      <c r="F47" s="20"/>
      <c r="G47" s="20"/>
      <c r="H47" s="22" t="str">
        <f>IF(E:E &gt;56,"Nee","Ja")</f>
        <v>Nee</v>
      </c>
      <c r="I47" s="20">
        <v>420</v>
      </c>
      <c r="J47" s="20"/>
      <c r="K47" s="23" t="s">
        <v>93</v>
      </c>
    </row>
    <row r="48" spans="1:11" s="22" customFormat="1">
      <c r="A48" s="2">
        <f>A47+1</f>
        <v>47</v>
      </c>
      <c r="B48" s="39" t="s">
        <v>94</v>
      </c>
      <c r="C48" s="40">
        <v>44609</v>
      </c>
      <c r="D48" s="40">
        <v>44628</v>
      </c>
      <c r="E48" s="39">
        <f>_xlfn.DAYS(Tabel1[[#This Row],[Datum van antwoord]],Tabel1[[#This Row],[Datum van binnenkomst]])</f>
        <v>19</v>
      </c>
      <c r="F48" s="39"/>
      <c r="G48" s="39"/>
      <c r="H48" s="22" t="str">
        <f>IF(E:E &gt;56,"Nee","Ja")</f>
        <v>Ja</v>
      </c>
      <c r="I48" s="39">
        <v>3</v>
      </c>
      <c r="J48" s="39"/>
      <c r="K48" s="41" t="s">
        <v>95</v>
      </c>
    </row>
    <row r="49" spans="1:11" s="19" customFormat="1">
      <c r="A49" s="2">
        <f>A48+1</f>
        <v>48</v>
      </c>
      <c r="B49" s="20" t="s">
        <v>96</v>
      </c>
      <c r="C49" s="21">
        <v>44473</v>
      </c>
      <c r="D49" s="21">
        <v>44630</v>
      </c>
      <c r="E49" s="20">
        <f>_xlfn.DAYS(Tabel1[[#This Row],[Datum van antwoord]],Tabel1[[#This Row],[Datum van binnenkomst]])</f>
        <v>157</v>
      </c>
      <c r="F49" s="20"/>
      <c r="G49" s="20"/>
      <c r="H49" s="22" t="str">
        <f>IF(E:E &gt;56,"Nee","Ja")</f>
        <v>Nee</v>
      </c>
      <c r="I49" s="20">
        <v>36</v>
      </c>
      <c r="J49" s="20"/>
      <c r="K49" s="23" t="s">
        <v>97</v>
      </c>
    </row>
    <row r="50" spans="1:11" s="22" customFormat="1">
      <c r="A50" s="2">
        <f>A49+1</f>
        <v>49</v>
      </c>
      <c r="B50" s="39" t="s">
        <v>98</v>
      </c>
      <c r="C50" s="40">
        <v>44577</v>
      </c>
      <c r="D50" s="40">
        <v>44630</v>
      </c>
      <c r="E50" s="39">
        <f>_xlfn.DAYS(Tabel1[[#This Row],[Datum van antwoord]],Tabel1[[#This Row],[Datum van binnenkomst]])</f>
        <v>53</v>
      </c>
      <c r="F50" s="39"/>
      <c r="G50" s="39"/>
      <c r="H50" s="22" t="str">
        <f>IF(E:E &gt;56,"Nee","Ja")</f>
        <v>Ja</v>
      </c>
      <c r="I50" s="39">
        <v>5</v>
      </c>
      <c r="J50" s="39"/>
      <c r="K50" s="41" t="s">
        <v>99</v>
      </c>
    </row>
    <row r="51" spans="1:11" s="19" customFormat="1">
      <c r="A51" s="2">
        <f>A50+1</f>
        <v>50</v>
      </c>
      <c r="B51" s="20" t="s">
        <v>100</v>
      </c>
      <c r="C51" s="21">
        <v>44475</v>
      </c>
      <c r="D51" s="21">
        <v>44631</v>
      </c>
      <c r="E51" s="20">
        <f>_xlfn.DAYS(Tabel1[[#This Row],[Datum van antwoord]],Tabel1[[#This Row],[Datum van binnenkomst]])</f>
        <v>156</v>
      </c>
      <c r="F51" s="20"/>
      <c r="G51" s="20"/>
      <c r="H51" s="22" t="str">
        <f>IF(E:E &gt;56,"Nee","Ja")</f>
        <v>Nee</v>
      </c>
      <c r="I51" s="20">
        <v>28</v>
      </c>
      <c r="J51" s="20"/>
      <c r="K51" s="23" t="s">
        <v>101</v>
      </c>
    </row>
    <row r="52" spans="1:11" s="22" customFormat="1">
      <c r="A52" s="2">
        <f>A51+1</f>
        <v>51</v>
      </c>
      <c r="B52" s="39" t="s">
        <v>102</v>
      </c>
      <c r="C52" s="40">
        <v>44579</v>
      </c>
      <c r="D52" s="40">
        <v>44635</v>
      </c>
      <c r="E52" s="39">
        <f>_xlfn.DAYS(Tabel1[[#This Row],[Datum van antwoord]],Tabel1[[#This Row],[Datum van binnenkomst]])</f>
        <v>56</v>
      </c>
      <c r="F52" s="39"/>
      <c r="G52" s="39"/>
      <c r="H52" s="22" t="str">
        <f>IF(E:E &gt;56,"Nee","Ja")</f>
        <v>Ja</v>
      </c>
      <c r="I52" s="39">
        <v>114</v>
      </c>
      <c r="J52" s="39"/>
      <c r="K52" s="41" t="s">
        <v>103</v>
      </c>
    </row>
    <row r="53" spans="1:11" s="19" customFormat="1">
      <c r="A53" s="2">
        <f>A52+1</f>
        <v>52</v>
      </c>
      <c r="B53" s="2" t="s">
        <v>104</v>
      </c>
      <c r="C53" s="60">
        <v>44579</v>
      </c>
      <c r="D53" s="60">
        <v>44635</v>
      </c>
      <c r="E53" s="2">
        <f>Tabel1[[#This Row],[Datum van antwoord]]-Tabel1[[#This Row],[Datum van binnenkomst]]</f>
        <v>56</v>
      </c>
      <c r="F53" s="2"/>
      <c r="G53" s="2"/>
      <c r="H53" s="22" t="str">
        <f>IF(E:E &gt;56,"Nee","Ja")</f>
        <v>Ja</v>
      </c>
      <c r="I53" s="2">
        <v>6</v>
      </c>
      <c r="J53" s="2" t="s">
        <v>105</v>
      </c>
      <c r="K53" s="61" t="s">
        <v>106</v>
      </c>
    </row>
    <row r="54" spans="1:11" s="22" customFormat="1">
      <c r="A54" s="2">
        <f>A53+1</f>
        <v>53</v>
      </c>
      <c r="B54" s="20" t="s">
        <v>107</v>
      </c>
      <c r="C54" s="21">
        <v>44459</v>
      </c>
      <c r="D54" s="21">
        <v>44638</v>
      </c>
      <c r="E54" s="20">
        <f>_xlfn.DAYS(Tabel1[[#This Row],[Datum van antwoord]],Tabel1[[#This Row],[Datum van binnenkomst]])</f>
        <v>179</v>
      </c>
      <c r="F54" s="20"/>
      <c r="G54" s="20"/>
      <c r="H54" s="22" t="str">
        <f>IF(E:E &gt;56,"Nee","Ja")</f>
        <v>Nee</v>
      </c>
      <c r="I54" s="20">
        <v>656</v>
      </c>
      <c r="J54" s="20"/>
      <c r="K54" s="23" t="s">
        <v>108</v>
      </c>
    </row>
    <row r="55" spans="1:11" s="19" customFormat="1">
      <c r="A55" s="2">
        <f>A54+1</f>
        <v>54</v>
      </c>
      <c r="B55" s="43" t="s">
        <v>109</v>
      </c>
      <c r="C55" s="40">
        <v>44581</v>
      </c>
      <c r="D55" s="40">
        <v>44642</v>
      </c>
      <c r="E55" s="39">
        <f>_xlfn.DAYS(Tabel1[[#This Row],[Datum van antwoord]],Tabel1[[#This Row],[Datum van binnenkomst]])</f>
        <v>61</v>
      </c>
      <c r="F55" s="39"/>
      <c r="G55" s="39"/>
      <c r="H55" s="22" t="str">
        <f>IF(E:E &gt;56,"Nee","Ja")</f>
        <v>Nee</v>
      </c>
      <c r="I55" s="39">
        <v>5</v>
      </c>
      <c r="J55" s="39"/>
      <c r="K55" s="41" t="s">
        <v>110</v>
      </c>
    </row>
    <row r="56" spans="1:11" s="22" customFormat="1">
      <c r="A56" s="2">
        <f>A55+1</f>
        <v>55</v>
      </c>
      <c r="B56" s="20" t="s">
        <v>111</v>
      </c>
      <c r="C56" s="21">
        <v>44361</v>
      </c>
      <c r="D56" s="21">
        <v>44643</v>
      </c>
      <c r="E56" s="20">
        <f>_xlfn.DAYS(Tabel1[[#This Row],[Datum van antwoord]],Tabel1[[#This Row],[Datum van binnenkomst]])</f>
        <v>282</v>
      </c>
      <c r="F56" s="20"/>
      <c r="G56" s="20"/>
      <c r="H56" s="22" t="str">
        <f>IF(E:E &gt;56,"Nee","Ja")</f>
        <v>Nee</v>
      </c>
      <c r="I56" s="20">
        <v>11</v>
      </c>
      <c r="J56" s="20"/>
      <c r="K56" s="23" t="s">
        <v>112</v>
      </c>
    </row>
    <row r="57" spans="1:11" s="19" customFormat="1">
      <c r="A57" s="2">
        <f>A56+1</f>
        <v>56</v>
      </c>
      <c r="B57" s="39" t="s">
        <v>113</v>
      </c>
      <c r="C57" s="40">
        <v>44614</v>
      </c>
      <c r="D57" s="40">
        <v>44644</v>
      </c>
      <c r="E57" s="39">
        <f>_xlfn.DAYS(Tabel1[[#This Row],[Datum van antwoord]],Tabel1[[#This Row],[Datum van binnenkomst]])</f>
        <v>30</v>
      </c>
      <c r="F57" s="39"/>
      <c r="G57" s="39"/>
      <c r="H57" s="22" t="str">
        <f>IF(E:E &gt;56,"Nee","Ja")</f>
        <v>Ja</v>
      </c>
      <c r="I57" s="39">
        <v>10</v>
      </c>
      <c r="J57" s="39"/>
      <c r="K57" s="41" t="s">
        <v>114</v>
      </c>
    </row>
    <row r="58" spans="1:11" s="22" customFormat="1">
      <c r="A58" s="2">
        <f>A57+1</f>
        <v>57</v>
      </c>
      <c r="B58" s="20" t="s">
        <v>115</v>
      </c>
      <c r="C58" s="21">
        <v>44570</v>
      </c>
      <c r="D58" s="21">
        <v>44645</v>
      </c>
      <c r="E58" s="20">
        <f>_xlfn.DAYS(Tabel1[[#This Row],[Datum van antwoord]],Tabel1[[#This Row],[Datum van binnenkomst]])</f>
        <v>75</v>
      </c>
      <c r="F58" s="20"/>
      <c r="G58" s="20"/>
      <c r="H58" s="22" t="str">
        <f>IF(E:E &gt;56,"Nee","Ja")</f>
        <v>Nee</v>
      </c>
      <c r="I58" s="20">
        <v>27</v>
      </c>
      <c r="J58" s="20"/>
      <c r="K58" s="23" t="s">
        <v>116</v>
      </c>
    </row>
    <row r="59" spans="1:11" s="19" customFormat="1">
      <c r="A59" s="2">
        <f>A58+1</f>
        <v>58</v>
      </c>
      <c r="B59" s="39" t="s">
        <v>117</v>
      </c>
      <c r="C59" s="40">
        <v>44365</v>
      </c>
      <c r="D59" s="40">
        <v>44650</v>
      </c>
      <c r="E59" s="39">
        <f>_xlfn.DAYS(Tabel1[[#This Row],[Datum van antwoord]],Tabel1[[#This Row],[Datum van binnenkomst]])</f>
        <v>285</v>
      </c>
      <c r="F59" s="39"/>
      <c r="G59" s="39"/>
      <c r="H59" s="22" t="str">
        <f>IF(E:E &gt;56,"Nee","Ja")</f>
        <v>Nee</v>
      </c>
      <c r="I59" s="39">
        <v>13</v>
      </c>
      <c r="J59" s="39"/>
      <c r="K59" s="41" t="s">
        <v>118</v>
      </c>
    </row>
    <row r="60" spans="1:11" s="22" customFormat="1">
      <c r="A60" s="2">
        <f>A59+1</f>
        <v>59</v>
      </c>
      <c r="B60" s="20" t="s">
        <v>119</v>
      </c>
      <c r="C60" s="21">
        <v>44365</v>
      </c>
      <c r="D60" s="21">
        <v>44650</v>
      </c>
      <c r="E60" s="20">
        <f>_xlfn.DAYS(Tabel1[[#This Row],[Datum van antwoord]],Tabel1[[#This Row],[Datum van binnenkomst]])</f>
        <v>285</v>
      </c>
      <c r="F60" s="20"/>
      <c r="G60" s="20"/>
      <c r="H60" s="22" t="str">
        <f>IF(E:E &gt;56,"Nee","Ja")</f>
        <v>Nee</v>
      </c>
      <c r="I60" s="20">
        <v>13</v>
      </c>
      <c r="J60" s="20"/>
      <c r="K60" s="23" t="s">
        <v>120</v>
      </c>
    </row>
    <row r="61" spans="1:11" s="19" customFormat="1">
      <c r="A61" s="2">
        <f>A60+1</f>
        <v>60</v>
      </c>
      <c r="B61" s="39" t="s">
        <v>121</v>
      </c>
      <c r="C61" s="40">
        <v>44468</v>
      </c>
      <c r="D61" s="40">
        <v>44650</v>
      </c>
      <c r="E61" s="39">
        <f>_xlfn.DAYS(Tabel1[[#This Row],[Datum van antwoord]],Tabel1[[#This Row],[Datum van binnenkomst]])</f>
        <v>182</v>
      </c>
      <c r="F61" s="39"/>
      <c r="G61" s="39"/>
      <c r="H61" s="22" t="str">
        <f>IF(E:E &gt;56,"Nee","Ja")</f>
        <v>Nee</v>
      </c>
      <c r="I61" s="39">
        <v>134</v>
      </c>
      <c r="J61" s="39"/>
      <c r="K61" s="41" t="s">
        <v>122</v>
      </c>
    </row>
    <row r="62" spans="1:11" s="22" customFormat="1">
      <c r="A62" s="2">
        <f>A61+1</f>
        <v>61</v>
      </c>
      <c r="B62" s="20" t="s">
        <v>123</v>
      </c>
      <c r="C62" s="21">
        <v>44610</v>
      </c>
      <c r="D62" s="21">
        <v>44651</v>
      </c>
      <c r="E62" s="20">
        <f>_xlfn.DAYS(Tabel1[[#This Row],[Datum van antwoord]],Tabel1[[#This Row],[Datum van binnenkomst]])</f>
        <v>41</v>
      </c>
      <c r="F62" s="20"/>
      <c r="G62" s="20"/>
      <c r="H62" s="22" t="str">
        <f>IF(E:E &gt;56,"Nee","Ja")</f>
        <v>Ja</v>
      </c>
      <c r="I62" s="20">
        <v>9</v>
      </c>
      <c r="J62" s="20"/>
      <c r="K62" s="23" t="s">
        <v>124</v>
      </c>
    </row>
    <row r="63" spans="1:11" s="19" customFormat="1">
      <c r="A63" s="2">
        <f>A62+1</f>
        <v>62</v>
      </c>
      <c r="B63" s="39" t="s">
        <v>125</v>
      </c>
      <c r="C63" s="40">
        <v>44544</v>
      </c>
      <c r="D63" s="40">
        <v>44652</v>
      </c>
      <c r="E63" s="39">
        <f>_xlfn.DAYS(Tabel1[[#This Row],[Datum van antwoord]],Tabel1[[#This Row],[Datum van binnenkomst]])</f>
        <v>108</v>
      </c>
      <c r="F63" s="39"/>
      <c r="G63" s="39"/>
      <c r="H63" s="22" t="str">
        <f>IF(E:E &gt;56,"Nee","Ja")</f>
        <v>Nee</v>
      </c>
      <c r="I63" s="39">
        <v>9</v>
      </c>
      <c r="J63" s="39"/>
      <c r="K63" s="41" t="s">
        <v>126</v>
      </c>
    </row>
    <row r="64" spans="1:11" s="22" customFormat="1">
      <c r="A64" s="2">
        <f>A63+1</f>
        <v>63</v>
      </c>
      <c r="B64" s="20" t="s">
        <v>127</v>
      </c>
      <c r="C64" s="21">
        <v>44510</v>
      </c>
      <c r="D64" s="21">
        <v>44652</v>
      </c>
      <c r="E64" s="20">
        <f>_xlfn.DAYS(Tabel1[[#This Row],[Datum van antwoord]],Tabel1[[#This Row],[Datum van binnenkomst]])</f>
        <v>142</v>
      </c>
      <c r="F64" s="20"/>
      <c r="G64" s="20"/>
      <c r="H64" s="22" t="str">
        <f>IF(E:E &gt;56,"Nee","Ja")</f>
        <v>Nee</v>
      </c>
      <c r="I64" s="20">
        <v>207</v>
      </c>
      <c r="J64" s="20"/>
      <c r="K64" s="23" t="s">
        <v>128</v>
      </c>
    </row>
    <row r="65" spans="1:11" s="19" customFormat="1">
      <c r="A65" s="2">
        <f>A64+1</f>
        <v>64</v>
      </c>
      <c r="B65" s="39" t="s">
        <v>129</v>
      </c>
      <c r="C65" s="40">
        <v>44327</v>
      </c>
      <c r="D65" s="40">
        <v>44655</v>
      </c>
      <c r="E65" s="39">
        <f>_xlfn.DAYS(Tabel1[[#This Row],[Datum van antwoord]],Tabel1[[#This Row],[Datum van binnenkomst]])</f>
        <v>328</v>
      </c>
      <c r="F65" s="39"/>
      <c r="G65" s="39"/>
      <c r="H65" s="22" t="str">
        <f>IF(E:E &gt;56,"Nee","Ja")</f>
        <v>Nee</v>
      </c>
      <c r="I65" s="39">
        <v>29</v>
      </c>
      <c r="J65" s="39"/>
      <c r="K65" s="41" t="s">
        <v>130</v>
      </c>
    </row>
    <row r="66" spans="1:11" s="22" customFormat="1">
      <c r="A66" s="2">
        <f>A65+1</f>
        <v>65</v>
      </c>
      <c r="B66" s="20" t="s">
        <v>131</v>
      </c>
      <c r="C66" s="21">
        <v>44404</v>
      </c>
      <c r="D66" s="21">
        <v>44656</v>
      </c>
      <c r="E66" s="20">
        <f>_xlfn.DAYS(Tabel1[[#This Row],[Datum van antwoord]],Tabel1[[#This Row],[Datum van binnenkomst]])</f>
        <v>252</v>
      </c>
      <c r="F66" s="20"/>
      <c r="G66" s="20"/>
      <c r="H66" s="22" t="str">
        <f>IF(E:E &gt;56,"Nee","Ja")</f>
        <v>Nee</v>
      </c>
      <c r="I66" s="20">
        <v>256</v>
      </c>
      <c r="J66" s="20"/>
      <c r="K66" s="23" t="s">
        <v>132</v>
      </c>
    </row>
    <row r="67" spans="1:11" s="19" customFormat="1">
      <c r="A67" s="2">
        <f>A66+1</f>
        <v>66</v>
      </c>
      <c r="B67" s="39" t="s">
        <v>133</v>
      </c>
      <c r="C67" s="40">
        <v>44155</v>
      </c>
      <c r="D67" s="40">
        <v>44656</v>
      </c>
      <c r="E67" s="39">
        <f>_xlfn.DAYS(Tabel1[[#This Row],[Datum van antwoord]],Tabel1[[#This Row],[Datum van binnenkomst]])</f>
        <v>501</v>
      </c>
      <c r="F67" s="39"/>
      <c r="G67" s="39"/>
      <c r="H67" s="22" t="str">
        <f>IF(E:E &gt;56,"Nee","Ja")</f>
        <v>Nee</v>
      </c>
      <c r="I67" s="39">
        <v>7</v>
      </c>
      <c r="J67" s="39"/>
      <c r="K67" s="41" t="s">
        <v>134</v>
      </c>
    </row>
    <row r="68" spans="1:11" s="22" customFormat="1">
      <c r="A68" s="2">
        <f>A67+1</f>
        <v>67</v>
      </c>
      <c r="B68" s="20" t="s">
        <v>135</v>
      </c>
      <c r="C68" s="21">
        <v>44327</v>
      </c>
      <c r="D68" s="21">
        <v>44656</v>
      </c>
      <c r="E68" s="20">
        <f>_xlfn.DAYS(Tabel1[[#This Row],[Datum van antwoord]],Tabel1[[#This Row],[Datum van binnenkomst]])</f>
        <v>329</v>
      </c>
      <c r="F68" s="20"/>
      <c r="G68" s="20"/>
      <c r="H68" s="22" t="str">
        <f>IF(E:E &gt;56,"Nee","Ja")</f>
        <v>Nee</v>
      </c>
      <c r="I68" s="20">
        <v>12</v>
      </c>
      <c r="J68" s="20"/>
      <c r="K68" s="23" t="s">
        <v>136</v>
      </c>
    </row>
    <row r="69" spans="1:11" s="19" customFormat="1">
      <c r="A69" s="2">
        <f>A68+1</f>
        <v>68</v>
      </c>
      <c r="B69" s="39" t="s">
        <v>137</v>
      </c>
      <c r="C69" s="40">
        <v>44540</v>
      </c>
      <c r="D69" s="40">
        <v>44662</v>
      </c>
      <c r="E69" s="39">
        <f>_xlfn.DAYS(Tabel1[[#This Row],[Datum van antwoord]],Tabel1[[#This Row],[Datum van binnenkomst]])</f>
        <v>122</v>
      </c>
      <c r="F69" s="39"/>
      <c r="G69" s="39"/>
      <c r="H69" s="22" t="str">
        <f>IF(E:E &gt;56,"Nee","Ja")</f>
        <v>Nee</v>
      </c>
      <c r="I69" s="39">
        <v>148</v>
      </c>
      <c r="J69" s="39"/>
      <c r="K69" s="41" t="s">
        <v>138</v>
      </c>
    </row>
    <row r="70" spans="1:11" s="22" customFormat="1">
      <c r="A70" s="2">
        <f>A69+1</f>
        <v>69</v>
      </c>
      <c r="B70" s="24" t="s">
        <v>139</v>
      </c>
      <c r="C70" s="25">
        <v>44573</v>
      </c>
      <c r="D70" s="25">
        <v>44663</v>
      </c>
      <c r="E70" s="24">
        <f>_xlfn.DAYS(Tabel1[[#This Row],[Datum van antwoord]],Tabel1[[#This Row],[Datum van binnenkomst]])</f>
        <v>90</v>
      </c>
      <c r="F70" s="20"/>
      <c r="G70" s="20"/>
      <c r="H70" s="22" t="str">
        <f>IF(E:E &gt;56,"Nee","Ja")</f>
        <v>Nee</v>
      </c>
      <c r="I70" s="24">
        <v>4</v>
      </c>
      <c r="J70" s="20"/>
      <c r="K70" s="26" t="s">
        <v>140</v>
      </c>
    </row>
    <row r="71" spans="1:11" s="19" customFormat="1">
      <c r="A71" s="2">
        <f>A70+1</f>
        <v>70</v>
      </c>
      <c r="B71" s="71" t="s">
        <v>141</v>
      </c>
      <c r="C71" s="72">
        <v>44573</v>
      </c>
      <c r="D71" s="72">
        <v>44663</v>
      </c>
      <c r="E71" s="71">
        <f>Tabel1[[#This Row],[Datum van antwoord]]-Tabel1[[#This Row],[Datum van binnenkomst]]</f>
        <v>90</v>
      </c>
      <c r="F71" s="2"/>
      <c r="G71" s="2"/>
      <c r="H71" s="22" t="str">
        <f>IF(E:E &gt;56,"Nee","Ja")</f>
        <v>Nee</v>
      </c>
      <c r="I71" s="71">
        <v>3</v>
      </c>
      <c r="J71" s="2"/>
      <c r="K71" s="73" t="s">
        <v>142</v>
      </c>
    </row>
    <row r="72" spans="1:11" s="22" customFormat="1">
      <c r="A72" s="2">
        <f>A71+1</f>
        <v>71</v>
      </c>
      <c r="B72" s="44" t="s">
        <v>143</v>
      </c>
      <c r="C72" s="45">
        <v>44403</v>
      </c>
      <c r="D72" s="45">
        <v>44666</v>
      </c>
      <c r="E72" s="44">
        <f>_xlfn.DAYS(Tabel1[[#This Row],[Datum van antwoord]],Tabel1[[#This Row],[Datum van binnenkomst]])</f>
        <v>263</v>
      </c>
      <c r="F72" s="39"/>
      <c r="G72" s="39"/>
      <c r="H72" s="22" t="str">
        <f>IF(E:E &gt;56,"Nee","Ja")</f>
        <v>Nee</v>
      </c>
      <c r="I72" s="44">
        <v>27</v>
      </c>
      <c r="J72" s="39"/>
      <c r="K72" s="46" t="s">
        <v>144</v>
      </c>
    </row>
    <row r="73" spans="1:11">
      <c r="A73" s="2">
        <f>A72+1</f>
        <v>72</v>
      </c>
      <c r="B73" s="24" t="s">
        <v>145</v>
      </c>
      <c r="C73" s="25">
        <v>44579</v>
      </c>
      <c r="D73" s="25">
        <v>44666</v>
      </c>
      <c r="E73" s="24">
        <f>_xlfn.DAYS(Tabel1[[#This Row],[Datum van antwoord]],Tabel1[[#This Row],[Datum van binnenkomst]])</f>
        <v>87</v>
      </c>
      <c r="F73" s="20"/>
      <c r="G73" s="20"/>
      <c r="H73" s="22" t="str">
        <f>IF(E:E &gt;56,"Nee","Ja")</f>
        <v>Nee</v>
      </c>
      <c r="I73" s="24">
        <v>36</v>
      </c>
      <c r="J73" s="20"/>
      <c r="K73" s="26" t="s">
        <v>146</v>
      </c>
    </row>
    <row r="74" spans="1:11" s="22" customFormat="1">
      <c r="A74" s="2">
        <f>A73+1</f>
        <v>73</v>
      </c>
      <c r="B74" s="44" t="s">
        <v>147</v>
      </c>
      <c r="C74" s="45">
        <v>44537</v>
      </c>
      <c r="D74" s="45">
        <v>44670</v>
      </c>
      <c r="E74" s="44">
        <f>_xlfn.DAYS(Tabel1[[#This Row],[Datum van antwoord]],Tabel1[[#This Row],[Datum van binnenkomst]])</f>
        <v>133</v>
      </c>
      <c r="F74" s="39"/>
      <c r="G74" s="39"/>
      <c r="H74" s="22" t="str">
        <f>IF(E:E &gt;56,"Nee","Ja")</f>
        <v>Nee</v>
      </c>
      <c r="I74" s="44">
        <v>152</v>
      </c>
      <c r="J74" s="39"/>
      <c r="K74" s="46" t="s">
        <v>148</v>
      </c>
    </row>
    <row r="75" spans="1:11" s="19" customFormat="1">
      <c r="A75" s="2">
        <f>A74+1</f>
        <v>74</v>
      </c>
      <c r="B75" s="24" t="s">
        <v>149</v>
      </c>
      <c r="C75" s="25">
        <v>44383</v>
      </c>
      <c r="D75" s="25">
        <v>44671</v>
      </c>
      <c r="E75" s="24">
        <f>_xlfn.DAYS(Tabel1[[#This Row],[Datum van antwoord]],Tabel1[[#This Row],[Datum van binnenkomst]])</f>
        <v>288</v>
      </c>
      <c r="F75" s="20"/>
      <c r="G75" s="20"/>
      <c r="H75" s="22" t="str">
        <f>IF(E:E &gt;56,"Nee","Ja")</f>
        <v>Nee</v>
      </c>
      <c r="I75" s="24">
        <v>294</v>
      </c>
      <c r="J75" s="20"/>
      <c r="K75" s="26" t="s">
        <v>150</v>
      </c>
    </row>
    <row r="76" spans="1:11" s="22" customFormat="1">
      <c r="A76" s="2">
        <f>A75+1</f>
        <v>75</v>
      </c>
      <c r="B76" s="44" t="s">
        <v>151</v>
      </c>
      <c r="C76" s="45">
        <v>44439</v>
      </c>
      <c r="D76" s="45">
        <v>44672</v>
      </c>
      <c r="E76" s="44">
        <f>_xlfn.DAYS(Tabel1[[#This Row],[Datum van antwoord]],Tabel1[[#This Row],[Datum van binnenkomst]])</f>
        <v>233</v>
      </c>
      <c r="F76" s="39"/>
      <c r="G76" s="39"/>
      <c r="H76" s="22" t="str">
        <f>IF(E:E &gt;56,"Nee","Ja")</f>
        <v>Nee</v>
      </c>
      <c r="I76" s="44">
        <v>11</v>
      </c>
      <c r="J76" s="39"/>
      <c r="K76" s="46" t="s">
        <v>152</v>
      </c>
    </row>
    <row r="77" spans="1:11" s="19" customFormat="1">
      <c r="A77" s="2">
        <f>A76+1</f>
        <v>76</v>
      </c>
      <c r="B77" s="24" t="s">
        <v>153</v>
      </c>
      <c r="C77" s="25">
        <v>44587</v>
      </c>
      <c r="D77" s="25">
        <v>44673</v>
      </c>
      <c r="E77" s="24">
        <f>_xlfn.DAYS(Tabel1[[#This Row],[Datum van antwoord]],Tabel1[[#This Row],[Datum van binnenkomst]])</f>
        <v>86</v>
      </c>
      <c r="F77" s="20"/>
      <c r="G77" s="20"/>
      <c r="H77" s="22" t="str">
        <f>IF(E:E &gt;56,"Nee","Ja")</f>
        <v>Nee</v>
      </c>
      <c r="I77" s="24">
        <v>12</v>
      </c>
      <c r="J77" s="20"/>
      <c r="K77" s="26" t="s">
        <v>154</v>
      </c>
    </row>
    <row r="78" spans="1:11" s="22" customFormat="1">
      <c r="A78" s="2">
        <f>A77+1</f>
        <v>77</v>
      </c>
      <c r="B78" s="44" t="s">
        <v>155</v>
      </c>
      <c r="C78" s="45">
        <v>44629</v>
      </c>
      <c r="D78" s="45">
        <v>44673</v>
      </c>
      <c r="E78" s="44">
        <f>_xlfn.DAYS(Tabel1[[#This Row],[Datum van antwoord]],Tabel1[[#This Row],[Datum van binnenkomst]])</f>
        <v>44</v>
      </c>
      <c r="F78" s="39"/>
      <c r="G78" s="39"/>
      <c r="H78" s="22" t="str">
        <f>IF(E:E &gt;56,"Nee","Ja")</f>
        <v>Ja</v>
      </c>
      <c r="I78" s="44">
        <v>10</v>
      </c>
      <c r="J78" s="39"/>
      <c r="K78" s="46" t="s">
        <v>156</v>
      </c>
    </row>
    <row r="79" spans="1:11" s="22" customFormat="1">
      <c r="A79" s="2">
        <f>A78+1</f>
        <v>78</v>
      </c>
      <c r="B79" s="71" t="s">
        <v>157</v>
      </c>
      <c r="C79" s="72">
        <v>44529</v>
      </c>
      <c r="D79" s="72">
        <v>44677</v>
      </c>
      <c r="E79" s="71">
        <f>Tabel1[[#This Row],[Datum van antwoord]]-Tabel1[[#This Row],[Datum van binnenkomst]]</f>
        <v>148</v>
      </c>
      <c r="F79" s="2"/>
      <c r="G79" s="2"/>
      <c r="H79" s="22" t="str">
        <f>IF(E:E &gt;56,"Nee","Ja")</f>
        <v>Nee</v>
      </c>
      <c r="I79" s="71">
        <v>18</v>
      </c>
      <c r="J79" s="2"/>
      <c r="K79" s="73" t="s">
        <v>158</v>
      </c>
    </row>
    <row r="80" spans="1:11" s="19" customFormat="1">
      <c r="A80" s="2">
        <f>A79+1</f>
        <v>79</v>
      </c>
      <c r="B80" s="24" t="s">
        <v>159</v>
      </c>
      <c r="C80" s="25">
        <v>44413</v>
      </c>
      <c r="D80" s="25">
        <v>44680</v>
      </c>
      <c r="E80" s="24">
        <f>_xlfn.DAYS(Tabel1[[#This Row],[Datum van antwoord]],Tabel1[[#This Row],[Datum van binnenkomst]])</f>
        <v>267</v>
      </c>
      <c r="F80" s="20"/>
      <c r="G80" s="20"/>
      <c r="H80" s="22" t="str">
        <f>IF(E:E &gt;56,"Nee","Ja")</f>
        <v>Nee</v>
      </c>
      <c r="I80" s="27">
        <v>21</v>
      </c>
      <c r="J80" s="20"/>
      <c r="K80" s="26" t="s">
        <v>160</v>
      </c>
    </row>
    <row r="81" spans="1:11" s="22" customFormat="1">
      <c r="A81" s="2">
        <f>A80+1</f>
        <v>80</v>
      </c>
      <c r="B81" s="44" t="s">
        <v>161</v>
      </c>
      <c r="C81" s="45">
        <v>44590</v>
      </c>
      <c r="D81" s="45">
        <v>44693</v>
      </c>
      <c r="E81" s="44">
        <f>_xlfn.DAYS(Tabel1[[#This Row],[Datum van antwoord]],Tabel1[[#This Row],[Datum van binnenkomst]])</f>
        <v>103</v>
      </c>
      <c r="F81" s="39" t="s">
        <v>162</v>
      </c>
      <c r="G81" s="39" t="s">
        <v>162</v>
      </c>
      <c r="H81" s="19" t="str">
        <f>IF(E:E &gt;42,"Nee","Ja")</f>
        <v>Nee</v>
      </c>
      <c r="I81" s="47">
        <v>20</v>
      </c>
      <c r="J81" s="48" t="s">
        <v>162</v>
      </c>
      <c r="K81" s="46" t="s">
        <v>163</v>
      </c>
    </row>
    <row r="82" spans="1:11" s="19" customFormat="1">
      <c r="A82" s="2">
        <f>A81+1</f>
        <v>81</v>
      </c>
      <c r="B82" s="24" t="s">
        <v>164</v>
      </c>
      <c r="C82" s="25">
        <v>44594</v>
      </c>
      <c r="D82" s="25">
        <v>44694</v>
      </c>
      <c r="E82" s="24">
        <f>_xlfn.DAYS(Tabel1[[#This Row],[Datum van antwoord]],Tabel1[[#This Row],[Datum van binnenkomst]])</f>
        <v>100</v>
      </c>
      <c r="F82" s="20" t="s">
        <v>162</v>
      </c>
      <c r="G82" s="20" t="s">
        <v>162</v>
      </c>
      <c r="H82" s="19" t="str">
        <f>IF(E:E &gt;42,"Nee","Ja")</f>
        <v>Nee</v>
      </c>
      <c r="I82" s="28">
        <v>19</v>
      </c>
      <c r="J82" s="29" t="s">
        <v>162</v>
      </c>
      <c r="K82" s="26" t="s">
        <v>165</v>
      </c>
    </row>
    <row r="83" spans="1:11" s="22" customFormat="1">
      <c r="A83" s="2">
        <f>A82+1</f>
        <v>82</v>
      </c>
      <c r="B83" s="24" t="s">
        <v>166</v>
      </c>
      <c r="C83" s="25">
        <v>44607</v>
      </c>
      <c r="D83" s="25">
        <v>44697</v>
      </c>
      <c r="E83" s="24">
        <f>_xlfn.DAYS(Tabel1[[#This Row],[Datum van antwoord]],Tabel1[[#This Row],[Datum van binnenkomst]])</f>
        <v>90</v>
      </c>
      <c r="F83" s="20" t="s">
        <v>162</v>
      </c>
      <c r="G83" s="20" t="s">
        <v>162</v>
      </c>
      <c r="H83" s="19" t="str">
        <f>IF(E:E &gt;42,"Nee","Ja")</f>
        <v>Nee</v>
      </c>
      <c r="I83" s="28">
        <v>9</v>
      </c>
      <c r="J83" s="29" t="s">
        <v>162</v>
      </c>
      <c r="K83" s="26" t="s">
        <v>167</v>
      </c>
    </row>
    <row r="84" spans="1:11" s="19" customFormat="1">
      <c r="A84" s="2">
        <f>A83+1</f>
        <v>83</v>
      </c>
      <c r="B84" s="44" t="s">
        <v>168</v>
      </c>
      <c r="C84" s="45">
        <v>44438</v>
      </c>
      <c r="D84" s="45">
        <v>44705</v>
      </c>
      <c r="E84" s="44">
        <f>_xlfn.DAYS(D84,C84)</f>
        <v>267</v>
      </c>
      <c r="F84" s="39" t="s">
        <v>162</v>
      </c>
      <c r="G84" s="39" t="s">
        <v>162</v>
      </c>
      <c r="H84" s="19" t="str">
        <f>IF(E:E &gt;42,"Nee","Ja")</f>
        <v>Nee</v>
      </c>
      <c r="I84" s="47">
        <v>10</v>
      </c>
      <c r="J84" s="48" t="s">
        <v>162</v>
      </c>
      <c r="K84" s="46" t="s">
        <v>169</v>
      </c>
    </row>
    <row r="85" spans="1:11" s="22" customFormat="1">
      <c r="A85" s="2">
        <f>A84+1</f>
        <v>84</v>
      </c>
      <c r="B85" s="24" t="s">
        <v>170</v>
      </c>
      <c r="C85" s="25">
        <v>44438</v>
      </c>
      <c r="D85" s="25">
        <v>44705</v>
      </c>
      <c r="E85" s="24">
        <f>_xlfn.DAYS(D85,C85)</f>
        <v>267</v>
      </c>
      <c r="F85" s="20" t="s">
        <v>162</v>
      </c>
      <c r="G85" s="20" t="s">
        <v>162</v>
      </c>
      <c r="H85" s="19" t="str">
        <f>IF(E:E &gt;42,"Nee","Ja")</f>
        <v>Nee</v>
      </c>
      <c r="I85" s="30">
        <v>4</v>
      </c>
      <c r="J85" s="29" t="s">
        <v>171</v>
      </c>
      <c r="K85" s="26" t="s">
        <v>172</v>
      </c>
    </row>
    <row r="86" spans="1:11" s="19" customFormat="1">
      <c r="A86" s="2">
        <f>A85+1</f>
        <v>85</v>
      </c>
      <c r="B86" s="44" t="s">
        <v>173</v>
      </c>
      <c r="C86" s="45">
        <v>44438</v>
      </c>
      <c r="D86" s="45">
        <v>44705</v>
      </c>
      <c r="E86" s="44">
        <f>_xlfn.DAYS(D86,C86)</f>
        <v>267</v>
      </c>
      <c r="F86" s="39" t="s">
        <v>162</v>
      </c>
      <c r="G86" s="39" t="s">
        <v>162</v>
      </c>
      <c r="H86" s="19" t="str">
        <f>IF(E:E &gt;42,"Nee","Ja")</f>
        <v>Nee</v>
      </c>
      <c r="I86" s="47">
        <v>7</v>
      </c>
      <c r="J86" s="48"/>
      <c r="K86" s="46" t="s">
        <v>174</v>
      </c>
    </row>
    <row r="87" spans="1:11" s="22" customFormat="1">
      <c r="A87" s="2">
        <f>A86+1</f>
        <v>86</v>
      </c>
      <c r="B87" s="24" t="s">
        <v>175</v>
      </c>
      <c r="C87" s="25">
        <v>44582</v>
      </c>
      <c r="D87" s="25">
        <v>44706</v>
      </c>
      <c r="E87" s="24">
        <f>_xlfn.DAYS(D87,C87)</f>
        <v>124</v>
      </c>
      <c r="F87" s="20" t="s">
        <v>162</v>
      </c>
      <c r="G87" s="20" t="s">
        <v>162</v>
      </c>
      <c r="H87" s="19" t="str">
        <f>IF(E:E &gt;42,"Nee","Ja")</f>
        <v>Nee</v>
      </c>
      <c r="I87" s="28">
        <v>98</v>
      </c>
      <c r="J87" s="29" t="s">
        <v>162</v>
      </c>
      <c r="K87" s="26" t="s">
        <v>176</v>
      </c>
    </row>
    <row r="88" spans="1:11" s="19" customFormat="1">
      <c r="A88" s="2">
        <f>A87+1</f>
        <v>87</v>
      </c>
      <c r="B88" s="44" t="s">
        <v>177</v>
      </c>
      <c r="C88" s="45">
        <v>44543</v>
      </c>
      <c r="D88" s="45">
        <v>44708</v>
      </c>
      <c r="E88" s="44">
        <f>_xlfn.DAYS(D88,C88)</f>
        <v>165</v>
      </c>
      <c r="F88" s="39" t="s">
        <v>162</v>
      </c>
      <c r="G88" s="39" t="s">
        <v>162</v>
      </c>
      <c r="H88" s="19" t="str">
        <f>IF(E:E &gt;42,"Nee","Ja")</f>
        <v>Nee</v>
      </c>
      <c r="I88" s="47">
        <v>357</v>
      </c>
      <c r="J88" s="48"/>
      <c r="K88" s="46" t="s">
        <v>178</v>
      </c>
    </row>
    <row r="89" spans="1:11">
      <c r="A89" s="2">
        <f>A88+1</f>
        <v>88</v>
      </c>
      <c r="B89" s="24" t="s">
        <v>179</v>
      </c>
      <c r="C89" s="25">
        <v>44257</v>
      </c>
      <c r="D89" s="25">
        <v>44711</v>
      </c>
      <c r="E89" s="24">
        <f>_xlfn.DAYS(D89,C89)</f>
        <v>454</v>
      </c>
      <c r="F89" s="20" t="s">
        <v>162</v>
      </c>
      <c r="G89" s="20" t="s">
        <v>162</v>
      </c>
      <c r="H89" s="19" t="str">
        <f>IF(E:E &gt;42,"Nee","Ja")</f>
        <v>Nee</v>
      </c>
      <c r="I89" s="28">
        <v>520</v>
      </c>
      <c r="J89" s="29" t="s">
        <v>180</v>
      </c>
      <c r="K89" s="26" t="s">
        <v>181</v>
      </c>
    </row>
    <row r="90" spans="1:11" s="19" customFormat="1">
      <c r="A90" s="2">
        <f>A89+1</f>
        <v>89</v>
      </c>
      <c r="B90" s="44" t="s">
        <v>182</v>
      </c>
      <c r="C90" s="45">
        <v>44386</v>
      </c>
      <c r="D90" s="45">
        <v>44712</v>
      </c>
      <c r="E90" s="44">
        <f>_xlfn.DAYS(D90,C90)</f>
        <v>326</v>
      </c>
      <c r="F90" s="39" t="s">
        <v>162</v>
      </c>
      <c r="G90" s="39" t="s">
        <v>162</v>
      </c>
      <c r="H90" s="19" t="str">
        <f>IF(E:E &gt;42,"Nee","Ja")</f>
        <v>Nee</v>
      </c>
      <c r="I90" s="47">
        <v>827</v>
      </c>
      <c r="J90" s="48" t="s">
        <v>162</v>
      </c>
      <c r="K90" s="46" t="s">
        <v>183</v>
      </c>
    </row>
    <row r="91" spans="1:11" s="22" customFormat="1">
      <c r="A91" s="2">
        <f>A90+1</f>
        <v>90</v>
      </c>
      <c r="B91" s="24" t="s">
        <v>184</v>
      </c>
      <c r="C91" s="25">
        <v>44613</v>
      </c>
      <c r="D91" s="25">
        <v>44713</v>
      </c>
      <c r="E91" s="24">
        <f>_xlfn.DAYS(D91,C91)</f>
        <v>100</v>
      </c>
      <c r="F91" s="20" t="s">
        <v>162</v>
      </c>
      <c r="G91" s="20" t="s">
        <v>162</v>
      </c>
      <c r="H91" s="19" t="str">
        <f>IF(E:E &gt;42,"Nee","Ja")</f>
        <v>Nee</v>
      </c>
      <c r="I91" s="28">
        <v>101</v>
      </c>
      <c r="J91" s="29" t="s">
        <v>185</v>
      </c>
      <c r="K91" s="26" t="s">
        <v>186</v>
      </c>
    </row>
    <row r="92" spans="1:11" s="19" customFormat="1">
      <c r="A92" s="2">
        <f>A91+1</f>
        <v>91</v>
      </c>
      <c r="B92" s="71" t="s">
        <v>187</v>
      </c>
      <c r="C92" s="72">
        <v>44532</v>
      </c>
      <c r="D92" s="72">
        <v>44715</v>
      </c>
      <c r="E92" s="71">
        <f>Tabel1[[#This Row],[Datum van antwoord]]-Tabel1[[#This Row],[Datum van binnenkomst]]</f>
        <v>183</v>
      </c>
      <c r="F92" s="2"/>
      <c r="G92" s="2"/>
      <c r="H92" s="19" t="str">
        <f>IF(E:E &gt;42,"Nee","Ja")</f>
        <v>Nee</v>
      </c>
      <c r="I92" s="71">
        <v>7</v>
      </c>
      <c r="J92" s="2"/>
      <c r="K92" s="73" t="s">
        <v>188</v>
      </c>
    </row>
    <row r="93" spans="1:11" s="22" customFormat="1">
      <c r="A93" s="2">
        <f>A92+1</f>
        <v>92</v>
      </c>
      <c r="B93" s="44" t="s">
        <v>189</v>
      </c>
      <c r="C93" s="45">
        <v>44657</v>
      </c>
      <c r="D93" s="45">
        <v>44720</v>
      </c>
      <c r="E93" s="44">
        <f>_xlfn.DAYS(D93,C93)</f>
        <v>63</v>
      </c>
      <c r="F93" s="39" t="s">
        <v>162</v>
      </c>
      <c r="G93" s="39" t="s">
        <v>162</v>
      </c>
      <c r="H93" s="19" t="str">
        <f>IF(E:E &gt;42,"Nee","Ja")</f>
        <v>Nee</v>
      </c>
      <c r="I93" s="47">
        <v>4</v>
      </c>
      <c r="J93" s="48" t="s">
        <v>190</v>
      </c>
      <c r="K93" s="46" t="s">
        <v>191</v>
      </c>
    </row>
    <row r="94" spans="1:11" s="19" customFormat="1">
      <c r="A94" s="2">
        <f>A93+1</f>
        <v>93</v>
      </c>
      <c r="B94" s="24" t="s">
        <v>192</v>
      </c>
      <c r="C94" s="25">
        <v>44663</v>
      </c>
      <c r="D94" s="25">
        <v>44720</v>
      </c>
      <c r="E94" s="24">
        <f>_xlfn.DAYS(D94,C94)</f>
        <v>57</v>
      </c>
      <c r="F94" s="20" t="s">
        <v>162</v>
      </c>
      <c r="G94" s="20" t="s">
        <v>162</v>
      </c>
      <c r="H94" s="19" t="str">
        <f>IF(E:E &gt;42,"Nee","Ja")</f>
        <v>Nee</v>
      </c>
      <c r="I94" s="28">
        <v>16</v>
      </c>
      <c r="J94" s="29" t="s">
        <v>162</v>
      </c>
      <c r="K94" s="26" t="s">
        <v>193</v>
      </c>
    </row>
    <row r="95" spans="1:11">
      <c r="A95" s="2">
        <f>A94+1</f>
        <v>94</v>
      </c>
      <c r="B95" s="44" t="s">
        <v>194</v>
      </c>
      <c r="C95" s="45">
        <v>44659</v>
      </c>
      <c r="D95" s="45">
        <v>44721</v>
      </c>
      <c r="E95" s="44">
        <f>_xlfn.DAYS(D95,C95)</f>
        <v>62</v>
      </c>
      <c r="F95" s="39"/>
      <c r="G95" s="39"/>
      <c r="H95" s="19" t="str">
        <f>IF(E:E &gt;42,"Nee","Ja")</f>
        <v>Nee</v>
      </c>
      <c r="I95" s="49">
        <v>11</v>
      </c>
      <c r="J95" s="48" t="s">
        <v>195</v>
      </c>
      <c r="K95" s="46" t="s">
        <v>196</v>
      </c>
    </row>
    <row r="96" spans="1:11" s="19" customFormat="1">
      <c r="A96" s="2">
        <f>A95+1</f>
        <v>95</v>
      </c>
      <c r="B96" s="24" t="s">
        <v>197</v>
      </c>
      <c r="C96" s="25">
        <v>44593</v>
      </c>
      <c r="D96" s="25">
        <v>44727</v>
      </c>
      <c r="E96" s="24">
        <f>_xlfn.DAYS(D96,C96)</f>
        <v>134</v>
      </c>
      <c r="F96" s="20" t="s">
        <v>162</v>
      </c>
      <c r="G96" s="20" t="s">
        <v>162</v>
      </c>
      <c r="H96" s="19" t="str">
        <f>IF(E:E &gt;42,"Nee","Ja")</f>
        <v>Nee</v>
      </c>
      <c r="I96" s="28">
        <v>10</v>
      </c>
      <c r="J96" s="29" t="s">
        <v>162</v>
      </c>
      <c r="K96" s="26" t="s">
        <v>198</v>
      </c>
    </row>
    <row r="97" spans="1:11" s="22" customFormat="1">
      <c r="A97" s="2">
        <f>A96+1</f>
        <v>96</v>
      </c>
      <c r="B97" s="44" t="s">
        <v>199</v>
      </c>
      <c r="C97" s="45">
        <v>44593</v>
      </c>
      <c r="D97" s="45">
        <v>44727</v>
      </c>
      <c r="E97" s="44">
        <f>_xlfn.DAYS(D97,C97)</f>
        <v>134</v>
      </c>
      <c r="F97" s="39" t="s">
        <v>162</v>
      </c>
      <c r="G97" s="39" t="s">
        <v>162</v>
      </c>
      <c r="H97" s="19" t="str">
        <f>IF(E:E &gt;42,"Nee","Ja")</f>
        <v>Nee</v>
      </c>
      <c r="I97" s="47">
        <v>23</v>
      </c>
      <c r="J97" s="48" t="s">
        <v>162</v>
      </c>
      <c r="K97" s="46" t="s">
        <v>200</v>
      </c>
    </row>
    <row r="98" spans="1:11" s="19" customFormat="1">
      <c r="A98" s="2">
        <f>A97+1</f>
        <v>97</v>
      </c>
      <c r="B98" s="24" t="s">
        <v>201</v>
      </c>
      <c r="C98" s="25">
        <v>44146</v>
      </c>
      <c r="D98" s="25">
        <v>44728</v>
      </c>
      <c r="E98" s="24">
        <f>_xlfn.DAYS(D98,C98)</f>
        <v>582</v>
      </c>
      <c r="F98" s="20" t="s">
        <v>162</v>
      </c>
      <c r="G98" s="20" t="s">
        <v>162</v>
      </c>
      <c r="H98" s="19" t="str">
        <f>IF(E:E &gt;42,"Nee","Ja")</f>
        <v>Nee</v>
      </c>
      <c r="I98" s="28">
        <v>19</v>
      </c>
      <c r="J98" s="29" t="s">
        <v>162</v>
      </c>
      <c r="K98" s="26" t="s">
        <v>202</v>
      </c>
    </row>
    <row r="99" spans="1:11" s="22" customFormat="1">
      <c r="A99" s="2">
        <f>A98+1</f>
        <v>98</v>
      </c>
      <c r="B99" s="44" t="s">
        <v>203</v>
      </c>
      <c r="C99" s="45">
        <v>44617</v>
      </c>
      <c r="D99" s="45">
        <v>44728</v>
      </c>
      <c r="E99" s="44">
        <f>_xlfn.DAYS(D99,C99)</f>
        <v>111</v>
      </c>
      <c r="F99" s="39" t="s">
        <v>162</v>
      </c>
      <c r="G99" s="39" t="s">
        <v>162</v>
      </c>
      <c r="H99" s="19" t="str">
        <f>IF(E:E &gt;42,"Nee","Ja")</f>
        <v>Nee</v>
      </c>
      <c r="I99" s="47">
        <v>13</v>
      </c>
      <c r="J99" s="48"/>
      <c r="K99" s="46" t="s">
        <v>204</v>
      </c>
    </row>
    <row r="100" spans="1:11" s="64" customFormat="1">
      <c r="A100" s="62">
        <f>A99+1</f>
        <v>99</v>
      </c>
      <c r="B100" s="67" t="s">
        <v>205</v>
      </c>
      <c r="C100" s="68">
        <v>44454</v>
      </c>
      <c r="D100" s="68">
        <v>44729</v>
      </c>
      <c r="E100" s="67"/>
      <c r="F100" s="62">
        <v>275</v>
      </c>
      <c r="G100" s="62" t="s">
        <v>162</v>
      </c>
      <c r="H100" s="64" t="s">
        <v>84</v>
      </c>
      <c r="I100" s="81">
        <v>5</v>
      </c>
      <c r="J100" s="82" t="s">
        <v>206</v>
      </c>
      <c r="K100" s="69" t="s">
        <v>207</v>
      </c>
    </row>
    <row r="101" spans="1:11" s="22" customFormat="1">
      <c r="A101" s="2">
        <f>A100+1</f>
        <v>100</v>
      </c>
      <c r="B101" s="44" t="s">
        <v>208</v>
      </c>
      <c r="C101" s="45">
        <v>44629</v>
      </c>
      <c r="D101" s="45">
        <v>44732</v>
      </c>
      <c r="E101" s="44">
        <f>_xlfn.DAYS(D101,C101)</f>
        <v>103</v>
      </c>
      <c r="F101" s="39" t="s">
        <v>162</v>
      </c>
      <c r="G101" s="39" t="s">
        <v>162</v>
      </c>
      <c r="H101" s="19" t="str">
        <f>IF(E:E &gt;42,"Nee","Ja")</f>
        <v>Nee</v>
      </c>
      <c r="I101" s="87">
        <v>21</v>
      </c>
      <c r="J101" s="88" t="s">
        <v>162</v>
      </c>
      <c r="K101" s="73" t="s">
        <v>209</v>
      </c>
    </row>
    <row r="102" spans="1:11" s="19" customFormat="1">
      <c r="A102" s="2">
        <f>A101+1</f>
        <v>101</v>
      </c>
      <c r="B102" s="24" t="s">
        <v>210</v>
      </c>
      <c r="C102" s="25">
        <v>44695</v>
      </c>
      <c r="D102" s="25">
        <v>44733</v>
      </c>
      <c r="E102" s="24">
        <f>_xlfn.DAYS(D102,C102)</f>
        <v>38</v>
      </c>
      <c r="F102" s="20" t="s">
        <v>162</v>
      </c>
      <c r="G102" s="20" t="s">
        <v>162</v>
      </c>
      <c r="H102" s="19" t="str">
        <f>IF(E:E &gt;42,"Nee","Ja")</f>
        <v>Ja</v>
      </c>
      <c r="I102" s="87">
        <v>41</v>
      </c>
      <c r="J102" s="88" t="s">
        <v>211</v>
      </c>
      <c r="K102" s="73" t="s">
        <v>212</v>
      </c>
    </row>
    <row r="103" spans="1:11" s="22" customFormat="1">
      <c r="A103" s="2">
        <f>A102+1</f>
        <v>102</v>
      </c>
      <c r="B103" s="71" t="s">
        <v>213</v>
      </c>
      <c r="C103" s="72">
        <v>44447</v>
      </c>
      <c r="D103" s="72">
        <v>44733</v>
      </c>
      <c r="E103" s="71">
        <f>Tabel1[[#This Row],[Datum van antwoord]]-Tabel1[[#This Row],[Datum van binnenkomst]]</f>
        <v>286</v>
      </c>
      <c r="F103" s="2"/>
      <c r="G103" s="2"/>
      <c r="H103" s="19" t="str">
        <f>IF(E:E &gt;42,"Nee","Ja")</f>
        <v>Nee</v>
      </c>
      <c r="I103" s="71">
        <v>67</v>
      </c>
      <c r="J103" s="2"/>
      <c r="K103" s="73" t="s">
        <v>214</v>
      </c>
    </row>
    <row r="104" spans="1:11" s="19" customFormat="1">
      <c r="A104" s="2">
        <f>A103+1</f>
        <v>103</v>
      </c>
      <c r="B104" s="44" t="s">
        <v>215</v>
      </c>
      <c r="C104" s="45">
        <v>44649</v>
      </c>
      <c r="D104" s="45">
        <v>44734</v>
      </c>
      <c r="E104" s="44">
        <f>_xlfn.DAYS(D104,C104)</f>
        <v>85</v>
      </c>
      <c r="F104" s="39" t="s">
        <v>162</v>
      </c>
      <c r="G104" s="39" t="s">
        <v>162</v>
      </c>
      <c r="H104" s="19" t="str">
        <f>IF(E:E &gt;42,"Nee","Ja")</f>
        <v>Nee</v>
      </c>
      <c r="I104" s="87">
        <v>2</v>
      </c>
      <c r="J104" s="88" t="s">
        <v>216</v>
      </c>
      <c r="K104" s="73" t="s">
        <v>217</v>
      </c>
    </row>
    <row r="105" spans="1:11" s="22" customFormat="1">
      <c r="A105" s="2">
        <f>A104+1</f>
        <v>104</v>
      </c>
      <c r="B105" s="24" t="s">
        <v>218</v>
      </c>
      <c r="C105" s="25">
        <v>44698</v>
      </c>
      <c r="D105" s="25">
        <v>44735</v>
      </c>
      <c r="E105" s="24">
        <f>_xlfn.DAYS(D105,C105)</f>
        <v>37</v>
      </c>
      <c r="F105" s="20" t="s">
        <v>162</v>
      </c>
      <c r="G105" s="20" t="s">
        <v>162</v>
      </c>
      <c r="H105" s="19" t="str">
        <f>IF(E:E &gt;42,"Nee","Ja")</f>
        <v>Ja</v>
      </c>
      <c r="I105" s="87">
        <v>188</v>
      </c>
      <c r="J105" s="88" t="s">
        <v>162</v>
      </c>
      <c r="K105" s="73" t="s">
        <v>219</v>
      </c>
    </row>
    <row r="106" spans="1:11">
      <c r="A106" s="2">
        <f>A105+1</f>
        <v>105</v>
      </c>
      <c r="B106" s="44" t="s">
        <v>220</v>
      </c>
      <c r="C106" s="45">
        <v>44657</v>
      </c>
      <c r="D106" s="45">
        <v>44735</v>
      </c>
      <c r="E106" s="44">
        <f>_xlfn.DAYS(D106,C106)</f>
        <v>78</v>
      </c>
      <c r="F106" s="39" t="s">
        <v>162</v>
      </c>
      <c r="G106" s="39" t="s">
        <v>162</v>
      </c>
      <c r="H106" s="19" t="str">
        <f>IF(E:E &gt;42,"Nee","Ja")</f>
        <v>Nee</v>
      </c>
      <c r="I106" s="87">
        <v>8</v>
      </c>
      <c r="J106" s="88" t="s">
        <v>221</v>
      </c>
      <c r="K106" s="73" t="s">
        <v>222</v>
      </c>
    </row>
    <row r="107" spans="1:11">
      <c r="A107" s="2">
        <f>A106+1</f>
        <v>106</v>
      </c>
      <c r="B107" s="71" t="s">
        <v>223</v>
      </c>
      <c r="C107" s="72">
        <v>44482</v>
      </c>
      <c r="D107" s="72">
        <v>44735</v>
      </c>
      <c r="E107" s="71">
        <f>Tabel1[[#This Row],[Datum van antwoord]]-Tabel1[[#This Row],[Datum van binnenkomst]]</f>
        <v>253</v>
      </c>
      <c r="F107" s="2"/>
      <c r="G107" s="2"/>
      <c r="H107" s="19" t="str">
        <f>IF(E:E &gt;42,"Nee","Ja")</f>
        <v>Nee</v>
      </c>
      <c r="I107" s="71">
        <v>208</v>
      </c>
      <c r="J107" s="2"/>
      <c r="K107" s="73" t="s">
        <v>224</v>
      </c>
    </row>
    <row r="108" spans="1:11">
      <c r="A108" s="2">
        <f>A107+1</f>
        <v>107</v>
      </c>
      <c r="B108" s="24" t="s">
        <v>225</v>
      </c>
      <c r="C108" s="25">
        <v>44545</v>
      </c>
      <c r="D108" s="25">
        <v>44736</v>
      </c>
      <c r="E108" s="24">
        <f>_xlfn.DAYS(D108,C108)</f>
        <v>191</v>
      </c>
      <c r="F108" s="20"/>
      <c r="G108" s="20"/>
      <c r="H108" s="19" t="str">
        <f>IF(E:E &gt;42,"Nee","Ja")</f>
        <v>Nee</v>
      </c>
      <c r="I108" s="71">
        <v>27</v>
      </c>
      <c r="J108" s="2"/>
      <c r="K108" s="73" t="s">
        <v>226</v>
      </c>
    </row>
    <row r="109" spans="1:11" s="22" customFormat="1">
      <c r="A109" s="2">
        <f>A108+1</f>
        <v>108</v>
      </c>
      <c r="B109" s="44" t="s">
        <v>227</v>
      </c>
      <c r="C109" s="45">
        <v>44707</v>
      </c>
      <c r="D109" s="45">
        <v>44741</v>
      </c>
      <c r="E109" s="44">
        <f>Tabel1[[#This Row],[Datum van antwoord]]-Tabel1[[#This Row],[Datum van binnenkomst]]</f>
        <v>34</v>
      </c>
      <c r="F109" s="39"/>
      <c r="G109" s="39"/>
      <c r="H109" s="19" t="str">
        <f>IF(E:E &gt;42,"Nee","Ja")</f>
        <v>Ja</v>
      </c>
      <c r="I109" s="71">
        <v>71</v>
      </c>
      <c r="J109" s="2"/>
      <c r="K109" s="73" t="s">
        <v>228</v>
      </c>
    </row>
    <row r="110" spans="1:11" s="19" customFormat="1">
      <c r="A110" s="2">
        <f>A109+1</f>
        <v>109</v>
      </c>
      <c r="B110" s="31" t="s">
        <v>229</v>
      </c>
      <c r="C110" s="25">
        <v>44687</v>
      </c>
      <c r="D110" s="25">
        <v>44741</v>
      </c>
      <c r="E110" s="24">
        <f>Tabel1[[#This Row],[Datum van antwoord]]-Tabel1[[#This Row],[Datum van binnenkomst]]</f>
        <v>54</v>
      </c>
      <c r="F110" s="20"/>
      <c r="G110" s="20"/>
      <c r="H110" s="19" t="str">
        <f>IF(E:E &gt;42,"Nee","Ja")</f>
        <v>Nee</v>
      </c>
      <c r="I110" s="71">
        <v>91</v>
      </c>
      <c r="J110" s="2"/>
      <c r="K110" s="73" t="s">
        <v>230</v>
      </c>
    </row>
    <row r="111" spans="1:11" s="22" customFormat="1">
      <c r="A111" s="2">
        <f>A110+1</f>
        <v>110</v>
      </c>
      <c r="B111" s="44" t="s">
        <v>231</v>
      </c>
      <c r="C111" s="45">
        <v>44707</v>
      </c>
      <c r="D111" s="45">
        <v>44741</v>
      </c>
      <c r="E111" s="44">
        <f>Tabel1[[#This Row],[Datum van antwoord]]-Tabel1[[#This Row],[Datum van binnenkomst]]</f>
        <v>34</v>
      </c>
      <c r="F111" s="39"/>
      <c r="G111" s="39"/>
      <c r="H111" s="19" t="str">
        <f>IF(E:E &gt;42,"Nee","Ja")</f>
        <v>Ja</v>
      </c>
      <c r="I111" s="71">
        <v>224</v>
      </c>
      <c r="J111" s="2"/>
      <c r="K111" s="73" t="s">
        <v>232</v>
      </c>
    </row>
    <row r="112" spans="1:11" s="22" customFormat="1">
      <c r="A112" s="2">
        <f>A111+1</f>
        <v>111</v>
      </c>
      <c r="B112" s="24" t="s">
        <v>233</v>
      </c>
      <c r="C112" s="25">
        <v>44707</v>
      </c>
      <c r="D112" s="25">
        <v>44741</v>
      </c>
      <c r="E112" s="24">
        <f>Tabel1[[#This Row],[Datum van antwoord]]-Tabel1[[#This Row],[Datum van binnenkomst]]</f>
        <v>34</v>
      </c>
      <c r="F112" s="20"/>
      <c r="G112" s="20"/>
      <c r="H112" s="19" t="str">
        <f>IF(E:E &gt;42,"Nee","Ja")</f>
        <v>Ja</v>
      </c>
      <c r="I112" s="71">
        <v>80</v>
      </c>
      <c r="J112" s="2"/>
      <c r="K112" s="73" t="s">
        <v>234</v>
      </c>
    </row>
    <row r="113" spans="1:11" s="64" customFormat="1">
      <c r="A113" s="2">
        <f>A112+1</f>
        <v>112</v>
      </c>
      <c r="B113" s="44" t="s">
        <v>235</v>
      </c>
      <c r="C113" s="45">
        <v>44607</v>
      </c>
      <c r="D113" s="45">
        <v>44742</v>
      </c>
      <c r="E113" s="44">
        <f>Tabel1[[#This Row],[Datum van antwoord]]-Tabel1[[#This Row],[Datum van binnenkomst]]</f>
        <v>135</v>
      </c>
      <c r="F113" s="39"/>
      <c r="G113" s="39"/>
      <c r="H113" s="19" t="str">
        <f>IF(E:E &gt;42,"Nee","Ja")</f>
        <v>Nee</v>
      </c>
      <c r="I113" s="71">
        <v>14</v>
      </c>
      <c r="J113" s="2" t="s">
        <v>236</v>
      </c>
      <c r="K113" s="73" t="s">
        <v>237</v>
      </c>
    </row>
    <row r="114" spans="1:11" s="22" customFormat="1">
      <c r="A114" s="2">
        <f>A113+1</f>
        <v>113</v>
      </c>
      <c r="B114" s="24" t="s">
        <v>238</v>
      </c>
      <c r="C114" s="25">
        <v>44605</v>
      </c>
      <c r="D114" s="25">
        <v>44742</v>
      </c>
      <c r="E114" s="24">
        <f>Tabel1[[#This Row],[Datum van antwoord]]-Tabel1[[#This Row],[Datum van binnenkomst]]</f>
        <v>137</v>
      </c>
      <c r="F114" s="20"/>
      <c r="G114" s="20"/>
      <c r="H114" s="19" t="str">
        <f>IF(E:E &gt;42,"Nee","Ja")</f>
        <v>Nee</v>
      </c>
      <c r="I114" s="71">
        <v>111</v>
      </c>
      <c r="J114" s="2" t="s">
        <v>239</v>
      </c>
      <c r="K114" s="73" t="s">
        <v>240</v>
      </c>
    </row>
    <row r="115" spans="1:11" s="19" customFormat="1">
      <c r="A115" s="2">
        <f>A114+1</f>
        <v>114</v>
      </c>
      <c r="B115" s="44" t="s">
        <v>241</v>
      </c>
      <c r="C115" s="45">
        <v>44662</v>
      </c>
      <c r="D115" s="45">
        <v>44742</v>
      </c>
      <c r="E115" s="44">
        <f>Tabel1[[#This Row],[Datum van antwoord]]-Tabel1[[#This Row],[Datum van binnenkomst]]</f>
        <v>80</v>
      </c>
      <c r="F115" s="39"/>
      <c r="G115" s="39"/>
      <c r="H115" s="19" t="str">
        <f>IF(E:E &gt;42,"Nee","Ja")</f>
        <v>Nee</v>
      </c>
      <c r="I115" s="71">
        <v>7</v>
      </c>
      <c r="J115" s="2"/>
      <c r="K115" s="73" t="s">
        <v>242</v>
      </c>
    </row>
    <row r="116" spans="1:11" s="22" customFormat="1">
      <c r="A116" s="2">
        <f>A115+1</f>
        <v>115</v>
      </c>
      <c r="B116" s="24" t="s">
        <v>243</v>
      </c>
      <c r="C116" s="25">
        <v>44529</v>
      </c>
      <c r="D116" s="25">
        <v>44742</v>
      </c>
      <c r="E116" s="24">
        <f>Tabel1[[#This Row],[Datum van antwoord]]-Tabel1[[#This Row],[Datum van binnenkomst]]</f>
        <v>213</v>
      </c>
      <c r="F116" s="20"/>
      <c r="G116" s="20"/>
      <c r="H116" s="19" t="str">
        <f>IF(E:E &gt;42,"Nee","Ja")</f>
        <v>Nee</v>
      </c>
      <c r="I116" s="71">
        <v>229</v>
      </c>
      <c r="J116" s="2"/>
      <c r="K116" s="73" t="s">
        <v>244</v>
      </c>
    </row>
    <row r="117" spans="1:11" s="19" customFormat="1">
      <c r="A117" s="2">
        <f>A116+1</f>
        <v>116</v>
      </c>
      <c r="B117" s="44" t="s">
        <v>245</v>
      </c>
      <c r="C117" s="45">
        <v>44619</v>
      </c>
      <c r="D117" s="45">
        <v>44742</v>
      </c>
      <c r="E117" s="44">
        <f>Tabel1[[#This Row],[Datum van antwoord]]-Tabel1[[#This Row],[Datum van binnenkomst]]</f>
        <v>123</v>
      </c>
      <c r="F117" s="39"/>
      <c r="G117" s="39"/>
      <c r="H117" s="19" t="str">
        <f>IF(E:E &gt;42,"Nee","Ja")</f>
        <v>Nee</v>
      </c>
      <c r="I117" s="71">
        <v>14</v>
      </c>
      <c r="J117" s="2"/>
      <c r="K117" s="73" t="s">
        <v>246</v>
      </c>
    </row>
    <row r="118" spans="1:11" s="22" customFormat="1">
      <c r="A118" s="2">
        <f>A117+1</f>
        <v>117</v>
      </c>
      <c r="B118" s="71" t="s">
        <v>247</v>
      </c>
      <c r="C118" s="72">
        <v>44363</v>
      </c>
      <c r="D118" s="72">
        <v>44742</v>
      </c>
      <c r="E118" s="71">
        <f>Tabel1[[#This Row],[Datum van antwoord]]-Tabel1[[#This Row],[Datum van binnenkomst]]</f>
        <v>379</v>
      </c>
      <c r="F118" s="2"/>
      <c r="G118" s="2"/>
      <c r="H118" s="19" t="str">
        <f>IF(E:E &gt;42,"Nee","Ja")</f>
        <v>Nee</v>
      </c>
      <c r="I118" s="71">
        <v>16</v>
      </c>
      <c r="J118" s="2"/>
      <c r="K118" s="73" t="s">
        <v>248</v>
      </c>
    </row>
    <row r="119" spans="1:11" s="19" customFormat="1">
      <c r="A119" s="2">
        <f>A118+1</f>
        <v>118</v>
      </c>
      <c r="B119" s="24" t="s">
        <v>249</v>
      </c>
      <c r="C119" s="25">
        <v>44502</v>
      </c>
      <c r="D119" s="25">
        <v>44743</v>
      </c>
      <c r="E119" s="24">
        <f>Tabel1[[#This Row],[Datum van antwoord]]-Tabel1[[#This Row],[Datum van binnenkomst]]</f>
        <v>241</v>
      </c>
      <c r="F119" s="20"/>
      <c r="G119" s="20"/>
      <c r="H119" s="19" t="str">
        <f>IF(E:E &gt;42,"Nee","Ja")</f>
        <v>Nee</v>
      </c>
      <c r="I119" s="71">
        <v>73</v>
      </c>
      <c r="J119" s="2" t="s">
        <v>250</v>
      </c>
      <c r="K119" s="73" t="s">
        <v>251</v>
      </c>
    </row>
    <row r="120" spans="1:11" s="22" customFormat="1">
      <c r="A120" s="12">
        <f>A119+1</f>
        <v>119</v>
      </c>
      <c r="B120" s="15" t="s">
        <v>252</v>
      </c>
      <c r="C120" s="16">
        <v>44449</v>
      </c>
      <c r="D120" s="16">
        <v>44747</v>
      </c>
      <c r="E120" s="15">
        <v>298</v>
      </c>
      <c r="F120" s="12"/>
      <c r="G120" s="12"/>
      <c r="H120" s="19" t="str">
        <f>IF(E:E &gt;42,"Nee","Ja")</f>
        <v>Nee</v>
      </c>
      <c r="I120" s="15">
        <f>316+10</f>
        <v>326</v>
      </c>
      <c r="J120" s="12" t="s">
        <v>253</v>
      </c>
      <c r="K120" s="17" t="s">
        <v>254</v>
      </c>
    </row>
    <row r="121" spans="1:11" s="19" customFormat="1" ht="60.75">
      <c r="A121" s="62">
        <f>A120+1</f>
        <v>120</v>
      </c>
      <c r="B121" s="67" t="s">
        <v>255</v>
      </c>
      <c r="C121" s="68">
        <v>44112</v>
      </c>
      <c r="D121" s="68">
        <v>44747</v>
      </c>
      <c r="E121" s="67"/>
      <c r="F121" s="62"/>
      <c r="G121" s="62">
        <v>635</v>
      </c>
      <c r="H121" s="19" t="s">
        <v>84</v>
      </c>
      <c r="I121" s="67">
        <v>100</v>
      </c>
      <c r="J121" s="76" t="s">
        <v>256</v>
      </c>
      <c r="K121" s="69" t="s">
        <v>257</v>
      </c>
    </row>
    <row r="122" spans="1:11" s="22" customFormat="1">
      <c r="A122" s="2">
        <f>A121+1</f>
        <v>121</v>
      </c>
      <c r="B122" s="24" t="s">
        <v>258</v>
      </c>
      <c r="C122" s="25">
        <v>44658</v>
      </c>
      <c r="D122" s="25">
        <v>44748</v>
      </c>
      <c r="E122" s="24">
        <f>Tabel1[[#This Row],[Datum van antwoord]]-Tabel1[[#This Row],[Datum van binnenkomst]]</f>
        <v>90</v>
      </c>
      <c r="F122" s="20"/>
      <c r="G122" s="20"/>
      <c r="H122" s="19" t="str">
        <f>IF(E:E &gt;42,"Nee","Ja")</f>
        <v>Nee</v>
      </c>
      <c r="I122" s="71">
        <v>5</v>
      </c>
      <c r="J122" s="2"/>
      <c r="K122" s="73" t="s">
        <v>259</v>
      </c>
    </row>
    <row r="123" spans="1:11" s="19" customFormat="1">
      <c r="A123" s="2">
        <f>A122+1</f>
        <v>122</v>
      </c>
      <c r="B123" s="44" t="s">
        <v>260</v>
      </c>
      <c r="C123" s="45">
        <v>44363</v>
      </c>
      <c r="D123" s="45">
        <v>44750</v>
      </c>
      <c r="E123" s="44">
        <f>Tabel1[[#This Row],[Datum van antwoord]]-Tabel1[[#This Row],[Datum van binnenkomst]]</f>
        <v>387</v>
      </c>
      <c r="F123" s="39"/>
      <c r="G123" s="39"/>
      <c r="H123" s="19" t="str">
        <f>IF(E:E &gt;42,"Nee","Ja")</f>
        <v>Nee</v>
      </c>
      <c r="I123" s="71">
        <v>49</v>
      </c>
      <c r="J123" s="2"/>
      <c r="K123" s="73" t="s">
        <v>261</v>
      </c>
    </row>
    <row r="124" spans="1:11" s="22" customFormat="1">
      <c r="A124" s="2">
        <f>A123+1</f>
        <v>123</v>
      </c>
      <c r="B124" s="24" t="s">
        <v>262</v>
      </c>
      <c r="C124" s="25">
        <v>44679</v>
      </c>
      <c r="D124" s="25">
        <v>44750</v>
      </c>
      <c r="E124" s="24">
        <f>Tabel1[[#This Row],[Datum van antwoord]]-Tabel1[[#This Row],[Datum van binnenkomst]]</f>
        <v>71</v>
      </c>
      <c r="F124" s="20"/>
      <c r="G124" s="20"/>
      <c r="H124" s="19" t="str">
        <f>IF(E:E &gt;42,"Nee","Ja")</f>
        <v>Nee</v>
      </c>
      <c r="I124" s="71">
        <v>478</v>
      </c>
      <c r="J124" s="2"/>
      <c r="K124" s="73" t="s">
        <v>263</v>
      </c>
    </row>
    <row r="125" spans="1:11" s="19" customFormat="1">
      <c r="A125" s="2">
        <f>A124+1</f>
        <v>124</v>
      </c>
      <c r="B125" s="44" t="s">
        <v>264</v>
      </c>
      <c r="C125" s="45">
        <v>44389</v>
      </c>
      <c r="D125" s="45">
        <v>44750</v>
      </c>
      <c r="E125" s="44">
        <f>Tabel1[[#This Row],[Datum van antwoord]]-Tabel1[[#This Row],[Datum van binnenkomst]]</f>
        <v>361</v>
      </c>
      <c r="F125" s="39"/>
      <c r="G125" s="39"/>
      <c r="H125" s="19" t="str">
        <f>IF(E:E &gt;42,"Nee","Ja")</f>
        <v>Nee</v>
      </c>
      <c r="I125" s="71">
        <v>434</v>
      </c>
      <c r="J125" s="2"/>
      <c r="K125" s="73" t="s">
        <v>265</v>
      </c>
    </row>
    <row r="126" spans="1:11" s="22" customFormat="1">
      <c r="A126" s="2">
        <f>A125+1</f>
        <v>125</v>
      </c>
      <c r="B126" s="24" t="s">
        <v>266</v>
      </c>
      <c r="C126" s="25">
        <v>44741</v>
      </c>
      <c r="D126" s="25">
        <v>44754</v>
      </c>
      <c r="E126" s="24">
        <f>Tabel1[[#This Row],[Datum van antwoord]]-Tabel1[[#This Row],[Datum van binnenkomst]]</f>
        <v>13</v>
      </c>
      <c r="F126" s="20"/>
      <c r="G126" s="20"/>
      <c r="H126" s="19" t="str">
        <f>IF(E:E &gt;42,"Nee","Ja")</f>
        <v>Ja</v>
      </c>
      <c r="I126" s="71">
        <v>13</v>
      </c>
      <c r="J126" s="2" t="s">
        <v>267</v>
      </c>
      <c r="K126" s="73" t="s">
        <v>268</v>
      </c>
    </row>
    <row r="127" spans="1:11" s="19" customFormat="1">
      <c r="A127" s="2">
        <f>A126+1</f>
        <v>126</v>
      </c>
      <c r="B127" s="44" t="s">
        <v>269</v>
      </c>
      <c r="C127" s="45">
        <v>44681</v>
      </c>
      <c r="D127" s="45">
        <v>44755</v>
      </c>
      <c r="E127" s="44">
        <f>Tabel1[[#This Row],[Datum van antwoord]]-Tabel1[[#This Row],[Datum van binnenkomst]]</f>
        <v>74</v>
      </c>
      <c r="F127" s="39"/>
      <c r="G127" s="39"/>
      <c r="H127" s="19" t="str">
        <f>IF(E:E &gt;42,"Nee","Ja")</f>
        <v>Nee</v>
      </c>
      <c r="I127" s="71">
        <v>180</v>
      </c>
      <c r="J127" s="2"/>
      <c r="K127" s="73" t="s">
        <v>270</v>
      </c>
    </row>
    <row r="128" spans="1:11" s="22" customFormat="1">
      <c r="A128" s="2">
        <f>A127+1</f>
        <v>127</v>
      </c>
      <c r="B128" s="24" t="s">
        <v>271</v>
      </c>
      <c r="C128" s="25">
        <v>44715</v>
      </c>
      <c r="D128" s="25">
        <v>44757</v>
      </c>
      <c r="E128" s="24">
        <f>Tabel1[[#This Row],[Datum van antwoord]]-Tabel1[[#This Row],[Datum van binnenkomst]]</f>
        <v>42</v>
      </c>
      <c r="F128" s="20"/>
      <c r="G128" s="20"/>
      <c r="H128" s="19" t="str">
        <f>IF(E:E &gt;42,"Nee","Ja")</f>
        <v>Ja</v>
      </c>
      <c r="I128" s="71">
        <v>14</v>
      </c>
      <c r="J128" s="2"/>
      <c r="K128" s="73" t="s">
        <v>272</v>
      </c>
    </row>
    <row r="129" spans="1:11" s="19" customFormat="1">
      <c r="A129" s="2">
        <f>A128+1</f>
        <v>128</v>
      </c>
      <c r="B129" s="44" t="s">
        <v>273</v>
      </c>
      <c r="C129" s="45">
        <v>44596</v>
      </c>
      <c r="D129" s="45">
        <v>44760</v>
      </c>
      <c r="E129" s="44">
        <f>Tabel1[[#This Row],[Datum van antwoord]]-Tabel1[[#This Row],[Datum van binnenkomst]]</f>
        <v>164</v>
      </c>
      <c r="F129" s="39"/>
      <c r="G129" s="39"/>
      <c r="H129" s="19" t="str">
        <f>IF(E:E &gt;42,"Nee","Ja")</f>
        <v>Nee</v>
      </c>
      <c r="I129" s="71">
        <v>8</v>
      </c>
      <c r="J129" s="2"/>
      <c r="K129" s="73" t="s">
        <v>274</v>
      </c>
    </row>
    <row r="130" spans="1:11" s="22" customFormat="1">
      <c r="A130" s="2">
        <f>A129+1</f>
        <v>129</v>
      </c>
      <c r="B130" s="24" t="s">
        <v>275</v>
      </c>
      <c r="C130" s="25">
        <v>44705</v>
      </c>
      <c r="D130" s="25">
        <v>44761</v>
      </c>
      <c r="E130" s="24">
        <f>Tabel1[[#This Row],[Datum van antwoord]]-Tabel1[[#This Row],[Datum van binnenkomst]]</f>
        <v>56</v>
      </c>
      <c r="F130" s="20"/>
      <c r="G130" s="20"/>
      <c r="H130" s="19" t="str">
        <f>IF(E:E &gt;42,"Nee","Ja")</f>
        <v>Nee</v>
      </c>
      <c r="I130" s="71">
        <v>48</v>
      </c>
      <c r="J130" s="2"/>
      <c r="K130" s="73" t="s">
        <v>276</v>
      </c>
    </row>
    <row r="131" spans="1:11" s="19" customFormat="1">
      <c r="A131" s="2">
        <f>A130+1</f>
        <v>130</v>
      </c>
      <c r="B131" s="44" t="s">
        <v>277</v>
      </c>
      <c r="C131" s="45">
        <v>44468</v>
      </c>
      <c r="D131" s="45">
        <v>44761</v>
      </c>
      <c r="E131" s="44">
        <f>Tabel1[[#This Row],[Datum van antwoord]]-Tabel1[[#This Row],[Datum van binnenkomst]]</f>
        <v>293</v>
      </c>
      <c r="F131" s="39"/>
      <c r="G131" s="39"/>
      <c r="H131" s="19" t="str">
        <f>IF(E:E &gt;42,"Nee","Ja")</f>
        <v>Nee</v>
      </c>
      <c r="I131" s="71">
        <v>9</v>
      </c>
      <c r="J131" s="2" t="s">
        <v>278</v>
      </c>
      <c r="K131" s="73" t="s">
        <v>279</v>
      </c>
    </row>
    <row r="132" spans="1:11" s="22" customFormat="1">
      <c r="A132" s="2">
        <f>A131+1</f>
        <v>131</v>
      </c>
      <c r="B132" s="24" t="s">
        <v>280</v>
      </c>
      <c r="C132" s="25">
        <v>44659</v>
      </c>
      <c r="D132" s="25">
        <v>44762</v>
      </c>
      <c r="E132" s="24">
        <f>Tabel1[[#This Row],[Datum van antwoord]]-Tabel1[[#This Row],[Datum van binnenkomst]]</f>
        <v>103</v>
      </c>
      <c r="F132" s="20"/>
      <c r="G132" s="20"/>
      <c r="H132" s="19" t="str">
        <f>IF(E:E &gt;42,"Nee","Ja")</f>
        <v>Nee</v>
      </c>
      <c r="I132" s="71">
        <v>8</v>
      </c>
      <c r="J132" s="2"/>
      <c r="K132" s="73" t="s">
        <v>281</v>
      </c>
    </row>
    <row r="133" spans="1:11" s="19" customFormat="1">
      <c r="A133" s="2">
        <f>A132+1</f>
        <v>132</v>
      </c>
      <c r="B133" s="44" t="s">
        <v>282</v>
      </c>
      <c r="C133" s="45">
        <v>44603</v>
      </c>
      <c r="D133" s="45">
        <v>44763</v>
      </c>
      <c r="E133" s="44">
        <f>Tabel1[[#This Row],[Datum van antwoord]]-Tabel1[[#This Row],[Datum van binnenkomst]]</f>
        <v>160</v>
      </c>
      <c r="F133" s="39"/>
      <c r="G133" s="39"/>
      <c r="H133" s="19" t="str">
        <f>IF(E:E &gt;42,"Nee","Ja")</f>
        <v>Nee</v>
      </c>
      <c r="I133" s="71">
        <v>22</v>
      </c>
      <c r="J133" s="2" t="s">
        <v>283</v>
      </c>
      <c r="K133" s="73" t="s">
        <v>284</v>
      </c>
    </row>
    <row r="134" spans="1:11" s="22" customFormat="1">
      <c r="A134" s="2">
        <f>A133+1</f>
        <v>133</v>
      </c>
      <c r="B134" s="24" t="s">
        <v>285</v>
      </c>
      <c r="C134" s="25">
        <v>44624</v>
      </c>
      <c r="D134" s="25">
        <v>44763</v>
      </c>
      <c r="E134" s="24">
        <f>Tabel1[[#This Row],[Datum van antwoord]]-Tabel1[[#This Row],[Datum van binnenkomst]]</f>
        <v>139</v>
      </c>
      <c r="F134" s="20"/>
      <c r="G134" s="20"/>
      <c r="H134" s="19" t="str">
        <f>IF(E:E &gt;42,"Nee","Ja")</f>
        <v>Nee</v>
      </c>
      <c r="I134" s="71">
        <v>294</v>
      </c>
      <c r="J134" s="2" t="s">
        <v>286</v>
      </c>
      <c r="K134" s="73" t="s">
        <v>287</v>
      </c>
    </row>
    <row r="135" spans="1:11" s="19" customFormat="1">
      <c r="A135" s="2">
        <f>A134+1</f>
        <v>134</v>
      </c>
      <c r="B135" s="50" t="s">
        <v>288</v>
      </c>
      <c r="C135" s="51">
        <v>44214</v>
      </c>
      <c r="D135" s="51">
        <v>44767</v>
      </c>
      <c r="E135" s="50">
        <f>Tabel1[[#This Row],[Datum van antwoord]]-Tabel1[[#This Row],[Datum van binnenkomst]]</f>
        <v>553</v>
      </c>
      <c r="F135" s="39"/>
      <c r="G135" s="39"/>
      <c r="H135" s="19" t="str">
        <f>IF(E:E &gt;42,"Nee","Ja")</f>
        <v>Nee</v>
      </c>
      <c r="I135" s="71">
        <v>193</v>
      </c>
      <c r="J135" s="2"/>
      <c r="K135" s="73" t="s">
        <v>289</v>
      </c>
    </row>
    <row r="136" spans="1:11" s="22" customFormat="1">
      <c r="A136" s="2">
        <f>A135+1</f>
        <v>135</v>
      </c>
      <c r="B136" s="20" t="s">
        <v>290</v>
      </c>
      <c r="C136" s="21">
        <v>44593</v>
      </c>
      <c r="D136" s="21">
        <v>44768</v>
      </c>
      <c r="E136" s="20">
        <f>Tabel1[[#This Row],[Datum van antwoord]]-Tabel1[[#This Row],[Datum van binnenkomst]]</f>
        <v>175</v>
      </c>
      <c r="F136" s="20"/>
      <c r="G136" s="20"/>
      <c r="H136" s="19" t="str">
        <f>IF(E:E &gt;42,"Nee","Ja")</f>
        <v>Nee</v>
      </c>
      <c r="I136" s="2">
        <v>1150</v>
      </c>
      <c r="J136" s="2"/>
      <c r="K136" s="78" t="s">
        <v>291</v>
      </c>
    </row>
    <row r="137" spans="1:11" s="19" customFormat="1">
      <c r="A137" s="2">
        <f>A136+1</f>
        <v>136</v>
      </c>
      <c r="B137" s="39" t="s">
        <v>292</v>
      </c>
      <c r="C137" s="40">
        <v>44665</v>
      </c>
      <c r="D137" s="40">
        <v>44768</v>
      </c>
      <c r="E137" s="39">
        <f>Tabel1[[#This Row],[Datum van antwoord]]-Tabel1[[#This Row],[Datum van binnenkomst]]</f>
        <v>103</v>
      </c>
      <c r="F137" s="39"/>
      <c r="G137" s="39"/>
      <c r="H137" s="19" t="str">
        <f>IF(E:E &gt;42,"Nee","Ja")</f>
        <v>Nee</v>
      </c>
      <c r="I137" s="2">
        <v>22</v>
      </c>
      <c r="J137" s="2"/>
      <c r="K137" s="78" t="s">
        <v>293</v>
      </c>
    </row>
    <row r="138" spans="1:11" s="22" customFormat="1">
      <c r="A138" s="2">
        <f>A137+1</f>
        <v>137</v>
      </c>
      <c r="B138" s="20" t="s">
        <v>294</v>
      </c>
      <c r="C138" s="21">
        <v>44686</v>
      </c>
      <c r="D138" s="21">
        <v>44769</v>
      </c>
      <c r="E138" s="20">
        <f>Tabel1[[#This Row],[Datum van antwoord]]-Tabel1[[#This Row],[Datum van binnenkomst]]</f>
        <v>83</v>
      </c>
      <c r="F138" s="20"/>
      <c r="G138" s="20"/>
      <c r="H138" s="19" t="str">
        <f>IF(E:E &gt;42,"Nee","Ja")</f>
        <v>Nee</v>
      </c>
      <c r="I138" s="2">
        <v>4</v>
      </c>
      <c r="J138" s="2"/>
      <c r="K138" s="78" t="s">
        <v>295</v>
      </c>
    </row>
    <row r="139" spans="1:11" s="19" customFormat="1">
      <c r="A139" s="2">
        <f>A138+1</f>
        <v>138</v>
      </c>
      <c r="B139" s="52" t="s">
        <v>296</v>
      </c>
      <c r="C139" s="53">
        <v>44594</v>
      </c>
      <c r="D139" s="53">
        <v>44769</v>
      </c>
      <c r="E139" s="52">
        <f>Tabel1[[#This Row],[Datum van antwoord]]-Tabel1[[#This Row],[Datum van binnenkomst]]</f>
        <v>175</v>
      </c>
      <c r="F139" s="52"/>
      <c r="G139" s="52"/>
      <c r="H139" s="19" t="str">
        <f>IF(E:E &gt;42,"Nee","Ja")</f>
        <v>Nee</v>
      </c>
      <c r="I139" s="79">
        <v>22</v>
      </c>
      <c r="J139" s="79"/>
      <c r="K139" s="18" t="s">
        <v>297</v>
      </c>
    </row>
    <row r="140" spans="1:11" s="19" customFormat="1">
      <c r="A140" s="2">
        <f>A139+1</f>
        <v>139</v>
      </c>
      <c r="B140" s="32" t="s">
        <v>298</v>
      </c>
      <c r="C140" s="33">
        <v>44690</v>
      </c>
      <c r="D140" s="33">
        <v>44770</v>
      </c>
      <c r="E140" s="32">
        <f>Tabel1[[#This Row],[Datum van antwoord]]-Tabel1[[#This Row],[Datum van binnenkomst]]</f>
        <v>80</v>
      </c>
      <c r="F140" s="32"/>
      <c r="G140" s="32"/>
      <c r="H140" s="19" t="str">
        <f>IF(E:E &gt;42,"Nee","Ja")</f>
        <v>Nee</v>
      </c>
      <c r="I140" s="79">
        <f>11+5+265+137</f>
        <v>418</v>
      </c>
      <c r="J140" s="79"/>
      <c r="K140" s="18" t="s">
        <v>299</v>
      </c>
    </row>
    <row r="141" spans="1:11" s="22" customFormat="1">
      <c r="A141" s="2">
        <f>A140+1</f>
        <v>140</v>
      </c>
      <c r="B141" s="52" t="s">
        <v>300</v>
      </c>
      <c r="C141" s="53">
        <v>44733</v>
      </c>
      <c r="D141" s="53">
        <v>44770</v>
      </c>
      <c r="E141" s="52">
        <f>Tabel1[[#This Row],[Datum van antwoord]]-Tabel1[[#This Row],[Datum van binnenkomst]]</f>
        <v>37</v>
      </c>
      <c r="F141" s="52"/>
      <c r="G141" s="52"/>
      <c r="H141" s="19" t="str">
        <f>IF(E:E &gt;42,"Nee","Ja")</f>
        <v>Ja</v>
      </c>
      <c r="I141" s="79">
        <v>30</v>
      </c>
      <c r="J141" s="79" t="s">
        <v>301</v>
      </c>
      <c r="K141" s="18" t="s">
        <v>302</v>
      </c>
    </row>
    <row r="142" spans="1:11" s="19" customFormat="1">
      <c r="A142" s="2">
        <f>A141+1</f>
        <v>141</v>
      </c>
      <c r="B142" s="32" t="s">
        <v>303</v>
      </c>
      <c r="C142" s="33">
        <v>44454</v>
      </c>
      <c r="D142" s="33">
        <v>44776</v>
      </c>
      <c r="E142" s="32">
        <f>Tabel1[[#This Row],[Datum van antwoord]]-Tabel1[[#This Row],[Datum van binnenkomst]]</f>
        <v>322</v>
      </c>
      <c r="F142" s="32"/>
      <c r="G142" s="32"/>
      <c r="H142" s="19" t="str">
        <f>IF(E:E &gt;42,"Nee","Ja")</f>
        <v>Nee</v>
      </c>
      <c r="I142" s="79">
        <f>5+5+55+16+21+39+1+14+20+2+2+17+4+24+50+49+50+1</f>
        <v>375</v>
      </c>
      <c r="J142" s="79"/>
      <c r="K142" s="18" t="s">
        <v>304</v>
      </c>
    </row>
    <row r="143" spans="1:11" s="22" customFormat="1">
      <c r="A143" s="2">
        <f>A142+1</f>
        <v>142</v>
      </c>
      <c r="B143" s="52" t="s">
        <v>305</v>
      </c>
      <c r="C143" s="53">
        <v>44671</v>
      </c>
      <c r="D143" s="53">
        <v>44776</v>
      </c>
      <c r="E143" s="52">
        <f>Tabel1[[#This Row],[Datum van antwoord]]-Tabel1[[#This Row],[Datum van binnenkomst]]</f>
        <v>105</v>
      </c>
      <c r="F143" s="52"/>
      <c r="G143" s="52"/>
      <c r="H143" s="19" t="str">
        <f>IF(E:E &gt;42,"Nee","Ja")</f>
        <v>Nee</v>
      </c>
      <c r="I143" s="79">
        <v>32</v>
      </c>
      <c r="J143" s="79"/>
      <c r="K143" s="18" t="s">
        <v>306</v>
      </c>
    </row>
    <row r="144" spans="1:11" s="19" customFormat="1">
      <c r="A144" s="2">
        <f>A143+1</f>
        <v>143</v>
      </c>
      <c r="B144" s="32" t="s">
        <v>307</v>
      </c>
      <c r="C144" s="33">
        <v>44684</v>
      </c>
      <c r="D144" s="33">
        <v>44776</v>
      </c>
      <c r="E144" s="32">
        <f>Tabel1[[#This Row],[Datum van antwoord]]-Tabel1[[#This Row],[Datum van binnenkomst]]</f>
        <v>92</v>
      </c>
      <c r="F144" s="32"/>
      <c r="G144" s="32"/>
      <c r="H144" s="19" t="str">
        <f>IF(E:E &gt;42,"Nee","Ja")</f>
        <v>Nee</v>
      </c>
      <c r="I144" s="79">
        <v>11</v>
      </c>
      <c r="J144" s="79"/>
      <c r="K144" s="18" t="s">
        <v>308</v>
      </c>
    </row>
    <row r="145" spans="1:11" s="22" customFormat="1">
      <c r="A145" s="2">
        <f>A144+1</f>
        <v>144</v>
      </c>
      <c r="B145" s="52" t="s">
        <v>309</v>
      </c>
      <c r="C145" s="53">
        <v>44733</v>
      </c>
      <c r="D145" s="53">
        <v>44776</v>
      </c>
      <c r="E145" s="52">
        <f>Tabel1[[#This Row],[Datum van antwoord]]-Tabel1[[#This Row],[Datum van binnenkomst]]</f>
        <v>43</v>
      </c>
      <c r="F145" s="52"/>
      <c r="G145" s="52"/>
      <c r="H145" s="19" t="str">
        <f>IF(E:E &gt;42,"Nee","Ja")</f>
        <v>Nee</v>
      </c>
      <c r="I145" s="79">
        <v>13</v>
      </c>
      <c r="J145" s="79"/>
      <c r="K145" s="18" t="s">
        <v>310</v>
      </c>
    </row>
    <row r="146" spans="1:11" s="19" customFormat="1">
      <c r="A146" s="2">
        <f>A145+1</f>
        <v>145</v>
      </c>
      <c r="B146" s="32" t="s">
        <v>311</v>
      </c>
      <c r="C146" s="33">
        <v>44246</v>
      </c>
      <c r="D146" s="33">
        <v>44777</v>
      </c>
      <c r="E146" s="32">
        <f>Tabel1[[#This Row],[Datum van antwoord]]-Tabel1[[#This Row],[Datum van binnenkomst]]</f>
        <v>531</v>
      </c>
      <c r="F146" s="32"/>
      <c r="G146" s="32"/>
      <c r="H146" s="19" t="str">
        <f>IF(E:E &gt;42,"Nee","Ja")</f>
        <v>Nee</v>
      </c>
      <c r="I146" s="79">
        <f>11+224+172+385+101+237+28</f>
        <v>1158</v>
      </c>
      <c r="J146" s="79"/>
      <c r="K146" s="18" t="s">
        <v>312</v>
      </c>
    </row>
    <row r="147" spans="1:11" s="22" customFormat="1">
      <c r="A147" s="2">
        <f>A146+1</f>
        <v>146</v>
      </c>
      <c r="B147" s="52" t="s">
        <v>313</v>
      </c>
      <c r="C147" s="53">
        <v>44634</v>
      </c>
      <c r="D147" s="53">
        <v>44777</v>
      </c>
      <c r="E147" s="52">
        <f>Tabel1[[#This Row],[Datum van antwoord]]-Tabel1[[#This Row],[Datum van binnenkomst]]</f>
        <v>143</v>
      </c>
      <c r="F147" s="52"/>
      <c r="G147" s="52"/>
      <c r="H147" s="19" t="str">
        <f>IF(E:E &gt;42,"Nee","Ja")</f>
        <v>Nee</v>
      </c>
      <c r="I147" s="79">
        <v>3</v>
      </c>
      <c r="J147" s="79"/>
      <c r="K147" s="18" t="s">
        <v>314</v>
      </c>
    </row>
    <row r="148" spans="1:11" s="19" customFormat="1">
      <c r="A148" s="2">
        <f>A147+1</f>
        <v>147</v>
      </c>
      <c r="B148" s="52" t="s">
        <v>315</v>
      </c>
      <c r="C148" s="53">
        <v>44412</v>
      </c>
      <c r="D148" s="53">
        <v>44778</v>
      </c>
      <c r="E148" s="52">
        <f>Tabel1[[#This Row],[Datum van antwoord]]-Tabel1[[#This Row],[Datum van binnenkomst]]</f>
        <v>366</v>
      </c>
      <c r="F148" s="52"/>
      <c r="G148" s="52"/>
      <c r="H148" s="19" t="str">
        <f>IF(E:E &gt;42,"Nee","Ja")</f>
        <v>Nee</v>
      </c>
      <c r="I148" s="79">
        <v>29</v>
      </c>
      <c r="J148" s="79"/>
      <c r="K148" s="18" t="s">
        <v>316</v>
      </c>
    </row>
    <row r="149" spans="1:11" s="22" customFormat="1">
      <c r="A149" s="2">
        <f>A148+1</f>
        <v>148</v>
      </c>
      <c r="B149" s="32" t="s">
        <v>317</v>
      </c>
      <c r="C149" s="33">
        <v>44755</v>
      </c>
      <c r="D149" s="33">
        <v>44784</v>
      </c>
      <c r="E149" s="32">
        <f>Tabel1[[#This Row],[Datum van antwoord]]-Tabel1[[#This Row],[Datum van binnenkomst]]</f>
        <v>29</v>
      </c>
      <c r="F149" s="32"/>
      <c r="G149" s="32"/>
      <c r="H149" s="19" t="str">
        <f>IF(E:E &gt;42,"Nee","Ja")</f>
        <v>Ja</v>
      </c>
      <c r="I149" s="79">
        <v>4</v>
      </c>
      <c r="J149" s="79"/>
      <c r="K149" s="18" t="s">
        <v>318</v>
      </c>
    </row>
    <row r="150" spans="1:11">
      <c r="A150" s="2">
        <f>A149+1</f>
        <v>149</v>
      </c>
      <c r="B150" s="52" t="s">
        <v>319</v>
      </c>
      <c r="C150" s="53">
        <v>44746</v>
      </c>
      <c r="D150" s="53">
        <v>44784</v>
      </c>
      <c r="E150" s="52">
        <f>Tabel1[[#This Row],[Datum van antwoord]]-Tabel1[[#This Row],[Datum van binnenkomst]]</f>
        <v>38</v>
      </c>
      <c r="F150" s="52"/>
      <c r="G150" s="52"/>
      <c r="H150" s="19" t="str">
        <f>IF(E:E &gt;42,"Nee","Ja")</f>
        <v>Ja</v>
      </c>
      <c r="I150" s="79">
        <v>3</v>
      </c>
      <c r="J150" s="79"/>
      <c r="K150" s="18" t="s">
        <v>320</v>
      </c>
    </row>
    <row r="151" spans="1:11" s="22" customFormat="1">
      <c r="A151" s="2">
        <f>A150+1</f>
        <v>150</v>
      </c>
      <c r="B151" s="32" t="s">
        <v>321</v>
      </c>
      <c r="C151" s="33">
        <v>44740</v>
      </c>
      <c r="D151" s="33">
        <v>44784</v>
      </c>
      <c r="E151" s="32">
        <f>Tabel1[[#This Row],[Datum van antwoord]]-Tabel1[[#This Row],[Datum van binnenkomst]]</f>
        <v>44</v>
      </c>
      <c r="F151" s="32"/>
      <c r="G151" s="32"/>
      <c r="H151" s="19" t="str">
        <f>IF(E:E &gt;42,"Nee","Ja")</f>
        <v>Nee</v>
      </c>
      <c r="I151" s="79">
        <v>20</v>
      </c>
      <c r="J151" s="79"/>
      <c r="K151" s="18" t="s">
        <v>322</v>
      </c>
    </row>
    <row r="152" spans="1:11" s="19" customFormat="1">
      <c r="A152" s="2">
        <f>A151+1</f>
        <v>151</v>
      </c>
      <c r="B152" s="79" t="s">
        <v>323</v>
      </c>
      <c r="C152" s="80">
        <v>44755</v>
      </c>
      <c r="D152" s="80">
        <v>44784</v>
      </c>
      <c r="E152" s="79">
        <f>Tabel1[[#This Row],[Datum van antwoord]]-Tabel1[[#This Row],[Datum van binnenkomst]]</f>
        <v>29</v>
      </c>
      <c r="F152" s="79"/>
      <c r="G152" s="79"/>
      <c r="H152" s="19" t="str">
        <f>IF(E:E &gt;42,"Nee","Ja")</f>
        <v>Ja</v>
      </c>
      <c r="I152" s="79">
        <v>3</v>
      </c>
      <c r="J152" s="79"/>
      <c r="K152" s="18" t="s">
        <v>324</v>
      </c>
    </row>
    <row r="153" spans="1:11" s="22" customFormat="1">
      <c r="A153" s="2">
        <f>A152+1</f>
        <v>152</v>
      </c>
      <c r="B153" s="52" t="s">
        <v>325</v>
      </c>
      <c r="C153" s="54">
        <v>44694</v>
      </c>
      <c r="D153" s="54">
        <v>44790</v>
      </c>
      <c r="E153" s="55">
        <f>_xlfn.DAYS(Tabel1[[#This Row],[Datum van antwoord]],Tabel1[[#This Row],[Datum van binnenkomst]])</f>
        <v>96</v>
      </c>
      <c r="F153" s="52"/>
      <c r="G153" s="52"/>
      <c r="H153" s="19" t="str">
        <f>IF(E:E &gt;42,"Nee","Ja")</f>
        <v>Nee</v>
      </c>
      <c r="I153" s="79">
        <v>33</v>
      </c>
      <c r="J153" s="79"/>
      <c r="K153" s="18" t="s">
        <v>326</v>
      </c>
    </row>
    <row r="154" spans="1:11" s="19" customFormat="1">
      <c r="A154" s="2">
        <f>A153+1</f>
        <v>153</v>
      </c>
      <c r="B154" s="37" t="s">
        <v>327</v>
      </c>
      <c r="C154" s="35">
        <v>44581</v>
      </c>
      <c r="D154" s="35">
        <v>44792</v>
      </c>
      <c r="E154" s="36">
        <f>_xlfn.DAYS(Tabel1[[#This Row],[Datum van antwoord]],Tabel1[[#This Row],[Datum van binnenkomst]])</f>
        <v>211</v>
      </c>
      <c r="F154" s="32"/>
      <c r="G154" s="32"/>
      <c r="H154" s="19" t="str">
        <f>IF(E:E &gt;42,"Nee","Ja")</f>
        <v>Nee</v>
      </c>
      <c r="I154" s="79">
        <v>115</v>
      </c>
      <c r="J154" s="79" t="s">
        <v>328</v>
      </c>
      <c r="K154" s="18" t="s">
        <v>329</v>
      </c>
    </row>
    <row r="155" spans="1:11" s="22" customFormat="1">
      <c r="A155" s="2">
        <f>A154+1</f>
        <v>154</v>
      </c>
      <c r="B155" s="52" t="s">
        <v>330</v>
      </c>
      <c r="C155" s="54">
        <v>44538</v>
      </c>
      <c r="D155" s="54">
        <v>44795</v>
      </c>
      <c r="E155" s="55">
        <f>_xlfn.DAYS(Tabel1[[#This Row],[Datum van antwoord]],Tabel1[[#This Row],[Datum van binnenkomst]])</f>
        <v>257</v>
      </c>
      <c r="F155" s="52"/>
      <c r="G155" s="52"/>
      <c r="H155" s="19" t="str">
        <f>IF(E:E &gt;42,"Nee","Ja")</f>
        <v>Nee</v>
      </c>
      <c r="I155" s="79">
        <v>4</v>
      </c>
      <c r="J155" s="79"/>
      <c r="K155" s="18" t="s">
        <v>331</v>
      </c>
    </row>
    <row r="156" spans="1:11" s="19" customFormat="1">
      <c r="A156" s="2">
        <f>A155+1</f>
        <v>155</v>
      </c>
      <c r="B156" s="32" t="s">
        <v>332</v>
      </c>
      <c r="C156" s="35">
        <v>44672</v>
      </c>
      <c r="D156" s="35">
        <v>44795</v>
      </c>
      <c r="E156" s="36">
        <f>_xlfn.DAYS(Tabel1[[#This Row],[Datum van antwoord]],Tabel1[[#This Row],[Datum van binnenkomst]])</f>
        <v>123</v>
      </c>
      <c r="F156" s="32"/>
      <c r="G156" s="32"/>
      <c r="H156" s="19" t="str">
        <f>IF(E:E &gt;42,"Nee","Ja")</f>
        <v>Nee</v>
      </c>
      <c r="I156" s="79">
        <v>57</v>
      </c>
      <c r="J156" s="79"/>
      <c r="K156" s="18" t="s">
        <v>333</v>
      </c>
    </row>
    <row r="157" spans="1:11" s="22" customFormat="1">
      <c r="A157" s="2">
        <f>A156+1</f>
        <v>156</v>
      </c>
      <c r="B157" s="52" t="s">
        <v>334</v>
      </c>
      <c r="C157" s="54">
        <v>44692</v>
      </c>
      <c r="D157" s="53">
        <v>44796</v>
      </c>
      <c r="E157" s="55">
        <f>_xlfn.DAYS(Tabel1[[#This Row],[Datum van antwoord]],Tabel1[[#This Row],[Datum van binnenkomst]])</f>
        <v>104</v>
      </c>
      <c r="F157" s="52"/>
      <c r="G157" s="52"/>
      <c r="H157" s="19" t="str">
        <f>IF(E:E &gt;42,"Nee","Ja")</f>
        <v>Nee</v>
      </c>
      <c r="I157" s="79">
        <v>9</v>
      </c>
      <c r="J157" s="79" t="s">
        <v>335</v>
      </c>
      <c r="K157" s="18" t="s">
        <v>336</v>
      </c>
    </row>
    <row r="158" spans="1:11" s="19" customFormat="1">
      <c r="A158" s="2">
        <f>A157+1</f>
        <v>157</v>
      </c>
      <c r="B158" s="32" t="s">
        <v>337</v>
      </c>
      <c r="C158" s="33">
        <v>44644</v>
      </c>
      <c r="D158" s="33">
        <v>44798</v>
      </c>
      <c r="E158" s="36">
        <f>_xlfn.DAYS(Tabel1[[#This Row],[Datum van antwoord]],Tabel1[[#This Row],[Datum van binnenkomst]])</f>
        <v>154</v>
      </c>
      <c r="F158" s="32"/>
      <c r="G158" s="32"/>
      <c r="H158" s="19" t="str">
        <f>IF(E:E &gt;42,"Nee","Ja")</f>
        <v>Nee</v>
      </c>
      <c r="I158" s="79">
        <v>10</v>
      </c>
      <c r="J158" s="79"/>
      <c r="K158" s="18" t="s">
        <v>338</v>
      </c>
    </row>
    <row r="159" spans="1:11" s="22" customFormat="1">
      <c r="A159" s="2">
        <f>A158+1</f>
        <v>158</v>
      </c>
      <c r="B159" s="52" t="s">
        <v>339</v>
      </c>
      <c r="C159" s="53">
        <v>44775</v>
      </c>
      <c r="D159" s="53">
        <v>44798</v>
      </c>
      <c r="E159" s="56">
        <f>_xlfn.DAYS(Tabel1[[#This Row],[Datum van antwoord]],Tabel1[[#This Row],[Datum van binnenkomst]])</f>
        <v>23</v>
      </c>
      <c r="F159" s="52"/>
      <c r="G159" s="52"/>
      <c r="H159" s="19" t="str">
        <f>IF(E:E &gt;42,"Nee","Ja")</f>
        <v>Ja</v>
      </c>
      <c r="I159" s="79">
        <v>3</v>
      </c>
      <c r="J159" s="79" t="s">
        <v>335</v>
      </c>
      <c r="K159" s="18" t="s">
        <v>340</v>
      </c>
    </row>
    <row r="160" spans="1:11" s="19" customFormat="1">
      <c r="A160" s="2">
        <f>A159+1</f>
        <v>159</v>
      </c>
      <c r="B160" s="52" t="s">
        <v>341</v>
      </c>
      <c r="C160" s="53">
        <v>44593</v>
      </c>
      <c r="D160" s="53">
        <v>44800</v>
      </c>
      <c r="E160" s="52">
        <f>Tabel1[[#This Row],[Datum van antwoord]]-Tabel1[[#This Row],[Datum van binnenkomst]]</f>
        <v>207</v>
      </c>
      <c r="F160" s="52"/>
      <c r="G160" s="52"/>
      <c r="H160" s="19" t="str">
        <f>IF(E:E &gt;42,"Nee","Ja")</f>
        <v>Nee</v>
      </c>
      <c r="I160" s="79">
        <v>5</v>
      </c>
      <c r="J160" s="79"/>
      <c r="K160" s="18" t="s">
        <v>342</v>
      </c>
    </row>
    <row r="161" spans="1:11" s="22" customFormat="1">
      <c r="A161" s="2">
        <f>A160+1</f>
        <v>160</v>
      </c>
      <c r="B161" s="32" t="s">
        <v>343</v>
      </c>
      <c r="C161" s="33">
        <v>44739</v>
      </c>
      <c r="D161" s="33">
        <v>44802</v>
      </c>
      <c r="E161" s="32">
        <f>Tabel1[[#This Row],[Datum van antwoord]]-Tabel1[[#This Row],[Datum van binnenkomst]]</f>
        <v>63</v>
      </c>
      <c r="F161" s="32"/>
      <c r="G161" s="32"/>
      <c r="H161" s="19" t="str">
        <f>IF(E:E &gt;42,"Nee","Ja")</f>
        <v>Nee</v>
      </c>
      <c r="I161" s="79">
        <v>7</v>
      </c>
      <c r="J161" s="79"/>
      <c r="K161" s="18" t="s">
        <v>344</v>
      </c>
    </row>
    <row r="162" spans="1:11" s="19" customFormat="1">
      <c r="A162" s="2">
        <f>A161+1</f>
        <v>161</v>
      </c>
      <c r="B162" s="57" t="s">
        <v>345</v>
      </c>
      <c r="C162" s="58">
        <v>44517</v>
      </c>
      <c r="D162" s="58">
        <v>44802</v>
      </c>
      <c r="E162" s="57">
        <f>Tabel1[[#This Row],[Datum van antwoord]]-Tabel1[[#This Row],[Datum van binnenkomst]]</f>
        <v>285</v>
      </c>
      <c r="F162" s="57"/>
      <c r="G162" s="57"/>
      <c r="H162" s="19" t="str">
        <f>IF(E:E &gt;42,"Nee","Ja")</f>
        <v>Nee</v>
      </c>
      <c r="I162" s="79">
        <v>300</v>
      </c>
      <c r="J162" s="79" t="s">
        <v>346</v>
      </c>
      <c r="K162" s="18" t="s">
        <v>347</v>
      </c>
    </row>
    <row r="163" spans="1:11" s="22" customFormat="1">
      <c r="A163" s="2">
        <f>A162+1</f>
        <v>162</v>
      </c>
      <c r="B163" s="20" t="s">
        <v>348</v>
      </c>
      <c r="C163" s="21">
        <v>44694</v>
      </c>
      <c r="D163" s="21">
        <v>44804</v>
      </c>
      <c r="E163" s="20">
        <f>Tabel1[[#This Row],[Datum van antwoord]]-Tabel1[[#This Row],[Datum van binnenkomst]]</f>
        <v>110</v>
      </c>
      <c r="F163" s="20"/>
      <c r="G163" s="20"/>
      <c r="H163" s="19" t="str">
        <f>IF(E:E &gt;42,"Nee","Ja")</f>
        <v>Nee</v>
      </c>
      <c r="I163" s="2">
        <v>11</v>
      </c>
      <c r="J163" s="2" t="s">
        <v>349</v>
      </c>
      <c r="K163" s="78" t="s">
        <v>350</v>
      </c>
    </row>
    <row r="164" spans="1:11" s="19" customFormat="1">
      <c r="A164" s="2">
        <f>A163+1</f>
        <v>163</v>
      </c>
      <c r="B164" s="39" t="s">
        <v>351</v>
      </c>
      <c r="C164" s="40">
        <v>44600</v>
      </c>
      <c r="D164" s="40">
        <v>44804</v>
      </c>
      <c r="E164" s="39">
        <f>Tabel1[[#This Row],[Datum van antwoord]]-Tabel1[[#This Row],[Datum van binnenkomst]]</f>
        <v>204</v>
      </c>
      <c r="F164" s="39"/>
      <c r="G164" s="39"/>
      <c r="H164" s="19" t="str">
        <f>IF(E:E &gt;42,"Nee","Ja")</f>
        <v>Nee</v>
      </c>
      <c r="I164" s="2">
        <v>5</v>
      </c>
      <c r="J164" s="2"/>
      <c r="K164" s="78" t="s">
        <v>352</v>
      </c>
    </row>
    <row r="165" spans="1:11" s="22" customFormat="1">
      <c r="A165" s="2">
        <f>A164+1</f>
        <v>164</v>
      </c>
      <c r="B165" s="20" t="s">
        <v>353</v>
      </c>
      <c r="C165" s="21">
        <v>44631</v>
      </c>
      <c r="D165" s="21">
        <v>44804</v>
      </c>
      <c r="E165" s="20">
        <f>Tabel1[[#This Row],[Datum van antwoord]]-Tabel1[[#This Row],[Datum van binnenkomst]]</f>
        <v>173</v>
      </c>
      <c r="F165" s="20"/>
      <c r="G165" s="20"/>
      <c r="H165" s="19" t="str">
        <f>IF(E:E &gt;42,"Nee","Ja")</f>
        <v>Nee</v>
      </c>
      <c r="I165" s="2">
        <v>895</v>
      </c>
      <c r="J165" s="2"/>
      <c r="K165" s="78" t="s">
        <v>354</v>
      </c>
    </row>
    <row r="166" spans="1:11" s="19" customFormat="1">
      <c r="A166" s="2">
        <f>A165+1</f>
        <v>165</v>
      </c>
      <c r="B166" s="2" t="s">
        <v>355</v>
      </c>
      <c r="C166" s="60">
        <v>44496</v>
      </c>
      <c r="D166" s="60">
        <v>44804</v>
      </c>
      <c r="E166" s="2">
        <f>Tabel1[[#This Row],[Datum van antwoord]]-Tabel1[[#This Row],[Datum van binnenkomst]]</f>
        <v>308</v>
      </c>
      <c r="F166" s="2"/>
      <c r="G166" s="2"/>
      <c r="H166" s="19" t="str">
        <f>IF(E:E &gt;42,"Nee","Ja")</f>
        <v>Nee</v>
      </c>
      <c r="I166" s="2">
        <v>19</v>
      </c>
      <c r="J166" s="2"/>
      <c r="K166" s="61" t="s">
        <v>356</v>
      </c>
    </row>
    <row r="167" spans="1:11" s="22" customFormat="1">
      <c r="A167" s="12">
        <f>A166+1</f>
        <v>166</v>
      </c>
      <c r="B167" s="12" t="s">
        <v>357</v>
      </c>
      <c r="C167" s="13">
        <v>44260</v>
      </c>
      <c r="D167" s="13">
        <v>44809</v>
      </c>
      <c r="E167" s="12">
        <f>Tabel1[[#This Row],[Datum van antwoord]]-Tabel1[[#This Row],[Datum van binnenkomst]]</f>
        <v>549</v>
      </c>
      <c r="F167" s="12"/>
      <c r="G167" s="12"/>
      <c r="H167" s="19" t="str">
        <f>IF(E:E &gt;42,"Nee","Ja")</f>
        <v>Nee</v>
      </c>
      <c r="I167" s="12">
        <f>499+367+366</f>
        <v>1232</v>
      </c>
      <c r="J167" s="12" t="s">
        <v>358</v>
      </c>
      <c r="K167" s="78" t="s">
        <v>359</v>
      </c>
    </row>
    <row r="168" spans="1:11" s="19" customFormat="1">
      <c r="A168" s="2">
        <f>A167+1</f>
        <v>167</v>
      </c>
      <c r="B168" s="20" t="s">
        <v>360</v>
      </c>
      <c r="C168" s="21">
        <v>44611</v>
      </c>
      <c r="D168" s="21">
        <v>44809</v>
      </c>
      <c r="E168" s="20">
        <f>Tabel1[[#This Row],[Datum van antwoord]]-Tabel1[[#This Row],[Datum van binnenkomst]]</f>
        <v>198</v>
      </c>
      <c r="F168" s="20"/>
      <c r="G168" s="20"/>
      <c r="H168" s="19" t="str">
        <f>IF(E:E &gt;42,"Nee","Ja")</f>
        <v>Nee</v>
      </c>
      <c r="I168" s="2">
        <v>9</v>
      </c>
      <c r="J168" s="2"/>
      <c r="K168" s="78" t="s">
        <v>361</v>
      </c>
    </row>
    <row r="169" spans="1:11" s="22" customFormat="1">
      <c r="A169" s="2">
        <f>A168+1</f>
        <v>168</v>
      </c>
      <c r="B169" s="2" t="s">
        <v>362</v>
      </c>
      <c r="C169" s="60">
        <v>44770</v>
      </c>
      <c r="D169" s="60">
        <v>44811</v>
      </c>
      <c r="E169" s="2">
        <f>Tabel1[[#This Row],[Datum van antwoord]]-Tabel1[[#This Row],[Datum van binnenkomst]]</f>
        <v>41</v>
      </c>
      <c r="F169" s="2"/>
      <c r="G169" s="2"/>
      <c r="H169" s="19" t="str">
        <f>IF(E:E &gt;42,"Nee","Ja")</f>
        <v>Ja</v>
      </c>
      <c r="I169" s="2">
        <v>43</v>
      </c>
      <c r="J169" s="2"/>
      <c r="K169" s="61" t="s">
        <v>363</v>
      </c>
    </row>
    <row r="170" spans="1:11" s="19" customFormat="1">
      <c r="A170" s="2">
        <f>A169+1</f>
        <v>169</v>
      </c>
      <c r="B170" s="39" t="s">
        <v>364</v>
      </c>
      <c r="C170" s="40">
        <v>44712</v>
      </c>
      <c r="D170" s="40">
        <v>44812</v>
      </c>
      <c r="E170" s="39">
        <f>Tabel1[[#This Row],[Datum van antwoord]]-Tabel1[[#This Row],[Datum van binnenkomst]]</f>
        <v>100</v>
      </c>
      <c r="F170" s="39"/>
      <c r="G170" s="39"/>
      <c r="H170" s="19" t="str">
        <f>IF(E:E &gt;42,"Nee","Ja")</f>
        <v>Nee</v>
      </c>
      <c r="I170" s="2">
        <v>8</v>
      </c>
      <c r="J170" s="2" t="s">
        <v>365</v>
      </c>
      <c r="K170" s="78" t="s">
        <v>366</v>
      </c>
    </row>
    <row r="171" spans="1:11" s="22" customFormat="1">
      <c r="A171" s="2">
        <f>A170+1</f>
        <v>170</v>
      </c>
      <c r="B171" s="20" t="s">
        <v>364</v>
      </c>
      <c r="C171" s="21">
        <v>44720</v>
      </c>
      <c r="D171" s="21">
        <v>44812</v>
      </c>
      <c r="E171" s="20">
        <f>Tabel1[[#This Row],[Datum van antwoord]]-Tabel1[[#This Row],[Datum van binnenkomst]]</f>
        <v>92</v>
      </c>
      <c r="F171" s="20"/>
      <c r="G171" s="20"/>
      <c r="H171" s="19" t="str">
        <f>IF(E:E &gt;42,"Nee","Ja")</f>
        <v>Nee</v>
      </c>
      <c r="I171" s="2">
        <v>8</v>
      </c>
      <c r="J171" s="2" t="s">
        <v>365</v>
      </c>
      <c r="K171" s="78" t="s">
        <v>366</v>
      </c>
    </row>
    <row r="172" spans="1:11" s="19" customFormat="1">
      <c r="A172" s="2">
        <f>A171+1</f>
        <v>171</v>
      </c>
      <c r="B172" s="2" t="s">
        <v>367</v>
      </c>
      <c r="C172" s="60">
        <v>44777</v>
      </c>
      <c r="D172" s="60">
        <v>44813</v>
      </c>
      <c r="E172" s="2">
        <f>Tabel1[[#This Row],[Datum van antwoord]]-Tabel1[[#This Row],[Datum van binnenkomst]]</f>
        <v>36</v>
      </c>
      <c r="F172" s="2"/>
      <c r="G172" s="2"/>
      <c r="H172" s="19" t="str">
        <f>IF(E:E &gt;42,"Nee","Ja")</f>
        <v>Ja</v>
      </c>
      <c r="I172" s="2">
        <v>10</v>
      </c>
      <c r="J172" s="2"/>
      <c r="K172" s="61" t="s">
        <v>368</v>
      </c>
    </row>
    <row r="173" spans="1:11" s="22" customFormat="1">
      <c r="A173" s="2">
        <f>A172+1</f>
        <v>172</v>
      </c>
      <c r="B173" s="39" t="s">
        <v>369</v>
      </c>
      <c r="C173" s="40">
        <v>44725</v>
      </c>
      <c r="D173" s="40">
        <v>44816</v>
      </c>
      <c r="E173" s="39">
        <f>Tabel1[[#This Row],[Datum van antwoord]]-Tabel1[[#This Row],[Datum van binnenkomst]]</f>
        <v>91</v>
      </c>
      <c r="F173" s="39"/>
      <c r="G173" s="39"/>
      <c r="H173" s="19" t="str">
        <f>IF(E:E &gt;42,"Nee","Ja")</f>
        <v>Nee</v>
      </c>
      <c r="I173" s="2">
        <v>4</v>
      </c>
      <c r="J173" s="2"/>
      <c r="K173" s="78" t="s">
        <v>370</v>
      </c>
    </row>
    <row r="174" spans="1:11" s="19" customFormat="1">
      <c r="A174" s="2">
        <f>A173+1</f>
        <v>173</v>
      </c>
      <c r="B174" s="20" t="s">
        <v>371</v>
      </c>
      <c r="C174" s="21">
        <v>44624</v>
      </c>
      <c r="D174" s="21">
        <v>44816</v>
      </c>
      <c r="E174" s="20">
        <f>Tabel1[[#This Row],[Datum van antwoord]]-Tabel1[[#This Row],[Datum van binnenkomst]]</f>
        <v>192</v>
      </c>
      <c r="F174" s="20"/>
      <c r="G174" s="20"/>
      <c r="H174" s="19" t="str">
        <f>IF(E:E &gt;42,"Nee","Ja")</f>
        <v>Nee</v>
      </c>
      <c r="I174" s="2">
        <v>12</v>
      </c>
      <c r="J174" s="2"/>
      <c r="K174" s="78" t="s">
        <v>372</v>
      </c>
    </row>
    <row r="175" spans="1:11" s="22" customFormat="1">
      <c r="A175" s="2">
        <f>A174+1</f>
        <v>174</v>
      </c>
      <c r="B175" s="2" t="s">
        <v>373</v>
      </c>
      <c r="C175" s="60">
        <v>44496</v>
      </c>
      <c r="D175" s="60">
        <v>44816</v>
      </c>
      <c r="E175" s="2">
        <f>Tabel1[[#This Row],[Datum van antwoord]]-Tabel1[[#This Row],[Datum van binnenkomst]]</f>
        <v>320</v>
      </c>
      <c r="F175" s="2"/>
      <c r="G175" s="2"/>
      <c r="H175" s="19" t="str">
        <f>IF(E:E &gt;42,"Nee","Ja")</f>
        <v>Nee</v>
      </c>
      <c r="I175" s="2">
        <v>95</v>
      </c>
      <c r="J175" s="2"/>
      <c r="K175" s="61" t="s">
        <v>374</v>
      </c>
    </row>
    <row r="176" spans="1:11" s="19" customFormat="1">
      <c r="A176" s="2">
        <f>A175+1</f>
        <v>175</v>
      </c>
      <c r="B176" s="39" t="s">
        <v>375</v>
      </c>
      <c r="C176" s="40">
        <v>44519</v>
      </c>
      <c r="D176" s="40">
        <v>44817</v>
      </c>
      <c r="E176" s="39">
        <f>Tabel1[[#This Row],[Datum van antwoord]]-Tabel1[[#This Row],[Datum van binnenkomst]]</f>
        <v>298</v>
      </c>
      <c r="F176" s="39"/>
      <c r="G176" s="39"/>
      <c r="H176" s="19" t="str">
        <f>IF(E:E &gt;42,"Nee","Ja")</f>
        <v>Nee</v>
      </c>
      <c r="I176" s="2">
        <v>728</v>
      </c>
      <c r="J176" s="2" t="s">
        <v>376</v>
      </c>
      <c r="K176" s="78" t="s">
        <v>377</v>
      </c>
    </row>
    <row r="177" spans="1:11" s="22" customFormat="1">
      <c r="A177" s="2">
        <f>A176+1</f>
        <v>176</v>
      </c>
      <c r="B177" s="20" t="s">
        <v>378</v>
      </c>
      <c r="C177" s="21">
        <v>44473</v>
      </c>
      <c r="D177" s="21">
        <v>44823</v>
      </c>
      <c r="E177" s="20">
        <f>Tabel1[[#This Row],[Datum van antwoord]]-Tabel1[[#This Row],[Datum van binnenkomst]]</f>
        <v>350</v>
      </c>
      <c r="F177" s="20"/>
      <c r="G177" s="20"/>
      <c r="H177" s="19" t="str">
        <f>IF(E:E &gt;42,"Nee","Ja")</f>
        <v>Nee</v>
      </c>
      <c r="I177" s="2">
        <v>3</v>
      </c>
      <c r="J177" s="2" t="s">
        <v>379</v>
      </c>
      <c r="K177" s="61" t="s">
        <v>380</v>
      </c>
    </row>
    <row r="178" spans="1:11" s="19" customFormat="1">
      <c r="A178" s="2">
        <f>A177+1</f>
        <v>177</v>
      </c>
      <c r="B178" s="39" t="s">
        <v>381</v>
      </c>
      <c r="C178" s="40">
        <v>44785</v>
      </c>
      <c r="D178" s="40">
        <v>44826</v>
      </c>
      <c r="E178" s="39">
        <f>Tabel1[[#This Row],[Datum van antwoord]]-Tabel1[[#This Row],[Datum van binnenkomst]]</f>
        <v>41</v>
      </c>
      <c r="F178" s="39"/>
      <c r="G178" s="39"/>
      <c r="H178" s="19" t="str">
        <f>IF(E:E &gt;42,"Nee","Ja")</f>
        <v>Ja</v>
      </c>
      <c r="I178" s="2">
        <v>432</v>
      </c>
      <c r="J178" s="2"/>
      <c r="K178" s="61" t="s">
        <v>382</v>
      </c>
    </row>
    <row r="179" spans="1:11" s="22" customFormat="1">
      <c r="A179" s="2">
        <f>A178+1</f>
        <v>178</v>
      </c>
      <c r="B179" s="2" t="s">
        <v>383</v>
      </c>
      <c r="C179" s="60">
        <v>44422</v>
      </c>
      <c r="D179" s="60">
        <v>44826</v>
      </c>
      <c r="E179" s="2">
        <f>Tabel1[[#This Row],[Datum van antwoord]]-Tabel1[[#This Row],[Datum van binnenkomst]]</f>
        <v>404</v>
      </c>
      <c r="F179" s="2"/>
      <c r="G179" s="2"/>
      <c r="H179" s="19" t="str">
        <f>IF(E:E &gt;42,"Nee","Ja")</f>
        <v>Nee</v>
      </c>
      <c r="I179" s="2">
        <v>852</v>
      </c>
      <c r="J179" s="2"/>
      <c r="K179" s="61" t="s">
        <v>384</v>
      </c>
    </row>
    <row r="180" spans="1:11" s="19" customFormat="1">
      <c r="A180" s="2">
        <f>A179+1</f>
        <v>179</v>
      </c>
      <c r="B180" s="2" t="s">
        <v>385</v>
      </c>
      <c r="C180" s="60">
        <v>44501</v>
      </c>
      <c r="D180" s="60">
        <v>44826</v>
      </c>
      <c r="E180" s="2">
        <f>Tabel1[[#This Row],[Datum van antwoord]]-Tabel1[[#This Row],[Datum van binnenkomst]]</f>
        <v>325</v>
      </c>
      <c r="F180" s="2"/>
      <c r="G180" s="2"/>
      <c r="H180" s="19" t="str">
        <f>IF(E:E &gt;42,"Nee","Ja")</f>
        <v>Nee</v>
      </c>
      <c r="I180" s="2">
        <v>3230</v>
      </c>
      <c r="J180" s="2"/>
      <c r="K180" s="61" t="s">
        <v>386</v>
      </c>
    </row>
    <row r="181" spans="1:11" s="22" customFormat="1">
      <c r="A181" s="2">
        <f>A180+1</f>
        <v>180</v>
      </c>
      <c r="B181" s="20" t="s">
        <v>387</v>
      </c>
      <c r="C181" s="21">
        <v>44670</v>
      </c>
      <c r="D181" s="21">
        <v>44827</v>
      </c>
      <c r="E181" s="20">
        <f>Tabel1[[#This Row],[Datum van antwoord]]-Tabel1[[#This Row],[Datum van binnenkomst]]</f>
        <v>157</v>
      </c>
      <c r="F181" s="20"/>
      <c r="G181" s="20"/>
      <c r="H181" s="19" t="str">
        <f>IF(E:E &gt;42,"Nee","Ja")</f>
        <v>Nee</v>
      </c>
      <c r="I181" s="2">
        <v>12</v>
      </c>
      <c r="J181" s="2"/>
      <c r="K181" s="61" t="s">
        <v>388</v>
      </c>
    </row>
    <row r="182" spans="1:11" s="19" customFormat="1">
      <c r="A182" s="2">
        <f>A181+1</f>
        <v>181</v>
      </c>
      <c r="B182" s="39" t="s">
        <v>389</v>
      </c>
      <c r="C182" s="40">
        <v>44708</v>
      </c>
      <c r="D182" s="40">
        <v>44830</v>
      </c>
      <c r="E182" s="39">
        <f>Tabel1[[#This Row],[Datum van antwoord]]-Tabel1[[#This Row],[Datum van binnenkomst]]</f>
        <v>122</v>
      </c>
      <c r="F182" s="39"/>
      <c r="G182" s="39"/>
      <c r="H182" s="19" t="str">
        <f>IF(E:E &gt;42,"Nee","Ja")</f>
        <v>Nee</v>
      </c>
      <c r="I182" s="2">
        <v>25</v>
      </c>
      <c r="J182" s="2"/>
      <c r="K182" s="61" t="s">
        <v>390</v>
      </c>
    </row>
    <row r="183" spans="1:11" s="22" customFormat="1">
      <c r="A183" s="2">
        <f>A182+1</f>
        <v>182</v>
      </c>
      <c r="B183" s="20" t="s">
        <v>391</v>
      </c>
      <c r="C183" s="21">
        <v>44716</v>
      </c>
      <c r="D183" s="21">
        <v>44831</v>
      </c>
      <c r="E183" s="20">
        <f>Tabel1[[#This Row],[Datum van antwoord]]-Tabel1[[#This Row],[Datum van binnenkomst]]</f>
        <v>115</v>
      </c>
      <c r="F183" s="20"/>
      <c r="G183" s="20"/>
      <c r="H183" s="19" t="str">
        <f>IF(E:E &gt;42,"Nee","Ja")</f>
        <v>Nee</v>
      </c>
      <c r="I183" s="2">
        <v>85</v>
      </c>
      <c r="J183" s="2"/>
      <c r="K183" s="61" t="s">
        <v>392</v>
      </c>
    </row>
    <row r="184" spans="1:11" s="19" customFormat="1">
      <c r="A184" s="2">
        <f>A183+1</f>
        <v>183</v>
      </c>
      <c r="B184" s="2" t="s">
        <v>341</v>
      </c>
      <c r="C184" s="60">
        <v>44593</v>
      </c>
      <c r="D184" s="60">
        <v>44831</v>
      </c>
      <c r="E184" s="2">
        <f>Tabel1[[#This Row],[Datum van antwoord]]-Tabel1[[#This Row],[Datum van binnenkomst]]</f>
        <v>238</v>
      </c>
      <c r="F184" s="2"/>
      <c r="G184" s="2"/>
      <c r="H184" s="19" t="str">
        <f>IF(E:E &gt;42,"Nee","Ja")</f>
        <v>Nee</v>
      </c>
      <c r="I184" s="2">
        <v>5</v>
      </c>
      <c r="J184" s="2"/>
      <c r="K184" s="61" t="s">
        <v>342</v>
      </c>
    </row>
    <row r="185" spans="1:11" s="22" customFormat="1">
      <c r="A185" s="2">
        <f>A184+1</f>
        <v>184</v>
      </c>
      <c r="B185" s="20" t="s">
        <v>393</v>
      </c>
      <c r="C185" s="21">
        <v>44593</v>
      </c>
      <c r="D185" s="21">
        <v>44832</v>
      </c>
      <c r="E185" s="20">
        <f>Tabel1[[#This Row],[Datum van antwoord]]-Tabel1[[#This Row],[Datum van binnenkomst]]</f>
        <v>239</v>
      </c>
      <c r="F185" s="20"/>
      <c r="G185" s="20"/>
      <c r="H185" s="19" t="str">
        <f>IF(E:E &gt;42,"Nee","Ja")</f>
        <v>Nee</v>
      </c>
      <c r="I185" s="2">
        <v>4</v>
      </c>
      <c r="J185" s="2"/>
      <c r="K185" s="61" t="s">
        <v>394</v>
      </c>
    </row>
    <row r="186" spans="1:11" s="19" customFormat="1">
      <c r="A186" s="2">
        <f>A185+1</f>
        <v>185</v>
      </c>
      <c r="B186" s="39" t="s">
        <v>395</v>
      </c>
      <c r="C186" s="40">
        <v>44532</v>
      </c>
      <c r="D186" s="40">
        <v>44833</v>
      </c>
      <c r="E186" s="39">
        <f>Tabel1[[#This Row],[Datum van antwoord]]-Tabel1[[#This Row],[Datum van binnenkomst]]</f>
        <v>301</v>
      </c>
      <c r="F186" s="39"/>
      <c r="G186" s="39"/>
      <c r="H186" s="19" t="str">
        <f>IF(E:E &gt;42,"Nee","Ja")</f>
        <v>Nee</v>
      </c>
      <c r="I186" s="2">
        <v>59</v>
      </c>
      <c r="J186" s="2"/>
      <c r="K186" s="61" t="s">
        <v>396</v>
      </c>
    </row>
    <row r="187" spans="1:11" s="22" customFormat="1">
      <c r="A187" s="2">
        <f>A186+1</f>
        <v>186</v>
      </c>
      <c r="B187" s="2" t="s">
        <v>397</v>
      </c>
      <c r="C187" s="60">
        <v>44645</v>
      </c>
      <c r="D187" s="60">
        <v>44833</v>
      </c>
      <c r="E187" s="2">
        <f>Tabel1[[#This Row],[Datum van antwoord]]-Tabel1[[#This Row],[Datum van binnenkomst]]</f>
        <v>188</v>
      </c>
      <c r="F187" s="2"/>
      <c r="G187" s="2"/>
      <c r="H187" s="19" t="str">
        <f>IF(E:E &gt;42,"Nee","Ja")</f>
        <v>Nee</v>
      </c>
      <c r="I187" s="2">
        <v>181</v>
      </c>
      <c r="J187" s="2"/>
      <c r="K187" s="61" t="s">
        <v>398</v>
      </c>
    </row>
    <row r="188" spans="1:11" s="19" customFormat="1">
      <c r="A188" s="2">
        <f>A187+1</f>
        <v>187</v>
      </c>
      <c r="B188" s="2" t="s">
        <v>399</v>
      </c>
      <c r="C188" s="60">
        <v>44778</v>
      </c>
      <c r="D188" s="60">
        <v>44833</v>
      </c>
      <c r="E188" s="2">
        <f>Tabel1[[#This Row],[Datum van antwoord]]-Tabel1[[#This Row],[Datum van binnenkomst]]</f>
        <v>55</v>
      </c>
      <c r="F188" s="2"/>
      <c r="G188" s="2"/>
      <c r="H188" s="19" t="str">
        <f>IF(E:E &gt;42,"Nee","Ja")</f>
        <v>Nee</v>
      </c>
      <c r="I188" s="2">
        <v>16</v>
      </c>
      <c r="J188" s="2"/>
      <c r="K188" s="61" t="s">
        <v>400</v>
      </c>
    </row>
    <row r="189" spans="1:11" s="22" customFormat="1">
      <c r="A189" s="2">
        <f>A188+1</f>
        <v>188</v>
      </c>
      <c r="B189" s="20" t="s">
        <v>401</v>
      </c>
      <c r="C189" s="21">
        <v>44776</v>
      </c>
      <c r="D189" s="21">
        <v>44834</v>
      </c>
      <c r="E189" s="20">
        <f>Tabel1[[#This Row],[Datum van antwoord]]-Tabel1[[#This Row],[Datum van binnenkomst]]</f>
        <v>58</v>
      </c>
      <c r="F189" s="20"/>
      <c r="G189" s="20"/>
      <c r="H189" s="19" t="str">
        <f>IF(E:E &gt;42,"Nee","Ja")</f>
        <v>Nee</v>
      </c>
      <c r="I189" s="2">
        <v>4</v>
      </c>
      <c r="J189" s="2"/>
      <c r="K189" s="61" t="s">
        <v>402</v>
      </c>
    </row>
    <row r="190" spans="1:11" s="19" customFormat="1">
      <c r="A190" s="2">
        <f>A189+1</f>
        <v>189</v>
      </c>
      <c r="B190" s="2" t="s">
        <v>403</v>
      </c>
      <c r="C190" s="60">
        <v>44791</v>
      </c>
      <c r="D190" s="60">
        <v>44834</v>
      </c>
      <c r="E190" s="2">
        <f>Tabel1[[#This Row],[Datum van antwoord]]-Tabel1[[#This Row],[Datum van binnenkomst]]</f>
        <v>43</v>
      </c>
      <c r="F190" s="2"/>
      <c r="G190" s="2"/>
      <c r="H190" s="19" t="str">
        <f>IF(E:E &gt;42,"Nee","Ja")</f>
        <v>Nee</v>
      </c>
      <c r="I190" s="2">
        <v>4</v>
      </c>
      <c r="J190" s="2"/>
      <c r="K190" s="61" t="s">
        <v>404</v>
      </c>
    </row>
    <row r="191" spans="1:11" s="22" customFormat="1">
      <c r="A191" s="2">
        <f>A190+1</f>
        <v>190</v>
      </c>
      <c r="B191" s="39" t="s">
        <v>405</v>
      </c>
      <c r="C191" s="40">
        <v>44124</v>
      </c>
      <c r="D191" s="40">
        <v>44838</v>
      </c>
      <c r="E191" s="39">
        <f>Tabel1[[#This Row],[Datum van antwoord]]-Tabel1[[#This Row],[Datum van binnenkomst]]</f>
        <v>714</v>
      </c>
      <c r="F191" s="39"/>
      <c r="G191" s="39"/>
      <c r="H191" s="19" t="str">
        <f>IF(E:E &gt;42,"Nee","Ja")</f>
        <v>Nee</v>
      </c>
      <c r="I191" s="2">
        <v>850</v>
      </c>
      <c r="J191" s="2" t="s">
        <v>406</v>
      </c>
      <c r="K191" s="61" t="s">
        <v>407</v>
      </c>
    </row>
    <row r="192" spans="1:11" s="19" customFormat="1">
      <c r="A192" s="2">
        <f>A191+1</f>
        <v>191</v>
      </c>
      <c r="B192" s="20" t="s">
        <v>408</v>
      </c>
      <c r="C192" s="21">
        <v>44677</v>
      </c>
      <c r="D192" s="21">
        <v>44839</v>
      </c>
      <c r="E192" s="20">
        <f>Tabel1[[#This Row],[Datum van antwoord]]-Tabel1[[#This Row],[Datum van binnenkomst]]</f>
        <v>162</v>
      </c>
      <c r="F192" s="20"/>
      <c r="G192" s="20"/>
      <c r="H192" s="19" t="str">
        <f>IF(E:E &gt;42,"Nee","Ja")</f>
        <v>Nee</v>
      </c>
      <c r="I192" s="2">
        <v>15</v>
      </c>
      <c r="J192" s="2"/>
      <c r="K192" s="61" t="s">
        <v>409</v>
      </c>
    </row>
    <row r="193" spans="1:11" s="22" customFormat="1">
      <c r="A193" s="2">
        <f>A192+1</f>
        <v>192</v>
      </c>
      <c r="B193" s="39" t="s">
        <v>410</v>
      </c>
      <c r="C193" s="40">
        <v>44701</v>
      </c>
      <c r="D193" s="40">
        <v>44839</v>
      </c>
      <c r="E193" s="39">
        <f>Tabel1[[#This Row],[Datum van antwoord]]-Tabel1[[#This Row],[Datum van binnenkomst]]</f>
        <v>138</v>
      </c>
      <c r="F193" s="39"/>
      <c r="G193" s="39"/>
      <c r="H193" s="19" t="str">
        <f>IF(E:E &gt;42,"Nee","Ja")</f>
        <v>Nee</v>
      </c>
      <c r="I193" s="2">
        <v>148</v>
      </c>
      <c r="J193" s="2"/>
      <c r="K193" s="61" t="s">
        <v>411</v>
      </c>
    </row>
    <row r="194" spans="1:11" s="19" customFormat="1">
      <c r="A194" s="2">
        <f>A193+1</f>
        <v>193</v>
      </c>
      <c r="B194" s="20" t="s">
        <v>412</v>
      </c>
      <c r="C194" s="21">
        <v>44709</v>
      </c>
      <c r="D194" s="21">
        <v>44840</v>
      </c>
      <c r="E194" s="20">
        <f>Tabel1[[#This Row],[Datum van antwoord]]-Tabel1[[#This Row],[Datum van binnenkomst]]</f>
        <v>131</v>
      </c>
      <c r="F194" s="20"/>
      <c r="G194" s="20"/>
      <c r="H194" s="19" t="str">
        <f>IF(E:E &gt;42,"Nee","Ja")</f>
        <v>Nee</v>
      </c>
      <c r="I194" s="2">
        <v>4</v>
      </c>
      <c r="J194" s="2" t="s">
        <v>413</v>
      </c>
      <c r="K194" s="61" t="s">
        <v>414</v>
      </c>
    </row>
    <row r="195" spans="1:11" s="22" customFormat="1">
      <c r="A195" s="2">
        <f>A194+1</f>
        <v>194</v>
      </c>
      <c r="B195" s="2" t="s">
        <v>415</v>
      </c>
      <c r="C195" s="60">
        <v>44680</v>
      </c>
      <c r="D195" s="60">
        <v>44840</v>
      </c>
      <c r="E195" s="2">
        <f>Tabel1[[#This Row],[Datum van antwoord]]-Tabel1[[#This Row],[Datum van binnenkomst]]</f>
        <v>160</v>
      </c>
      <c r="F195" s="2"/>
      <c r="G195" s="2"/>
      <c r="H195" s="19" t="str">
        <f>IF(E:E &gt;42,"Nee","Ja")</f>
        <v>Nee</v>
      </c>
      <c r="I195" s="2">
        <v>19</v>
      </c>
      <c r="J195" s="2"/>
      <c r="K195" s="61" t="s">
        <v>416</v>
      </c>
    </row>
    <row r="196" spans="1:11" s="19" customFormat="1">
      <c r="A196" s="2">
        <f>A195+1</f>
        <v>195</v>
      </c>
      <c r="B196" s="2" t="s">
        <v>417</v>
      </c>
      <c r="C196" s="60">
        <v>44658</v>
      </c>
      <c r="D196" s="60">
        <v>44840</v>
      </c>
      <c r="E196" s="2">
        <f>Tabel1[[#This Row],[Datum van antwoord]]-Tabel1[[#This Row],[Datum van binnenkomst]]</f>
        <v>182</v>
      </c>
      <c r="F196" s="2"/>
      <c r="G196" s="2"/>
      <c r="H196" s="19" t="str">
        <f>IF(E:E &gt;42,"Nee","Ja")</f>
        <v>Nee</v>
      </c>
      <c r="I196" s="2">
        <v>7</v>
      </c>
      <c r="J196" s="2"/>
      <c r="K196" s="61" t="s">
        <v>418</v>
      </c>
    </row>
    <row r="197" spans="1:11" s="22" customFormat="1">
      <c r="A197" s="2">
        <f>A196+1</f>
        <v>196</v>
      </c>
      <c r="B197" s="2" t="s">
        <v>412</v>
      </c>
      <c r="C197" s="60">
        <v>44709</v>
      </c>
      <c r="D197" s="60">
        <v>44840</v>
      </c>
      <c r="E197" s="2">
        <f>Tabel1[[#This Row],[Datum van antwoord]]-Tabel1[[#This Row],[Datum van binnenkomst]]</f>
        <v>131</v>
      </c>
      <c r="F197" s="2"/>
      <c r="G197" s="2"/>
      <c r="H197" s="19" t="str">
        <f>IF(E:E &gt;42,"Nee","Ja")</f>
        <v>Nee</v>
      </c>
      <c r="I197" s="2">
        <v>4</v>
      </c>
      <c r="J197" s="2"/>
      <c r="K197" s="61" t="s">
        <v>414</v>
      </c>
    </row>
    <row r="198" spans="1:11" s="19" customFormat="1">
      <c r="A198" s="2">
        <f>A197+1</f>
        <v>197</v>
      </c>
      <c r="B198" s="2" t="s">
        <v>419</v>
      </c>
      <c r="C198" s="60">
        <v>44659</v>
      </c>
      <c r="D198" s="60">
        <v>44841</v>
      </c>
      <c r="E198" s="2">
        <f>Tabel1[[#This Row],[Datum van antwoord]]-Tabel1[[#This Row],[Datum van binnenkomst]]</f>
        <v>182</v>
      </c>
      <c r="F198" s="2"/>
      <c r="G198" s="2"/>
      <c r="H198" s="19" t="str">
        <f>IF(E:E &gt;42,"Nee","Ja")</f>
        <v>Nee</v>
      </c>
      <c r="I198" s="2">
        <v>35</v>
      </c>
      <c r="J198" s="2"/>
      <c r="K198" s="61" t="s">
        <v>420</v>
      </c>
    </row>
    <row r="199" spans="1:11">
      <c r="A199" s="2">
        <f>A198+1</f>
        <v>198</v>
      </c>
      <c r="B199" s="39" t="s">
        <v>421</v>
      </c>
      <c r="C199" s="40">
        <v>44573</v>
      </c>
      <c r="D199" s="40">
        <v>44844</v>
      </c>
      <c r="E199" s="39">
        <f>Tabel1[[#This Row],[Datum van antwoord]]-Tabel1[[#This Row],[Datum van binnenkomst]]</f>
        <v>271</v>
      </c>
      <c r="F199" s="39"/>
      <c r="G199" s="39"/>
      <c r="H199" s="19" t="str">
        <f>IF(E:E &gt;42,"Nee","Ja")</f>
        <v>Nee</v>
      </c>
      <c r="I199" s="2">
        <v>331</v>
      </c>
      <c r="J199" s="2"/>
      <c r="K199" s="61" t="s">
        <v>422</v>
      </c>
    </row>
    <row r="200" spans="1:11">
      <c r="A200" s="2">
        <f>A199+1</f>
        <v>199</v>
      </c>
      <c r="B200" s="20" t="s">
        <v>423</v>
      </c>
      <c r="C200" s="21">
        <v>44651</v>
      </c>
      <c r="D200" s="21">
        <v>44845</v>
      </c>
      <c r="E200" s="20">
        <f>Tabel1[[#This Row],[Datum van antwoord]]-Tabel1[[#This Row],[Datum van binnenkomst]]</f>
        <v>194</v>
      </c>
      <c r="F200" s="20"/>
      <c r="G200" s="20"/>
      <c r="H200" s="19" t="str">
        <f>IF(E:E &gt;42,"Nee","Ja")</f>
        <v>Nee</v>
      </c>
      <c r="I200" s="2">
        <v>3</v>
      </c>
      <c r="J200" t="s">
        <v>424</v>
      </c>
      <c r="K200" s="61" t="s">
        <v>425</v>
      </c>
    </row>
    <row r="201" spans="1:11">
      <c r="A201" s="2">
        <f>A200+1</f>
        <v>200</v>
      </c>
      <c r="B201" s="39" t="s">
        <v>426</v>
      </c>
      <c r="C201" s="40">
        <v>44665</v>
      </c>
      <c r="D201" s="40">
        <v>44846</v>
      </c>
      <c r="E201" s="39">
        <f>Tabel1[[#This Row],[Datum van antwoord]]-Tabel1[[#This Row],[Datum van binnenkomst]]</f>
        <v>181</v>
      </c>
      <c r="F201" s="39"/>
      <c r="G201" s="39"/>
      <c r="H201" s="19" t="str">
        <f>IF(E:E &gt;42,"Nee","Ja")</f>
        <v>Nee</v>
      </c>
      <c r="I201" s="2">
        <v>5</v>
      </c>
      <c r="J201" s="2" t="s">
        <v>427</v>
      </c>
      <c r="K201" s="61" t="s">
        <v>428</v>
      </c>
    </row>
    <row r="202" spans="1:11">
      <c r="A202" s="2">
        <f>A201+1</f>
        <v>201</v>
      </c>
      <c r="B202" s="20" t="s">
        <v>429</v>
      </c>
      <c r="C202" s="21">
        <v>44617</v>
      </c>
      <c r="D202" s="21">
        <v>44846</v>
      </c>
      <c r="E202" s="20">
        <f>Tabel1[[#This Row],[Datum van antwoord]]-Tabel1[[#This Row],[Datum van binnenkomst]]</f>
        <v>229</v>
      </c>
      <c r="F202" s="20"/>
      <c r="G202" s="20"/>
      <c r="H202" s="19" t="str">
        <f>IF(E:E &gt;42,"Nee","Ja")</f>
        <v>Nee</v>
      </c>
      <c r="I202" s="2">
        <v>10</v>
      </c>
      <c r="J202" s="2"/>
      <c r="K202" s="61" t="s">
        <v>430</v>
      </c>
    </row>
    <row r="203" spans="1:11">
      <c r="A203" s="2">
        <f>A202+1</f>
        <v>202</v>
      </c>
      <c r="B203" s="39" t="s">
        <v>431</v>
      </c>
      <c r="C203" s="40">
        <v>44697</v>
      </c>
      <c r="D203" s="40">
        <v>44847</v>
      </c>
      <c r="E203" s="39">
        <f>Tabel1[[#This Row],[Datum van antwoord]]-Tabel1[[#This Row],[Datum van binnenkomst]]</f>
        <v>150</v>
      </c>
      <c r="F203" s="39"/>
      <c r="G203" s="39"/>
      <c r="H203" s="19" t="str">
        <f>IF(E:E &gt;42,"Nee","Ja")</f>
        <v>Nee</v>
      </c>
      <c r="I203" s="2">
        <v>160</v>
      </c>
      <c r="J203" s="2"/>
      <c r="K203" s="61" t="s">
        <v>432</v>
      </c>
    </row>
    <row r="204" spans="1:11">
      <c r="A204" s="2">
        <f>A203+1</f>
        <v>203</v>
      </c>
      <c r="B204" s="2" t="s">
        <v>433</v>
      </c>
      <c r="C204" s="60">
        <v>44788</v>
      </c>
      <c r="D204" s="60">
        <v>44847</v>
      </c>
      <c r="E204" s="2">
        <f>Tabel1[[#This Row],[Datum van antwoord]]-Tabel1[[#This Row],[Datum van binnenkomst]]</f>
        <v>59</v>
      </c>
      <c r="F204" s="2"/>
      <c r="G204" s="2"/>
      <c r="H204" s="19" t="str">
        <f>IF(E:E &gt;42,"Nee","Ja")</f>
        <v>Nee</v>
      </c>
      <c r="I204" s="2">
        <v>11</v>
      </c>
      <c r="J204" s="2"/>
      <c r="K204" s="61" t="s">
        <v>434</v>
      </c>
    </row>
    <row r="205" spans="1:11">
      <c r="A205" s="2">
        <f>A204+1</f>
        <v>204</v>
      </c>
      <c r="B205" s="20" t="s">
        <v>435</v>
      </c>
      <c r="C205" s="21">
        <v>44747</v>
      </c>
      <c r="D205" s="21">
        <v>44851</v>
      </c>
      <c r="E205" s="20">
        <f>Tabel1[[#This Row],[Datum van antwoord]]-Tabel1[[#This Row],[Datum van binnenkomst]]</f>
        <v>104</v>
      </c>
      <c r="F205" s="20"/>
      <c r="G205" s="20"/>
      <c r="H205" s="19" t="str">
        <f>IF(E:E &gt;42,"Nee","Ja")</f>
        <v>Nee</v>
      </c>
      <c r="I205" s="2">
        <v>88</v>
      </c>
      <c r="J205" s="2"/>
      <c r="K205" s="61" t="s">
        <v>436</v>
      </c>
    </row>
    <row r="206" spans="1:11">
      <c r="A206" s="2">
        <f>A205+1</f>
        <v>205</v>
      </c>
      <c r="B206" s="39" t="s">
        <v>437</v>
      </c>
      <c r="C206" s="40">
        <v>44728</v>
      </c>
      <c r="D206" s="40">
        <v>44854</v>
      </c>
      <c r="E206" s="39">
        <f>Tabel1[[#This Row],[Datum van antwoord]]-Tabel1[[#This Row],[Datum van binnenkomst]]</f>
        <v>126</v>
      </c>
      <c r="F206" s="39"/>
      <c r="G206" s="39"/>
      <c r="H206" s="19" t="str">
        <f>IF(E:E &gt;42,"Nee","Ja")</f>
        <v>Nee</v>
      </c>
      <c r="I206" s="2">
        <v>2</v>
      </c>
      <c r="J206" s="2" t="s">
        <v>438</v>
      </c>
      <c r="K206" s="61" t="s">
        <v>439</v>
      </c>
    </row>
    <row r="207" spans="1:11">
      <c r="A207" s="2">
        <f>A206+1</f>
        <v>206</v>
      </c>
      <c r="B207" s="20" t="s">
        <v>440</v>
      </c>
      <c r="C207" s="21">
        <v>44622</v>
      </c>
      <c r="D207" s="21">
        <v>44858</v>
      </c>
      <c r="E207" s="20">
        <f>Tabel1[[#This Row],[Datum van antwoord]]-Tabel1[[#This Row],[Datum van binnenkomst]]</f>
        <v>236</v>
      </c>
      <c r="F207" s="20"/>
      <c r="G207" s="20"/>
      <c r="H207" s="19" t="str">
        <f>IF(E:E &gt;42,"Nee","Ja")</f>
        <v>Nee</v>
      </c>
      <c r="I207" s="2">
        <v>40</v>
      </c>
      <c r="J207" s="2"/>
      <c r="K207" s="61" t="s">
        <v>441</v>
      </c>
    </row>
    <row r="208" spans="1:11">
      <c r="A208" s="2">
        <f>A207+1</f>
        <v>207</v>
      </c>
      <c r="B208" s="39" t="s">
        <v>442</v>
      </c>
      <c r="C208" s="40">
        <v>44452</v>
      </c>
      <c r="D208" s="40">
        <v>44859</v>
      </c>
      <c r="E208" s="39">
        <f>Tabel1[[#This Row],[Datum van antwoord]]-Tabel1[[#This Row],[Datum van binnenkomst]]</f>
        <v>407</v>
      </c>
      <c r="F208" s="39"/>
      <c r="G208" s="39"/>
      <c r="H208" s="19" t="str">
        <f>IF(E:E &gt;42,"Nee","Ja")</f>
        <v>Nee</v>
      </c>
      <c r="I208" s="2">
        <v>9</v>
      </c>
      <c r="J208" s="2" t="s">
        <v>443</v>
      </c>
      <c r="K208" s="61" t="s">
        <v>444</v>
      </c>
    </row>
    <row r="209" spans="1:11">
      <c r="A209" s="2">
        <f>A208+1</f>
        <v>208</v>
      </c>
      <c r="B209" s="20" t="s">
        <v>445</v>
      </c>
      <c r="C209" s="21">
        <v>44806</v>
      </c>
      <c r="D209" s="21">
        <v>44859</v>
      </c>
      <c r="E209" s="20">
        <f>Tabel1[[#This Row],[Datum van antwoord]]-Tabel1[[#This Row],[Datum van binnenkomst]]</f>
        <v>53</v>
      </c>
      <c r="F209" s="20"/>
      <c r="G209" s="20"/>
      <c r="H209" s="19" t="str">
        <f>IF(E:E &gt;42,"Nee","Ja")</f>
        <v>Nee</v>
      </c>
      <c r="I209" s="2">
        <v>33</v>
      </c>
      <c r="J209" s="2"/>
      <c r="K209" s="61" t="s">
        <v>446</v>
      </c>
    </row>
    <row r="210" spans="1:11" s="6" customFormat="1">
      <c r="A210" s="2">
        <f>A209+1</f>
        <v>209</v>
      </c>
      <c r="B210" s="39" t="s">
        <v>447</v>
      </c>
      <c r="C210" s="40">
        <v>44504</v>
      </c>
      <c r="D210" s="40">
        <v>44859</v>
      </c>
      <c r="E210" s="39">
        <f>Tabel1[[#This Row],[Datum van antwoord]]-Tabel1[[#This Row],[Datum van binnenkomst]]</f>
        <v>355</v>
      </c>
      <c r="F210" s="39"/>
      <c r="G210" s="39"/>
      <c r="H210" s="19" t="str">
        <f>IF(E:E &gt;42,"Nee","Ja")</f>
        <v>Nee</v>
      </c>
      <c r="I210" s="2">
        <v>463</v>
      </c>
      <c r="J210" s="2"/>
      <c r="K210" s="61" t="s">
        <v>448</v>
      </c>
    </row>
    <row r="211" spans="1:11">
      <c r="A211" s="2">
        <f>A210+1</f>
        <v>210</v>
      </c>
      <c r="B211" s="38" t="s">
        <v>449</v>
      </c>
      <c r="C211" s="21">
        <v>44694</v>
      </c>
      <c r="D211" s="21">
        <v>44860</v>
      </c>
      <c r="E211" s="20">
        <f>Tabel1[[#This Row],[Datum van antwoord]]-Tabel1[[#This Row],[Datum van binnenkomst]]</f>
        <v>166</v>
      </c>
      <c r="F211" s="20"/>
      <c r="G211" s="20"/>
      <c r="H211" s="19" t="str">
        <f>IF(E:E &gt;42,"Nee","Ja")</f>
        <v>Nee</v>
      </c>
      <c r="I211" s="2">
        <v>2903</v>
      </c>
      <c r="J211" s="2"/>
      <c r="K211" s="61" t="s">
        <v>450</v>
      </c>
    </row>
    <row r="212" spans="1:11">
      <c r="A212" s="2">
        <f>A211+1</f>
        <v>211</v>
      </c>
      <c r="B212" s="2" t="s">
        <v>451</v>
      </c>
      <c r="C212" s="60">
        <v>44566</v>
      </c>
      <c r="D212" s="60">
        <v>44861</v>
      </c>
      <c r="E212" s="2">
        <f>Tabel1[[#This Row],[Datum van antwoord]]-Tabel1[[#This Row],[Datum van binnenkomst]]</f>
        <v>295</v>
      </c>
      <c r="F212" s="2"/>
      <c r="G212" s="2"/>
      <c r="H212" s="19" t="str">
        <f>IF(E:E &gt;42,"Nee","Ja")</f>
        <v>Nee</v>
      </c>
      <c r="I212" s="2">
        <v>186</v>
      </c>
      <c r="J212" s="2"/>
      <c r="K212" s="61" t="s">
        <v>452</v>
      </c>
    </row>
    <row r="213" spans="1:11">
      <c r="A213" s="2">
        <f>A212+1</f>
        <v>212</v>
      </c>
      <c r="B213" s="39" t="s">
        <v>453</v>
      </c>
      <c r="C213" s="40">
        <v>44583</v>
      </c>
      <c r="D213" s="40">
        <v>44862</v>
      </c>
      <c r="E213" s="39">
        <f>Tabel1[[#This Row],[Datum van antwoord]]-Tabel1[[#This Row],[Datum van binnenkomst]]</f>
        <v>279</v>
      </c>
      <c r="F213" s="39"/>
      <c r="G213" s="39"/>
      <c r="H213" s="19" t="str">
        <f>IF(E:E &gt;42,"Nee","Ja")</f>
        <v>Nee</v>
      </c>
      <c r="I213" s="2">
        <v>41</v>
      </c>
      <c r="J213" s="2"/>
      <c r="K213" s="61" t="s">
        <v>454</v>
      </c>
    </row>
    <row r="214" spans="1:11">
      <c r="A214" s="2">
        <f>A213+1</f>
        <v>213</v>
      </c>
      <c r="B214" s="22" t="s">
        <v>455</v>
      </c>
      <c r="C214" s="21">
        <v>44694</v>
      </c>
      <c r="D214" s="21">
        <v>44862</v>
      </c>
      <c r="E214" s="20">
        <f>Tabel1[[#This Row],[Datum van antwoord]]-Tabel1[[#This Row],[Datum van binnenkomst]]</f>
        <v>168</v>
      </c>
      <c r="F214" s="20"/>
      <c r="G214" s="20"/>
      <c r="H214" s="19" t="str">
        <f>IF(E:E &gt;42,"Nee","Ja")</f>
        <v>Nee</v>
      </c>
      <c r="I214" s="2">
        <v>159</v>
      </c>
      <c r="J214" s="2"/>
      <c r="K214" s="61" t="s">
        <v>456</v>
      </c>
    </row>
    <row r="215" spans="1:11">
      <c r="A215" s="2">
        <f>A214+1</f>
        <v>214</v>
      </c>
      <c r="B215" s="19" t="s">
        <v>457</v>
      </c>
      <c r="C215" s="40">
        <v>44811</v>
      </c>
      <c r="D215" s="40">
        <v>44862</v>
      </c>
      <c r="E215" s="39">
        <f>Tabel1[[#This Row],[Datum van antwoord]]-Tabel1[[#This Row],[Datum van binnenkomst]]</f>
        <v>51</v>
      </c>
      <c r="F215" s="39"/>
      <c r="G215" s="39"/>
      <c r="H215" s="19" t="str">
        <f>IF(E:E &gt;42,"Nee","Ja")</f>
        <v>Nee</v>
      </c>
      <c r="I215" s="2">
        <v>87</v>
      </c>
      <c r="J215" s="2"/>
      <c r="K215" s="61" t="s">
        <v>458</v>
      </c>
    </row>
    <row r="216" spans="1:11">
      <c r="A216" s="2">
        <f>A215+1</f>
        <v>215</v>
      </c>
      <c r="B216" s="2" t="s">
        <v>459</v>
      </c>
      <c r="C216" s="60">
        <v>44796</v>
      </c>
      <c r="D216" s="60">
        <v>44862</v>
      </c>
      <c r="E216" s="2">
        <f>Tabel1[[#This Row],[Datum van antwoord]]-Tabel1[[#This Row],[Datum van binnenkomst]]</f>
        <v>66</v>
      </c>
      <c r="F216" s="2"/>
      <c r="G216" s="2"/>
      <c r="H216" s="19" t="str">
        <f>IF(E:E &gt;42,"Nee","Ja")</f>
        <v>Nee</v>
      </c>
      <c r="I216" s="2">
        <v>4</v>
      </c>
      <c r="J216" s="2"/>
      <c r="K216" s="61" t="s">
        <v>460</v>
      </c>
    </row>
    <row r="217" spans="1:11">
      <c r="A217" s="2">
        <f>A216+1</f>
        <v>216</v>
      </c>
      <c r="B217" s="2" t="s">
        <v>371</v>
      </c>
      <c r="C217" s="60">
        <v>44624</v>
      </c>
      <c r="D217" s="60">
        <v>44865</v>
      </c>
      <c r="E217" s="2">
        <f>Tabel1[[#This Row],[Datum van antwoord]]-Tabel1[[#This Row],[Datum van binnenkomst]]</f>
        <v>241</v>
      </c>
      <c r="F217" s="2"/>
      <c r="G217" s="2"/>
      <c r="H217" s="19" t="str">
        <f>IF(E:E &gt;42,"Nee","Ja")</f>
        <v>Nee</v>
      </c>
      <c r="I217" s="2">
        <v>18</v>
      </c>
      <c r="J217" s="2"/>
      <c r="K217" s="61" t="s">
        <v>372</v>
      </c>
    </row>
    <row r="218" spans="1:11">
      <c r="A218" s="2">
        <f>A217+1</f>
        <v>217</v>
      </c>
      <c r="B218" s="2" t="s">
        <v>461</v>
      </c>
      <c r="C218" s="60">
        <v>44694</v>
      </c>
      <c r="D218" s="60">
        <v>44865</v>
      </c>
      <c r="E218" s="2">
        <f>Tabel1[[#This Row],[Datum van antwoord]]-Tabel1[[#This Row],[Datum van binnenkomst]]</f>
        <v>171</v>
      </c>
      <c r="F218" s="2"/>
      <c r="G218" s="2"/>
      <c r="H218" s="19" t="str">
        <f>IF(E:E &gt;42,"Nee","Ja")</f>
        <v>Nee</v>
      </c>
      <c r="I218" s="2">
        <v>27</v>
      </c>
      <c r="J218" s="2"/>
      <c r="K218" s="61" t="s">
        <v>462</v>
      </c>
    </row>
    <row r="219" spans="1:11">
      <c r="A219" s="2">
        <f>A218+1</f>
        <v>218</v>
      </c>
      <c r="B219" s="20" t="s">
        <v>463</v>
      </c>
      <c r="C219" s="21">
        <v>44767</v>
      </c>
      <c r="D219" s="21">
        <v>44867</v>
      </c>
      <c r="E219" s="20">
        <f>Tabel1[[#This Row],[Datum van antwoord]]-Tabel1[[#This Row],[Datum van binnenkomst]]</f>
        <v>100</v>
      </c>
      <c r="F219" s="20"/>
      <c r="G219" s="20"/>
      <c r="H219" s="19" t="str">
        <f>IF(E:E &gt;42,"Nee","Ja")</f>
        <v>Nee</v>
      </c>
      <c r="I219" s="2">
        <v>23</v>
      </c>
      <c r="J219" s="85" t="s">
        <v>464</v>
      </c>
      <c r="K219" s="61" t="s">
        <v>465</v>
      </c>
    </row>
    <row r="220" spans="1:11">
      <c r="A220" s="2">
        <f>A219+1</f>
        <v>219</v>
      </c>
      <c r="B220" s="39" t="s">
        <v>466</v>
      </c>
      <c r="C220" s="40">
        <v>44776</v>
      </c>
      <c r="D220" s="40">
        <v>44868</v>
      </c>
      <c r="E220" s="39">
        <f>Tabel1[[#This Row],[Datum van antwoord]]-Tabel1[[#This Row],[Datum van binnenkomst]]</f>
        <v>92</v>
      </c>
      <c r="F220" s="39"/>
      <c r="G220" s="39"/>
      <c r="H220" s="19" t="str">
        <f>IF(E:E &gt;42,"Nee","Ja")</f>
        <v>Nee</v>
      </c>
      <c r="I220" s="2">
        <v>6</v>
      </c>
      <c r="J220" s="2" t="s">
        <v>467</v>
      </c>
      <c r="K220" s="61" t="s">
        <v>468</v>
      </c>
    </row>
    <row r="221" spans="1:11">
      <c r="A221" s="2">
        <f>A220+1</f>
        <v>220</v>
      </c>
      <c r="B221" s="20" t="s">
        <v>469</v>
      </c>
      <c r="C221" s="21">
        <v>44775</v>
      </c>
      <c r="D221" s="21">
        <v>44868</v>
      </c>
      <c r="E221" s="20">
        <f>Tabel1[[#This Row],[Datum van antwoord]]-Tabel1[[#This Row],[Datum van binnenkomst]]</f>
        <v>93</v>
      </c>
      <c r="F221" s="20"/>
      <c r="G221" s="20"/>
      <c r="H221" s="19" t="str">
        <f>IF(E:E &gt;42,"Nee","Ja")</f>
        <v>Nee</v>
      </c>
      <c r="I221" s="2">
        <v>10</v>
      </c>
      <c r="J221" s="2"/>
      <c r="K221" s="61" t="s">
        <v>470</v>
      </c>
    </row>
    <row r="222" spans="1:11">
      <c r="A222" s="2">
        <f>A221+1</f>
        <v>221</v>
      </c>
      <c r="B222" s="20" t="s">
        <v>471</v>
      </c>
      <c r="C222" s="21">
        <v>44755</v>
      </c>
      <c r="D222" s="21">
        <v>44868</v>
      </c>
      <c r="E222" s="20">
        <f>Tabel1[[#This Row],[Datum van antwoord]]-Tabel1[[#This Row],[Datum van binnenkomst]]</f>
        <v>113</v>
      </c>
      <c r="F222" s="20"/>
      <c r="G222" s="20"/>
      <c r="H222" s="19" t="str">
        <f>IF(E:E &gt;42,"Nee","Ja")</f>
        <v>Nee</v>
      </c>
      <c r="I222" s="2">
        <v>8</v>
      </c>
      <c r="J222" s="2"/>
      <c r="K222" s="86" t="s">
        <v>472</v>
      </c>
    </row>
    <row r="223" spans="1:11">
      <c r="A223" s="2">
        <f>A222+1</f>
        <v>222</v>
      </c>
      <c r="B223" s="39" t="s">
        <v>473</v>
      </c>
      <c r="C223" s="40">
        <v>44552</v>
      </c>
      <c r="D223" s="40">
        <v>44872</v>
      </c>
      <c r="E223" s="39">
        <f>Tabel1[[#This Row],[Datum van antwoord]]-Tabel1[[#This Row],[Datum van binnenkomst]]</f>
        <v>320</v>
      </c>
      <c r="F223" s="39"/>
      <c r="G223" s="39"/>
      <c r="H223" s="19" t="str">
        <f>IF(E:E &gt;42,"Nee","Ja")</f>
        <v>Nee</v>
      </c>
      <c r="I223" s="2">
        <v>916</v>
      </c>
      <c r="J223" s="2"/>
      <c r="K223" s="61" t="s">
        <v>474</v>
      </c>
    </row>
    <row r="224" spans="1:11">
      <c r="A224" s="2">
        <f>A223+1</f>
        <v>223</v>
      </c>
      <c r="B224" s="2" t="s">
        <v>475</v>
      </c>
      <c r="C224" s="60">
        <v>44799</v>
      </c>
      <c r="D224" s="60">
        <v>44872</v>
      </c>
      <c r="E224" s="2">
        <f>Tabel1[[#This Row],[Datum van antwoord]]-Tabel1[[#This Row],[Datum van binnenkomst]]</f>
        <v>73</v>
      </c>
      <c r="F224" s="2"/>
      <c r="G224" s="2"/>
      <c r="H224" s="19" t="str">
        <f>IF(E:E &gt;42,"Nee","Ja")</f>
        <v>Nee</v>
      </c>
      <c r="I224" s="2">
        <v>96</v>
      </c>
      <c r="J224" s="2"/>
      <c r="K224" s="61" t="s">
        <v>476</v>
      </c>
    </row>
    <row r="225" spans="1:11">
      <c r="A225" s="2">
        <f>A224+1</f>
        <v>224</v>
      </c>
      <c r="B225" s="2" t="s">
        <v>477</v>
      </c>
      <c r="C225" s="60">
        <v>44712</v>
      </c>
      <c r="D225" s="60">
        <v>44872</v>
      </c>
      <c r="E225" s="2">
        <f>Tabel1[[#This Row],[Datum van antwoord]]-Tabel1[[#This Row],[Datum van binnenkomst]]</f>
        <v>160</v>
      </c>
      <c r="F225" s="2"/>
      <c r="G225" s="2"/>
      <c r="H225" t="str">
        <f>IF(E:E &gt;42,"Nee","Ja")</f>
        <v>Nee</v>
      </c>
      <c r="I225" s="2">
        <v>97</v>
      </c>
      <c r="J225" s="2"/>
      <c r="K225" s="61" t="s">
        <v>478</v>
      </c>
    </row>
    <row r="226" spans="1:11">
      <c r="A226" s="2">
        <f>A225+1</f>
        <v>225</v>
      </c>
      <c r="B226" s="20" t="s">
        <v>479</v>
      </c>
      <c r="C226" s="21">
        <v>44658</v>
      </c>
      <c r="D226" s="21">
        <v>44873</v>
      </c>
      <c r="E226" s="20">
        <f>Tabel1[[#This Row],[Datum van antwoord]]-Tabel1[[#This Row],[Datum van binnenkomst]]</f>
        <v>215</v>
      </c>
      <c r="F226" s="20"/>
      <c r="G226" s="20"/>
      <c r="H226" s="19" t="str">
        <f>IF(E:E &gt;42,"Nee","Ja")</f>
        <v>Nee</v>
      </c>
      <c r="I226" s="2">
        <v>8</v>
      </c>
      <c r="J226" s="2"/>
      <c r="K226" s="61" t="s">
        <v>480</v>
      </c>
    </row>
    <row r="227" spans="1:11">
      <c r="A227" s="2">
        <f>A226+1</f>
        <v>226</v>
      </c>
      <c r="B227" s="2" t="s">
        <v>481</v>
      </c>
      <c r="C227" s="60">
        <v>44658</v>
      </c>
      <c r="D227" s="60">
        <v>44873</v>
      </c>
      <c r="E227" s="2">
        <f>Tabel1[[#This Row],[Datum van antwoord]]-Tabel1[[#This Row],[Datum van binnenkomst]]</f>
        <v>215</v>
      </c>
      <c r="F227" s="2"/>
      <c r="G227" s="2"/>
      <c r="H227" s="19" t="str">
        <f>IF(E:E &gt;42,"Nee","Ja")</f>
        <v>Nee</v>
      </c>
      <c r="I227" s="2">
        <v>13</v>
      </c>
      <c r="J227" s="2"/>
      <c r="K227" s="61" t="s">
        <v>482</v>
      </c>
    </row>
    <row r="228" spans="1:11">
      <c r="A228" s="2">
        <f>A227+1</f>
        <v>227</v>
      </c>
      <c r="B228" s="2" t="s">
        <v>483</v>
      </c>
      <c r="C228" s="60">
        <v>44567</v>
      </c>
      <c r="D228" s="60">
        <v>44873</v>
      </c>
      <c r="E228" s="2">
        <f>Tabel1[[#This Row],[Datum van antwoord]]-Tabel1[[#This Row],[Datum van binnenkomst]]</f>
        <v>306</v>
      </c>
      <c r="F228" s="2"/>
      <c r="G228" s="2"/>
      <c r="H228" s="19" t="str">
        <f>IF(E:E &gt;42,"Nee","Ja")</f>
        <v>Nee</v>
      </c>
      <c r="I228" s="2">
        <v>12</v>
      </c>
      <c r="J228" s="2"/>
      <c r="K228" s="86" t="s">
        <v>484</v>
      </c>
    </row>
    <row r="229" spans="1:11">
      <c r="A229" s="2">
        <f>A228+1</f>
        <v>228</v>
      </c>
      <c r="B229" s="2" t="s">
        <v>485</v>
      </c>
      <c r="C229" s="60">
        <v>44766</v>
      </c>
      <c r="D229" s="60">
        <v>44879</v>
      </c>
      <c r="E229" s="2">
        <f>Tabel1[[#This Row],[Datum van antwoord]]-Tabel1[[#This Row],[Datum van binnenkomst]]</f>
        <v>113</v>
      </c>
      <c r="F229" s="2"/>
      <c r="G229" s="2"/>
      <c r="H229" s="19" t="str">
        <f>IF(E:E &gt;42,"Nee","Ja")</f>
        <v>Nee</v>
      </c>
      <c r="I229" s="2">
        <v>809</v>
      </c>
      <c r="J229" s="2"/>
      <c r="K229" s="61" t="s">
        <v>486</v>
      </c>
    </row>
    <row r="230" spans="1:11">
      <c r="A230" s="2">
        <f>A229+1</f>
        <v>229</v>
      </c>
      <c r="B230" s="2" t="s">
        <v>487</v>
      </c>
      <c r="C230" s="60">
        <v>44827</v>
      </c>
      <c r="D230" s="60">
        <v>44880</v>
      </c>
      <c r="E230" s="2">
        <f>Tabel1[[#This Row],[Datum van antwoord]]-Tabel1[[#This Row],[Datum van binnenkomst]]</f>
        <v>53</v>
      </c>
      <c r="F230" s="2"/>
      <c r="G230" s="2"/>
      <c r="H230" s="19" t="str">
        <f>IF(E:E &gt;42,"Nee","Ja")</f>
        <v>Nee</v>
      </c>
      <c r="I230" s="2">
        <v>64</v>
      </c>
      <c r="J230" s="2"/>
      <c r="K230" s="61" t="s">
        <v>488</v>
      </c>
    </row>
    <row r="231" spans="1:11" s="64" customFormat="1">
      <c r="A231" s="2">
        <f>A230+1</f>
        <v>230</v>
      </c>
      <c r="B231" s="2" t="s">
        <v>489</v>
      </c>
      <c r="C231" s="60">
        <v>44827</v>
      </c>
      <c r="D231" s="60">
        <v>44880</v>
      </c>
      <c r="E231" s="2">
        <f>Tabel1[[#This Row],[Datum van antwoord]]-Tabel1[[#This Row],[Datum van binnenkomst]]</f>
        <v>53</v>
      </c>
      <c r="F231" s="2"/>
      <c r="G231" s="2"/>
      <c r="H231" s="19" t="str">
        <f>IF(E:E &gt;42,"Nee","Ja")</f>
        <v>Nee</v>
      </c>
      <c r="I231" s="2">
        <v>29</v>
      </c>
      <c r="J231" s="2"/>
      <c r="K231" s="61" t="s">
        <v>490</v>
      </c>
    </row>
    <row r="232" spans="1:11">
      <c r="A232" s="2">
        <f>A231+1</f>
        <v>231</v>
      </c>
      <c r="B232" s="2" t="s">
        <v>491</v>
      </c>
      <c r="C232" s="60">
        <v>44770</v>
      </c>
      <c r="D232" s="60">
        <v>44880</v>
      </c>
      <c r="E232" s="2">
        <f>Tabel1[[#This Row],[Datum van antwoord]]-Tabel1[[#This Row],[Datum van binnenkomst]]</f>
        <v>110</v>
      </c>
      <c r="F232" s="2"/>
      <c r="G232" s="2"/>
      <c r="H232" s="19" t="str">
        <f>IF(E:E &gt;42,"Nee","Ja")</f>
        <v>Nee</v>
      </c>
      <c r="I232" s="2">
        <v>19</v>
      </c>
      <c r="J232" s="2"/>
      <c r="K232" s="86" t="s">
        <v>492</v>
      </c>
    </row>
    <row r="233" spans="1:11">
      <c r="A233" s="2">
        <f>A232+1</f>
        <v>232</v>
      </c>
      <c r="B233" s="2" t="s">
        <v>493</v>
      </c>
      <c r="C233" s="60">
        <v>44769</v>
      </c>
      <c r="D233" s="60">
        <v>44882</v>
      </c>
      <c r="E233" s="2">
        <f>Tabel1[[#This Row],[Datum van antwoord]]-Tabel1[[#This Row],[Datum van binnenkomst]]</f>
        <v>113</v>
      </c>
      <c r="F233" s="2"/>
      <c r="G233" s="2"/>
      <c r="H233" s="19" t="str">
        <f>IF(E:E &gt;42,"Nee","Ja")</f>
        <v>Nee</v>
      </c>
      <c r="I233" s="2">
        <v>12</v>
      </c>
      <c r="J233" s="2"/>
      <c r="K233" s="86" t="s">
        <v>494</v>
      </c>
    </row>
    <row r="234" spans="1:11">
      <c r="A234" s="2">
        <f>A233+1</f>
        <v>233</v>
      </c>
      <c r="B234" s="2" t="s">
        <v>495</v>
      </c>
      <c r="C234" s="60">
        <v>44791</v>
      </c>
      <c r="D234" s="60">
        <v>44886</v>
      </c>
      <c r="E234" s="2">
        <f>Tabel1[[#This Row],[Datum van antwoord]]-Tabel1[[#This Row],[Datum van binnenkomst]]</f>
        <v>95</v>
      </c>
      <c r="F234" s="2"/>
      <c r="G234" s="2"/>
      <c r="H234" t="str">
        <f>IF(E:E &gt;42,"Nee","Ja")</f>
        <v>Nee</v>
      </c>
      <c r="I234" s="2">
        <v>112</v>
      </c>
      <c r="J234" s="2" t="s">
        <v>496</v>
      </c>
      <c r="K234" s="61" t="s">
        <v>497</v>
      </c>
    </row>
    <row r="235" spans="1:11" s="6" customFormat="1">
      <c r="A235" s="2">
        <f>A234+1</f>
        <v>234</v>
      </c>
      <c r="B235" s="2" t="s">
        <v>498</v>
      </c>
      <c r="C235" s="60">
        <v>44727</v>
      </c>
      <c r="D235" s="60">
        <v>44887</v>
      </c>
      <c r="E235" s="2">
        <f>Tabel1[[#This Row],[Datum van antwoord]]-Tabel1[[#This Row],[Datum van binnenkomst]]</f>
        <v>160</v>
      </c>
      <c r="F235" s="2"/>
      <c r="G235" s="2"/>
      <c r="H235" s="19" t="str">
        <f>IF(E:E &gt;42,"Nee","Ja")</f>
        <v>Nee</v>
      </c>
      <c r="I235" s="2">
        <v>4</v>
      </c>
      <c r="J235" s="2" t="s">
        <v>499</v>
      </c>
      <c r="K235" s="86" t="s">
        <v>500</v>
      </c>
    </row>
    <row r="236" spans="1:11">
      <c r="A236" s="2">
        <f>A235+1</f>
        <v>235</v>
      </c>
      <c r="B236" s="2" t="s">
        <v>501</v>
      </c>
      <c r="C236" s="60">
        <v>44810</v>
      </c>
      <c r="D236" s="60">
        <v>44887</v>
      </c>
      <c r="E236" s="2">
        <f>Tabel1[[#This Row],[Datum van antwoord]]-Tabel1[[#This Row],[Datum van binnenkomst]]</f>
        <v>77</v>
      </c>
      <c r="F236" s="2"/>
      <c r="G236" s="2"/>
      <c r="H236" s="19" t="str">
        <f>IF(E:E &gt;42,"Nee","Ja")</f>
        <v>Nee</v>
      </c>
      <c r="I236" s="2">
        <v>34</v>
      </c>
      <c r="J236" s="2"/>
      <c r="K236" s="61" t="s">
        <v>502</v>
      </c>
    </row>
    <row r="237" spans="1:11">
      <c r="A237" s="2">
        <f>A236+1</f>
        <v>236</v>
      </c>
      <c r="B237" s="2" t="s">
        <v>503</v>
      </c>
      <c r="C237" s="60">
        <v>44768</v>
      </c>
      <c r="D237" s="60">
        <v>44888</v>
      </c>
      <c r="E237" s="2">
        <f>Tabel1[[#This Row],[Datum van antwoord]]-Tabel1[[#This Row],[Datum van binnenkomst]]</f>
        <v>120</v>
      </c>
      <c r="F237" s="2"/>
      <c r="G237" s="2"/>
      <c r="H237" s="19" t="str">
        <f>IF(E:E &gt;42,"Nee","Ja")</f>
        <v>Nee</v>
      </c>
      <c r="I237" s="2">
        <v>4</v>
      </c>
      <c r="J237" s="2"/>
      <c r="K237" s="61" t="s">
        <v>504</v>
      </c>
    </row>
    <row r="238" spans="1:11">
      <c r="A238" s="2">
        <f>A237+1</f>
        <v>237</v>
      </c>
      <c r="B238" s="2" t="s">
        <v>505</v>
      </c>
      <c r="C238" s="60">
        <v>44428</v>
      </c>
      <c r="D238" s="60">
        <v>44889</v>
      </c>
      <c r="E238" s="2">
        <f>Tabel1[[#This Row],[Datum van antwoord]]-Tabel1[[#This Row],[Datum van binnenkomst]]</f>
        <v>461</v>
      </c>
      <c r="F238" s="2"/>
      <c r="G238" s="2"/>
      <c r="H238" s="19" t="str">
        <f>IF(E:E &gt;42,"Nee","Ja")</f>
        <v>Nee</v>
      </c>
      <c r="I238" s="2">
        <v>31</v>
      </c>
      <c r="J238" s="2" t="s">
        <v>506</v>
      </c>
      <c r="K238" s="61" t="s">
        <v>507</v>
      </c>
    </row>
    <row r="239" spans="1:11">
      <c r="A239" s="2">
        <f>A238+1</f>
        <v>238</v>
      </c>
      <c r="B239" s="2" t="s">
        <v>508</v>
      </c>
      <c r="C239" s="60">
        <v>44631</v>
      </c>
      <c r="D239" s="60">
        <v>44890</v>
      </c>
      <c r="E239" s="2">
        <f>Tabel1[[#This Row],[Datum van antwoord]]-Tabel1[[#This Row],[Datum van binnenkomst]]</f>
        <v>259</v>
      </c>
      <c r="F239" s="2"/>
      <c r="G239" s="2"/>
      <c r="H239" s="19" t="str">
        <f>IF(E:E &gt;42,"Nee","Ja")</f>
        <v>Nee</v>
      </c>
      <c r="I239" s="2">
        <v>8</v>
      </c>
      <c r="J239" s="2"/>
      <c r="K239" s="61" t="s">
        <v>509</v>
      </c>
    </row>
    <row r="240" spans="1:11">
      <c r="A240" s="2">
        <f>A239+1</f>
        <v>239</v>
      </c>
      <c r="B240" s="2" t="s">
        <v>510</v>
      </c>
      <c r="C240" s="60">
        <v>44767</v>
      </c>
      <c r="D240" s="60">
        <v>44893</v>
      </c>
      <c r="E240" s="2">
        <f>Tabel1[[#This Row],[Datum van antwoord]]-Tabel1[[#This Row],[Datum van binnenkomst]]</f>
        <v>126</v>
      </c>
      <c r="F240" s="2"/>
      <c r="G240" s="2"/>
      <c r="H240" s="19" t="str">
        <f>IF(E:E &gt;42,"Nee","Ja")</f>
        <v>Nee</v>
      </c>
      <c r="I240" s="2">
        <v>3</v>
      </c>
      <c r="J240" s="2" t="s">
        <v>511</v>
      </c>
      <c r="K240" s="61" t="s">
        <v>512</v>
      </c>
    </row>
    <row r="241" spans="1:11">
      <c r="A241" s="2">
        <f>A240+1</f>
        <v>240</v>
      </c>
      <c r="B241" s="2" t="s">
        <v>513</v>
      </c>
      <c r="C241" s="60">
        <v>44776</v>
      </c>
      <c r="D241" s="60">
        <v>44893</v>
      </c>
      <c r="E241" s="2">
        <f>Tabel1[[#This Row],[Datum van antwoord]]-Tabel1[[#This Row],[Datum van binnenkomst]]</f>
        <v>117</v>
      </c>
      <c r="F241" s="2"/>
      <c r="G241" s="2"/>
      <c r="H241" s="19" t="str">
        <f>IF(E:E &gt;42,"Nee","Ja")</f>
        <v>Nee</v>
      </c>
      <c r="I241" s="2">
        <v>3</v>
      </c>
      <c r="J241" s="2"/>
      <c r="K241" s="61" t="s">
        <v>514</v>
      </c>
    </row>
    <row r="242" spans="1:11">
      <c r="A242" s="2">
        <f>A241+1</f>
        <v>241</v>
      </c>
      <c r="B242" s="2" t="s">
        <v>515</v>
      </c>
      <c r="C242" s="60">
        <v>44804</v>
      </c>
      <c r="D242" s="60">
        <v>44895</v>
      </c>
      <c r="E242" s="2">
        <f>Tabel1[[#This Row],[Datum van antwoord]]-Tabel1[[#This Row],[Datum van binnenkomst]]</f>
        <v>91</v>
      </c>
      <c r="F242" s="2"/>
      <c r="G242" s="2"/>
      <c r="H242" s="19" t="str">
        <f>IF(E:E &gt;42,"Nee","Ja")</f>
        <v>Nee</v>
      </c>
      <c r="I242" s="2">
        <v>9</v>
      </c>
      <c r="J242" s="2"/>
      <c r="K242" s="61" t="s">
        <v>516</v>
      </c>
    </row>
    <row r="243" spans="1:11">
      <c r="A243" s="2">
        <f>A242+1</f>
        <v>242</v>
      </c>
      <c r="B243" s="2" t="s">
        <v>517</v>
      </c>
      <c r="C243" s="60">
        <v>44837</v>
      </c>
      <c r="D243" s="60">
        <v>44895</v>
      </c>
      <c r="E243" s="2">
        <f>Tabel1[[#This Row],[Datum van antwoord]]-Tabel1[[#This Row],[Datum van binnenkomst]]</f>
        <v>58</v>
      </c>
      <c r="F243" s="2"/>
      <c r="G243" s="2"/>
      <c r="H243" s="19" t="str">
        <f>IF(E:E &gt;42,"Nee","Ja")</f>
        <v>Nee</v>
      </c>
      <c r="I243" s="2">
        <v>11</v>
      </c>
      <c r="J243" s="2"/>
      <c r="K243" s="61" t="s">
        <v>518</v>
      </c>
    </row>
    <row r="244" spans="1:11">
      <c r="A244" s="2">
        <f>A243+1</f>
        <v>243</v>
      </c>
      <c r="B244" s="2" t="s">
        <v>519</v>
      </c>
      <c r="C244" s="60">
        <v>44104</v>
      </c>
      <c r="D244" s="60">
        <v>44896</v>
      </c>
      <c r="E244" s="2">
        <f>Tabel1[[#This Row],[Datum van antwoord]]-Tabel1[[#This Row],[Datum van binnenkomst]]</f>
        <v>792</v>
      </c>
      <c r="F244" s="2"/>
      <c r="G244" s="2"/>
      <c r="H244" s="19" t="str">
        <f>IF(E:E &gt;42,"Nee","Ja")</f>
        <v>Nee</v>
      </c>
      <c r="I244" s="2">
        <v>469</v>
      </c>
      <c r="J244" s="2"/>
      <c r="K244" s="61" t="s">
        <v>520</v>
      </c>
    </row>
    <row r="245" spans="1:11">
      <c r="A245" s="62">
        <f>A244+1</f>
        <v>244</v>
      </c>
      <c r="B245" s="62" t="s">
        <v>521</v>
      </c>
      <c r="C245" s="63">
        <v>44634</v>
      </c>
      <c r="D245" s="63">
        <v>44896</v>
      </c>
      <c r="E245" s="62"/>
      <c r="F245" s="62">
        <v>262</v>
      </c>
      <c r="G245" s="62"/>
      <c r="H245" s="19" t="s">
        <v>84</v>
      </c>
      <c r="I245" s="62">
        <v>558</v>
      </c>
      <c r="J245" s="62"/>
      <c r="K245" s="65" t="s">
        <v>522</v>
      </c>
    </row>
    <row r="246" spans="1:11">
      <c r="A246" s="2">
        <f>A245+1</f>
        <v>245</v>
      </c>
      <c r="B246" s="2" t="s">
        <v>523</v>
      </c>
      <c r="C246" s="60">
        <v>44832</v>
      </c>
      <c r="D246" s="60">
        <v>44896</v>
      </c>
      <c r="E246" s="2">
        <f>Tabel1[[#This Row],[Datum van antwoord]]-Tabel1[[#This Row],[Datum van binnenkomst]]</f>
        <v>64</v>
      </c>
      <c r="F246" s="2"/>
      <c r="G246" s="2"/>
      <c r="H246" s="19" t="str">
        <f>IF(E:E &gt;42,"Nee","Ja")</f>
        <v>Nee</v>
      </c>
      <c r="I246" s="2">
        <v>125</v>
      </c>
      <c r="J246" s="2"/>
      <c r="K246" s="61" t="s">
        <v>524</v>
      </c>
    </row>
    <row r="247" spans="1:11">
      <c r="A247" s="2">
        <f>A246+1</f>
        <v>246</v>
      </c>
      <c r="B247" s="2" t="s">
        <v>525</v>
      </c>
      <c r="C247" s="60">
        <v>44811</v>
      </c>
      <c r="D247" s="60">
        <v>44897</v>
      </c>
      <c r="E247" s="2">
        <f>Tabel1[[#This Row],[Datum van antwoord]]-Tabel1[[#This Row],[Datum van binnenkomst]]</f>
        <v>86</v>
      </c>
      <c r="F247" s="2"/>
      <c r="G247" s="2"/>
      <c r="H247" s="19" t="str">
        <f>IF(E:E &gt;42,"Nee","Ja")</f>
        <v>Nee</v>
      </c>
      <c r="I247" s="2">
        <v>14</v>
      </c>
      <c r="J247" s="2"/>
      <c r="K247" s="61" t="s">
        <v>526</v>
      </c>
    </row>
    <row r="248" spans="1:11">
      <c r="A248" s="2">
        <f>A247+1</f>
        <v>247</v>
      </c>
      <c r="B248" s="2" t="s">
        <v>527</v>
      </c>
      <c r="C248" s="60">
        <v>44565</v>
      </c>
      <c r="D248" s="60">
        <v>44900</v>
      </c>
      <c r="E248" s="2">
        <f>Tabel1[[#This Row],[Datum van antwoord]]-Tabel1[[#This Row],[Datum van binnenkomst]]</f>
        <v>335</v>
      </c>
      <c r="F248" s="2"/>
      <c r="G248" s="2"/>
      <c r="H248" s="19" t="str">
        <f>IF(E:E &gt;42,"Nee","Ja")</f>
        <v>Nee</v>
      </c>
      <c r="I248" s="2">
        <v>15</v>
      </c>
      <c r="J248" s="2"/>
      <c r="K248" s="61" t="s">
        <v>528</v>
      </c>
    </row>
    <row r="249" spans="1:11">
      <c r="A249" s="2">
        <f>A248+1</f>
        <v>248</v>
      </c>
      <c r="B249" s="2" t="s">
        <v>529</v>
      </c>
      <c r="C249" s="60">
        <v>44852</v>
      </c>
      <c r="D249" s="60">
        <v>44900</v>
      </c>
      <c r="E249" s="2">
        <f>Tabel1[[#This Row],[Datum van antwoord]]-Tabel1[[#This Row],[Datum van binnenkomst]]</f>
        <v>48</v>
      </c>
      <c r="F249" s="2"/>
      <c r="G249" s="2"/>
      <c r="H249" s="19" t="str">
        <f>IF(E:E &gt;42,"Nee","Ja")</f>
        <v>Nee</v>
      </c>
      <c r="I249" s="2">
        <v>3</v>
      </c>
      <c r="J249" s="2"/>
      <c r="K249" s="61" t="s">
        <v>530</v>
      </c>
    </row>
    <row r="250" spans="1:11">
      <c r="A250" s="2">
        <f>A249+1</f>
        <v>249</v>
      </c>
      <c r="B250" s="2" t="s">
        <v>531</v>
      </c>
      <c r="C250" s="60">
        <v>44780</v>
      </c>
      <c r="D250" s="60">
        <v>44900</v>
      </c>
      <c r="E250" s="2">
        <f>Tabel1[[#This Row],[Datum van antwoord]]-Tabel1[[#This Row],[Datum van binnenkomst]]</f>
        <v>120</v>
      </c>
      <c r="F250" s="2"/>
      <c r="G250" s="2"/>
      <c r="H250" s="19" t="str">
        <f>IF(E:E &gt;42,"Nee","Ja")</f>
        <v>Nee</v>
      </c>
      <c r="I250" s="2">
        <v>50</v>
      </c>
      <c r="J250" s="2"/>
      <c r="K250" s="61" t="s">
        <v>532</v>
      </c>
    </row>
    <row r="251" spans="1:11">
      <c r="A251" s="2">
        <f>A250+1</f>
        <v>250</v>
      </c>
      <c r="B251" s="2" t="s">
        <v>533</v>
      </c>
      <c r="C251" s="60">
        <v>44874</v>
      </c>
      <c r="D251" s="60">
        <v>44901</v>
      </c>
      <c r="E251" s="2">
        <f>Tabel1[[#This Row],[Datum van antwoord]]-Tabel1[[#This Row],[Datum van binnenkomst]]</f>
        <v>27</v>
      </c>
      <c r="F251" s="2"/>
      <c r="G251" s="2"/>
      <c r="H251" s="19" t="str">
        <f>IF(E:E &gt;42,"Nee","Ja")</f>
        <v>Ja</v>
      </c>
      <c r="I251" s="2">
        <v>7</v>
      </c>
      <c r="J251" s="2"/>
      <c r="K251" s="61" t="s">
        <v>534</v>
      </c>
    </row>
    <row r="252" spans="1:11">
      <c r="A252" s="2">
        <f>A251+1</f>
        <v>251</v>
      </c>
      <c r="B252" s="2" t="s">
        <v>535</v>
      </c>
      <c r="C252" s="60">
        <v>44538</v>
      </c>
      <c r="D252" s="60">
        <v>44902</v>
      </c>
      <c r="E252" s="2">
        <f>Tabel1[[#This Row],[Datum van antwoord]]-Tabel1[[#This Row],[Datum van binnenkomst]]</f>
        <v>364</v>
      </c>
      <c r="F252" s="2"/>
      <c r="G252" s="2"/>
      <c r="H252" s="19" t="str">
        <f>IF(E:E &gt;42,"Nee","Ja")</f>
        <v>Nee</v>
      </c>
      <c r="I252" s="2">
        <v>27</v>
      </c>
      <c r="J252" s="2" t="s">
        <v>536</v>
      </c>
      <c r="K252" s="61" t="s">
        <v>537</v>
      </c>
    </row>
    <row r="253" spans="1:11">
      <c r="A253" s="2">
        <f>A252+1</f>
        <v>252</v>
      </c>
      <c r="B253" s="2" t="s">
        <v>535</v>
      </c>
      <c r="C253" s="60">
        <v>44596</v>
      </c>
      <c r="D253" s="60">
        <v>44902</v>
      </c>
      <c r="E253" s="2">
        <f>Tabel1[[#This Row],[Datum van antwoord]]-Tabel1[[#This Row],[Datum van binnenkomst]]</f>
        <v>306</v>
      </c>
      <c r="F253" s="2"/>
      <c r="G253" s="2"/>
      <c r="H253" s="19" t="str">
        <f>IF(E:E &gt;42,"Nee","Ja")</f>
        <v>Nee</v>
      </c>
      <c r="I253" s="2">
        <v>27</v>
      </c>
      <c r="J253" s="2" t="s">
        <v>536</v>
      </c>
      <c r="K253" s="61" t="s">
        <v>537</v>
      </c>
    </row>
    <row r="254" spans="1:11">
      <c r="A254" s="2">
        <f>A253+1</f>
        <v>253</v>
      </c>
      <c r="B254" s="2" t="s">
        <v>538</v>
      </c>
      <c r="C254" s="60">
        <v>44804</v>
      </c>
      <c r="D254" s="60">
        <v>44902</v>
      </c>
      <c r="E254" s="2">
        <f>Tabel1[[#This Row],[Datum van antwoord]]-Tabel1[[#This Row],[Datum van binnenkomst]]</f>
        <v>98</v>
      </c>
      <c r="F254" s="2"/>
      <c r="G254" s="2"/>
      <c r="H254" s="19" t="str">
        <f>IF(E:E &gt;42,"Nee","Ja")</f>
        <v>Nee</v>
      </c>
      <c r="I254" s="2">
        <v>106</v>
      </c>
      <c r="J254" s="2"/>
      <c r="K254" s="61" t="s">
        <v>539</v>
      </c>
    </row>
    <row r="255" spans="1:11">
      <c r="A255" s="2">
        <f>A254+1</f>
        <v>254</v>
      </c>
      <c r="B255" s="2" t="s">
        <v>540</v>
      </c>
      <c r="C255" s="60">
        <v>44838</v>
      </c>
      <c r="D255" s="60">
        <v>44902</v>
      </c>
      <c r="E255" s="2">
        <f>Tabel1[[#This Row],[Datum van antwoord]]-Tabel1[[#This Row],[Datum van binnenkomst]]</f>
        <v>64</v>
      </c>
      <c r="F255" s="2"/>
      <c r="G255" s="2"/>
      <c r="H255" s="19" t="str">
        <f>IF(E:E &gt;42,"Nee","Ja")</f>
        <v>Nee</v>
      </c>
      <c r="I255" s="2">
        <v>96</v>
      </c>
      <c r="J255" s="2"/>
      <c r="K255" s="61" t="s">
        <v>541</v>
      </c>
    </row>
    <row r="256" spans="1:11">
      <c r="A256" s="2">
        <f>A255+1</f>
        <v>255</v>
      </c>
      <c r="B256" s="2" t="s">
        <v>542</v>
      </c>
      <c r="C256" s="60">
        <v>44803</v>
      </c>
      <c r="D256" s="60">
        <v>44902</v>
      </c>
      <c r="E256" s="2">
        <f>Tabel1[[#This Row],[Datum van antwoord]]-Tabel1[[#This Row],[Datum van binnenkomst]]</f>
        <v>99</v>
      </c>
      <c r="F256" s="2"/>
      <c r="G256" s="2"/>
      <c r="H256" s="19" t="str">
        <f>IF(E:E &gt;42,"Nee","Ja")</f>
        <v>Nee</v>
      </c>
      <c r="I256" s="2">
        <v>11</v>
      </c>
      <c r="J256" s="2"/>
      <c r="K256" s="61" t="s">
        <v>543</v>
      </c>
    </row>
    <row r="257" spans="1:11">
      <c r="A257" s="2">
        <f>A256+1</f>
        <v>256</v>
      </c>
      <c r="B257" s="2" t="s">
        <v>544</v>
      </c>
      <c r="C257" s="60">
        <v>44792</v>
      </c>
      <c r="D257" s="60">
        <v>44903</v>
      </c>
      <c r="E257" s="2">
        <f>Tabel1[[#This Row],[Datum van antwoord]]-Tabel1[[#This Row],[Datum van binnenkomst]]</f>
        <v>111</v>
      </c>
      <c r="F257" s="2"/>
      <c r="G257" s="2"/>
      <c r="H257" s="19" t="str">
        <f>IF(E:E &gt;42,"Nee","Ja")</f>
        <v>Nee</v>
      </c>
      <c r="I257" s="2">
        <v>93</v>
      </c>
      <c r="J257" s="2"/>
      <c r="K257" s="61" t="s">
        <v>545</v>
      </c>
    </row>
    <row r="258" spans="1:11">
      <c r="A258" s="83">
        <f>A257+1</f>
        <v>257</v>
      </c>
      <c r="B258" s="12" t="s">
        <v>546</v>
      </c>
      <c r="C258" s="13">
        <v>44377</v>
      </c>
      <c r="D258" s="13">
        <v>44904</v>
      </c>
      <c r="E258" s="12">
        <f>Tabel1[[#This Row],[Datum van antwoord]]-Tabel1[[#This Row],[Datum van binnenkomst]]</f>
        <v>527</v>
      </c>
      <c r="F258" s="12"/>
      <c r="G258" s="12"/>
      <c r="H258" s="19" t="str">
        <f>IF(E:E &gt;42,"Nee","Ja")</f>
        <v>Nee</v>
      </c>
      <c r="I258" s="12">
        <f>1403+165+312</f>
        <v>1880</v>
      </c>
      <c r="J258" s="70" t="s">
        <v>547</v>
      </c>
      <c r="K258" s="14" t="s">
        <v>548</v>
      </c>
    </row>
    <row r="259" spans="1:11">
      <c r="A259" s="2">
        <f>A258+1</f>
        <v>258</v>
      </c>
      <c r="B259" s="2" t="s">
        <v>549</v>
      </c>
      <c r="C259" s="60">
        <v>44727</v>
      </c>
      <c r="D259" s="60">
        <v>44907</v>
      </c>
      <c r="E259" s="2">
        <f>Tabel1[[#This Row],[Datum van antwoord]]-Tabel1[[#This Row],[Datum van binnenkomst]]</f>
        <v>180</v>
      </c>
      <c r="F259" s="2"/>
      <c r="G259" s="2"/>
      <c r="H259" s="19" t="str">
        <f>IF(E:E &gt;42,"Nee","Ja")</f>
        <v>Nee</v>
      </c>
      <c r="I259" s="2">
        <v>26</v>
      </c>
      <c r="J259" s="2"/>
      <c r="K259" s="61" t="s">
        <v>550</v>
      </c>
    </row>
    <row r="260" spans="1:11">
      <c r="A260" s="2">
        <f>A259+1</f>
        <v>259</v>
      </c>
      <c r="B260" s="2" t="s">
        <v>551</v>
      </c>
      <c r="C260" s="60">
        <v>44895</v>
      </c>
      <c r="D260" s="60">
        <v>44907</v>
      </c>
      <c r="E260" s="2">
        <f>Tabel1[[#This Row],[Datum van antwoord]]-Tabel1[[#This Row],[Datum van binnenkomst]]</f>
        <v>12</v>
      </c>
      <c r="F260" s="2"/>
      <c r="G260" s="2"/>
      <c r="H260" t="str">
        <f>IF(E:E &gt;42,"Nee","Ja")</f>
        <v>Ja</v>
      </c>
      <c r="I260" s="2">
        <v>3</v>
      </c>
      <c r="J260" s="2"/>
      <c r="K260" s="61" t="s">
        <v>552</v>
      </c>
    </row>
    <row r="261" spans="1:11">
      <c r="A261" s="2">
        <f>A260+1</f>
        <v>260</v>
      </c>
      <c r="B261" s="2" t="s">
        <v>553</v>
      </c>
      <c r="C261" s="60">
        <v>44756</v>
      </c>
      <c r="D261" s="60">
        <v>44908</v>
      </c>
      <c r="E261" s="2">
        <f>Tabel1[[#This Row],[Datum van antwoord]]-Tabel1[[#This Row],[Datum van binnenkomst]]</f>
        <v>152</v>
      </c>
      <c r="F261" s="2"/>
      <c r="G261" s="2"/>
      <c r="H261" s="19" t="str">
        <f>IF(E:E &gt;42,"Nee","Ja")</f>
        <v>Nee</v>
      </c>
      <c r="I261" s="2">
        <v>90</v>
      </c>
      <c r="J261" s="2"/>
      <c r="K261" s="61" t="s">
        <v>554</v>
      </c>
    </row>
    <row r="262" spans="1:11">
      <c r="A262" s="2">
        <f>A261+1</f>
        <v>261</v>
      </c>
      <c r="B262" s="2" t="s">
        <v>555</v>
      </c>
      <c r="C262" s="60">
        <v>44711</v>
      </c>
      <c r="D262" s="60">
        <v>44908</v>
      </c>
      <c r="E262" s="2">
        <f>Tabel1[[#This Row],[Datum van antwoord]]-Tabel1[[#This Row],[Datum van binnenkomst]]</f>
        <v>197</v>
      </c>
      <c r="F262" s="2"/>
      <c r="G262" s="2"/>
      <c r="H262" s="19" t="str">
        <f>IF(E:E &gt;42,"Nee","Ja")</f>
        <v>Nee</v>
      </c>
      <c r="I262" s="2">
        <v>494</v>
      </c>
      <c r="J262" s="2"/>
      <c r="K262" s="61" t="s">
        <v>556</v>
      </c>
    </row>
    <row r="263" spans="1:11">
      <c r="A263" s="2">
        <f>A262+1</f>
        <v>262</v>
      </c>
      <c r="B263" s="2" t="s">
        <v>557</v>
      </c>
      <c r="C263" s="60">
        <v>44804</v>
      </c>
      <c r="D263" s="60">
        <v>44908</v>
      </c>
      <c r="E263" s="2">
        <f>Tabel1[[#This Row],[Datum van antwoord]]-Tabel1[[#This Row],[Datum van binnenkomst]]</f>
        <v>104</v>
      </c>
      <c r="F263" s="2"/>
      <c r="G263" s="2"/>
      <c r="H263" s="19" t="str">
        <f>IF(E:E &gt;42,"Nee","Ja")</f>
        <v>Nee</v>
      </c>
      <c r="I263" s="2">
        <v>256</v>
      </c>
      <c r="J263" s="2"/>
      <c r="K263" s="61" t="s">
        <v>558</v>
      </c>
    </row>
    <row r="264" spans="1:11">
      <c r="A264" s="2">
        <f>A263+1</f>
        <v>263</v>
      </c>
      <c r="B264" s="2" t="s">
        <v>559</v>
      </c>
      <c r="C264" s="60">
        <v>44760</v>
      </c>
      <c r="D264" s="60">
        <v>44908</v>
      </c>
      <c r="E264" s="2">
        <f>Tabel1[[#This Row],[Datum van antwoord]]-Tabel1[[#This Row],[Datum van binnenkomst]]</f>
        <v>148</v>
      </c>
      <c r="F264" s="2"/>
      <c r="G264" s="2"/>
      <c r="H264" t="str">
        <f>IF(E:E &gt;42,"Nee","Ja")</f>
        <v>Nee</v>
      </c>
      <c r="I264" s="2">
        <v>8</v>
      </c>
      <c r="J264" s="2"/>
      <c r="K264" s="61" t="s">
        <v>560</v>
      </c>
    </row>
    <row r="265" spans="1:11">
      <c r="A265" s="2">
        <f>A264+1</f>
        <v>264</v>
      </c>
      <c r="B265" s="2" t="s">
        <v>561</v>
      </c>
      <c r="C265" s="60">
        <v>44811</v>
      </c>
      <c r="D265" s="60">
        <v>44909</v>
      </c>
      <c r="E265" s="2">
        <f>Tabel1[[#This Row],[Datum van antwoord]]-Tabel1[[#This Row],[Datum van binnenkomst]]</f>
        <v>98</v>
      </c>
      <c r="F265" s="2"/>
      <c r="G265" s="2"/>
      <c r="H265" s="19" t="str">
        <f>IF(E:E &gt;42,"Nee","Ja")</f>
        <v>Nee</v>
      </c>
      <c r="I265" s="2">
        <v>361</v>
      </c>
      <c r="J265" s="2"/>
      <c r="K265" s="61" t="s">
        <v>562</v>
      </c>
    </row>
    <row r="266" spans="1:11">
      <c r="A266" s="2">
        <f>A265+1</f>
        <v>265</v>
      </c>
      <c r="B266" s="2" t="s">
        <v>563</v>
      </c>
      <c r="C266" s="60">
        <v>44749</v>
      </c>
      <c r="D266" s="60">
        <v>44910</v>
      </c>
      <c r="E266" s="2">
        <f>Tabel1[[#This Row],[Datum van antwoord]]-Tabel1[[#This Row],[Datum van binnenkomst]]</f>
        <v>161</v>
      </c>
      <c r="F266" s="2"/>
      <c r="G266" s="2"/>
      <c r="H266" s="19" t="str">
        <f>IF(E:E &gt;42,"Nee","Ja")</f>
        <v>Nee</v>
      </c>
      <c r="I266" s="2">
        <v>6</v>
      </c>
      <c r="J266" s="2"/>
      <c r="K266" s="61" t="s">
        <v>564</v>
      </c>
    </row>
    <row r="267" spans="1:11">
      <c r="A267" s="2">
        <f>A266+1</f>
        <v>266</v>
      </c>
      <c r="B267" s="2" t="s">
        <v>565</v>
      </c>
      <c r="C267" s="60">
        <v>44756</v>
      </c>
      <c r="D267" s="60">
        <v>44911</v>
      </c>
      <c r="E267" s="2">
        <f>Tabel1[[#This Row],[Datum van antwoord]]-Tabel1[[#This Row],[Datum van binnenkomst]]</f>
        <v>155</v>
      </c>
      <c r="F267" s="2"/>
      <c r="G267" s="2"/>
      <c r="H267" s="19" t="str">
        <f>IF(E:E &gt;42,"Nee","Ja")</f>
        <v>Nee</v>
      </c>
      <c r="I267" s="2">
        <v>132</v>
      </c>
      <c r="J267" s="2"/>
      <c r="K267" s="61" t="s">
        <v>566</v>
      </c>
    </row>
    <row r="268" spans="1:11">
      <c r="A268" s="2">
        <f>A267+1</f>
        <v>267</v>
      </c>
      <c r="B268" s="2" t="s">
        <v>567</v>
      </c>
      <c r="C268" s="60">
        <v>44881</v>
      </c>
      <c r="D268" s="60">
        <v>44911</v>
      </c>
      <c r="E268" s="2">
        <f>Tabel1[[#This Row],[Datum van antwoord]]-Tabel1[[#This Row],[Datum van binnenkomst]]</f>
        <v>30</v>
      </c>
      <c r="F268" s="2"/>
      <c r="G268" s="2"/>
      <c r="H268" s="19" t="str">
        <f>IF(E:E &gt;42,"Nee","Ja")</f>
        <v>Ja</v>
      </c>
      <c r="I268" s="2">
        <v>4</v>
      </c>
      <c r="J268" s="2"/>
      <c r="K268" s="61" t="s">
        <v>568</v>
      </c>
    </row>
    <row r="269" spans="1:11">
      <c r="A269" s="2">
        <f>A268+1</f>
        <v>268</v>
      </c>
      <c r="B269" s="2" t="s">
        <v>569</v>
      </c>
      <c r="C269" s="60">
        <v>44809</v>
      </c>
      <c r="D269" s="60">
        <v>44911</v>
      </c>
      <c r="E269" s="2">
        <f>Tabel1[[#This Row],[Datum van antwoord]]-Tabel1[[#This Row],[Datum van binnenkomst]]</f>
        <v>102</v>
      </c>
      <c r="F269" s="2"/>
      <c r="G269" s="2"/>
      <c r="H269" s="19" t="str">
        <f>IF(E:E &gt;42,"Nee","Ja")</f>
        <v>Nee</v>
      </c>
      <c r="I269" s="2">
        <v>54</v>
      </c>
      <c r="J269" s="2"/>
      <c r="K269" s="61" t="s">
        <v>570</v>
      </c>
    </row>
    <row r="270" spans="1:11">
      <c r="A270" s="2">
        <f>A269+1</f>
        <v>269</v>
      </c>
      <c r="B270" s="2" t="s">
        <v>571</v>
      </c>
      <c r="C270" s="60">
        <v>44780</v>
      </c>
      <c r="D270" s="60">
        <v>44914</v>
      </c>
      <c r="E270" s="2">
        <f>Tabel1[[#This Row],[Datum van antwoord]]-Tabel1[[#This Row],[Datum van binnenkomst]]</f>
        <v>134</v>
      </c>
      <c r="F270" s="2"/>
      <c r="G270" s="2"/>
      <c r="H270" s="19" t="str">
        <f>IF(E:E &gt;42,"Nee","Ja")</f>
        <v>Nee</v>
      </c>
      <c r="I270" s="2">
        <v>9</v>
      </c>
      <c r="J270" s="2"/>
      <c r="K270" s="61" t="s">
        <v>572</v>
      </c>
    </row>
    <row r="271" spans="1:11">
      <c r="A271" s="2">
        <f>A270+1</f>
        <v>270</v>
      </c>
      <c r="B271" s="2" t="s">
        <v>573</v>
      </c>
      <c r="C271" s="60">
        <v>44823</v>
      </c>
      <c r="D271" s="60">
        <v>44914</v>
      </c>
      <c r="E271" s="2">
        <f>Tabel1[[#This Row],[Datum van antwoord]]-Tabel1[[#This Row],[Datum van binnenkomst]]</f>
        <v>91</v>
      </c>
      <c r="F271" s="2"/>
      <c r="G271" s="2"/>
      <c r="H271" t="str">
        <f>IF(E:E &gt;42,"Nee","Ja")</f>
        <v>Nee</v>
      </c>
      <c r="I271" s="2">
        <v>28</v>
      </c>
      <c r="J271" s="2"/>
      <c r="K271" s="61" t="s">
        <v>574</v>
      </c>
    </row>
    <row r="272" spans="1:11">
      <c r="A272" s="2">
        <f>A271+1</f>
        <v>271</v>
      </c>
      <c r="B272" s="2" t="s">
        <v>575</v>
      </c>
      <c r="C272" s="60">
        <v>44893</v>
      </c>
      <c r="D272" s="60">
        <v>44916</v>
      </c>
      <c r="E272" s="2">
        <f>Tabel1[[#This Row],[Datum van antwoord]]-Tabel1[[#This Row],[Datum van binnenkomst]]</f>
        <v>23</v>
      </c>
      <c r="F272" s="2"/>
      <c r="G272" s="2"/>
      <c r="H272" s="19" t="str">
        <f>IF(E:E &gt;42,"Nee","Ja")</f>
        <v>Ja</v>
      </c>
      <c r="I272" s="2">
        <v>5</v>
      </c>
      <c r="J272" s="2"/>
      <c r="K272" s="61" t="s">
        <v>576</v>
      </c>
    </row>
    <row r="273" spans="1:11">
      <c r="A273" s="2">
        <f>A272+1</f>
        <v>272</v>
      </c>
      <c r="B273" s="2" t="s">
        <v>577</v>
      </c>
      <c r="C273" s="60">
        <v>44757</v>
      </c>
      <c r="D273" s="60">
        <v>44916</v>
      </c>
      <c r="E273" s="2">
        <f>Tabel1[[#This Row],[Datum van antwoord]]-Tabel1[[#This Row],[Datum van binnenkomst]]</f>
        <v>159</v>
      </c>
      <c r="F273" s="2"/>
      <c r="G273" s="2"/>
      <c r="H273" s="19" t="str">
        <f>IF(E:E &gt;42,"Nee","Ja")</f>
        <v>Nee</v>
      </c>
      <c r="I273" s="2">
        <v>16</v>
      </c>
      <c r="J273" s="2"/>
      <c r="K273" s="61" t="s">
        <v>578</v>
      </c>
    </row>
    <row r="274" spans="1:11">
      <c r="A274" s="2">
        <f>A273+1</f>
        <v>273</v>
      </c>
      <c r="B274" s="2" t="s">
        <v>579</v>
      </c>
      <c r="C274" s="60">
        <v>44844</v>
      </c>
      <c r="D274" s="60">
        <v>44916</v>
      </c>
      <c r="E274" s="2">
        <f>Tabel1[[#This Row],[Datum van antwoord]]-Tabel1[[#This Row],[Datum van binnenkomst]]</f>
        <v>72</v>
      </c>
      <c r="F274" s="2"/>
      <c r="G274" s="2"/>
      <c r="H274" s="19" t="str">
        <f>IF(E:E &gt;42,"Nee","Ja")</f>
        <v>Nee</v>
      </c>
      <c r="I274" s="2">
        <v>263</v>
      </c>
      <c r="J274" s="2"/>
      <c r="K274" s="61" t="s">
        <v>580</v>
      </c>
    </row>
    <row r="275" spans="1:11">
      <c r="A275" s="2">
        <f>A274+1</f>
        <v>274</v>
      </c>
      <c r="B275" s="2" t="s">
        <v>581</v>
      </c>
      <c r="C275" s="60">
        <v>44811</v>
      </c>
      <c r="D275" s="60">
        <v>44916</v>
      </c>
      <c r="E275" s="2">
        <f>Tabel1[[#This Row],[Datum van antwoord]]-Tabel1[[#This Row],[Datum van binnenkomst]]</f>
        <v>105</v>
      </c>
      <c r="F275" s="2"/>
      <c r="G275" s="2"/>
      <c r="H275" s="19" t="str">
        <f>IF(E:E &gt;42,"Nee","Ja")</f>
        <v>Nee</v>
      </c>
      <c r="I275" s="2">
        <v>58</v>
      </c>
      <c r="J275" s="2"/>
      <c r="K275" s="61" t="s">
        <v>582</v>
      </c>
    </row>
    <row r="276" spans="1:11">
      <c r="A276" s="2">
        <f>A275+1</f>
        <v>275</v>
      </c>
      <c r="B276" s="2" t="s">
        <v>583</v>
      </c>
      <c r="C276" s="60">
        <v>44904</v>
      </c>
      <c r="D276" s="60">
        <v>44917</v>
      </c>
      <c r="E276" s="2">
        <f>Tabel1[[#This Row],[Datum van antwoord]]-Tabel1[[#This Row],[Datum van binnenkomst]]</f>
        <v>13</v>
      </c>
      <c r="F276" s="2"/>
      <c r="G276" s="2"/>
      <c r="H276" s="19" t="str">
        <f>IF(E:E &gt;42,"Nee","Ja")</f>
        <v>Ja</v>
      </c>
      <c r="I276" s="2">
        <v>4</v>
      </c>
      <c r="J276" s="61"/>
      <c r="K276" s="61" t="s">
        <v>584</v>
      </c>
    </row>
    <row r="277" spans="1:11">
      <c r="A277" s="2">
        <f>A276+1</f>
        <v>276</v>
      </c>
      <c r="B277" s="2" t="s">
        <v>585</v>
      </c>
      <c r="C277" s="60">
        <v>44538</v>
      </c>
      <c r="D277" s="60">
        <v>44918</v>
      </c>
      <c r="E277" s="2">
        <f>Tabel1[[#This Row],[Datum van antwoord]]-Tabel1[[#This Row],[Datum van binnenkomst]]</f>
        <v>380</v>
      </c>
      <c r="F277" s="2"/>
      <c r="G277" s="2"/>
      <c r="H277" s="19" t="str">
        <f>IF(E:E &gt;42,"Nee","Ja")</f>
        <v>Nee</v>
      </c>
      <c r="I277" s="2">
        <v>364</v>
      </c>
      <c r="J277" s="2"/>
      <c r="K277" s="61" t="s">
        <v>586</v>
      </c>
    </row>
    <row r="278" spans="1:11">
      <c r="A278" s="2">
        <f>A277+1</f>
        <v>277</v>
      </c>
      <c r="B278" s="2" t="s">
        <v>587</v>
      </c>
      <c r="C278" s="60">
        <v>44825</v>
      </c>
      <c r="D278" s="60">
        <v>44922</v>
      </c>
      <c r="E278" s="2">
        <f>Tabel1[[#This Row],[Datum van antwoord]]-Tabel1[[#This Row],[Datum van binnenkomst]]</f>
        <v>97</v>
      </c>
      <c r="F278" s="2"/>
      <c r="G278" s="2"/>
      <c r="H278" s="19" t="str">
        <f>IF(E:E &gt;42,"Nee","Ja")</f>
        <v>Nee</v>
      </c>
      <c r="I278" s="2">
        <v>6</v>
      </c>
      <c r="J278" s="2"/>
      <c r="K278" s="61" t="s">
        <v>588</v>
      </c>
    </row>
    <row r="279" spans="1:11">
      <c r="A279" s="2">
        <f>A278+1</f>
        <v>278</v>
      </c>
      <c r="B279" s="2" t="s">
        <v>589</v>
      </c>
      <c r="C279" s="60">
        <v>44865</v>
      </c>
      <c r="D279" s="60">
        <v>44922</v>
      </c>
      <c r="E279" s="2">
        <f>Tabel1[[#This Row],[Datum van antwoord]]-Tabel1[[#This Row],[Datum van binnenkomst]]</f>
        <v>57</v>
      </c>
      <c r="F279" s="2"/>
      <c r="G279" s="2"/>
      <c r="H279" s="19" t="str">
        <f>IF(E:E &gt;42,"Nee","Ja")</f>
        <v>Nee</v>
      </c>
      <c r="I279" s="2">
        <v>2</v>
      </c>
      <c r="J279" s="2"/>
      <c r="K279" s="61" t="s">
        <v>590</v>
      </c>
    </row>
    <row r="280" spans="1:11">
      <c r="A280" s="2">
        <f>A279+1</f>
        <v>279</v>
      </c>
      <c r="B280" s="2" t="s">
        <v>591</v>
      </c>
      <c r="C280" s="60">
        <v>44865</v>
      </c>
      <c r="D280" s="60">
        <v>44922</v>
      </c>
      <c r="E280" s="2">
        <f>Tabel1[[#This Row],[Datum van antwoord]]-Tabel1[[#This Row],[Datum van binnenkomst]]</f>
        <v>57</v>
      </c>
      <c r="F280" s="2"/>
      <c r="G280" s="2"/>
      <c r="H280" s="19" t="str">
        <f>IF(E:E &gt;42,"Nee","Ja")</f>
        <v>Nee</v>
      </c>
      <c r="I280" s="2">
        <v>7</v>
      </c>
      <c r="J280" s="2"/>
      <c r="K280" s="61" t="s">
        <v>592</v>
      </c>
    </row>
    <row r="281" spans="1:11">
      <c r="A281" s="2">
        <f>A280+1</f>
        <v>280</v>
      </c>
      <c r="B281" s="2" t="s">
        <v>593</v>
      </c>
      <c r="C281" s="60">
        <v>44825</v>
      </c>
      <c r="D281" s="60">
        <v>44924</v>
      </c>
      <c r="E281" s="2">
        <f>Tabel1[[#This Row],[Datum van antwoord]]-Tabel1[[#This Row],[Datum van binnenkomst]]</f>
        <v>99</v>
      </c>
      <c r="F281" s="2"/>
      <c r="G281" s="2"/>
      <c r="H281" s="19" t="str">
        <f>IF(E:E &gt;42,"Nee","Ja")</f>
        <v>Nee</v>
      </c>
      <c r="I281" s="2">
        <v>9</v>
      </c>
      <c r="J281" s="2"/>
      <c r="K281" s="61" t="s">
        <v>594</v>
      </c>
    </row>
    <row r="282" spans="1:11">
      <c r="A282" s="2"/>
      <c r="B282" s="2"/>
      <c r="C282" s="60"/>
      <c r="D282" s="60"/>
      <c r="E282" s="2"/>
      <c r="F282" s="2"/>
      <c r="G282" s="2"/>
      <c r="I282" s="2"/>
      <c r="J282" s="2" t="s">
        <v>595</v>
      </c>
      <c r="K282" s="61" t="s">
        <v>596</v>
      </c>
    </row>
  </sheetData>
  <phoneticPr fontId="4" type="noConversion"/>
  <conditionalFormatting sqref="H2:H282">
    <cfRule type="cellIs" dxfId="18" priority="3" operator="equal">
      <formula>"Ja"</formula>
    </cfRule>
    <cfRule type="cellIs" dxfId="17" priority="4" operator="equal">
      <formula>"Nee"</formula>
    </cfRule>
  </conditionalFormatting>
  <conditionalFormatting sqref="H21:H31">
    <cfRule type="cellIs" dxfId="16" priority="1" operator="equal">
      <formula>"Ja"</formula>
    </cfRule>
    <cfRule type="cellIs" dxfId="15" priority="2" operator="equal">
      <formula>"Nee"</formula>
    </cfRule>
  </conditionalFormatting>
  <hyperlinks>
    <hyperlink ref="K153" r:id="rId1" xr:uid="{802D9875-0203-4FC9-90C6-C2756BF9FD2E}"/>
    <hyperlink ref="K154" r:id="rId2" xr:uid="{DBCA0EFA-D360-413D-92F1-36719B9B7CBE}"/>
    <hyperlink ref="K155" r:id="rId3" display="https://www.rijksoverheid.nl/ministeries/ministerie-van-landbouw-natuur-en-voedselkwaliteit/documenten/woo-besluiten/2022/08/22/besluit-op-wob-woo-verzoek-over-inspecties-en-meldingen-van-een-specifieke-hondenhandelaar-over-de-periode-van-januari-2015-tot-30-juni-2021" xr:uid="{228B6834-ECF0-4325-B690-36714A930CED}"/>
    <hyperlink ref="K156" r:id="rId4" xr:uid="{F490EB21-5DB2-4663-ACA7-F115C0537859}"/>
    <hyperlink ref="K157" r:id="rId5" xr:uid="{73C1E143-1EA9-486D-B072-6D3F68E66CDF}"/>
    <hyperlink ref="K158" r:id="rId6" xr:uid="{0A42842E-7662-43BD-87AD-644B681954FE}"/>
    <hyperlink ref="K159" r:id="rId7" xr:uid="{49D7DE5F-5803-4169-9B13-6D56A00BB92B}"/>
    <hyperlink ref="K161" r:id="rId8" xr:uid="{020C07E2-E8D8-4D20-B479-E3AB0C6D2182}"/>
    <hyperlink ref="K162" r:id="rId9" xr:uid="{EF2E4C54-C36E-4FF7-A8D3-CCC7C24BFD60}"/>
    <hyperlink ref="K163" r:id="rId10" xr:uid="{84063A97-B7CC-4EE6-AF62-333B782C8A17}"/>
    <hyperlink ref="K164" r:id="rId11" xr:uid="{37091D56-08B9-43B8-9AF8-12B48F0BE6D7}"/>
    <hyperlink ref="K165" r:id="rId12" xr:uid="{A6F89051-038C-4BFA-B56F-C3CF51F07DE8}"/>
    <hyperlink ref="K167" r:id="rId13" xr:uid="{597B4569-1F01-482D-9773-4A3229444D48}"/>
    <hyperlink ref="K168" r:id="rId14" xr:uid="{27CD1641-C034-4060-8F60-4B94E6002C10}"/>
    <hyperlink ref="K170" r:id="rId15" xr:uid="{A1D1E8F4-3AE9-4395-95D3-DE28215A6552}"/>
    <hyperlink ref="K171" r:id="rId16" xr:uid="{18EFAF42-C5FF-4EE4-89B6-DEDE2C2145F4}"/>
    <hyperlink ref="K173" r:id="rId17" xr:uid="{00FA5AFB-5F73-45EF-9B30-26B9CFE00248}"/>
    <hyperlink ref="K174" r:id="rId18" xr:uid="{AFCE3FF8-75A4-436C-B600-1FDA8AB6E824}"/>
    <hyperlink ref="K176" r:id="rId19" xr:uid="{D2B6C144-00BF-4839-85C1-81878F32D19F}"/>
    <hyperlink ref="K149" r:id="rId20" xr:uid="{0B8E33F4-672F-4E0C-82C9-78CF28CF4204}"/>
    <hyperlink ref="K150" r:id="rId21" xr:uid="{EAAA2780-ADEA-478A-B663-A3F3576A5875}"/>
    <hyperlink ref="K151" r:id="rId22" xr:uid="{6E31C21D-46B6-4F6B-A8CD-57EDBC245B5C}"/>
    <hyperlink ref="K142" r:id="rId23" xr:uid="{7BC60DF9-4211-4F8C-AF1C-9FA70F598DBB}"/>
    <hyperlink ref="K144" r:id="rId24" xr:uid="{59FAD4B1-6B2E-4F18-A31D-4A53C523061B}"/>
    <hyperlink ref="K145" r:id="rId25" xr:uid="{91288B06-E683-4EF7-84AD-8E7540C1B528}"/>
    <hyperlink ref="K140" r:id="rId26" xr:uid="{6BC6E6B9-AD0D-48FC-91F2-33D92678CFAD}"/>
    <hyperlink ref="K126" r:id="rId27" xr:uid="{F990A893-EB4C-4C5A-BFE6-F5BC1DBABC43}"/>
    <hyperlink ref="K127" r:id="rId28" xr:uid="{028C5F91-6AC4-4554-8281-4BC3CDD4CEDB}"/>
    <hyperlink ref="K128" r:id="rId29" xr:uid="{47A5E3F0-D345-4CE8-890D-4DD350F63D1D}"/>
    <hyperlink ref="K123" r:id="rId30" xr:uid="{CCDF0A87-0AFC-4FC7-A6CC-0664DA0223D7}"/>
    <hyperlink ref="K129" r:id="rId31" xr:uid="{62AB8670-F929-4C72-89B0-31F40E95B892}"/>
    <hyperlink ref="K124" r:id="rId32" xr:uid="{D7B70FD2-4F6E-412D-8077-51B78401F84C}"/>
    <hyperlink ref="K125" r:id="rId33" xr:uid="{214461B6-43AA-4FEC-8943-5BFD312113AE}"/>
    <hyperlink ref="K122" r:id="rId34" xr:uid="{D284A0E5-7BB0-4AEC-BE83-5AAC7CC6648E}"/>
    <hyperlink ref="K130" r:id="rId35" xr:uid="{C01BC812-D3E8-40C5-B43C-B9E27D943A97}"/>
    <hyperlink ref="K131" r:id="rId36" xr:uid="{25F3C068-A102-4B36-A963-1452392DD8D1}"/>
    <hyperlink ref="K132" r:id="rId37" xr:uid="{EF913F62-43AD-408C-BA22-F5A15CBA17B3}"/>
    <hyperlink ref="K133" r:id="rId38" xr:uid="{142A5E83-AB7C-407E-90F8-EE4C8D1672DB}"/>
    <hyperlink ref="K134" r:id="rId39" xr:uid="{BC78716A-EBB0-4FF1-B1D3-DA5897078DBB}"/>
    <hyperlink ref="K135" r:id="rId40" xr:uid="{133211AF-6056-4931-B8E8-9527B6ECCA3D}"/>
    <hyperlink ref="K136" r:id="rId41" xr:uid="{BDA6DCAE-8BCD-486F-B121-397FEBEB20F7}"/>
    <hyperlink ref="K137" r:id="rId42" xr:uid="{CBC3EEC2-F55E-4CE2-A028-B0AD941A4650}"/>
    <hyperlink ref="K138" r:id="rId43" xr:uid="{46D8996E-1DB2-4B59-844B-4420065015E7}"/>
    <hyperlink ref="K120" r:id="rId44" xr:uid="{8DE644C8-1F46-4FF6-B1F5-1B3CF8C8A979}"/>
    <hyperlink ref="K139" r:id="rId45" xr:uid="{D02B2B86-0405-4CFF-BFA0-06D6B6C6CD39}"/>
    <hyperlink ref="K121" r:id="rId46" xr:uid="{2273EA76-B632-4479-96F8-2457CFC26552}"/>
    <hyperlink ref="K141" r:id="rId47" xr:uid="{28B789AA-2DE4-4BFF-BFAC-9D772B13BE8D}"/>
    <hyperlink ref="K109" r:id="rId48" xr:uid="{FCF62F3D-BB5F-4435-AD68-E2B46B115A4A}"/>
    <hyperlink ref="K119" r:id="rId49" xr:uid="{FDF8BF59-D7CA-41EF-8CE3-CB254285B06D}"/>
    <hyperlink ref="K113" r:id="rId50" xr:uid="{F41D1E91-10DC-488B-A52E-57E8214ADB44}"/>
    <hyperlink ref="K114" r:id="rId51" xr:uid="{E2D8E42B-E40B-43A4-A149-4F1DCCFB37D9}"/>
    <hyperlink ref="K115" r:id="rId52" xr:uid="{58827DFD-7A33-4F23-B3E3-5BA468DCA9F4}"/>
    <hyperlink ref="K116" r:id="rId53" xr:uid="{112EF784-6445-4CF4-81C3-6EAAFE24DC44}"/>
    <hyperlink ref="K117" r:id="rId54" xr:uid="{478CBD0E-E49B-4910-9E11-3E8025948430}"/>
    <hyperlink ref="K110" r:id="rId55" xr:uid="{687B0D94-9120-44F3-A616-6297A91CBDE6}"/>
    <hyperlink ref="K111" r:id="rId56" xr:uid="{CF86F5A4-3E8B-4EC5-9A2A-EEE51A8CBA93}"/>
    <hyperlink ref="K112" r:id="rId57" xr:uid="{EB3C4336-C02D-47C0-971F-69C80B354940}"/>
    <hyperlink ref="K108" r:id="rId58" xr:uid="{299CDD52-4A2C-4711-99C9-BB16F38E1760}"/>
    <hyperlink ref="K143" r:id="rId59" xr:uid="{9F0EAB46-9545-4F25-8B50-5D579A4B2CCC}"/>
    <hyperlink ref="K146" r:id="rId60" xr:uid="{CCC65EA3-5260-47B5-A53A-7A1528F0E1AA}"/>
    <hyperlink ref="K147" r:id="rId61" xr:uid="{A0B81546-83EC-4C0F-A03C-3B9256A8FA89}"/>
    <hyperlink ref="K148" r:id="rId62" xr:uid="{DF9E74D2-18E4-4A9B-91F1-3C6A7A051731}"/>
    <hyperlink ref="K76" r:id="rId63" xr:uid="{D4119BF5-D0DB-4032-A886-44B78694ABF7}"/>
    <hyperlink ref="K24" r:id="rId64" xr:uid="{8D6FDB8C-27D5-4A71-BC4B-AF5B6F0FF2C0}"/>
    <hyperlink ref="K2" r:id="rId65" xr:uid="{C83A5126-9C98-4A94-A9B1-0F5366719E11}"/>
    <hyperlink ref="K3" r:id="rId66" xr:uid="{1D4FEA2F-9EA1-4930-9445-C6079BCAED87}"/>
    <hyperlink ref="K4" r:id="rId67" xr:uid="{4D08CE62-EB31-4686-9146-DDDE70B28500}"/>
    <hyperlink ref="K5" r:id="rId68" xr:uid="{E0E7C206-0595-4A93-B914-B21486643EFC}"/>
    <hyperlink ref="K6" r:id="rId69" xr:uid="{04DF7558-8A33-4C81-8FC7-B4F7FF77E3A2}"/>
    <hyperlink ref="K7" r:id="rId70" xr:uid="{E9EEC9AA-2187-4C1D-A472-25A2C6B048B7}"/>
    <hyperlink ref="K8" r:id="rId71" xr:uid="{A263C1FD-6373-473A-82A7-16CB9EF08DAB}"/>
    <hyperlink ref="K9" r:id="rId72" xr:uid="{65C87EB2-0D02-4537-92B4-7FEA7AF07C19}"/>
    <hyperlink ref="K10" r:id="rId73" xr:uid="{C8383AAF-85F6-4925-90B4-790521D51CDC}"/>
    <hyperlink ref="K11" r:id="rId74" xr:uid="{A83E55E5-1051-45FE-8739-43E819F0EEF6}"/>
    <hyperlink ref="K12" r:id="rId75" xr:uid="{C21D9427-DF47-45C0-8853-05A0A3959373}"/>
    <hyperlink ref="K13" r:id="rId76" xr:uid="{69F033E5-EC7A-4FAD-9C6C-1FF1D9182CE4}"/>
    <hyperlink ref="K14" r:id="rId77" xr:uid="{9AF65873-C895-4E04-B171-F84777341BAD}"/>
    <hyperlink ref="K15" r:id="rId78" xr:uid="{EF8A338A-4CCD-483A-995A-33CDCC7BD4E0}"/>
    <hyperlink ref="K17" r:id="rId79" xr:uid="{6CE9ABD5-8F0C-4B5F-BD7A-2E29438AA8C0}"/>
    <hyperlink ref="K18" r:id="rId80" xr:uid="{79813F63-58B8-402B-86A7-6BF686F53536}"/>
    <hyperlink ref="K19" r:id="rId81" xr:uid="{0606E7D6-697F-4FC2-BDD5-C63A08F64ACE}"/>
    <hyperlink ref="K20" r:id="rId82" xr:uid="{647F57FB-BFDB-40D8-819E-E308763FBA3C}"/>
    <hyperlink ref="K21" r:id="rId83" xr:uid="{1D524F09-5F46-4D2C-AD58-6CF1C4B5A6E8}"/>
    <hyperlink ref="K22" r:id="rId84" xr:uid="{24247335-7195-4277-9E30-D65F98358B96}"/>
    <hyperlink ref="K23" r:id="rId85" xr:uid="{8EDE71B0-14AA-44FC-B6C4-9341F633D9F8}"/>
    <hyperlink ref="K25" r:id="rId86" xr:uid="{D23652E8-1504-442F-8D2F-C54EF817C8B8}"/>
    <hyperlink ref="K26" r:id="rId87" xr:uid="{7D909B63-F78F-4605-A618-709014A5FC85}"/>
    <hyperlink ref="K27" r:id="rId88" xr:uid="{C6FDE4EC-5774-449C-A90F-3577C1891199}"/>
    <hyperlink ref="K28" r:id="rId89" xr:uid="{386DC6E1-40BF-4005-A0C8-5516B0E13368}"/>
    <hyperlink ref="K29" r:id="rId90" xr:uid="{296A68BC-9441-45A5-A059-437000F1CED0}"/>
    <hyperlink ref="K30" r:id="rId91" xr:uid="{2C204C99-B20F-42D5-902A-097A70EA1C09}"/>
    <hyperlink ref="K31" r:id="rId92" xr:uid="{35EE71FB-7DE8-4730-A8FD-58E747C51411}"/>
    <hyperlink ref="K32" r:id="rId93" xr:uid="{E8708BA8-F78F-48F9-97C8-8756CABF9AF2}"/>
    <hyperlink ref="K33" r:id="rId94" xr:uid="{D296F4A3-E99D-4254-A10A-A09EDC6EE61C}"/>
    <hyperlink ref="K34" r:id="rId95" xr:uid="{0226CD0A-E993-43ED-995A-ECCC362B956C}"/>
    <hyperlink ref="K35" r:id="rId96" xr:uid="{D08719D8-12DC-4C81-ABDA-A476104F9272}"/>
    <hyperlink ref="K36" r:id="rId97" xr:uid="{00DE9D8F-83E9-41E7-9093-04098C9622BF}"/>
    <hyperlink ref="K37" r:id="rId98" xr:uid="{E6F04175-3E8B-4CFD-8430-9DF0CDC35B0E}"/>
    <hyperlink ref="K38" r:id="rId99" xr:uid="{4F236D32-53BC-41C7-BA3B-F0F38C2F711D}"/>
    <hyperlink ref="K47" r:id="rId100" xr:uid="{FEBF0E7A-3DBC-422F-AE73-06DEC2601A3F}"/>
    <hyperlink ref="K48" r:id="rId101" xr:uid="{0C0A3D69-B12B-4335-9374-93B960D601BA}"/>
    <hyperlink ref="K49" r:id="rId102" xr:uid="{D44D8CFE-B083-4209-8418-2585FAB40AD1}"/>
    <hyperlink ref="K50" r:id="rId103" xr:uid="{53BD2ED3-4E3F-4B7C-8192-4C6243473CAE}"/>
    <hyperlink ref="K51" r:id="rId104" xr:uid="{D3580EC0-0B3C-4BA8-861E-B1BC062C0536}"/>
    <hyperlink ref="K52" r:id="rId105" xr:uid="{97015D99-A759-4246-9FCE-0D48A9A88A2F}"/>
    <hyperlink ref="K54" r:id="rId106" xr:uid="{88584BA5-6349-49B4-8742-5117D0530FC2}"/>
    <hyperlink ref="K55" r:id="rId107" xr:uid="{2330083B-147B-4358-BCE0-A9C9ABACB327}"/>
    <hyperlink ref="K56" r:id="rId108" xr:uid="{1AB83049-EF32-41FF-ABBB-C65507BC8D85}"/>
    <hyperlink ref="K57" r:id="rId109" xr:uid="{75B522EF-7E2A-4688-8CC1-ECF47EF31D9D}"/>
    <hyperlink ref="K58" r:id="rId110" xr:uid="{A3161493-E098-4A27-A303-E8059B3F52AD}"/>
    <hyperlink ref="K59" r:id="rId111" xr:uid="{83147CBB-2A19-499D-AF65-5755059B2E28}"/>
    <hyperlink ref="K60" r:id="rId112" xr:uid="{F5E81346-2C27-493A-8EDB-488A72CA8EE6}"/>
    <hyperlink ref="K61" r:id="rId113" xr:uid="{2CBD85A0-0E38-49E9-AB3A-58C710CD0684}"/>
    <hyperlink ref="K62" r:id="rId114" xr:uid="{3A3595E4-F39C-4615-A183-DB8600FEDF37}"/>
    <hyperlink ref="K63" r:id="rId115" xr:uid="{DFD47E29-27E2-480C-89B8-C07CC8C9A4C0}"/>
    <hyperlink ref="K64" r:id="rId116" xr:uid="{74D9FBD8-997A-4B01-BDAA-20C4D7F6F4FE}"/>
    <hyperlink ref="K65" r:id="rId117" xr:uid="{7935CBF9-7C7B-4665-9722-159C314E0696}"/>
    <hyperlink ref="K66" r:id="rId118" xr:uid="{DE97ADAE-F65D-4A92-8647-5403E35EAD3F}"/>
    <hyperlink ref="K67" r:id="rId119" xr:uid="{9137B892-335A-4B40-BB40-850C9F5B2A17}"/>
    <hyperlink ref="K68" r:id="rId120" xr:uid="{7C6D451C-DB29-491A-A54D-93F8FADE3ADE}"/>
    <hyperlink ref="K69" r:id="rId121" xr:uid="{9AAABC55-1926-45DC-B51F-E8B3634568C5}"/>
    <hyperlink ref="K70" r:id="rId122" xr:uid="{13F77FAE-54E5-40AF-9715-F81AAE5FE525}"/>
    <hyperlink ref="K72" r:id="rId123" xr:uid="{4112F20A-E1D9-4572-B206-C138EFA725CB}"/>
    <hyperlink ref="K73" r:id="rId124" xr:uid="{49AC35E0-EEC6-47CE-B1CE-428A0692657D}"/>
    <hyperlink ref="K74" r:id="rId125" xr:uid="{9BBB2640-BD48-44D3-AD5E-B4BAD3E24AB3}"/>
    <hyperlink ref="K75" r:id="rId126" xr:uid="{BE7C0AD6-8E02-42CC-AAFD-48F4ADB2ACD7}"/>
    <hyperlink ref="K77" r:id="rId127" xr:uid="{421BF2FF-FA49-4EB1-B58A-63C795504660}"/>
    <hyperlink ref="K78" r:id="rId128" xr:uid="{2E75846F-4072-469A-B5A3-FA0EA64E78DB}"/>
    <hyperlink ref="K80" r:id="rId129" xr:uid="{280EC7C9-1753-4101-964C-2CCB863614DA}"/>
    <hyperlink ref="K39" r:id="rId130" xr:uid="{117E1012-4D9C-44D7-9971-4A62195D756A}"/>
    <hyperlink ref="K40" r:id="rId131" xr:uid="{AA68A3EB-AE47-4489-849A-E8CB5CB141FA}"/>
    <hyperlink ref="K91" r:id="rId132" xr:uid="{FB164E0E-D135-48F8-87F2-75C69EA47D64}"/>
    <hyperlink ref="K81" r:id="rId133" xr:uid="{E99F37AD-2C43-4D0F-A3C2-52173E3C5B3F}"/>
    <hyperlink ref="K82" r:id="rId134" xr:uid="{CE47CD85-66D1-4AF2-A47E-9151ADBF54BA}"/>
    <hyperlink ref="K83" r:id="rId135" xr:uid="{8357EC86-4E20-4AD7-B71B-740E59AACAE3}"/>
    <hyperlink ref="K84" r:id="rId136" xr:uid="{81B6892B-7223-4D13-BC96-A71B9C8D0908}"/>
    <hyperlink ref="K85" r:id="rId137" xr:uid="{FF4F4FC2-9DFC-4B85-A791-28E84B047825}"/>
    <hyperlink ref="K87" r:id="rId138" xr:uid="{D7459A6A-DDB3-44C0-9D32-68D37FA50CBB}"/>
    <hyperlink ref="K88" r:id="rId139" xr:uid="{59BA99A1-EC39-4130-B115-D302D4596781}"/>
    <hyperlink ref="K89" r:id="rId140" xr:uid="{51062691-095B-446B-8C1F-D87E60AA9BC9}"/>
    <hyperlink ref="K90" r:id="rId141" xr:uid="{7CB2536E-EE4A-4E5B-AE24-C3EC70B7E4D0}"/>
    <hyperlink ref="K93" r:id="rId142" xr:uid="{C6202D4A-F2A9-4FA4-BD41-C35848E266DA}"/>
    <hyperlink ref="K94" r:id="rId143" xr:uid="{7E9E34BF-2DE1-4A7C-A56E-5784EA5F6736}"/>
    <hyperlink ref="K95" r:id="rId144" display="https://www.rijksoverheid.nl/ministeries/ministerie-van-landbouw-natuur-en-voedselkwaliteit/documenten/woo-besluiten/2022/06/09/besluit-op-wob--woo-verzoek-over-communicatie-en-onderbouwing-verkeerde-top-100-veehouderijbedrijven-met-grootste-ammoniak-emissie" xr:uid="{CE93FF0E-BDA7-40A8-9B4E-6454A3902D34}"/>
    <hyperlink ref="K96" r:id="rId145" xr:uid="{81A4F524-81B6-458F-A18F-391329C12313}"/>
    <hyperlink ref="K97" r:id="rId146" xr:uid="{F13F8A83-EFE3-4407-A0DE-32276DF37DD4}"/>
    <hyperlink ref="K98" r:id="rId147" xr:uid="{F4EFA11E-2931-4F9D-A599-473A37D53CDB}"/>
    <hyperlink ref="K99" r:id="rId148" display="https://www.rijksoverheid.nl/ministeries/ministerie-van-landbouw-natuur-en-voedselkwaliteit/documenten/woo-besluiten/2022/06/16/besluit-op-wob-woo-verzoek-over-kopie-van-verzoek-tot-legalisatie-middels-het-programma-legalisatie-pas-meldingen-gedaan-door-lelystad-airport" xr:uid="{9A9FD4A5-8F25-4337-9D71-43B09158FF89}"/>
    <hyperlink ref="K100" r:id="rId149" xr:uid="{35CFF9ED-E425-4B28-98F7-B6EAC72A9554}"/>
    <hyperlink ref="K101" r:id="rId150" xr:uid="{E6A56BBB-EBE7-47CA-BB0D-5A84EEED4950}"/>
    <hyperlink ref="K102" r:id="rId151" xr:uid="{1FB24550-762C-42C5-8509-CD2754DF0158}"/>
    <hyperlink ref="K104" r:id="rId152" xr:uid="{5948C086-3290-4C80-8276-81418D19577B}"/>
    <hyperlink ref="K105" r:id="rId153" xr:uid="{A3E3D0A9-4AA2-4CCD-94EC-16902DA5E4F4}"/>
    <hyperlink ref="K106" r:id="rId154" xr:uid="{4302A3B5-0F08-41E1-A79D-E41320CD44A3}"/>
    <hyperlink ref="K177" r:id="rId155" xr:uid="{EC9735A8-DF6D-4768-BB77-6D2EDF3C39DB}"/>
    <hyperlink ref="K178" r:id="rId156" xr:uid="{5B13919E-FAA2-49B8-AAC2-44B05635DA45}"/>
    <hyperlink ref="K181" r:id="rId157" xr:uid="{E78328B3-ECBE-4D28-A36F-1EB555C56337}"/>
    <hyperlink ref="K182" r:id="rId158" xr:uid="{E0283FB7-7D58-4D47-A2D8-04A452611F47}"/>
    <hyperlink ref="K183" r:id="rId159" xr:uid="{05899FD7-1124-4E4E-9FF0-90A81AD945FF}"/>
    <hyperlink ref="K160" r:id="rId160" xr:uid="{9738C722-DA7D-48A2-9F65-1A98B3321E0B}"/>
    <hyperlink ref="K185" r:id="rId161" xr:uid="{337B2BA9-7398-4746-8C32-A3B7575ED5AE}"/>
    <hyperlink ref="K186" r:id="rId162" xr:uid="{97C336D6-F3E1-4320-A316-2DFC67E36525}"/>
    <hyperlink ref="K189" r:id="rId163" xr:uid="{84B2C4E2-0FF4-4FA7-A2F9-FD58A243ECC6}"/>
    <hyperlink ref="K191" r:id="rId164" xr:uid="{F34B98B9-CFD2-4033-A615-B1F3C2DA4FE1}"/>
    <hyperlink ref="K199" r:id="rId165" xr:uid="{55D8716A-4F06-40CE-AD72-796600FD2352}"/>
    <hyperlink ref="K193" r:id="rId166" xr:uid="{0F732668-999F-4092-9E12-23285C9E90E7}"/>
    <hyperlink ref="K192" r:id="rId167" xr:uid="{93AA9C1E-4621-4CAF-94CF-791CC74FB256}"/>
    <hyperlink ref="K194" r:id="rId168" xr:uid="{4604A68A-2D50-4F35-A9F7-120A77843D25}"/>
    <hyperlink ref="K200" r:id="rId169" xr:uid="{AC69F7AD-1B3C-416B-AB75-DD1C04FF7557}"/>
    <hyperlink ref="K201" r:id="rId170" xr:uid="{7835CF5B-4C10-46EE-93A9-CB20512D7710}"/>
    <hyperlink ref="K202" r:id="rId171" xr:uid="{C11C5547-95CA-4576-8E08-4ACFB0C5D5A7}"/>
    <hyperlink ref="K203" r:id="rId172" xr:uid="{60F435A0-3C3F-4BB9-AB4B-F9FFD643775D}"/>
    <hyperlink ref="K205" r:id="rId173" xr:uid="{0D71B2E6-8114-4D1F-A137-59BE6F67E4B6}"/>
    <hyperlink ref="K206" r:id="rId174" xr:uid="{110367EB-5E70-4557-8E7F-7F0F40082450}"/>
    <hyperlink ref="K208" r:id="rId175" display="https://www.rijksoverheid.nl/ministeries/ministerie-van-landbouw-natuur-en-voedselkwaliteit/documenten/woo-besluiten/2022/10/25/besluit-op-wob-woo-verzoek-over-informatie-nvwa-inspecteurs-die-betrokken-waren-bij-werkinstructies-en-protocollen-op-toezichthoudend-dierenarts" xr:uid="{98B7A605-0554-492D-A39A-20F71934956D}"/>
    <hyperlink ref="K209" r:id="rId176" display="https://www.rijksoverheid.nl/ministeries/ministerie-van-landbouw-natuur-en-voedselkwaliteit/documenten/woo-besluiten/2022/10/25/besluit-op-woo-verzoek-over-meitellingen-uit-de-gecombineerde-opgaven-van-bedrijven-vanaf-januari-1999-tot-en-met-1-september-2022" xr:uid="{0D2622BD-856C-470A-813B-53F4387812C5}"/>
    <hyperlink ref="K211" r:id="rId177" xr:uid="{FF57D1E8-565D-46CB-ABD0-FFCAD030E022}"/>
    <hyperlink ref="K215" r:id="rId178" xr:uid="{3EC81B1D-96D0-401D-A878-995112657621}"/>
    <hyperlink ref="K214" r:id="rId179" xr:uid="{02AA3CB8-8B02-45B1-BDF2-D0CBD33BE023}"/>
    <hyperlink ref="K219" r:id="rId180" xr:uid="{FDEE6D29-2BCD-4D26-998C-0CB3610580E5}"/>
    <hyperlink ref="K220" r:id="rId181" xr:uid="{B83549E6-8196-47C2-AC13-D48463233545}"/>
    <hyperlink ref="K221" r:id="rId182" xr:uid="{BAD174AC-9809-42B6-9BFE-D8A4659E5AF2}"/>
    <hyperlink ref="K226" r:id="rId183" xr:uid="{C5998F25-B252-4825-ACFF-BA489AF0282E}"/>
    <hyperlink ref="K227" r:id="rId184" xr:uid="{746078D5-1E23-411F-82B3-8754047187DE}"/>
    <hyperlink ref="K230" r:id="rId185" xr:uid="{488A5861-7B9B-4241-BF2A-66EC356249DE}"/>
    <hyperlink ref="K231" r:id="rId186" xr:uid="{439E8606-FC71-44E3-A216-144AE1626B1B}"/>
    <hyperlink ref="K207" r:id="rId187" xr:uid="{3B94DB60-22DC-4D33-9441-DB94514E8754}"/>
    <hyperlink ref="K210" r:id="rId188" xr:uid="{7FED13F3-6A03-4E19-BF0A-A5573751A7F4}"/>
    <hyperlink ref="K213" r:id="rId189" xr:uid="{66AF5041-E95D-4C86-BBC8-A9A00E959D84}"/>
    <hyperlink ref="K16" r:id="rId190" xr:uid="{8A651039-6FEE-4033-859B-E088A206A0C1}"/>
    <hyperlink ref="K86" r:id="rId191" xr:uid="{72AE8463-6093-4501-B128-40B21168D646}"/>
    <hyperlink ref="K223" r:id="rId192" xr:uid="{0C95513F-FB83-4512-AFE9-99144701435C}"/>
    <hyperlink ref="K222" r:id="rId193" xr:uid="{ED88DDB7-2302-4063-B660-219423124DA4}"/>
    <hyperlink ref="K228" r:id="rId194" xr:uid="{EC1DCE19-E267-4DCE-A6C5-B5F3A964DC68}"/>
    <hyperlink ref="K232" r:id="rId195" xr:uid="{4F3955DA-93C8-4635-8A12-A0411ECB4BCB}"/>
    <hyperlink ref="K233" r:id="rId196" xr:uid="{690BD597-EB1A-4400-B621-0C6314EC6A4B}"/>
    <hyperlink ref="K235" r:id="rId197" xr:uid="{3FF298FB-C994-4E7B-A0C5-68873BF5C93D}"/>
    <hyperlink ref="K236" r:id="rId198" xr:uid="{354D6026-358B-4FB7-90EB-C596BD49D590}"/>
    <hyperlink ref="K238" r:id="rId199" xr:uid="{B380ED62-EDF3-4CF3-A2BE-B8B5EEA3160F}"/>
    <hyperlink ref="K239" r:id="rId200" xr:uid="{D62C196F-D083-4F65-A84E-59C723F82D4A}"/>
    <hyperlink ref="K240" r:id="rId201" xr:uid="{C65893CA-1974-41A9-BA06-FFD324735374}"/>
    <hyperlink ref="K241" r:id="rId202" xr:uid="{84AE4FA1-24B9-4875-B8FF-4A19A5B59D5A}"/>
    <hyperlink ref="K242" r:id="rId203" xr:uid="{D8869B62-7388-4149-B5F2-56965AD6EB1E}"/>
    <hyperlink ref="K46" r:id="rId204" xr:uid="{7DB1F591-8911-445A-A5F2-B6DB9C04E79E}"/>
    <hyperlink ref="K53" r:id="rId205" xr:uid="{0AB6DDCE-0E97-453C-9AE5-2B530E1588EA}"/>
    <hyperlink ref="K41" r:id="rId206" xr:uid="{CD370DFF-D984-4E02-86FC-708EFF6E4787}"/>
    <hyperlink ref="K42" r:id="rId207" xr:uid="{CBD8B7EE-6D1F-4CC3-A770-296BE9EE3670}"/>
    <hyperlink ref="K43" r:id="rId208" xr:uid="{2BC2B48E-76DD-4D45-AD54-B4B1B8B7EEF7}"/>
    <hyperlink ref="K44" r:id="rId209" xr:uid="{F2267C58-9E49-40D1-857B-DD074E204D5D}"/>
    <hyperlink ref="K45" r:id="rId210" xr:uid="{F1925161-A957-428A-B923-1E68D904F2DE}"/>
    <hyperlink ref="K71" r:id="rId211" xr:uid="{DAB72399-1350-432D-82DE-BF4BE752ED1C}"/>
    <hyperlink ref="K79" r:id="rId212" xr:uid="{B4AE2371-FFD5-421F-80C9-5C7C304B3C62}"/>
    <hyperlink ref="K92" r:id="rId213" xr:uid="{84A4453E-2173-4AD4-B075-4BCFEB43F870}"/>
    <hyperlink ref="K282" r:id="rId214" xr:uid="{86F4AD1E-75C4-48BD-9379-79B644044B81}"/>
    <hyperlink ref="K103" r:id="rId215" xr:uid="{16A08812-B6DA-4EBE-ACE0-E53AD6C01529}"/>
    <hyperlink ref="K107" r:id="rId216" xr:uid="{8C928731-6CB4-4553-8159-AF7ED0889755}"/>
    <hyperlink ref="K118" r:id="rId217" xr:uid="{4C191924-3FE2-468B-99D8-FC8C300CF641}"/>
    <hyperlink ref="K166" r:id="rId218" xr:uid="{F4EE1B69-D039-4228-B337-B61201704DEE}"/>
    <hyperlink ref="K175" r:id="rId219" xr:uid="{922788E4-F648-4946-A18E-2F22969E96B6}"/>
    <hyperlink ref="K179" r:id="rId220" xr:uid="{924C0BC1-F88C-4E3D-BE6F-22B49DC52EB4}"/>
    <hyperlink ref="K180" r:id="rId221" xr:uid="{13D19DED-650B-4040-9E65-C7AF696482AC}"/>
    <hyperlink ref="K187" r:id="rId222" xr:uid="{94D2A430-44AF-47E5-9873-25CD3304413F}"/>
    <hyperlink ref="K195" r:id="rId223" xr:uid="{C2801A4A-B473-4B3F-AC1A-47A91EF9BED9}"/>
    <hyperlink ref="K196" r:id="rId224" xr:uid="{DB860206-0339-4CA9-AA18-062F1F1A6005}"/>
    <hyperlink ref="K198" r:id="rId225" xr:uid="{CA870712-97A1-4F42-BC5D-D42C27DAD2B0}"/>
    <hyperlink ref="K212" r:id="rId226" xr:uid="{B4EAAC74-2C7E-4394-B344-8B36B945F5F4}"/>
    <hyperlink ref="K217" r:id="rId227" xr:uid="{977DC2BF-8330-47D8-9AFE-A96545295851}"/>
    <hyperlink ref="K218" r:id="rId228" xr:uid="{492B0BDE-F1DC-4337-98FB-A821C7E827E3}"/>
    <hyperlink ref="K244" r:id="rId229" xr:uid="{B12C94CD-BCEC-4565-9194-AFA705FD9181}"/>
    <hyperlink ref="K245" r:id="rId230" xr:uid="{9115C5BF-E834-45ED-981B-6B4A2DB1B1E8}"/>
    <hyperlink ref="K248" r:id="rId231" xr:uid="{72EAC09E-33D0-41C5-8F5A-D66E39BFB676}"/>
    <hyperlink ref="K253" r:id="rId232" display="https://www.rijksoverheid.nl/ministeries/ministerie-van-landbouw-natuur-en-voedselkwaliteit/documenten/woo-besluiten/2022/12/07/besluit-op-wob-woo-verzoeken-over-fosfaatrechten-individuele-melkveebedrijven-en-over-aanlevering-en-verwerking-gegevens-zuivelondernemingen" xr:uid="{F72A2EBD-A598-49EF-8A96-1428F1F31DD3}"/>
    <hyperlink ref="K252" r:id="rId233" display="https://www.rijksoverheid.nl/ministeries/ministerie-van-landbouw-natuur-en-voedselkwaliteit/documenten/woo-besluiten/2022/12/07/besluit-op-wob-woo-verzoeken-over-fosfaatrechten-individuele-melkveebedrijven-en-over-aanlevering-en-verwerking-gegevens-zuivelondernemingen" xr:uid="{B711CE62-471A-459C-A8C7-F8195BD27C7F}"/>
    <hyperlink ref="K258" r:id="rId234" xr:uid="{7FE0E8E7-AC46-4868-8379-24F0856FA083}"/>
    <hyperlink ref="K277" r:id="rId235" xr:uid="{15DC1069-E786-40CC-AC0C-5D070DEE5788}"/>
    <hyperlink ref="K152" r:id="rId236" xr:uid="{87E46DE5-C7A7-4018-86A5-BAB605BC9E28}"/>
    <hyperlink ref="K169" r:id="rId237" xr:uid="{321ECBF1-4EFA-4E21-9D18-F524E7D934CA}"/>
    <hyperlink ref="K172" r:id="rId238" xr:uid="{9D1B0E1C-A051-4025-B447-D449B41EFEE9}"/>
    <hyperlink ref="K184" r:id="rId239" xr:uid="{9E68D9EF-5BCD-4544-AF9A-752DB364ABF2}"/>
    <hyperlink ref="K188" r:id="rId240" xr:uid="{D5DC875B-0154-499D-8218-5F328A6BEE03}"/>
    <hyperlink ref="K190" r:id="rId241" xr:uid="{C84A52CD-4F1E-47DE-A6B2-BCC8CE7D4DE0}"/>
    <hyperlink ref="K197" r:id="rId242" xr:uid="{E45C2ADA-B85B-4A5A-AF53-A8BFD4B31439}"/>
    <hyperlink ref="K204" r:id="rId243" xr:uid="{AD9E05C0-BD45-413F-BCB1-3A2B4A5AC529}"/>
    <hyperlink ref="K216" r:id="rId244" xr:uid="{EDA70087-5707-4F8D-A428-19E6C937BC0B}"/>
    <hyperlink ref="K224" r:id="rId245" xr:uid="{F581BC88-AB9E-4B44-B482-2EF78A12F131}"/>
    <hyperlink ref="K229" r:id="rId246" xr:uid="{F779C548-9095-4BBD-9F63-6B501E98BE81}"/>
    <hyperlink ref="K237" r:id="rId247" xr:uid="{469BDA2F-5D0E-43EB-A0F5-0E7DC21D561C}"/>
    <hyperlink ref="K243" r:id="rId248" xr:uid="{9A616656-6236-49D9-B0E5-CE9F4B607B6C}"/>
    <hyperlink ref="K246" r:id="rId249" xr:uid="{3580FCAE-0F49-47BD-B12F-264974014825}"/>
    <hyperlink ref="K247" r:id="rId250" xr:uid="{86E63A76-75E5-406D-8900-BA1A9AD2D36F}"/>
    <hyperlink ref="K249" r:id="rId251" xr:uid="{0BB7F6E2-CF03-4455-AA95-191D301C960A}"/>
    <hyperlink ref="K250" r:id="rId252" xr:uid="{5CCE1BDE-F4F2-4D4D-87DC-E14EBC392499}"/>
    <hyperlink ref="K251" r:id="rId253" xr:uid="{03435735-28D0-43E4-8C7F-A16EA356BDB1}"/>
    <hyperlink ref="K254" r:id="rId254" xr:uid="{100561E4-F7A1-413B-BD60-AB5C53A485FF}"/>
    <hyperlink ref="K255" r:id="rId255" xr:uid="{37924122-4C96-4ABE-8313-66222BE76C51}"/>
    <hyperlink ref="K256" r:id="rId256" xr:uid="{07B6DE35-E2A2-4FD8-8351-A034A6CFAA58}"/>
    <hyperlink ref="K257" r:id="rId257" xr:uid="{9EEDDDF9-74FF-4AAD-8D45-EF6FAD7D3D48}"/>
    <hyperlink ref="K259" r:id="rId258" xr:uid="{044AF66B-0BC0-4A2C-987E-378EDD81E2C1}"/>
    <hyperlink ref="K261" r:id="rId259" xr:uid="{0269FD11-795F-4E42-8883-2367C2058719}"/>
    <hyperlink ref="K262" r:id="rId260" xr:uid="{603FA87F-73E8-4E95-95DF-0CDDEA55D1DA}"/>
    <hyperlink ref="K263" r:id="rId261" xr:uid="{E135CEFF-4A5C-4DF3-A5FE-EC1C180CF47D}"/>
    <hyperlink ref="K265" r:id="rId262" xr:uid="{D2E3834A-468A-431D-8BDF-2BD928EE49DA}"/>
    <hyperlink ref="K266" r:id="rId263" xr:uid="{DE7066C7-6C92-4078-BF12-166D24483B0E}"/>
    <hyperlink ref="K267" r:id="rId264" xr:uid="{AED7B4E0-0454-40BF-A059-CCF75F81FC8B}"/>
    <hyperlink ref="K268" r:id="rId265" xr:uid="{010ECE40-7EFB-4B1D-81F8-9C2D743D0755}"/>
    <hyperlink ref="K269" r:id="rId266" xr:uid="{88C42F6E-AB64-46AF-9B8D-CFD0068481C8}"/>
    <hyperlink ref="K270" r:id="rId267" xr:uid="{A4F0DE29-B6BD-4176-A5A4-F10EBA928501}"/>
    <hyperlink ref="K272" r:id="rId268" xr:uid="{9D4711EE-98D2-41E9-B0CE-C2C0A70625C0}"/>
    <hyperlink ref="K273" r:id="rId269" xr:uid="{42B6A691-5160-487A-AB72-40630E65D54E}"/>
    <hyperlink ref="K274" r:id="rId270" xr:uid="{27FC3F8B-7C7C-435D-B467-9B4668A92EC5}"/>
    <hyperlink ref="K275" r:id="rId271" xr:uid="{EF408712-8711-4EF4-B9B6-2D6FB9118B33}"/>
    <hyperlink ref="K276" r:id="rId272" xr:uid="{87497858-07FD-4A4B-8E7A-0A93127A3942}"/>
    <hyperlink ref="K278" r:id="rId273" xr:uid="{4A6C2C19-1E1D-4BBE-BA1A-9D3124448231}"/>
    <hyperlink ref="K279" r:id="rId274" xr:uid="{3183B527-2407-4534-986A-FE4774FCA81D}"/>
    <hyperlink ref="K280" r:id="rId275" xr:uid="{3F865FFE-D2CA-4E1A-BB5B-DEA961560DF9}"/>
    <hyperlink ref="K281" r:id="rId276" xr:uid="{B406739C-D673-4BF2-9AF0-04DC199C8684}"/>
    <hyperlink ref="K271" r:id="rId277" xr:uid="{5112086E-FC6A-4D76-98E7-2EA55484A277}"/>
    <hyperlink ref="K264" r:id="rId278" xr:uid="{CB8E3686-2CAA-423D-8D27-DB90BF8AA615}"/>
    <hyperlink ref="K260" r:id="rId279" xr:uid="{05471E48-DE9A-4774-A634-CBFA8FF78B50}"/>
    <hyperlink ref="K234" r:id="rId280" xr:uid="{048C0791-5D0E-43A5-BD52-29CED31E015D}"/>
    <hyperlink ref="K225" r:id="rId281" xr:uid="{54546560-8A32-4971-BDBA-D1896BF396BB}"/>
  </hyperlinks>
  <pageMargins left="0.7" right="0.7" top="0.75" bottom="0.75" header="0.3" footer="0.3"/>
  <pageSetup paperSize="9" orientation="portrait" horizontalDpi="4294967293" r:id="rId282"/>
  <tableParts count="1">
    <tablePart r:id="rId2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585E-36FF-4EF5-87C2-18E834213467}">
  <dimension ref="A1:L22"/>
  <sheetViews>
    <sheetView zoomScale="60" zoomScaleNormal="60" workbookViewId="0">
      <selection activeCell="D24" sqref="D24"/>
    </sheetView>
  </sheetViews>
  <sheetFormatPr defaultRowHeight="15" customHeight="1"/>
  <cols>
    <col min="1" max="1" width="48.5703125" customWidth="1"/>
    <col min="2" max="2" width="30.5703125" customWidth="1"/>
    <col min="3" max="3" width="25.28515625" style="8" customWidth="1"/>
    <col min="4" max="4" width="28.42578125" style="8" customWidth="1"/>
    <col min="5" max="5" width="17.5703125" customWidth="1"/>
    <col min="6" max="6" width="14.85546875" customWidth="1"/>
    <col min="7" max="7" width="34" bestFit="1" customWidth="1"/>
    <col min="8" max="8" width="34.42578125" customWidth="1"/>
    <col min="9" max="9" width="32.28515625" customWidth="1"/>
    <col min="10" max="10" width="30.42578125" style="8" customWidth="1"/>
    <col min="11" max="11" width="43.7109375" style="8" customWidth="1"/>
  </cols>
  <sheetData>
    <row r="1" spans="1:12" s="91" customFormat="1" ht="45.75">
      <c r="A1" s="90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7</v>
      </c>
      <c r="G1" s="90" t="s">
        <v>8</v>
      </c>
      <c r="H1" s="90" t="s">
        <v>9</v>
      </c>
      <c r="I1" s="90" t="s">
        <v>10</v>
      </c>
      <c r="J1" s="90" t="s">
        <v>597</v>
      </c>
      <c r="K1" s="90" t="s">
        <v>598</v>
      </c>
    </row>
    <row r="2" spans="1:12">
      <c r="A2" t="s">
        <v>599</v>
      </c>
      <c r="B2" t="s">
        <v>600</v>
      </c>
      <c r="C2" s="8">
        <v>44130</v>
      </c>
      <c r="D2" s="8">
        <v>44390</v>
      </c>
      <c r="E2">
        <f>_xlfn.DAYS(D2,C2)</f>
        <v>260</v>
      </c>
      <c r="F2" s="59" t="s">
        <v>601</v>
      </c>
      <c r="G2">
        <v>40</v>
      </c>
      <c r="H2" s="10" t="s">
        <v>602</v>
      </c>
      <c r="I2" s="11" t="s">
        <v>603</v>
      </c>
      <c r="J2" s="8">
        <v>44720</v>
      </c>
      <c r="K2" s="8">
        <v>44858</v>
      </c>
    </row>
    <row r="3" spans="1:12">
      <c r="B3" t="s">
        <v>600</v>
      </c>
      <c r="C3" s="8">
        <v>44130</v>
      </c>
      <c r="D3" s="8">
        <v>44481</v>
      </c>
      <c r="E3">
        <f t="shared" ref="E3:E5" si="0">_xlfn.DAYS(D3,C3)</f>
        <v>351</v>
      </c>
      <c r="F3" s="59" t="s">
        <v>601</v>
      </c>
      <c r="G3">
        <v>40</v>
      </c>
      <c r="H3" s="10" t="s">
        <v>604</v>
      </c>
      <c r="I3" s="11" t="s">
        <v>603</v>
      </c>
      <c r="J3" s="8">
        <v>44720</v>
      </c>
      <c r="K3" s="8">
        <v>44858</v>
      </c>
    </row>
    <row r="4" spans="1:12">
      <c r="B4" t="s">
        <v>600</v>
      </c>
      <c r="C4" s="8">
        <v>44130</v>
      </c>
      <c r="D4" s="8">
        <v>44609</v>
      </c>
      <c r="E4">
        <f t="shared" si="0"/>
        <v>479</v>
      </c>
      <c r="F4" s="59" t="s">
        <v>601</v>
      </c>
      <c r="G4">
        <v>40</v>
      </c>
      <c r="H4" s="10" t="s">
        <v>605</v>
      </c>
      <c r="I4" s="11" t="s">
        <v>603</v>
      </c>
      <c r="J4" s="8">
        <v>44720</v>
      </c>
      <c r="K4" s="8">
        <v>44858</v>
      </c>
    </row>
    <row r="5" spans="1:12">
      <c r="B5" t="s">
        <v>606</v>
      </c>
      <c r="C5" s="8">
        <v>44300</v>
      </c>
      <c r="D5" s="8">
        <v>44572</v>
      </c>
      <c r="E5">
        <f t="shared" si="0"/>
        <v>272</v>
      </c>
      <c r="F5" s="59" t="s">
        <v>84</v>
      </c>
      <c r="G5">
        <v>11</v>
      </c>
      <c r="H5" s="10"/>
      <c r="I5" s="11" t="s">
        <v>607</v>
      </c>
      <c r="J5" s="8">
        <v>44610</v>
      </c>
      <c r="K5" s="8">
        <v>44727</v>
      </c>
    </row>
    <row r="6" spans="1:12"/>
    <row r="7" spans="1:12" ht="45.75">
      <c r="A7" s="90" t="s">
        <v>608</v>
      </c>
      <c r="B7" s="90" t="s">
        <v>1</v>
      </c>
      <c r="C7" s="90" t="s">
        <v>2</v>
      </c>
      <c r="D7" s="90" t="s">
        <v>3</v>
      </c>
      <c r="E7" s="90" t="s">
        <v>4</v>
      </c>
      <c r="F7" s="90" t="s">
        <v>7</v>
      </c>
      <c r="G7" s="90" t="s">
        <v>8</v>
      </c>
      <c r="H7" s="90" t="s">
        <v>9</v>
      </c>
      <c r="I7" s="90" t="s">
        <v>10</v>
      </c>
    </row>
    <row r="8" spans="1:12" s="64" customFormat="1">
      <c r="B8" s="62" t="s">
        <v>609</v>
      </c>
      <c r="C8" s="63">
        <v>44414</v>
      </c>
      <c r="D8" s="63">
        <v>44596</v>
      </c>
      <c r="E8" s="62">
        <f>_xlfn.DAYS(D8,C8)</f>
        <v>182</v>
      </c>
      <c r="F8" s="59" t="s">
        <v>84</v>
      </c>
      <c r="G8" s="62">
        <v>12</v>
      </c>
      <c r="H8" s="92"/>
      <c r="I8" s="93" t="s">
        <v>610</v>
      </c>
      <c r="J8" s="62"/>
      <c r="L8" s="62"/>
    </row>
    <row r="9" spans="1:12" s="64" customFormat="1">
      <c r="A9" s="62"/>
      <c r="B9" s="62" t="s">
        <v>611</v>
      </c>
      <c r="C9" s="63">
        <v>43397</v>
      </c>
      <c r="D9" s="63">
        <v>44533</v>
      </c>
      <c r="E9" s="62">
        <f>_xlfn.DAYS(D9,C9)</f>
        <v>1136</v>
      </c>
      <c r="F9" s="59" t="s">
        <v>84</v>
      </c>
      <c r="G9" s="62">
        <v>242</v>
      </c>
      <c r="H9" s="92" t="s">
        <v>612</v>
      </c>
      <c r="I9" s="93" t="s">
        <v>613</v>
      </c>
      <c r="J9" s="62"/>
      <c r="L9" s="62"/>
    </row>
    <row r="10" spans="1:12" s="64" customFormat="1">
      <c r="A10" s="62"/>
      <c r="B10" s="62" t="s">
        <v>614</v>
      </c>
      <c r="C10" s="63">
        <v>44260</v>
      </c>
      <c r="D10" s="63">
        <v>44694</v>
      </c>
      <c r="E10" s="62">
        <f>_xlfn.DAYS(D10,C10)</f>
        <v>434</v>
      </c>
      <c r="F10" s="59" t="s">
        <v>84</v>
      </c>
      <c r="G10" s="62">
        <v>367</v>
      </c>
      <c r="H10" s="94" t="s">
        <v>615</v>
      </c>
      <c r="I10" s="93" t="s">
        <v>616</v>
      </c>
      <c r="L10" s="62"/>
    </row>
    <row r="11" spans="1:12" s="64" customFormat="1">
      <c r="A11" s="62"/>
      <c r="B11" s="62" t="s">
        <v>617</v>
      </c>
      <c r="C11" s="63">
        <v>44377</v>
      </c>
      <c r="D11" s="63">
        <v>44777</v>
      </c>
      <c r="E11" s="62">
        <f>_xlfn.DAYS(D11,C11)</f>
        <v>400</v>
      </c>
      <c r="F11" s="59" t="s">
        <v>84</v>
      </c>
      <c r="G11" s="62">
        <v>165</v>
      </c>
      <c r="H11" s="92"/>
      <c r="I11" s="93" t="s">
        <v>618</v>
      </c>
      <c r="J11" s="62"/>
      <c r="L11" s="62"/>
    </row>
    <row r="12" spans="1:12" s="64" customFormat="1">
      <c r="A12" s="62"/>
      <c r="B12" s="62" t="s">
        <v>619</v>
      </c>
      <c r="C12" s="63">
        <v>44377</v>
      </c>
      <c r="D12" s="63">
        <v>44747</v>
      </c>
      <c r="E12" s="62">
        <f>_xlfn.DAYS(D12,C12)</f>
        <v>370</v>
      </c>
      <c r="F12" s="59" t="s">
        <v>84</v>
      </c>
      <c r="G12" s="62">
        <v>312</v>
      </c>
      <c r="H12" s="62" t="s">
        <v>620</v>
      </c>
      <c r="I12" s="93" t="s">
        <v>621</v>
      </c>
      <c r="L12" s="62"/>
    </row>
    <row r="13" spans="1:12">
      <c r="A13" s="2"/>
      <c r="B13" s="2"/>
      <c r="C13" s="60"/>
      <c r="D13" s="60"/>
      <c r="E13" s="2"/>
      <c r="F13" s="2"/>
      <c r="G13" s="2"/>
      <c r="H13" s="89"/>
      <c r="I13" s="2"/>
      <c r="J13" s="2"/>
      <c r="K13" s="78"/>
      <c r="L13" s="2"/>
    </row>
    <row r="14" spans="1:12" s="97" customFormat="1" ht="45.75">
      <c r="A14" s="95" t="s">
        <v>622</v>
      </c>
      <c r="B14" s="95" t="s">
        <v>1</v>
      </c>
      <c r="C14" s="95" t="s">
        <v>2</v>
      </c>
      <c r="D14" s="95" t="s">
        <v>3</v>
      </c>
      <c r="E14" s="95" t="s">
        <v>4</v>
      </c>
      <c r="F14" s="95" t="s">
        <v>7</v>
      </c>
      <c r="G14" s="95" t="s">
        <v>8</v>
      </c>
      <c r="H14" s="95" t="s">
        <v>9</v>
      </c>
      <c r="I14" s="95" t="s">
        <v>10</v>
      </c>
      <c r="J14" s="96"/>
      <c r="K14" s="96"/>
    </row>
    <row r="15" spans="1:12">
      <c r="A15" s="64"/>
      <c r="B15" s="64" t="s">
        <v>623</v>
      </c>
      <c r="C15" s="74">
        <v>44449</v>
      </c>
      <c r="D15" s="74">
        <v>44516</v>
      </c>
      <c r="E15" s="62">
        <f>_xlfn.DAYS(D15,C15)</f>
        <v>67</v>
      </c>
      <c r="F15" s="59" t="s">
        <v>84</v>
      </c>
      <c r="G15" s="64">
        <v>10</v>
      </c>
      <c r="H15" s="64"/>
      <c r="I15" s="75" t="s">
        <v>624</v>
      </c>
    </row>
    <row r="16" spans="1:12">
      <c r="A16" s="64"/>
      <c r="B16" s="64" t="s">
        <v>625</v>
      </c>
      <c r="C16" s="74">
        <v>44260</v>
      </c>
      <c r="D16" s="74">
        <v>44490</v>
      </c>
      <c r="E16" s="62">
        <f>_xlfn.DAYS(D16,C16)</f>
        <v>230</v>
      </c>
      <c r="F16" s="59" t="s">
        <v>84</v>
      </c>
      <c r="G16" s="64">
        <v>366</v>
      </c>
      <c r="H16" s="64"/>
      <c r="I16" s="75" t="s">
        <v>626</v>
      </c>
    </row>
    <row r="18" spans="1:11" s="97" customFormat="1" ht="45.75">
      <c r="A18" s="95" t="s">
        <v>627</v>
      </c>
      <c r="B18" s="95" t="s">
        <v>1</v>
      </c>
      <c r="C18" s="95" t="s">
        <v>2</v>
      </c>
      <c r="D18" s="95" t="s">
        <v>3</v>
      </c>
      <c r="E18" s="95" t="s">
        <v>4</v>
      </c>
      <c r="F18" s="95" t="s">
        <v>7</v>
      </c>
      <c r="G18" s="95" t="s">
        <v>8</v>
      </c>
      <c r="H18" s="95" t="s">
        <v>9</v>
      </c>
      <c r="I18" s="95" t="s">
        <v>10</v>
      </c>
      <c r="J18" s="95" t="s">
        <v>628</v>
      </c>
      <c r="K18" s="96"/>
    </row>
    <row r="19" spans="1:11">
      <c r="B19" t="s">
        <v>629</v>
      </c>
      <c r="C19" s="8">
        <v>43642</v>
      </c>
      <c r="D19" s="8">
        <v>44294</v>
      </c>
      <c r="E19" s="2">
        <f>_xlfn.DAYS(D19,C19)</f>
        <v>652</v>
      </c>
      <c r="F19" s="59" t="s">
        <v>84</v>
      </c>
      <c r="G19">
        <v>66</v>
      </c>
      <c r="I19" s="77" t="s">
        <v>630</v>
      </c>
      <c r="J19" s="8">
        <v>44855</v>
      </c>
    </row>
    <row r="21" spans="1:11" s="97" customFormat="1" ht="45.75">
      <c r="A21" s="95" t="s">
        <v>631</v>
      </c>
      <c r="B21" s="95" t="s">
        <v>1</v>
      </c>
      <c r="C21" s="95" t="s">
        <v>2</v>
      </c>
      <c r="D21" s="95" t="s">
        <v>3</v>
      </c>
      <c r="E21" s="95" t="s">
        <v>4</v>
      </c>
      <c r="F21" s="95" t="s">
        <v>7</v>
      </c>
      <c r="G21" s="95" t="s">
        <v>8</v>
      </c>
      <c r="H21" s="95" t="s">
        <v>9</v>
      </c>
      <c r="I21" s="95" t="s">
        <v>10</v>
      </c>
      <c r="J21" s="95" t="s">
        <v>632</v>
      </c>
      <c r="K21" s="96"/>
    </row>
    <row r="22" spans="1:11">
      <c r="B22" t="s">
        <v>633</v>
      </c>
      <c r="C22" s="8">
        <v>44694</v>
      </c>
      <c r="D22" s="8">
        <v>44860</v>
      </c>
      <c r="E22" s="2">
        <f>_xlfn.DAYS(D22,C22)</f>
        <v>166</v>
      </c>
      <c r="F22" s="59" t="s">
        <v>84</v>
      </c>
      <c r="G22">
        <v>4</v>
      </c>
      <c r="I22" s="77" t="s">
        <v>634</v>
      </c>
      <c r="J22" s="8">
        <v>44875</v>
      </c>
    </row>
  </sheetData>
  <hyperlinks>
    <hyperlink ref="I2" r:id="rId1" xr:uid="{5E75B67C-40A1-4D53-A00F-F9B105994A4F}"/>
    <hyperlink ref="I3" r:id="rId2" xr:uid="{749B466B-2F4E-4125-A0C0-1C9964A85873}"/>
    <hyperlink ref="I4" r:id="rId3" xr:uid="{BB62A4B5-5C92-48CD-8B94-7F36FAA54E6D}"/>
    <hyperlink ref="I8" r:id="rId4" xr:uid="{2EDA33C5-107D-4A1F-AD34-C79D102F85A4}"/>
    <hyperlink ref="I9" r:id="rId5" xr:uid="{C48446AB-4988-4F53-B37E-EF7784D4FD78}"/>
    <hyperlink ref="I15" r:id="rId6" xr:uid="{A951140F-7998-4D70-9C3C-2AF6B6509A1B}"/>
    <hyperlink ref="I10" r:id="rId7" xr:uid="{95152263-C83D-4689-A585-6629FE9CD21A}"/>
    <hyperlink ref="I16" r:id="rId8" xr:uid="{DFE66EF5-CB25-457D-B744-6E874047F60D}"/>
    <hyperlink ref="I19" r:id="rId9" xr:uid="{EF2F7863-5F7C-4105-B4A7-07D2BFEDA0B1}"/>
    <hyperlink ref="I11" r:id="rId10" xr:uid="{2CAB19BA-39B0-4E98-811A-DF66EA2AF4F9}"/>
    <hyperlink ref="I12" r:id="rId11" xr:uid="{98455BDF-0779-4198-849F-4117AEB68AFD}"/>
    <hyperlink ref="I5" r:id="rId12" xr:uid="{AFF10E99-6A09-49F3-A5B5-C0DF9F5305A1}"/>
    <hyperlink ref="I22" r:id="rId13" xr:uid="{3EFD75C0-4954-486E-9F6A-1C2DCB61D4AE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raoul jorissen</dc:creator>
  <cp:keywords/>
  <dc:description/>
  <cp:lastModifiedBy>Veerle Fanoy</cp:lastModifiedBy>
  <cp:revision/>
  <dcterms:created xsi:type="dcterms:W3CDTF">2021-12-15T14:48:56Z</dcterms:created>
  <dcterms:modified xsi:type="dcterms:W3CDTF">2023-03-21T08:35:26Z</dcterms:modified>
  <cp:category/>
  <cp:contentStatus/>
</cp:coreProperties>
</file>