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.PPS1020\Downloads\"/>
    </mc:Choice>
  </mc:AlternateContent>
  <xr:revisionPtr revIDLastSave="608" documentId="8_{240D0E2A-3C28-441F-9C01-AB3A9D19AC72}" xr6:coauthVersionLast="47" xr6:coauthVersionMax="47" xr10:uidLastSave="{A6413684-989B-4C09-9CAE-6ABDCFD45FED}"/>
  <bookViews>
    <workbookView xWindow="-108" yWindow="-108" windowWidth="23256" windowHeight="12576" firstSheet="1" xr2:uid="{69FCA6B6-97E2-459F-A1DB-7A176E95A2B0}"/>
  </bookViews>
  <sheets>
    <sheet name="Blad1" sheetId="1" r:id="rId1"/>
    <sheet name="Bezwaren en deelbesluite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H50" i="1"/>
  <c r="E97" i="1"/>
  <c r="H97" i="1" s="1"/>
  <c r="E85" i="1"/>
  <c r="H85" i="1" s="1"/>
  <c r="H47" i="1"/>
  <c r="H48" i="1"/>
  <c r="H49" i="1"/>
  <c r="H51" i="1"/>
  <c r="H52" i="1"/>
  <c r="H53" i="1"/>
  <c r="H54" i="1"/>
  <c r="H55" i="1"/>
  <c r="H58" i="1"/>
  <c r="H60" i="1"/>
  <c r="H63" i="1"/>
  <c r="E96" i="1"/>
  <c r="H96" i="1" s="1"/>
  <c r="E94" i="1"/>
  <c r="H94" i="1" s="1"/>
  <c r="E92" i="1"/>
  <c r="H92" i="1" s="1"/>
  <c r="E91" i="1"/>
  <c r="H91" i="1" s="1"/>
  <c r="I57" i="1"/>
  <c r="E11" i="2"/>
  <c r="F11" i="2" s="1"/>
  <c r="E57" i="1"/>
  <c r="H57" i="1" s="1"/>
  <c r="E95" i="1"/>
  <c r="H95" i="1" s="1"/>
  <c r="E93" i="1"/>
  <c r="H93" i="1" s="1"/>
  <c r="E90" i="1"/>
  <c r="H90" i="1" s="1"/>
  <c r="E89" i="1"/>
  <c r="H89" i="1" s="1"/>
  <c r="E86" i="1"/>
  <c r="H86" i="1" s="1"/>
  <c r="E84" i="1"/>
  <c r="H84" i="1" s="1"/>
  <c r="E82" i="1"/>
  <c r="H82" i="1" s="1"/>
  <c r="E16" i="2"/>
  <c r="F16" i="2" s="1"/>
  <c r="I78" i="1"/>
  <c r="E67" i="1"/>
  <c r="H67" i="1" s="1"/>
  <c r="I65" i="1"/>
  <c r="E66" i="1"/>
  <c r="H66" i="1" s="1"/>
  <c r="E56" i="1"/>
  <c r="H56" i="1" s="1"/>
  <c r="I40" i="1"/>
  <c r="E15" i="2"/>
  <c r="F15" i="2" s="1"/>
  <c r="E6" i="2"/>
  <c r="F6" i="2" s="1"/>
  <c r="G6" i="2"/>
  <c r="E16" i="1"/>
  <c r="H16" i="1" s="1"/>
  <c r="E14" i="2"/>
  <c r="F14" i="2" s="1"/>
  <c r="I35" i="1"/>
  <c r="E10" i="2"/>
  <c r="F10" i="2" s="1"/>
  <c r="E36" i="1"/>
  <c r="H36" i="1" s="1"/>
  <c r="G30" i="1"/>
  <c r="E3" i="2"/>
  <c r="F3" i="2" s="1"/>
  <c r="F2" i="1"/>
  <c r="E6" i="1"/>
  <c r="H6" i="1" s="1"/>
  <c r="E59" i="1"/>
  <c r="H59" i="1" s="1"/>
  <c r="E61" i="1"/>
  <c r="H61" i="1" s="1"/>
  <c r="E62" i="1"/>
  <c r="H62" i="1" s="1"/>
  <c r="E68" i="1"/>
  <c r="H68" i="1" s="1"/>
  <c r="E65" i="1"/>
  <c r="H65" i="1" s="1"/>
  <c r="E64" i="1"/>
  <c r="H64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E75" i="1"/>
  <c r="H75" i="1" s="1"/>
  <c r="E76" i="1"/>
  <c r="H76" i="1" s="1"/>
  <c r="E77" i="1"/>
  <c r="H77" i="1" s="1"/>
  <c r="E80" i="1"/>
  <c r="H80" i="1" s="1"/>
  <c r="E78" i="1"/>
  <c r="H78" i="1" s="1"/>
  <c r="E79" i="1"/>
  <c r="H79" i="1" s="1"/>
  <c r="E81" i="1"/>
  <c r="H81" i="1" s="1"/>
  <c r="E83" i="1"/>
  <c r="H83" i="1" s="1"/>
  <c r="E87" i="1"/>
  <c r="H87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7" i="1"/>
  <c r="H17" i="1" s="1"/>
  <c r="E18" i="1"/>
  <c r="H18" i="1" s="1"/>
  <c r="E19" i="1"/>
  <c r="H19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8" i="1"/>
  <c r="H28" i="1" s="1"/>
  <c r="E29" i="1"/>
  <c r="H29" i="1" s="1"/>
  <c r="E27" i="1"/>
  <c r="H27" i="1" s="1"/>
  <c r="E31" i="1"/>
  <c r="E32" i="1"/>
  <c r="H32" i="1" s="1"/>
  <c r="E33" i="1"/>
  <c r="H33" i="1" s="1"/>
  <c r="E34" i="1"/>
  <c r="H34" i="1" s="1"/>
  <c r="F20" i="1"/>
  <c r="E35" i="1"/>
  <c r="H35" i="1" s="1"/>
  <c r="E46" i="1"/>
  <c r="H46" i="1" s="1"/>
  <c r="E45" i="1"/>
  <c r="H45" i="1" s="1"/>
  <c r="E44" i="1"/>
  <c r="H44" i="1" s="1"/>
  <c r="E42" i="1"/>
  <c r="H42" i="1" s="1"/>
  <c r="E43" i="1"/>
  <c r="H43" i="1" s="1"/>
  <c r="E40" i="1"/>
  <c r="H40" i="1" s="1"/>
  <c r="E41" i="1"/>
  <c r="H41" i="1" s="1"/>
  <c r="E39" i="1"/>
  <c r="H39" i="1" s="1"/>
  <c r="E37" i="1"/>
  <c r="H37" i="1" s="1"/>
  <c r="E38" i="1"/>
  <c r="H38" i="1" s="1"/>
  <c r="E9" i="1"/>
  <c r="H9" i="1" s="1"/>
  <c r="E8" i="1"/>
  <c r="H8" i="1" s="1"/>
  <c r="E7" i="1"/>
  <c r="H7" i="1" s="1"/>
  <c r="E5" i="1"/>
  <c r="H5" i="1" s="1"/>
  <c r="E4" i="1"/>
  <c r="H4" i="1" s="1"/>
  <c r="E3" i="1"/>
  <c r="H3" i="1" s="1"/>
  <c r="E2" i="2"/>
  <c r="F2" i="2" s="1"/>
  <c r="H74" i="1" l="1"/>
  <c r="H31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</calcChain>
</file>

<file path=xl/sharedStrings.xml><?xml version="1.0" encoding="utf-8"?>
<sst xmlns="http://schemas.openxmlformats.org/spreadsheetml/2006/main" count="313" uniqueCount="271">
  <si>
    <t>WOB Verzoek</t>
  </si>
  <si>
    <t>Onderwerp</t>
  </si>
  <si>
    <t>Datum van binnenkomst</t>
  </si>
  <si>
    <t>Datum van antwoord</t>
  </si>
  <si>
    <t>Aantal dagen 
in behandeling</t>
  </si>
  <si>
    <t>Indien deelbesluit 1, aantal dagen</t>
  </si>
  <si>
    <t>Indien deelbesluit 2, aantal dagen</t>
  </si>
  <si>
    <t>Binnen de 
termijn afgehandeld</t>
  </si>
  <si>
    <t xml:space="preserve">Omvang document (aantal pagina's)
</t>
  </si>
  <si>
    <t>Bijzonderheden</t>
  </si>
  <si>
    <t>URL</t>
  </si>
  <si>
    <t>Het klimaatakkoord</t>
  </si>
  <si>
    <t>nee</t>
  </si>
  <si>
    <t>Eerste deelbesluit.</t>
  </si>
  <si>
    <t>https://www.rijksoverheid.nl/ministeries/ministerie-van-economische-zaken-en-klimaat/documenten/wob-verzoeken/2022/01/05/deelbesluit-1-op-wob-verzoek-over-het-klimaatakkoord</t>
  </si>
  <si>
    <t>Intrekking vergunningen van boerenbedrijven (stikstofcrisis)</t>
  </si>
  <si>
    <t>Telefonisch contact geweest over voortgang Wob-proces</t>
  </si>
  <si>
    <t>https://www.rijksoverheid.nl/ministeries/ministerie-van-economische-zaken-en-klimaat/documenten/wob-verzoeken/2022/01/11/besluit-op-wob-verzoek-over-intrekking-vergunningen-van-boerenbedrijven-stikstofcrisis</t>
  </si>
  <si>
    <t>Windpark N33</t>
  </si>
  <si>
    <t>https://www.rijksoverheid.nl/ministeries/ministerie-van-economische-zaken-en-klimaat/documenten/wob-verzoeken/2022/01/24/besluit-wob-verzoek-windpark-n33</t>
  </si>
  <si>
    <t>Contacten EZK-Russische Federatie in kader van Gasrichtlijn/Nord Stream 2</t>
  </si>
  <si>
    <t>https://www.rijksoverheid.nl/ministeries/ministerie-van-economische-zaken-en-klimaat/documenten/wob-verzoeken/2022/01/25/besluit-op-wob-verzoek-over-contacten-ezk-russische-federatie-in-kader-van-gasrichtlijn-nord-stream-2</t>
  </si>
  <si>
    <t>Contacten EZK-Oekraïne in kader van Gasrichtlijn/Nord Stream 2</t>
  </si>
  <si>
    <t>https://www.rijksoverheid.nl/ministeries/ministerie-van-economische-zaken-en-klimaat/documenten/wob-verzoeken/2022/01/25/besluit-op-wob-verzoek-over-contacten-ezk-oekraine-in-kader-van-gasrichtlijn-nord-stream-2</t>
  </si>
  <si>
    <t>High Tech Campus Eindhoven</t>
  </si>
  <si>
    <t>Vanwege opvragen zienswijzen derden is beslistermijn opgeschort.</t>
  </si>
  <si>
    <t>https://www.rijksoverheid.nl/ministeries/ministerie-van-economische-zaken-en-klimaat/documenten/wob-verzoeken/2022/02/03/besluit-op-wob-verzoek-over-high-tech-campus-eindhoven</t>
  </si>
  <si>
    <t>Dutch Grand Prix</t>
  </si>
  <si>
    <t>Twee verzoeken van verschillende verzoekers zijn samengevoegd voor één besluit.</t>
  </si>
  <si>
    <t>https://www.rijksoverheid.nl/ministeries/ministerie-van-economische-zaken-en-klimaat/documenten/wob-verzoeken/2022/02/08/besluit-op-wob-verzoek-over-dutch-grand-prix</t>
  </si>
  <si>
    <t>Twee verzoeken zijn samengevoegd voor één besluit.</t>
  </si>
  <si>
    <t>Wijzigingsbesluit opstelpunt 93.1 MHz</t>
  </si>
  <si>
    <t>Beslistermijn met drie weken verlengd vanwege het opvragen van zienswijzen derden</t>
  </si>
  <si>
    <t>https://www.rijksoverheid.nl/ministeries/ministerie-van-economische-zaken-en-klimaat/documenten/wob-verzoeken/2022/02/10/besluit-wob-verzoek-wijzigingsbesluit-opstelpunt-93-1-mhz</t>
  </si>
  <si>
    <t>Aanvraag Radio Limburg 97FM B.V.</t>
  </si>
  <si>
    <t>Beslistermijn met twee weken verlengd vanwege het opvragen van zienswijzen derden</t>
  </si>
  <si>
    <t>https://www.rijksoverheid.nl/ministeries/ministerie-van-economische-zaken-en-klimaat/documenten/wob-verzoeken/2022/02/10/besluit-wob-verzoek-aanvraag-radio-limburg-97fm-bv</t>
  </si>
  <si>
    <t>Antwoord Europese Commissie juridische procedure tussen Nederland en RWE</t>
  </si>
  <si>
    <t>Engelstalig.</t>
  </si>
  <si>
    <t>https://www.rijksoverheid.nl/ministeries/ministerie-van-economische-zaken-en-klimaat/documenten/wob-verzoeken/2022/02/11/besluit-engelstalig-op-wob-verzoek-over-antwoord-europese-commissie-juridische-procedure-tussen-nederland-en-rwe</t>
  </si>
  <si>
    <t>Tijdelijke regeling continuïteit bruine vloot</t>
  </si>
  <si>
    <t>Op 10 december 2021  is ontvangst per brief bevestigd, in die brief is de beslistermijn ook met 4 weken verdaagd tot 27 januari 2022. Op 27 december 2021 is er contact geweest met een medewerker Rijksdienst voor Ondernemend nederland waarin de reikwijdte van het verzoek is afgestemd.</t>
  </si>
  <si>
    <t>https://www.rijksoverheid.nl/ministeries/ministerie-van-infrastructuur-en-waterstaat/documenten/wob-verzoeken/2022/02/11/besluit-op-wob-verzoek-over-tijdelijke-regeling-continuiteit-bruine-vloot</t>
  </si>
  <si>
    <t>Evenementenfrequenties</t>
  </si>
  <si>
    <t>https://www.rijksoverheid.nl/ministeries/ministerie-van-economische-zaken-en-klimaat/documenten/wob-verzoeken/2022/02/22/besluit-op-wob-verzoek-over-evenementenfrequenties</t>
  </si>
  <si>
    <t>Elbit Systems</t>
  </si>
  <si>
    <t>Ander Wob-verzoek lopende voor de periode tot en met 24 juni met meerdere deelbesluiten.</t>
  </si>
  <si>
    <t>https://www.rijksoverheid.nl/ministeries/ministerie-van-economische-zaken-en-klimaat/documenten/wob-verzoeken/2022/03/02/besluit-wob-verzoek-over-elbit-systems</t>
  </si>
  <si>
    <t>Deelbesluit op Wob-verzoek EZK over woordencombinatie, synoniemen of Engelse vertaling van specifieke instellingen of begrippen</t>
  </si>
  <si>
    <t>Doorgestuurd vanuit BZK</t>
  </si>
  <si>
    <t>https://www.rijksoverheid.nl/ministeries/ministerie-van-economische-zaken-en-klimaat/documenten/wob-verzoeken/2022/03/16/deelbesluit-op-wob-verzoek-ezk-over-woordencombinatie-synoniemen-of-engelse-vertaling-van-specifieke-instellingen-of-begrippen</t>
  </si>
  <si>
    <t>NFIA en plannen datacenter Facebook</t>
  </si>
  <si>
    <t>Beslissing opgeschort vanwege aanvragen zienswijzen derden.</t>
  </si>
  <si>
    <t>https://www.rijksoverheid.nl/ministeries/ministerie-van-economische-zaken-en-klimaat/documenten/wob-verzoeken/2022/03/18/besluit-wob-verzoek-over-nfia-en-plannen-datacenter-facebook</t>
  </si>
  <si>
    <t>Bijeenkomst de Boshal te Loppersum</t>
  </si>
  <si>
    <t>https://www.rijksoverheid.nl/ministeries/ministerie-van-economische-zaken-en-klimaat/documenten/wob-verzoeken/2022/03/22/besluit-op-wob-verzoek-over-bijeenkomst-de-boshal-te-loppersum</t>
  </si>
  <si>
    <t>Gebruik Clearview AI</t>
  </si>
  <si>
    <t>https://www.rijksoverheid.nl/ministeries/ministerie-van-economische-zaken-en-klimaat/documenten/wob-verzoeken/2022/03/23/besluit-ezk-wob-verzoek-gebruik-clearview-ai</t>
  </si>
  <si>
    <t>Geschil kosten versterkingsoperatie Groningen</t>
  </si>
  <si>
    <t>1e deelbesluit. Meermaals contact geweest over voortgang.</t>
  </si>
  <si>
    <t>https://www.rijksoverheid.nl/ministeries/ministerie-van-economische-zaken-en-klimaat/documenten/wob-verzoeken/2022/03/24/1e-deelbesluit-wob-verzoek-geschil-kosten-versterkingsoperatie-groningen</t>
  </si>
  <si>
    <t>Onderzoek waarderegeling NAM</t>
  </si>
  <si>
    <t>Onderling contact geweest over voortgang.</t>
  </si>
  <si>
    <t>https://www.rijksoverheid.nl/ministeries/ministerie-van-economische-zaken-en-klimaat/documenten/wob-verzoeken/2022/03/25/besluit-op-wob-verzoek-over-onderzoek-waarderegeling-nam</t>
  </si>
  <si>
    <t>Wet verbod op kolen bij elektriciteitsproductie</t>
  </si>
  <si>
    <t>Meerdere malen contact geweest over voortgang. Overlap met andere Wob-verzoeken.</t>
  </si>
  <si>
    <t>https://www.rijksoverheid.nl/ministeries/ministerie-van-economische-zaken-en-klimaat/documenten/wob-verzoeken/2022/03/29/besluit-op-wob-verzoek-over-wet-verbod-op-kolen-bij-elektriciteitsproductie</t>
  </si>
  <si>
    <t>Correspondentie met zendamateurs en verenigingen van zendamateurs</t>
  </si>
  <si>
    <t>Beslistermijn verlengd met drie weken na vragen zienswijzen derden.</t>
  </si>
  <si>
    <t>https://www.rijksoverheid.nl/ministeries/ministerie-van-economische-zaken-en-klimaat/documenten/wob-verzoeken/2022/04/07/besluit-op-wob-verzoek-over-correspondentie-met-zendamateurs-en-verenigingen-van-zendamateurs</t>
  </si>
  <si>
    <t>Communicatie tussen het ministerie van Economische Zaken en Klimaat en Power Plant Rotterdam BV.</t>
  </si>
  <si>
    <t>Besluit dekt twee Wob-verzoeken. Opvallend veel gelakt in de bijlagen.</t>
  </si>
  <si>
    <t>https://www.rijksoverheid.nl/ministeries/ministerie-van-economische-zaken-en-klimaat/documenten/wob-verzoeken/2022/04/20/besluit-op-wob-verzoek-over-communicatie-tussen-het-ministerie-van-economische-zaken-en-klimaat-en-power-plant-rotterdam-bv</t>
  </si>
  <si>
    <t>Wob-verzoek over gebruikers voor portofonie</t>
  </si>
  <si>
    <t>Onderling telefonisch contact geweest. Zienswijzen derden gevraagd en beslistermijn opgeschort.</t>
  </si>
  <si>
    <t>https://www.rijksoverheid.nl/ministeries/ministerie-van-economische-zaken-en-klimaat/documenten/wob-verzoeken/2022/04/25/besluit-op-wob-verzoek-over-gebruikers-voor-portofonie</t>
  </si>
  <si>
    <t>Communicatie ACM en EZK over postmarkt</t>
  </si>
  <si>
    <t>Zienswijzen derden gevraagd en verplaatsing van beslistermijn tot gevolg</t>
  </si>
  <si>
    <t>https://www.rijksoverheid.nl/ministeries/ministerie-van-economische-zaken-en-klimaat/documenten/wob-verzoeken/2022/04/25/besluit-op-wob-verzoek-communicatie-acm-en-ezk-over-postmarkt</t>
  </si>
  <si>
    <t>Tracékeuze Zuidwest 380 kV Oost langs de A17</t>
  </si>
  <si>
    <t xml:space="preserve">Doorgestuurd door het ministerie van Volksgezondheid, Welzijn en Sport. Vergelijkbaar Wob-verzoek reeds beantwoord waarin een deel van de documenten van de genoemde periode al vrijgegeven zijn. </t>
  </si>
  <si>
    <t>https://www.rijksoverheid.nl/ministeries/ministerie-van-economische-zaken-en-klimaat/documenten/wob-verzoeken/2022/04/28/besluit-op-wob-verzoek-over-tracekeuze-zuidwest-380-kv-oost-langs-de-a17</t>
  </si>
  <si>
    <t>Campagnes</t>
  </si>
  <si>
    <t>https://www.rijksoverheid.nl/ministeries/ministerie-van-economische-zaken-en-klimaat/documenten/wob-verzoeken/2022/04/28/besluit-op-wob-verzoek-over-campagnes</t>
  </si>
  <si>
    <t>Deelbesluit 2 Wob-verzoek gaswinning en aardbevingen Groningen (totstandkoming NCG/IMG en richtlijnen inspecteurs)</t>
  </si>
  <si>
    <t>2e deelbesluit, zullen nog meerdere volgen. 3 verzoeken, de deelbesluiten slaan op de soort informatie die gestuurd wordt, niet op elk van de 4 verzoeken apart. Verzoeken zijn als 1 opgepakt. Datavan verzoeken zijn: 18-8, 2-9, 7-9, 8-9</t>
  </si>
  <si>
    <t>https://www.rijksoverheid.nl/ministeries/ministerie-van-economische-zaken-en-klimaat/documenten/wob-verzoeken/2022/04/29/deelbesluit-2-wob-verzoek-gaswinning-en-aardbevingen-groningen-totstandkoming-ncg-img-en-richtlijnen-inspecteurs</t>
  </si>
  <si>
    <t>Stichting Sound-Music22 2019-2022</t>
  </si>
  <si>
    <t>Geen documenten aangetroffen.</t>
  </si>
  <si>
    <t>https://www.rijksoverheid.nl/ministeries/ministerie-van-economische-zaken-en-klimaat/documenten/woo-besluiten/2022/05/13/besluit-op-woo-verzoek-over-stichting-sound-music22-2019-2022</t>
  </si>
  <si>
    <t>bedrijven die gevestigd zijn aan de Kooimaten 3 te Goor</t>
  </si>
  <si>
    <t>In gebreke gesteld. Besluit genomen door Rijksdienst voor Ondernemend Nederland en ministerie van LNV wordt genoemd. Geen documenten aangetroffen.</t>
  </si>
  <si>
    <t>https://www.rijksoverheid.nl/ministeries/ministerie-van-economische-zaken-en-klimaat/documenten/woo-besluiten/2022/05/13/besluit-wob-verzoek-bedrijven-te-goor</t>
  </si>
  <si>
    <t>inschrijving van werkzame personen in het Nederlandse register van octrooigemachtigden</t>
  </si>
  <si>
    <t>https://www.rijksoverheid.nl/ministeries/ministerie-van-economische-zaken-en-klimaat/documenten/woo-besluiten/2022/05/25/besluit-op-wob-verzoek-over-inschrijving-van-werkzame-personen-in-het-nederlandse-register-van-octrooigemachtigden</t>
  </si>
  <si>
    <t>communicatie LNV over stikstofbeleid, vergunningsverlening, PAS-melders en juridische procedures</t>
  </si>
  <si>
    <t>Verzoek gedaan bij ministerie van LNV.</t>
  </si>
  <si>
    <t>https://www.rijksoverheid.nl/ministeries/ministerie-van-economische-zaken-en-klimaat/documenten/woo-besluiten/2022/06/01/besluit-op-wob--woo-verzoek-over-communicatie-lnv-over-stikstofbeleid-vergunningsverlening-pas-melders-en-juridische-procedures</t>
  </si>
  <si>
    <t>Europees Herstelfonds – deelbesluit 3</t>
  </si>
  <si>
    <t>Deelbesluit 3 van de 3.</t>
  </si>
  <si>
    <t>https://www.rijksoverheid.nl/ministeries/ministerie-van-economische-zaken-en-klimaat/documenten/woo-besluiten/2022/06/03/besluit-op-wob-verzoek-over-het-europees-herstelfonds-deelbesluit-3</t>
  </si>
  <si>
    <t>Besluit Wob-verzoek verhuizing hoofdkantoor Shell</t>
  </si>
  <si>
    <t>https://www.rijksoverheid.nl/ministeries/ministerie-van-economische-zaken-en-klimaat/documenten/woo-besluiten/2022/06/21/besluit-wob-verzoek-verhuizing-hoofdkantoor-shell</t>
  </si>
  <si>
    <t>Besluit op Woo-verzoek over het geschilbesluit allotment 9c</t>
  </si>
  <si>
    <t>https://www.rijksoverheid.nl/ministeries/ministerie-van-economische-zaken-en-klimaat/documenten/woo-besluiten/2022/07/05/besluit-woo-verzoek-over-het-geschilbesluit-allotment-9c</t>
  </si>
  <si>
    <t>Besluit op Woo-verzoek over grensoverschrijdend gedrag bij D66</t>
  </si>
  <si>
    <t>https://www.rijksoverheid.nl/ministeries/ministerie-van-economische-zaken-en-klimaat/documenten/woo-besluiten/2022/07/01/besluit-op-woo-verzoek-over-grensoverschrijdend-gedrag-bij-d66</t>
  </si>
  <si>
    <t>Besluit op Wob-verzoek correspondentie en contracten over gaswinning in Groningen</t>
  </si>
  <si>
    <t>https://www.rijksoverheid.nl/ministeries/ministerie-van-economische-zaken-en-klimaat/documenten/woo-besluiten/2022/07/14/besluit-op-wob-verzoek-correspondentie-en-contracten-over-gaswinning-in-groningen</t>
  </si>
  <si>
    <t>3e deelbesluit Wob-verzoek over in Nederland gevestigde defensie- en veiligheidsgerelateerde industrie</t>
  </si>
  <si>
    <t>Deelbesluit 3</t>
  </si>
  <si>
    <t>https://www.rijksoverheid.nl/ministeries/ministerie-van-economische-zaken-en-klimaat/documenten/woo-besluiten/2022/07/15/3e-deelbesluit-wob-verzoek-over-in-nederland-gevestigde-defensie--en-veiligheidsgerelateerde-industrie</t>
  </si>
  <si>
    <t>Besluit op Wob-/Woo-verzoek over correspondentie binnen de NCG en met externe partijen over metingen in Groningen inzake aardbevingen</t>
  </si>
  <si>
    <t>https://www.rijksoverheid.nl/ministeries/ministerie-van-economische-zaken-en-klimaat/documenten/woo-besluiten/2022/07/15/besluit-op-wob-woo-verzoek-over-correspondentie-binnen-de-ncg-en-met-externe-partijen-over-metingen-in-groningen-inzake-aardbevingen</t>
  </si>
  <si>
    <t>Besluit op Wob-verzoek over alternatieven voor gasleveranties door Rusland</t>
  </si>
  <si>
    <t>Verzoek wordt opnieuw opnieuw bezien wanneer openbaarmaking geen negatief effect meer zal hebben op de inzet van overheidsbeleid of op de situatie op de gasmarkt</t>
  </si>
  <si>
    <t>https://www.rijksoverheid.nl/ministeries/ministerie-van-economische-zaken-en-klimaat/documenten/woo-besluiten/2022/07/19/besluit-op-wob-verzoek-over-alternatieven-voor-gasleveranties-door-rusland</t>
  </si>
  <si>
    <t>Besluit op Wob-verzoek correspondentie Amerikaans verzoek over extra gaswinning Groningen</t>
  </si>
  <si>
    <t>https://www.rijksoverheid.nl/ministeries/ministerie-van-economische-zaken-en-klimaat/documenten/woo-besluiten/2022/07/19/besluit-op-wob-verzoek-correspondentie-amerikaans-verzoek-over-extra-gaswinning-groningen</t>
  </si>
  <si>
    <t>Besluit op Wob-verzoek over Constantijn van Oranje en Techleap</t>
  </si>
  <si>
    <t>https://www.rijksoverheid.nl/ministeries/ministerie-van-economische-zaken-en-klimaat/documenten/woo-besluiten/2022/07/20/besluit-op-wob-verzoek-over-constantijn-van-oranje-en-techleap</t>
  </si>
  <si>
    <t>Besluit op Wob-/Woo-verzoek over beleid van mini-kernreactoren of small modular reactors (SMR)</t>
  </si>
  <si>
    <t>https://www.rijksoverheid.nl/ministeries/ministerie-van-economische-zaken-en-klimaat/documenten/woo-besluiten/2022/07/21/besluit-op-wob-woo-verzoek-over-beleid-van-mini-kernreactoren-of-small-modular-reactors-smr</t>
  </si>
  <si>
    <t>Besluit op Wob-verzoek over NAM en groeperen parameters van injectiewater</t>
  </si>
  <si>
    <t>Bijna een maand tussen ontvangst en bevestiging</t>
  </si>
  <si>
    <t>https://www.rijksoverheid.nl/ministeries/ministerie-van-economische-zaken-en-klimaat/documenten/woo-besluiten/2022/08/02/besluit-op-wob-verzoek-over-nam-en-groeperen-parameters-van-injectiewater</t>
  </si>
  <si>
    <t>Besluit Woo-verzoek concessies Telefonia Bonairiano en Flamingo TV Bonaire</t>
  </si>
  <si>
    <t>https://www.rijksoverheid.nl/ministeries/ministerie-van-economische-zaken-en-klimaat/documenten/woo-besluiten/2022/08/19/besluit-woo-verzoek-concessies-telefonia-bonairiano-en-flamingo-tv-bonaire</t>
  </si>
  <si>
    <t>Besluit Woo-verzoek behandeling Wob-verzoek verhuizing hoofdkantoor Shell</t>
  </si>
  <si>
    <t>https://www.rijksoverheid.nl/ministeries/ministerie-van-economische-zaken-en-klimaat/documenten/woo-besluiten/2022/08/22/besluit-woo-verzoek-behandeling-wob-verzoek-verhuizing-hoofdkantoor-shell</t>
  </si>
  <si>
    <t>Besluit op Woo-verzoek over deelnemende partijen aan de veiling kleine FM-frequenties</t>
  </si>
  <si>
    <t>Ontvangstbevestiging eenzelfde als besluit</t>
  </si>
  <si>
    <t>https://www.rijksoverheid.nl/ministeries/ministerie-van-economische-zaken-en-klimaat/documenten/woo-besluiten/2022/08/23/besluit-op-woo-verzoek-over-deelnemende-partijen-aan-de-veiling-kleine-fm-frequenties</t>
  </si>
  <si>
    <t>Besluit op Woo-verzoek over CITES SA/NL - genus Adelphobates over de periode 1987 tot 24 augustus 2022</t>
  </si>
  <si>
    <t>https://www.rijksoverheid.nl/ministeries/ministerie-van-economische-zaken-en-klimaat/documenten/woo-besluiten/2022/08/24/besluit-op-woo-verzoek-over-cites-sa-nl---genus-adelphobates-over-de-periode-1987-tot-24-augustus-2022</t>
  </si>
  <si>
    <t>Besluit op Woo-verzoek over de aan de NPO verleende vergunning voor gebruik van frequentieruimte voor digitale-omroep</t>
  </si>
  <si>
    <t>https://www.rijksoverheid.nl/ministeries/ministerie-van-economische-zaken-en-klimaat/documenten/wob-verzoeken/2022/09/01/besluit-op-woo-verzoek-over-de-aan-de-npo-verleende-vergunning-voor-gebruik-van-frequentieruimte-voor-digitale-omroep</t>
  </si>
  <si>
    <t>Besluit EZK op Wob-verzoek over controle op declaraties door externe commissies</t>
  </si>
  <si>
    <t>https://www.rijksoverheid.nl/ministeries/ministerie-van-economische-zaken-en-klimaat/documenten/woo-besluiten/2022/09/08/besluit-ezk-op-wob-verzoek-over-controle-op-declaraties-door-externe-commissies</t>
  </si>
  <si>
    <t>Besluit op Woo-verzoek over uitfaseren kolencentrales in Nederland en Wet verbod op kolen bij elektriciteitsproductie</t>
  </si>
  <si>
    <t>"In uw bezwaarschrift van 9 mei 2022 heeft u verzocht om uw brief in behandeling te nemen als Woo-verzoek indien uw bezwaar niet-ontvankelijk zou worden verklaard. In mijn beslissing op bezwaar van 18 juli 2022 heb ik uw bezwaar nietontvankelijk verklaard. Hierbij heb ik aangegeven uw brief als Woo-verzoek in behandeling te zullen nemen. "</t>
  </si>
  <si>
    <t>https://www.rijksoverheid.nl/ministeries/ministerie-van-economische-zaken-en-klimaat/documenten/woo-besluiten/2022/09/12/besluit-op-woo-verzoek-over-uitfaseren-kolencentrales-in-nederland-en-wet-verbod-op-kolen-bij-elektriciteitsproductie</t>
  </si>
  <si>
    <t>Besluit Woo-verzoek contacten EZK en VNO-NCW over IMVO</t>
  </si>
  <si>
    <t>https://www.rijksoverheid.nl/ministeries/ministerie-van-economische-zaken-en-klimaat/documenten/woo-besluiten/2022/09/13/besluit-woo-verzoek-contacten-ezk-en-vno-ncw-over-imvo</t>
  </si>
  <si>
    <t>Besluit Woo-verzoek Gazprom en Gasopslag Bergermeer</t>
  </si>
  <si>
    <t>https://www.rijksoverheid.nl/ministeries/ministerie-van-economische-zaken-en-klimaat/documenten/woo-besluiten/2022/09/13/besluit-woo-verzoek-gazprom-en-gasopslag-bergermeer</t>
  </si>
  <si>
    <t>Besluit op Wob-verzoek over beleidsdeelneming Bonaire Brandstof Terminals BV</t>
  </si>
  <si>
    <t>https://www.rijksoverheid.nl/ministeries/ministerie-van-economische-zaken-en-klimaat/documenten/woo-besluiten/2022/09/13/besluit-op-wob-verzoek-over-beleidsdeelneming-bonaire-brandstof-terminals-bv</t>
  </si>
  <si>
    <t>Deelbesluit 2 op Woo-verzoek over de Oostvaardersplassen, het Oostvaardersveld en etalagegebied langs A6 NP Nieuwland</t>
  </si>
  <si>
    <t>https://www.rijksoverheid.nl/ministeries/ministerie-van-economische-zaken-en-klimaat/documenten/woo-besluiten/2022/09/13/deelbesluit-2-op-woo-verzoek-over-oostvaardersplassen-het-oostvaardersveld-en-etalagegebied-langs-a6-np-nieuwland</t>
  </si>
  <si>
    <t>Besluit Woo-verzoek geluidsnormen windturbines</t>
  </si>
  <si>
    <t>https://www.rijksoverheid.nl/ministeries/ministerie-van-economische-zaken-en-klimaat/documenten/woo-besluiten/2022/09/20/besluit-woo-verzoek-geluidsnormen-windturbines</t>
  </si>
  <si>
    <t>Besluit op Woo-verzoek over correctiebedragen Wind op Zee</t>
  </si>
  <si>
    <t>2 extra weken bovenop de 6 weken "omdat de betrokken belanghebbende is gevraagd om binnen twee weken te reageren op de voorgenomen openbaarmaking van de door u gevraagde informatie"</t>
  </si>
  <si>
    <t>https://www.rijksoverheid.nl/ministeries/ministerie-van-economische-zaken-en-klimaat/documenten/woo-besluiten/2022/09/22/besluit-op-woo-verzoek-over-correctiebedragen-wind-op-zee</t>
  </si>
  <si>
    <t>Besluit Woo-verzoek over integratie van ’s Rijks volmachtregisters in het Handelsregister</t>
  </si>
  <si>
    <t>https://www.rijksoverheid.nl/ministeries/ministerie-van-economische-zaken-en-klimaat/documenten/woo-besluiten/2022/09/21/besluit-woo-verzoek-over-integratie-van-rijks-volmachtregisters-in-het-handelsregister</t>
  </si>
  <si>
    <t>Besluit Woo-verzoek afdrachten winningsvergunning Veendam</t>
  </si>
  <si>
    <t>met toestemming 2e helft september openbaarmaking (ook zijn belanghebbenden gevraagd om hun zienswijze mbt openbaarmaking)</t>
  </si>
  <si>
    <t>https://www.rijksoverheid.nl/ministeries/ministerie-van-economische-zaken-en-klimaat/documenten/woo-besluiten/2022/09/22/besluit-woo-verzoek-afdrachten-winningsvergunning-veendam</t>
  </si>
  <si>
    <t>Besluit op Woo-verzoek over krediet voor verbetering voorzieningen proefdieren</t>
  </si>
  <si>
    <t>Verkeerde bijlage bij besluit (bijlage gaat over Erasmus MC en krediet uit het Toekomstfonds)</t>
  </si>
  <si>
    <t>https://www.rijksoverheid.nl/ministeries/ministerie-van-economische-zaken-en-klimaat/documenten/woo-besluiten/2022/09/22/besluit-op-woo-verzoek-over-krediet-voor-verbetering-voorzieningen-proefdieren</t>
  </si>
  <si>
    <t>Besluit op Woo-verzoek over wijziging Activiteitenbesluit milieubeheer en enkele besluiten Omgevingswet rondom jurisprudentie over windparken</t>
  </si>
  <si>
    <t>https://www.rijksoverheid.nl/ministeries/ministerie-van-economische-zaken-en-klimaat/documenten/woo-besluiten/2022/09/23/besluit-op-woo-verzoek-over-wijziging-activiteitenbesluit-milieubeheer-en-enkele-besluiten-omgevingswet-rondom-jurisprudentie-over-windparken</t>
  </si>
  <si>
    <t>Besluit Woo-verzoek over Wob-/Woo-verzoeken langer dan 6 maanden in behandeling</t>
  </si>
  <si>
    <t>Geen reactie gekregen op precisering van verzoek</t>
  </si>
  <si>
    <t>https://www.rijksoverheid.nl/ministeries/ministerie-van-economische-zaken-en-klimaat/documenten/woo-besluiten/2022/09/27/besluit-woo-verzoek-verzoeken-langer-dan-zes-maanden-in-behandeling</t>
  </si>
  <si>
    <t>Besluit Wob-verzoek afbouw gaswinning Groningen 2018 (Deelbesluit 2)</t>
  </si>
  <si>
    <t>https://www.rijksoverheid.nl/ministeries/ministerie-van-economische-zaken-en-klimaat/documenten/woo-besluiten/2022/09/28/besluit-wob-verzoek-afbouw-gaswinning-groningen-2018</t>
  </si>
  <si>
    <t>Besluit op Woo-verzoek over aanvraag en verlenging vergunningen landelijke commerciële radio-omroep in de FM-band</t>
  </si>
  <si>
    <t>https://www.rijksoverheid.nl/ministeries/ministerie-van-economische-zaken-en-klimaat/documenten/woo-besluiten/2022/09/26/besluit-op-woo-verzoek-over-aanvraag-en-verlenging-vergunningen-landelijke-commerciele-radio-omroep-in-de-fm-band</t>
  </si>
  <si>
    <t>Besluit Wob-verzoek verbod faciliteren uitzendingen RT en Sputnik</t>
  </si>
  <si>
    <t>https://www.rijksoverheid.nl/ministeries/ministerie-van-economische-zaken-en-klimaat/documenten/woo-besluiten/2022/09/28/besluit-wob-verzoek-verbod-faciliteren-uitzendingen-rt-en-sputnik</t>
  </si>
  <si>
    <t>Besluit Woo-verzoek behandeling Wob-verzoek over dividendbelasting</t>
  </si>
  <si>
    <t xml:space="preserve">Volgens eigen omschrijving in besluit zijn ze 2 dagen te laat met beslissen, maar dit klopt niet. Ze zijn op tijd met verdaging erbij </t>
  </si>
  <si>
    <t>https://www.rijksoverheid.nl/ministeries/ministerie-van-economische-zaken-en-klimaat/documenten/woo-besluiten/2022/09/29/besluit-woo-verzoek-behandeling-wob-verzoek-over-dividendbelasting</t>
  </si>
  <si>
    <t>Besluit Woo-verzoek over landbouwvrijstelling in de inkomsten en vennootschapsbelasting</t>
  </si>
  <si>
    <t>Ik kan uw verzoek niet inwilligen. Er zijn namelijk geen door u gevraagde 
documenten bij het ministerie van Economische Zaken en Klimaat aangetroffen.</t>
  </si>
  <si>
    <t>https://www.rijksoverheid.nl/ministeries/ministerie-van-economische-zaken-en-klimaat/documenten/woo-besluiten/2022/10/13/besluit-woo-verzoek-over-landbouwvrijstelling-in-de-inkomsten-en-vennootschapsbelasting</t>
  </si>
  <si>
    <t>Besluit Woo-verzoek verslagen Regiegroep Aardbevingen</t>
  </si>
  <si>
    <t>https://www.rijksoverheid.nl/ministeries/ministerie-van-economische-zaken-en-klimaat/documenten/woo-besluiten/2022/10/13/besluit-woo-verzoek-verslagen-regiegroep-aardbevingen</t>
  </si>
  <si>
    <t>Besluit Wob-verzoek verduurzaming Tata Steel</t>
  </si>
  <si>
    <t>Deadline verzoek vaak verzet i.v.m. omvang</t>
  </si>
  <si>
    <t>https://www.rijksoverheid.nl/ministeries/ministerie-van-economische-zaken-en-klimaat/documenten/woo-besluiten/2022/10/17/besluit-wob-verzoek-verduurzaming-tata-steel</t>
  </si>
  <si>
    <t>Besluit Wob-verzoek faillissement Welkom Energie</t>
  </si>
  <si>
    <t>https://www.rijksoverheid.nl/ministeries/ministerie-van-economische-zaken-en-klimaat/documenten/woo-besluiten/2022/10/17/besluit-wob-verzoek-faillissement-welkom-energie</t>
  </si>
  <si>
    <t>Besluit op Woo-verzoek over Gazprom Germania en dochterondernemingen</t>
  </si>
  <si>
    <t>https://www.rijksoverheid.nl/ministeries/ministerie-van-economische-zaken-en-klimaat/documenten/woo-besluiten/2022/11/01/besluit-op-woo-verzoek-over-gazprom-germania-en-haar-dochterondernemingen</t>
  </si>
  <si>
    <t>Besluit Woo-verzoek communicatie over booractiviteiten Nedmag</t>
  </si>
  <si>
    <t>Verzoek niet ingewilligd, gevraagde documenten zijn al openbaar</t>
  </si>
  <si>
    <t>https://www.rijksoverheid.nl/ministeries/ministerie-van-economische-zaken-en-klimaat/documenten/woo-besluiten/2022/11/01/besluit-woo-verzoek-communicatie-over-booractiviteiten-nedmag</t>
  </si>
  <si>
    <t>Besluit op Woo-verzoek over SBI-code 94.99.6 subsidieperiodes regio Maastricht</t>
  </si>
  <si>
    <t>https://www.rijksoverheid.nl/ministeries/ministerie-van-economische-zaken-en-klimaat/documenten/woo-besluiten/2022/11/04/besluit-op-woo-verzoek-over-sbi-code-94.99.6-subsidieperiodes-regio-maastricht</t>
  </si>
  <si>
    <t>Besluit op Wob-/Woo-verzoek over compensatie hogere energieprijzen</t>
  </si>
  <si>
    <t>https://www.rijksoverheid.nl/ministeries/ministerie-van-economische-zaken-en-klimaat/documenten/woo-besluiten/2022/11/08/besluit-op-wob-woo-verzoek-over-compensatie-hogere-energieprijzen</t>
  </si>
  <si>
    <t>Besluit op Woo-verzoek over correspondentie tussen EZK en derde partijen over postmarkt</t>
  </si>
  <si>
    <t>https://www.rijksoverheid.nl/ministeries/ministerie-van-economische-zaken-en-klimaat/documenten/woo-besluiten/2022/11/11/besluit-op-woo-verzoek-over-correspondentie-tussen-ezk-en-derde-partijen-over-postmarkt</t>
  </si>
  <si>
    <t>Woo deelbesluit 2 inzake de praktische uitvoering Urgenda van vonnis in Kllimaatzaak</t>
  </si>
  <si>
    <t>https://www.rijksoverheid.nl/ministeries/ministerie-van-economische-zaken-en-klimaat/documenten/woo-besluiten/2022/11/22/woo-deelbesluit-2-inzake-de-praktische-uitvoering-urgenda-van-vonnis-in-kllimaatzaak</t>
  </si>
  <si>
    <t>Besluit op Wob-/Woo-verzoek over aardgascondensaat overlaadstation in Roodeschool</t>
  </si>
  <si>
    <t>https://www.rijksoverheid.nl/ministeries/ministerie-van-economische-zaken-en-klimaat/documenten/woo-besluiten/2022/11/16/besluit-op-wob--woo-verzoek-over-aardgascondensaat-overlaadstation-in-roodeschool</t>
  </si>
  <si>
    <t>Besluit op Woo-verzoek over kennisgeving melding buitengebruikstelling winningsput TR-5 Nedmag</t>
  </si>
  <si>
    <t>https://www.rijksoverheid.nl/ministeries/ministerie-van-economische-zaken-en-klimaat/documenten/woo-besluiten/2022/11/17/besluit-op-woo-verzoek-over-kennisgeving-melding-buitengebruikstelling-winningsput-tr-5-nedmag</t>
  </si>
  <si>
    <t>Besluit Woo-verzoek over Kabinetsreactie op rapport Ongekend onrecht</t>
  </si>
  <si>
    <t>Eerst naar AZ, maar is doorgestuurd voor afhandeling naar EZK</t>
  </si>
  <si>
    <t>https://www.rijksoverheid.nl/ministeries/ministerie-van-economische-zaken-en-klimaat/documenten/woo-besluiten/2022/11/22/besluit-woo-verzoek-over-kabinetsreactie-op-rapport-ongekend-onrecht</t>
  </si>
  <si>
    <t>Besluit op Wob-/Woo-verzoek over storingen en storingsgevoeligheid C2000-systeem</t>
  </si>
  <si>
    <t>https://www.rijksoverheid.nl/ministeries/ministerie-van-economische-zaken-en-klimaat/documenten/woo-besluiten/2022/11/23/besluit-op-wob-woo-verzoek-over-storingen-en-storingsgevoeligheid-c2000-systeem</t>
  </si>
  <si>
    <t>Besluit op Wob-/Woo-verzoek over gasvelden Westerveld-systeem</t>
  </si>
  <si>
    <t>"U bent zeer redelijk geweest in uw geduld, waarvoor ik u wil bedanken. "</t>
  </si>
  <si>
    <t>https://open.overheid.nl/repository/ronl-5a07a5c6f0cabd484ef67ff14874f507474667ba/1/pdf/Besluit%20op%20Wob-Woo-verzoek%20over%20gasvelden%20Westerveld-systeem.pdf</t>
  </si>
  <si>
    <t>Besluit op Wob-/Woo-verzoek over grondtransactie Zeewolde</t>
  </si>
  <si>
    <t>https://www.rijksoverheid.nl/ministeries/ministerie-van-economische-zaken-en-klimaat/documenten/woo-besluiten/2022/11/29/besluit-op-wob--woo-verzoek-over-grondtransactie-zeewolde</t>
  </si>
  <si>
    <t>Besluit op Woo-verzoek over onderneming Wanroij in kader van regeling TVL</t>
  </si>
  <si>
    <t>https://www.rijksoverheid.nl/ministeries/ministerie-van-economische-zaken-en-klimaat/documenten/woo-besluiten/2022/11/29/besluit-op-woo-verzoek-over-onderneming-wanroij-in-kader-van-regeling-tvl</t>
  </si>
  <si>
    <t>Besluit op Wob-/Woo-verzoek over het World Economic Forum</t>
  </si>
  <si>
    <t>Doorgestuurd vanuit LNV</t>
  </si>
  <si>
    <t>https://www.rijksoverheid.nl/ministeries/ministerie-van-economische-zaken-en-klimaat/documenten/woo-besluiten/2022/12/01/besluit-op-wob-woo-verzoek-over-het-world-economic-forum</t>
  </si>
  <si>
    <t>Besluit op Woo-verzoek over totstandkoming regels geluidsnormen windpark Noordoostpolder</t>
  </si>
  <si>
    <t>https://www.rijksoverheid.nl/ministeries/ministerie-van-economische-zaken-en-klimaat/documenten/woo-besluiten/2022/12/02/besluit-op-woo-verzoek-over-totstandkoming-regels-geluidsnormen-windpark-noordoostpolder</t>
  </si>
  <si>
    <t>Deelbesluit 1 op Woo-verzoek over correspondentie tussen Staat der Nederlanden en Stichting Urgenda</t>
  </si>
  <si>
    <t>https://www.rijksoverheid.nl/ministeries/ministerie-van-economische-zaken-en-klimaat/documenten/woo-besluiten/2022/12/05/deelbesluit-1-op-woo-verzoek-over-correspondentie-tussen-staat-der-nederlanden-en-stichting-urgenda</t>
  </si>
  <si>
    <t>Besluit op Woo-verzoek over correspondentie over boringen op de Nedmag locatie WHC-1</t>
  </si>
  <si>
    <t>https://www.rijksoverheid.nl/ministeries/ministerie-van-economische-zaken-en-klimaat/documenten/woo-besluiten/2022/12/06/besluit-op-woo-verzoek-over-correspondentie-over-boringen-op-de-nedmag-locatie-whc-1</t>
  </si>
  <si>
    <t>Besluit op Woo-verzoek over totstandkoming van de omgevingsvergunning voor de zoutboring door Nedmag van zoutput VE-7</t>
  </si>
  <si>
    <t>https://www.rijksoverheid.nl/ministeries/ministerie-van-economische-zaken-en-klimaat/documenten/woo-besluiten/2022/12/06/besluit-op-woo-verzoek-over-totstandkoming-van-de-omgevingsvergunning-voor-de-zoutboring-door-nedmag-van-zoutput-ve-7</t>
  </si>
  <si>
    <t>Besluit op Woo-verzoek over rechtszaak Milieudefensie en Shell</t>
  </si>
  <si>
    <t>https://www.rijksoverheid.nl/ministeries/ministerie-van-economische-zaken-en-klimaat/documenten/woo-besluiten/2022/12/08/besluit-op-woo-verzoek-over-rechtszaak-milieudefensie-en-shell</t>
  </si>
  <si>
    <t>Besluit Woo-verzoek over Uber en Neelie Kroes</t>
  </si>
  <si>
    <t>https://www.rijksoverheid.nl/ministeries/ministerie-van-economische-zaken-en-klimaat/documenten/woo-besluiten/2022/12/12/besluit-woo-verzoek-over-uber-en-neelie-kroes</t>
  </si>
  <si>
    <t>Besluit op Woo-verzoek over inschrijvingen veiling niet-landelijke FM-vergunningen</t>
  </si>
  <si>
    <t>https://www.rijksoverheid.nl/ministeries/ministerie-van-economische-zaken-en-klimaat/documenten/woo-besluiten/2022/12/13/besluit-op-woo-verzoek-over-inschrijvingen-veiling-niet-landelijke-fm-vergunningen</t>
  </si>
  <si>
    <t>Besluit op Woo-verzoek over EU-regeling nieuwe plantenveredelingstechnieken (EZK)</t>
  </si>
  <si>
    <t>https://www.rijksoverheid.nl/ministeries/ministerie-van-economische-zaken-en-klimaat/documenten/woo-besluiten/2022/12/13/besluit-op-woo-verzoek-over-eu-regeling-nieuwe-plantenveredelingstechnieken-ezk</t>
  </si>
  <si>
    <t>Besluit op Wob-/Woo-verzoek over Protocol mijnbouwschade Groningen</t>
  </si>
  <si>
    <t>https://www.rijksoverheid.nl/ministeries/ministerie-van-economische-zaken-en-klimaat/documenten/woo-besluiten/2022/12/15/besluit-op-wob-woo-verzoek-over-protocol-mijnbouwschade-groningen</t>
  </si>
  <si>
    <t>Besluit op Woo-verzoek over specifieke absorptiewaarde (SAR) elektromagnetische straling mobiele apparatuur op lichamen</t>
  </si>
  <si>
    <t>https://www.rijksoverheid.nl/ministeries/ministerie-van-economische-zaken-en-klimaat/documenten/woo-besluiten/2022/12/19/besluit-op-woo-verzoek-over-specifieke-absorptiewaarde-sar-elektromagnetische-straling-mobiele-apparatuur-op-lichamen</t>
  </si>
  <si>
    <t>Besluit op Woo-verzoek over Dashboard Gasleveringszekerheid</t>
  </si>
  <si>
    <t>https://www.rijksoverheid.nl/ministeries/ministerie-van-economische-zaken-en-klimaat/documenten/woo-besluiten/2022/12/22/besluit-op-woo-verzoek-over-dashboard-gasleveringszekerheid</t>
  </si>
  <si>
    <t>Datum van binnenkomst bezwaar</t>
  </si>
  <si>
    <t>Datum van beslissing op bezwaar</t>
  </si>
  <si>
    <t>Beslissing op bezwaar:</t>
  </si>
  <si>
    <t>Bezwaar tegen Wob-besluit over contacten overheid en Shell</t>
  </si>
  <si>
    <t>Bezwaar deels gegrond verklaard</t>
  </si>
  <si>
    <t>https://www.rijksoverheid.nl/ministeries/ministerie-van-economische-zaken-en-klimaat/documenten/wob-verzoeken/2022/02/16/vervangende-beslissing-op-bezwaar-tegen-wob-besluit-over-contacten-overheid-en-bedrijfsleven-waaronder-shell</t>
  </si>
  <si>
    <t>Hernieuwde beslissing op bezwaar Wob-verzoek Shell-papers</t>
  </si>
  <si>
    <t>Bezwaar middels rechtbank, bezwaar deels gegrond verklaard</t>
  </si>
  <si>
    <t>https://www.rijksoverheid.nl/ministeries/ministerie-van-economische-zaken-en-klimaat/documenten/woo-besluiten/2022/10/14/hernieuwde-beslissing-op-bezwaar-wob-verzoek-shell-papers</t>
  </si>
  <si>
    <t>Lijst met deelbesluiten die niet als laatste deelbesluit gelden:</t>
  </si>
  <si>
    <t>In Nederland gevestigde defensie- en veiligheidsgerelateerde industrie</t>
  </si>
  <si>
    <t>Tweede deelbesluit van 3</t>
  </si>
  <si>
    <t>https://www.rijksoverheid.nl/ministeries/ministerie-van-economische-zaken-en-klimaat/documenten/wob-verzoeken/2022/03/02/2e-deelbesluit-wob-verzoek-over-in-nederland-gevestigde-defensie--en-veiligheidsgerelateerde-industrie</t>
  </si>
  <si>
    <t>Besluit Wob-verzoek afbouw gaswinning Groningen 2018</t>
  </si>
  <si>
    <t>https://www.rijksoverheid.nl/ministeries/ministerie-van-economische-zaken-en-klimaat/documenten/woo-besluiten/2022/09/12/besluit-wob-verzoek-afbouw-gaswinning-groningen-2018</t>
  </si>
  <si>
    <t>Lijst met deelbesluiten die niet onder deze ministerie vallen maar wel van belang zijn voor totaal aantal pagina's van wob-verzoeken met deel-besluiten:</t>
  </si>
  <si>
    <t>Besluit op Wob-verzoek over het Europees Herstelfonds (Recovery and Resilience Facility RRF) en nationale Nederlandse herstelplan</t>
  </si>
  <si>
    <t>OCW gepubliceerd</t>
  </si>
  <si>
    <t>https://www.rijksoverheid.nl/documenten/wob-verzoeken/2022/03/17/besluit-op-wob-verzoek-over-het-europees-herstelfonds-en-nationale-nederlandse-herstelplan</t>
  </si>
  <si>
    <t>Besluit op 6 Wob-verzoeken over de Oostvaarderspiassen, het Oostvaardersveid en het etaiagegebied langs de A6 NP Nieuwland (Deelbesluit I)</t>
  </si>
  <si>
    <t>LNV gepubliceerd</t>
  </si>
  <si>
    <t>https://www.rijksoverheid.nl/ministeries/ministerie-van-economische-zaken-en-klimaat/documenten/wob-verzoeken/2022/03/23/besluit-op-wob-verzoek-over-oostvaardersplassen</t>
  </si>
  <si>
    <t>Lijst met deelbesluiten die niet onder deze periode vallen maar wel van belang zijn voor totaal aantal pagina's van wob-verzoeken met deel-besluiten:</t>
  </si>
  <si>
    <t>Deelbesluit 1 Wob-verzoek d.d. 11 augustus 2021 inzake het Europees Herstelfonds</t>
  </si>
  <si>
    <t>gepubliceerd op de WOBCovid19.Rijksoverheid.nl</t>
  </si>
  <si>
    <t>https://wobcovid19.rijksoverheid.nl/publicaties/0335b3f498dbbd7c537ad23abe8c08dc/</t>
  </si>
  <si>
    <t>1e deelbesluit Wob-verzoek over in Nederland gevestigde defensie- en veiligheidsgerelateerde industrie</t>
  </si>
  <si>
    <t>https://www.rijksoverheid.nl/ministeries/ministerie-van-economische-zaken-en-klimaat/documenten/wob-verzoeken/2020/12/30/besluit-op-wob-verzoek-over-in-nederland-gevestigde-defensie--en-veiligheidsgerelateerde-industrie</t>
  </si>
  <si>
    <t>Deelbesluit 1 op Wob-verzoek over praktische uitvoering Urgenda-vonnis - IBO-CO2 en traject uitfasering kolencentrales (periode 2016)</t>
  </si>
  <si>
    <t>https://www.rijksoverheid.nl/ministeries/ministerie-van-economische-zaken-en-klimaat/documenten/wob-verzoeken/2021/07/16/deelbesluit-1-op-wob-verzoek-over-praktische-uitvoering-urgenda-vonnis---ibo-co2-en-traject-uitfasering-kolencentrales-periode-2016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</si>
</sst>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3" fillId="0" borderId="0" xfId="0" applyFont="1"/>
    <xf numFmtId="14" fontId="1" fillId="2" borderId="1" xfId="0" applyNumberFormat="1" applyFont="1" applyFill="1" applyBorder="1"/>
    <xf numFmtId="14" fontId="0" fillId="0" borderId="0" xfId="0" applyNumberFormat="1"/>
    <xf numFmtId="14" fontId="1" fillId="2" borderId="2" xfId="0" applyNumberFormat="1" applyFont="1" applyFill="1" applyBorder="1"/>
    <xf numFmtId="14" fontId="2" fillId="0" borderId="0" xfId="0" applyNumberFormat="1" applyFont="1" applyAlignment="1">
      <alignment horizontal="right"/>
    </xf>
    <xf numFmtId="0" fontId="5" fillId="0" borderId="0" xfId="1" applyFill="1" applyAlignment="1"/>
    <xf numFmtId="0" fontId="5" fillId="0" borderId="0" xfId="1" applyAlignment="1"/>
    <xf numFmtId="0" fontId="5" fillId="3" borderId="0" xfId="1" applyFill="1" applyAlignment="1"/>
    <xf numFmtId="0" fontId="2" fillId="3" borderId="0" xfId="0" applyFont="1" applyFill="1"/>
    <xf numFmtId="14" fontId="2" fillId="3" borderId="0" xfId="0" applyNumberFormat="1" applyFont="1" applyFill="1"/>
    <xf numFmtId="0" fontId="6" fillId="0" borderId="0" xfId="0" applyFont="1"/>
    <xf numFmtId="0" fontId="7" fillId="0" borderId="0" xfId="0" applyFont="1"/>
    <xf numFmtId="14" fontId="2" fillId="0" borderId="0" xfId="0" applyNumberFormat="1" applyFont="1"/>
    <xf numFmtId="0" fontId="0" fillId="3" borderId="0" xfId="0" applyFill="1"/>
    <xf numFmtId="0" fontId="0" fillId="4" borderId="0" xfId="0" applyFill="1"/>
    <xf numFmtId="0" fontId="5" fillId="3" borderId="0" xfId="1" applyFill="1"/>
    <xf numFmtId="0" fontId="5" fillId="0" borderId="0" xfId="1"/>
    <xf numFmtId="0" fontId="2" fillId="5" borderId="0" xfId="0" applyFont="1" applyFill="1"/>
    <xf numFmtId="14" fontId="2" fillId="5" borderId="0" xfId="0" applyNumberFormat="1" applyFont="1" applyFill="1"/>
    <xf numFmtId="0" fontId="0" fillId="5" borderId="0" xfId="0" applyFill="1"/>
    <xf numFmtId="2" fontId="0" fillId="5" borderId="0" xfId="0" applyNumberFormat="1" applyFill="1"/>
    <xf numFmtId="0" fontId="5" fillId="5" borderId="0" xfId="1" applyFill="1" applyAlignment="1"/>
    <xf numFmtId="14" fontId="0" fillId="5" borderId="0" xfId="0" applyNumberFormat="1" applyFill="1"/>
    <xf numFmtId="0" fontId="5" fillId="5" borderId="0" xfId="1" applyFill="1"/>
    <xf numFmtId="0" fontId="8" fillId="0" borderId="0" xfId="0" applyFont="1"/>
    <xf numFmtId="14" fontId="8" fillId="0" borderId="0" xfId="0" applyNumberFormat="1" applyFont="1"/>
    <xf numFmtId="0" fontId="8" fillId="6" borderId="0" xfId="0" applyFont="1" applyFill="1"/>
    <xf numFmtId="0" fontId="1" fillId="2" borderId="1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7" borderId="0" xfId="0" applyFont="1" applyFill="1"/>
    <xf numFmtId="14" fontId="2" fillId="7" borderId="0" xfId="0" applyNumberFormat="1" applyFont="1" applyFill="1"/>
    <xf numFmtId="0" fontId="0" fillId="7" borderId="0" xfId="0" applyFill="1"/>
    <xf numFmtId="0" fontId="5" fillId="7" borderId="0" xfId="1" applyFill="1" applyAlignment="1"/>
  </cellXfs>
  <cellStyles count="2">
    <cellStyle name="Hyperlink" xfId="1" builtinId="8"/>
    <cellStyle name="Standaard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0"/>
    </dxf>
    <dxf>
      <numFmt numFmtId="0" formatCode="General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9CEF82-F135-4ADE-96DD-4E023509A3C9}" name="Tabel1" displayName="Tabel1" ref="A1:K97" totalsRowShown="0" headerRowDxfId="14" dataDxfId="13" headerRowBorderDxfId="11" tableBorderDxfId="12">
  <autoFilter ref="A1:K97" xr:uid="{DC9CEF82-F135-4ADE-96DD-4E023509A3C9}"/>
  <sortState xmlns:xlrd2="http://schemas.microsoft.com/office/spreadsheetml/2017/richdata2" ref="A2:K97">
    <sortCondition ref="D1:D97"/>
  </sortState>
  <tableColumns count="11">
    <tableColumn id="13" xr3:uid="{C2869452-5628-4176-937D-41300C02407F}" name="WOB Verzoek" dataDxfId="10"/>
    <tableColumn id="14" xr3:uid="{C055B02F-C678-4C33-8433-EF704F3B747A}" name="Onderwerp" dataDxfId="9"/>
    <tableColumn id="15" xr3:uid="{DCB6BC96-5E37-443B-99CF-1BE974CA2853}" name="Datum van binnenkomst" dataDxfId="8"/>
    <tableColumn id="1" xr3:uid="{F0A1BF95-4C83-4CC6-98EB-2F398D0A33AA}" name="Datum van antwoord" dataDxfId="7"/>
    <tableColumn id="2" xr3:uid="{F2057FBE-243F-407B-81C7-A46EB3496DE2}" name="Aantal dagen _x000a_in behandeling" dataDxfId="6">
      <calculatedColumnFormula>Tabel1[[#This Row],[Datum van antwoord]]-Tabel1[[#This Row],[Datum van binnenkomst]]</calculatedColumnFormula>
    </tableColumn>
    <tableColumn id="18" xr3:uid="{9C1A33FC-FC01-4839-8D78-A485F838C39A}" name="Indien deelbesluit 1, aantal dagen" dataDxfId="5"/>
    <tableColumn id="17" xr3:uid="{0174A62C-5BBD-4C6C-A021-C9C6B52CFD01}" name="Indien deelbesluit 2, aantal dagen" dataDxfId="4"/>
    <tableColumn id="3" xr3:uid="{6CB55B51-97BB-4607-920B-333F7A228856}" name="Binnen de _x000a_termijn afgehandeld" dataDxfId="3">
      <calculatedColumnFormula>IF(E:E &gt;42,"Nee","Ja")</calculatedColumnFormula>
    </tableColumn>
    <tableColumn id="4" xr3:uid="{1B92997F-3AE7-4018-819F-FE309FD134F1}" name="Omvang document (aantal pagina's)_x000a_" dataDxfId="2"/>
    <tableColumn id="11" xr3:uid="{5B00194F-23E8-461C-B10C-6D2F9D6B1FAB}" name="Bijzonderheden" dataDxfId="1"/>
    <tableColumn id="12" xr3:uid="{A5644B9B-4C98-4A78-BA0E-A97DBCF217CA}" name="URL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ijksoverheid.nl/ministeries/ministerie-van-economische-zaken-en-klimaat/documenten/woo-besluiten/2022/05/25/besluit-op-wob-verzoek-over-inschrijving-van-werkzame-personen-in-het-nederlandse-register-van-octrooigemachtigden" TargetMode="External"/><Relationship Id="rId21" Type="http://schemas.openxmlformats.org/officeDocument/2006/relationships/hyperlink" Target="https://www.rijksoverheid.nl/ministeries/ministerie-van-economische-zaken-en-klimaat/documenten/wob-verzoeken/2022/03/29/besluit-op-wob-verzoek-over-wet-verbod-op-kolen-bij-elektriciteitsproductie" TargetMode="External"/><Relationship Id="rId42" Type="http://schemas.openxmlformats.org/officeDocument/2006/relationships/hyperlink" Target="https://www.rijksoverheid.nl/ministeries/ministerie-van-economische-zaken-en-klimaat/documenten/woo-besluiten/2022/08/19/besluit-woo-verzoek-concessies-telefonia-bonairiano-en-flamingo-tv-bonaire" TargetMode="External"/><Relationship Id="rId47" Type="http://schemas.openxmlformats.org/officeDocument/2006/relationships/hyperlink" Target="https://www.rijksoverheid.nl/ministeries/ministerie-van-economische-zaken-en-klimaat/documenten/woo-besluiten/2022/09/08/besluit-ezk-op-wob-verzoek-over-controle-op-declaraties-door-externe-commissies" TargetMode="External"/><Relationship Id="rId63" Type="http://schemas.openxmlformats.org/officeDocument/2006/relationships/hyperlink" Target="https://www.rijksoverheid.nl/ministeries/ministerie-van-economische-zaken-en-klimaat/documenten/woo-besluiten/2022/10/17/besluit-wob-verzoek-faillissement-welkom-energie" TargetMode="External"/><Relationship Id="rId68" Type="http://schemas.openxmlformats.org/officeDocument/2006/relationships/hyperlink" Target="https://www.rijksoverheid.nl/ministeries/ministerie-van-economische-zaken-en-klimaat/documenten/woo-besluiten/2022/11/11/besluit-op-woo-verzoek-over-correspondentie-tussen-ezk-en-derde-partijen-over-postmarkt" TargetMode="External"/><Relationship Id="rId84" Type="http://schemas.openxmlformats.org/officeDocument/2006/relationships/hyperlink" Target="https://www.rijksoverheid.nl/ministeries/ministerie-van-economische-zaken-en-klimaat/documenten/woo-besluiten/2022/12/06/besluit-op-woo-verzoek-over-correspondentie-over-boringen-op-de-nedmag-locatie-whc-1" TargetMode="External"/><Relationship Id="rId89" Type="http://schemas.openxmlformats.org/officeDocument/2006/relationships/hyperlink" Target="https://www.rijksoverheid.nl/ministeries/ministerie-van-economische-zaken-en-klimaat/documenten/woo-besluiten/2022/12/08/besluit-op-woo-verzoek-over-rechtszaak-milieudefensie-en-shell" TargetMode="External"/><Relationship Id="rId16" Type="http://schemas.openxmlformats.org/officeDocument/2006/relationships/hyperlink" Target="https://www.rijksoverheid.nl/ministeries/ministerie-van-economische-zaken-en-klimaat/documenten/wob-verzoeken/2022/02/11/besluit-engelstalig-op-wob-verzoek-over-antwoord-europese-commissie-juridische-procedure-tussen-nederland-en-rwe" TargetMode="External"/><Relationship Id="rId11" Type="http://schemas.openxmlformats.org/officeDocument/2006/relationships/hyperlink" Target="https://www.rijksoverheid.nl/ministeries/ministerie-van-economische-zaken-en-klimaat/documenten/wob-verzoeken/2022/04/28/besluit-op-wob-verzoek-over-tracekeuze-zuidwest-380-kv-oost-langs-de-a17" TargetMode="External"/><Relationship Id="rId32" Type="http://schemas.openxmlformats.org/officeDocument/2006/relationships/hyperlink" Target="https://www.rijksoverheid.nl/ministeries/ministerie-van-economische-zaken-en-klimaat/documenten/woo-besluiten/2022/08/02/besluit-op-wob-verzoek-over-nam-en-groeperen-parameters-van-injectiewater" TargetMode="External"/><Relationship Id="rId37" Type="http://schemas.openxmlformats.org/officeDocument/2006/relationships/hyperlink" Target="https://www.rijksoverheid.nl/ministeries/ministerie-van-economische-zaken-en-klimaat/documenten/woo-besluiten/2022/07/15/3e-deelbesluit-wob-verzoek-over-in-nederland-gevestigde-defensie--en-veiligheidsgerelateerde-industrie" TargetMode="External"/><Relationship Id="rId53" Type="http://schemas.openxmlformats.org/officeDocument/2006/relationships/hyperlink" Target="https://www.rijksoverheid.nl/ministeries/ministerie-van-economische-zaken-en-klimaat/documenten/woo-besluiten/2022/09/23/besluit-op-woo-verzoek-over-wijziging-activiteitenbesluit-milieubeheer-en-enkele-besluiten-omgevingswet-rondom-jurisprudentie-over-windparken" TargetMode="External"/><Relationship Id="rId58" Type="http://schemas.openxmlformats.org/officeDocument/2006/relationships/hyperlink" Target="https://www.rijksoverheid.nl/ministeries/ministerie-van-economische-zaken-en-klimaat/documenten/woo-besluiten/2022/09/28/besluit-wob-verzoek-afbouw-gaswinning-groningen-2018" TargetMode="External"/><Relationship Id="rId74" Type="http://schemas.openxmlformats.org/officeDocument/2006/relationships/hyperlink" Target="https://www.rijksoverheid.nl/ministeries/ministerie-van-economische-zaken-en-klimaat/documenten/woo-besluiten/2022/12/02/besluit-op-woo-verzoek-over-totstandkoming-regels-geluidsnormen-windpark-noordoostpolder" TargetMode="External"/><Relationship Id="rId79" Type="http://schemas.openxmlformats.org/officeDocument/2006/relationships/hyperlink" Target="https://www.rijksoverheid.nl/ministeries/ministerie-van-economische-zaken-en-klimaat/documenten/woo-besluiten/2022/09/26/besluit-op-woo-verzoek-over-aanvraag-en-verlenging-vergunningen-landelijke-commerciele-radio-omroep-in-de-fm-band" TargetMode="External"/><Relationship Id="rId5" Type="http://schemas.openxmlformats.org/officeDocument/2006/relationships/hyperlink" Target="https://www.rijksoverheid.nl/ministeries/ministerie-van-economische-zaken-en-klimaat/documenten/wob-verzoeken/2022/02/10/besluit-wob-verzoek-aanvraag-radio-limburg-97fm-bv" TargetMode="External"/><Relationship Id="rId90" Type="http://schemas.openxmlformats.org/officeDocument/2006/relationships/hyperlink" Target="https://www.rijksoverheid.nl/ministeries/ministerie-van-economische-zaken-en-klimaat/documenten/woo-besluiten/2022/12/12/besluit-woo-verzoek-over-uber-en-neelie-kroes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https://www.rijksoverheid.nl/ministeries/ministerie-van-economische-zaken-en-klimaat/documenten/wob-verzoeken/2022/04/07/besluit-op-wob-verzoek-over-correspondentie-met-zendamateurs-en-verenigingen-van-zendamateurs" TargetMode="External"/><Relationship Id="rId27" Type="http://schemas.openxmlformats.org/officeDocument/2006/relationships/hyperlink" Target="https://www.rijksoverheid.nl/ministeries/ministerie-van-economische-zaken-en-klimaat/documenten/woo-besluiten/2022/06/01/besluit-op-wob--woo-verzoek-over-communicatie-lnv-over-stikstofbeleid-vergunningsverlening-pas-melders-en-juridische-procedures" TargetMode="External"/><Relationship Id="rId43" Type="http://schemas.openxmlformats.org/officeDocument/2006/relationships/hyperlink" Target="https://www.rijksoverheid.nl/ministeries/ministerie-van-economische-zaken-en-klimaat/documenten/woo-besluiten/2022/08/22/besluit-woo-verzoek-behandeling-wob-verzoek-verhuizing-hoofdkantoor-shell" TargetMode="External"/><Relationship Id="rId48" Type="http://schemas.openxmlformats.org/officeDocument/2006/relationships/hyperlink" Target="https://www.rijksoverheid.nl/ministeries/ministerie-van-economische-zaken-en-klimaat/documenten/woo-besluiten/2022/09/12/besluit-op-woo-verzoek-over-uitfaseren-kolencentrales-in-nederland-en-wet-verbod-op-kolen-bij-elektriciteitsproductie" TargetMode="External"/><Relationship Id="rId64" Type="http://schemas.openxmlformats.org/officeDocument/2006/relationships/hyperlink" Target="https://www.rijksoverheid.nl/ministeries/ministerie-van-economische-zaken-en-klimaat/documenten/woo-besluiten/2022/11/01/besluit-op-woo-verzoek-over-gazprom-germania-en-haar-dochterondernemingen" TargetMode="External"/><Relationship Id="rId69" Type="http://schemas.openxmlformats.org/officeDocument/2006/relationships/hyperlink" Target="https://www.rijksoverheid.nl/ministeries/ministerie-van-economische-zaken-en-klimaat/documenten/woo-besluiten/2022/11/17/besluit-op-woo-verzoek-over-kennisgeving-melding-buitengebruikstelling-winningsput-tr-5-nedmag" TargetMode="External"/><Relationship Id="rId8" Type="http://schemas.openxmlformats.org/officeDocument/2006/relationships/hyperlink" Target="https://www.rijksoverheid.nl/ministeries/ministerie-van-economische-zaken-en-klimaat/documenten/wob-verzoeken/2022/04/20/besluit-op-wob-verzoek-over-communicatie-tussen-het-ministerie-van-economische-zaken-en-klimaat-en-power-plant-rotterdam-bv" TargetMode="External"/><Relationship Id="rId51" Type="http://schemas.openxmlformats.org/officeDocument/2006/relationships/hyperlink" Target="https://www.rijksoverheid.nl/ministeries/ministerie-van-economische-zaken-en-klimaat/documenten/woo-besluiten/2022/09/20/besluit-woo-verzoek-geluidsnormen-windturbines" TargetMode="External"/><Relationship Id="rId72" Type="http://schemas.openxmlformats.org/officeDocument/2006/relationships/hyperlink" Target="https://www.rijksoverheid.nl/ministeries/ministerie-van-economische-zaken-en-klimaat/documenten/woo-besluiten/2022/11/22/besluit-woo-verzoek-over-kabinetsreactie-op-rapport-ongekend-onrecht" TargetMode="External"/><Relationship Id="rId80" Type="http://schemas.openxmlformats.org/officeDocument/2006/relationships/hyperlink" Target="https://www.rijksoverheid.nl/ministeries/ministerie-van-economische-zaken-en-klimaat/documenten/woo-besluiten/2022/09/28/besluit-wob-verzoek-verbod-faciliteren-uitzendingen-rt-en-sputnik" TargetMode="External"/><Relationship Id="rId85" Type="http://schemas.openxmlformats.org/officeDocument/2006/relationships/hyperlink" Target="https://www.rijksoverheid.nl/ministeries/ministerie-van-economische-zaken-en-klimaat/documenten/woo-besluiten/2022/12/06/besluit-op-woo-verzoek-over-totstandkoming-van-de-omgevingsvergunning-voor-de-zoutboring-door-nedmag-van-zoutput-ve-7" TargetMode="External"/><Relationship Id="rId93" Type="http://schemas.openxmlformats.org/officeDocument/2006/relationships/hyperlink" Target="https://www.rijksoverheid.nl/ministeries/ministerie-van-economische-zaken-en-klimaat/documenten/woo-besluiten/2022/11/29/besluit-op-woo-verzoek-over-onderneming-wanroij-in-kader-van-regeling-tvl" TargetMode="External"/><Relationship Id="rId3" Type="http://schemas.openxmlformats.org/officeDocument/2006/relationships/hyperlink" Target="https://www.rijksoverheid.nl/ministeries/ministerie-van-economische-zaken-en-klimaat/documenten/wob-verzoeken/2022/02/03/besluit-op-wob-verzoek-over-high-tech-campus-eindhoven" TargetMode="External"/><Relationship Id="rId12" Type="http://schemas.openxmlformats.org/officeDocument/2006/relationships/hyperlink" Target="https://www.rijksoverheid.nl/ministeries/ministerie-van-economische-zaken-en-klimaat/documenten/wob-verzoeken/2022/04/28/besluit-op-wob-verzoek-over-campagnes" TargetMode="External"/><Relationship Id="rId17" Type="http://schemas.openxmlformats.org/officeDocument/2006/relationships/hyperlink" Target="https://www.rijksoverheid.nl/ministeries/ministerie-van-economische-zaken-en-klimaat/documenten/wob-verzoeken/2022/02/22/besluit-op-wob-verzoek-over-evenementenfrequenties" TargetMode="External"/><Relationship Id="rId25" Type="http://schemas.openxmlformats.org/officeDocument/2006/relationships/hyperlink" Target="https://www.rijksoverheid.nl/ministeries/ministerie-van-economische-zaken-en-klimaat/documenten/woo-besluiten/2022/05/13/besluit-wob-verzoek-bedrijven-te-goor" TargetMode="External"/><Relationship Id="rId33" Type="http://schemas.openxmlformats.org/officeDocument/2006/relationships/hyperlink" Target="https://www.rijksoverheid.nl/ministeries/ministerie-van-economische-zaken-en-klimaat/documenten/woo-besluiten/2022/07/21/besluit-op-wob-woo-verzoek-over-beleid-van-mini-kernreactoren-of-small-modular-reactors-smr" TargetMode="External"/><Relationship Id="rId38" Type="http://schemas.openxmlformats.org/officeDocument/2006/relationships/hyperlink" Target="https://www.rijksoverheid.nl/ministeries/ministerie-van-economische-zaken-en-klimaat/documenten/woo-besluiten/2022/07/15/besluit-op-wob-woo-verzoek-over-correspondentie-binnen-de-ncg-en-met-externe-partijen-over-metingen-in-groningen-inzake-aardbevingen" TargetMode="External"/><Relationship Id="rId46" Type="http://schemas.openxmlformats.org/officeDocument/2006/relationships/hyperlink" Target="https://www.rijksoverheid.nl/ministeries/ministerie-van-economische-zaken-en-klimaat/documenten/wob-verzoeken/2022/09/01/besluit-op-woo-verzoek-over-de-aan-de-npo-verleende-vergunning-voor-gebruik-van-frequentieruimte-voor-digitale-omroep" TargetMode="External"/><Relationship Id="rId59" Type="http://schemas.openxmlformats.org/officeDocument/2006/relationships/hyperlink" Target="https://www.rijksoverheid.nl/ministeries/ministerie-van-economische-zaken-en-klimaat/documenten/woo-besluiten/2022/09/27/besluit-woo-verzoek-verzoeken-langer-dan-zes-maanden-in-behandeling" TargetMode="External"/><Relationship Id="rId67" Type="http://schemas.openxmlformats.org/officeDocument/2006/relationships/hyperlink" Target="https://www.rijksoverheid.nl/ministeries/ministerie-van-economische-zaken-en-klimaat/documenten/woo-besluiten/2022/11/08/besluit-op-wob-woo-verzoek-over-compensatie-hogere-energieprijzen" TargetMode="External"/><Relationship Id="rId20" Type="http://schemas.openxmlformats.org/officeDocument/2006/relationships/hyperlink" Target="https://www.rijksoverheid.nl/ministeries/ministerie-van-economische-zaken-en-klimaat/documenten/wob-verzoeken/2022/03/23/besluit-ezk-wob-verzoek-gebruik-clearview-ai" TargetMode="External"/><Relationship Id="rId41" Type="http://schemas.openxmlformats.org/officeDocument/2006/relationships/hyperlink" Target="https://www.rijksoverheid.nl/ministeries/ministerie-van-economische-zaken-en-klimaat/documenten/woo-besluiten/2022/07/01/besluit-op-woo-verzoek-over-grensoverschrijdend-gedrag-bij-d66" TargetMode="External"/><Relationship Id="rId54" Type="http://schemas.openxmlformats.org/officeDocument/2006/relationships/hyperlink" Target="https://www.rijksoverheid.nl/ministeries/ministerie-van-economische-zaken-en-klimaat/documenten/woo-besluiten/2022/09/22/besluit-op-woo-verzoek-over-correctiebedragen-wind-op-zee" TargetMode="External"/><Relationship Id="rId62" Type="http://schemas.openxmlformats.org/officeDocument/2006/relationships/hyperlink" Target="https://www.rijksoverheid.nl/ministeries/ministerie-van-economische-zaken-en-klimaat/documenten/woo-besluiten/2022/10/17/besluit-wob-verzoek-verduurzaming-tata-steel" TargetMode="External"/><Relationship Id="rId70" Type="http://schemas.openxmlformats.org/officeDocument/2006/relationships/hyperlink" Target="https://www.rijksoverheid.nl/ministeries/ministerie-van-economische-zaken-en-klimaat/documenten/woo-besluiten/2022/11/22/woo-deelbesluit-2-inzake-de-praktische-uitvoering-urgenda-van-vonnis-in-kllimaatzaak" TargetMode="External"/><Relationship Id="rId75" Type="http://schemas.openxmlformats.org/officeDocument/2006/relationships/hyperlink" Target="https://www.rijksoverheid.nl/ministeries/ministerie-van-economische-zaken-en-klimaat/documenten/woo-besluiten/2022/12/05/deelbesluit-1-op-woo-verzoek-over-correspondentie-tussen-staat-der-nederlanden-en-stichting-urgenda" TargetMode="External"/><Relationship Id="rId83" Type="http://schemas.openxmlformats.org/officeDocument/2006/relationships/hyperlink" Target="https://www.rijksoverheid.nl/ministeries/ministerie-van-economische-zaken-en-klimaat/documenten/woo-besluiten/2022/12/01/besluit-op-wob-woo-verzoek-over-het-world-economic-forum" TargetMode="External"/><Relationship Id="rId88" Type="http://schemas.openxmlformats.org/officeDocument/2006/relationships/hyperlink" Target="https://www.rijksoverheid.nl/ministeries/ministerie-van-economische-zaken-en-klimaat/documenten/woo-besluiten/2022/09/13/deelbesluit-2-op-woo-verzoek-over-oostvaardersplassen-het-oostvaardersveld-en-etalagegebied-langs-a6-np-nieuwland" TargetMode="External"/><Relationship Id="rId91" Type="http://schemas.openxmlformats.org/officeDocument/2006/relationships/hyperlink" Target="https://www.rijksoverheid.nl/ministeries/ministerie-van-economische-zaken-en-klimaat/documenten/woo-besluiten/2022/12/13/besluit-op-woo-verzoek-over-eu-regeling-nieuwe-plantenveredelingstechnieken-ezk" TargetMode="External"/><Relationship Id="rId96" Type="http://schemas.openxmlformats.org/officeDocument/2006/relationships/table" Target="../tables/table1.xml"/><Relationship Id="rId1" Type="http://schemas.openxmlformats.org/officeDocument/2006/relationships/hyperlink" Target="https://www.rijksoverheid.nl/ministeries/ministerie-van-economische-zaken-en-klimaat/documenten/wob-verzoeken/2022/01/24/besluit-wob-verzoek-windpark-n33" TargetMode="External"/><Relationship Id="rId6" Type="http://schemas.openxmlformats.org/officeDocument/2006/relationships/hyperlink" Target="https://www.rijksoverheid.nl/ministeries/ministerie-van-economische-zaken-en-klimaat/documenten/wob-verzoeken/2022/03/22/besluit-op-wob-verzoek-over-bijeenkomst-de-boshal-te-loppersum" TargetMode="External"/><Relationship Id="rId15" Type="http://schemas.openxmlformats.org/officeDocument/2006/relationships/hyperlink" Target="https://www.rijksoverheid.nl/ministeries/ministerie-van-economische-zaken-en-klimaat/documenten/wob-verzoeken/2022/02/10/besluit-wob-verzoek-wijzigingsbesluit-opstelpunt-93-1-mhz" TargetMode="External"/><Relationship Id="rId23" Type="http://schemas.openxmlformats.org/officeDocument/2006/relationships/hyperlink" Target="https://www.rijksoverheid.nl/ministeries/ministerie-van-infrastructuur-en-waterstaat/documenten/wob-verzoeken/2022/02/11/besluit-op-wob-verzoek-over-tijdelijke-regeling-continuiteit-bruine-vloot" TargetMode="External"/><Relationship Id="rId28" Type="http://schemas.openxmlformats.org/officeDocument/2006/relationships/hyperlink" Target="https://www.rijksoverheid.nl/ministeries/ministerie-van-economische-zaken-en-klimaat/documenten/wob-verzoeken/2022/01/05/deelbesluit-1-op-wob-verzoek-over-het-klimaatakkoord" TargetMode="External"/><Relationship Id="rId36" Type="http://schemas.openxmlformats.org/officeDocument/2006/relationships/hyperlink" Target="https://www.rijksoverheid.nl/ministeries/ministerie-van-economische-zaken-en-klimaat/documenten/woo-besluiten/2022/07/19/besluit-op-wob-verzoek-correspondentie-amerikaans-verzoek-over-extra-gaswinning-groningen" TargetMode="External"/><Relationship Id="rId49" Type="http://schemas.openxmlformats.org/officeDocument/2006/relationships/hyperlink" Target="https://www.rijksoverheid.nl/ministeries/ministerie-van-economische-zaken-en-klimaat/documenten/woo-besluiten/2022/09/13/besluit-woo-verzoek-contacten-ezk-en-vno-ncw-over-imvo" TargetMode="External"/><Relationship Id="rId57" Type="http://schemas.openxmlformats.org/officeDocument/2006/relationships/hyperlink" Target="https://www.rijksoverheid.nl/ministeries/ministerie-van-economische-zaken-en-klimaat/documenten/woo-besluiten/2022/09/29/besluit-woo-verzoek-behandeling-wob-verzoek-over-dividendbelasting" TargetMode="External"/><Relationship Id="rId10" Type="http://schemas.openxmlformats.org/officeDocument/2006/relationships/hyperlink" Target="https://www.rijksoverheid.nl/ministeries/ministerie-van-economische-zaken-en-klimaat/documenten/wob-verzoeken/2022/04/20/besluit-op-wob-verzoek-over-communicatie-tussen-het-ministerie-van-economische-zaken-en-klimaat-en-power-plant-rotterdam-bv" TargetMode="External"/><Relationship Id="rId31" Type="http://schemas.openxmlformats.org/officeDocument/2006/relationships/hyperlink" Target="https://www.rijksoverheid.nl/ministeries/ministerie-van-economische-zaken-en-klimaat/documenten/woo-besluiten/2022/06/03/besluit-op-wob-verzoek-over-het-europees-herstelfonds-deelbesluit-3" TargetMode="External"/><Relationship Id="rId44" Type="http://schemas.openxmlformats.org/officeDocument/2006/relationships/hyperlink" Target="https://www.rijksoverheid.nl/ministeries/ministerie-van-economische-zaken-en-klimaat/documenten/woo-besluiten/2022/08/23/besluit-op-woo-verzoek-over-deelnemende-partijen-aan-de-veiling-kleine-fm-frequenties" TargetMode="External"/><Relationship Id="rId52" Type="http://schemas.openxmlformats.org/officeDocument/2006/relationships/hyperlink" Target="https://www.rijksoverheid.nl/ministeries/ministerie-van-economische-zaken-en-klimaat/documenten/woo-besluiten/2022/09/21/besluit-woo-verzoek-over-integratie-van-rijks-volmachtregisters-in-het-handelsregister" TargetMode="External"/><Relationship Id="rId60" Type="http://schemas.openxmlformats.org/officeDocument/2006/relationships/hyperlink" Target="https://www.rijksoverheid.nl/ministeries/ministerie-van-economische-zaken-en-klimaat/documenten/woo-besluiten/2022/10/13/besluit-woo-verzoek-over-landbouwvrijstelling-in-de-inkomsten-en-vennootschapsbelasting" TargetMode="External"/><Relationship Id="rId65" Type="http://schemas.openxmlformats.org/officeDocument/2006/relationships/hyperlink" Target="https://www.rijksoverheid.nl/ministeries/ministerie-van-economische-zaken-en-klimaat/documenten/woo-besluiten/2022/11/01/besluit-woo-verzoek-communicatie-over-booractiviteiten-nedmag" TargetMode="External"/><Relationship Id="rId73" Type="http://schemas.openxmlformats.org/officeDocument/2006/relationships/hyperlink" Target="https://open.overheid.nl/repository/ronl-5a07a5c6f0cabd484ef67ff14874f507474667ba/1/pdf/Besluit%20op%20Wob-Woo-verzoek%20over%20gasvelden%20Westerveld-systeem.pdf" TargetMode="External"/><Relationship Id="rId78" Type="http://schemas.openxmlformats.org/officeDocument/2006/relationships/hyperlink" Target="https://www.rijksoverheid.nl/ministeries/ministerie-van-economische-zaken-en-klimaat/documenten/woo-besluiten/2022/09/13/besluit-op-wob-verzoek-over-beleidsdeelneming-bonaire-brandstof-terminals-bv" TargetMode="External"/><Relationship Id="rId81" Type="http://schemas.openxmlformats.org/officeDocument/2006/relationships/hyperlink" Target="https://www.rijksoverheid.nl/ministeries/ministerie-van-economische-zaken-en-klimaat/documenten/woo-besluiten/2022/11/23/besluit-op-wob-woo-verzoek-over-storingen-en-storingsgevoeligheid-c2000-systeem" TargetMode="External"/><Relationship Id="rId86" Type="http://schemas.openxmlformats.org/officeDocument/2006/relationships/hyperlink" Target="https://www.rijksoverheid.nl/ministeries/ministerie-van-economische-zaken-en-klimaat/documenten/woo-besluiten/2022/12/13/besluit-op-woo-verzoek-over-inschrijvingen-veiling-niet-landelijke-fm-vergunningen" TargetMode="External"/><Relationship Id="rId94" Type="http://schemas.openxmlformats.org/officeDocument/2006/relationships/hyperlink" Target="https://www.rijksoverheid.nl/ministeries/ministerie-van-economische-zaken-en-klimaat/documenten/woo-besluiten/2022/12/22/besluit-op-woo-verzoek-over-dashboard-gasleveringszekerheid" TargetMode="External"/><Relationship Id="rId4" Type="http://schemas.openxmlformats.org/officeDocument/2006/relationships/hyperlink" Target="https://www.rijksoverheid.nl/ministeries/ministerie-van-economische-zaken-en-klimaat/documenten/wob-verzoeken/2022/02/08/besluit-op-wob-verzoek-over-dutch-grand-prix" TargetMode="External"/><Relationship Id="rId9" Type="http://schemas.openxmlformats.org/officeDocument/2006/relationships/hyperlink" Target="https://www.rijksoverheid.nl/ministeries/ministerie-van-economische-zaken-en-klimaat/documenten/wob-verzoeken/2022/04/25/besluit-op-wob-verzoek-over-gebruikers-voor-portofonie" TargetMode="External"/><Relationship Id="rId13" Type="http://schemas.openxmlformats.org/officeDocument/2006/relationships/hyperlink" Target="https://www.rijksoverheid.nl/ministeries/ministerie-van-economische-zaken-en-klimaat/documenten/wob-verzoeken/2022/01/25/besluit-op-wob-verzoek-over-contacten-ezk-russische-federatie-in-kader-van-gasrichtlijn-nord-stream-2" TargetMode="External"/><Relationship Id="rId18" Type="http://schemas.openxmlformats.org/officeDocument/2006/relationships/hyperlink" Target="https://www.rijksoverheid.nl/ministeries/ministerie-van-economische-zaken-en-klimaat/documenten/wob-verzoeken/2022/03/02/besluit-wob-verzoek-over-elbit-systems" TargetMode="External"/><Relationship Id="rId39" Type="http://schemas.openxmlformats.org/officeDocument/2006/relationships/hyperlink" Target="https://www.rijksoverheid.nl/ministeries/ministerie-van-economische-zaken-en-klimaat/documenten/woo-besluiten/2022/07/14/besluit-op-wob-verzoek-correspondentie-en-contracten-over-gaswinning-in-groningen" TargetMode="External"/><Relationship Id="rId34" Type="http://schemas.openxmlformats.org/officeDocument/2006/relationships/hyperlink" Target="https://www.rijksoverheid.nl/ministeries/ministerie-van-economische-zaken-en-klimaat/documenten/woo-besluiten/2022/07/20/besluit-op-wob-verzoek-over-constantijn-van-oranje-en-techleap" TargetMode="External"/><Relationship Id="rId50" Type="http://schemas.openxmlformats.org/officeDocument/2006/relationships/hyperlink" Target="https://www.rijksoverheid.nl/ministeries/ministerie-van-economische-zaken-en-klimaat/documenten/woo-besluiten/2022/09/13/besluit-woo-verzoek-gazprom-en-gasopslag-bergermeer" TargetMode="External"/><Relationship Id="rId55" Type="http://schemas.openxmlformats.org/officeDocument/2006/relationships/hyperlink" Target="https://www.rijksoverheid.nl/ministeries/ministerie-van-economische-zaken-en-klimaat/documenten/woo-besluiten/2022/09/22/besluit-woo-verzoek-afdrachten-winningsvergunning-veendam" TargetMode="External"/><Relationship Id="rId76" Type="http://schemas.openxmlformats.org/officeDocument/2006/relationships/hyperlink" Target="https://www.rijksoverheid.nl/ministeries/ministerie-van-economische-zaken-en-klimaat/documenten/woo-besluiten/2022/06/21/besluit-wob-verzoek-verhuizing-hoofdkantoor-shell" TargetMode="External"/><Relationship Id="rId7" Type="http://schemas.openxmlformats.org/officeDocument/2006/relationships/hyperlink" Target="https://www.rijksoverheid.nl/ministeries/ministerie-van-economische-zaken-en-klimaat/documenten/wob-verzoeken/2022/03/25/besluit-op-wob-verzoek-over-onderzoek-waarderegeling-nam" TargetMode="External"/><Relationship Id="rId71" Type="http://schemas.openxmlformats.org/officeDocument/2006/relationships/hyperlink" Target="https://www.rijksoverheid.nl/ministeries/ministerie-van-economische-zaken-en-klimaat/documenten/woo-besluiten/2022/11/16/besluit-op-wob--woo-verzoek-over-aardgascondensaat-overlaadstation-in-roodeschool" TargetMode="External"/><Relationship Id="rId92" Type="http://schemas.openxmlformats.org/officeDocument/2006/relationships/hyperlink" Target="https://www.rijksoverheid.nl/ministeries/ministerie-van-economische-zaken-en-klimaat/documenten/woo-besluiten/2022/12/19/besluit-op-woo-verzoek-over-specifieke-absorptiewaarde-sar-elektromagnetische-straling-mobiele-apparatuur-op-lichamen" TargetMode="External"/><Relationship Id="rId2" Type="http://schemas.openxmlformats.org/officeDocument/2006/relationships/hyperlink" Target="https://www.rijksoverheid.nl/ministeries/ministerie-van-economische-zaken-en-klimaat/documenten/wob-verzoeken/2022/04/25/besluit-op-wob-verzoek-communicatie-acm-en-ezk-over-postmarkt" TargetMode="External"/><Relationship Id="rId29" Type="http://schemas.openxmlformats.org/officeDocument/2006/relationships/hyperlink" Target="https://www.rijksoverheid.nl/ministeries/ministerie-van-economische-zaken-en-klimaat/documenten/wob-verzoeken/2022/03/24/1e-deelbesluit-wob-verzoek-geschil-kosten-versterkingsoperatie-groningen" TargetMode="External"/><Relationship Id="rId24" Type="http://schemas.openxmlformats.org/officeDocument/2006/relationships/hyperlink" Target="https://www.rijksoverheid.nl/ministeries/ministerie-van-economische-zaken-en-klimaat/documenten/woo-besluiten/2022/05/13/besluit-op-woo-verzoek-over-stichting-sound-music22-2019-2022" TargetMode="External"/><Relationship Id="rId40" Type="http://schemas.openxmlformats.org/officeDocument/2006/relationships/hyperlink" Target="https://www.rijksoverheid.nl/ministeries/ministerie-van-economische-zaken-en-klimaat/documenten/woo-besluiten/2022/07/05/besluit-woo-verzoek-over-het-geschilbesluit-allotment-9c" TargetMode="External"/><Relationship Id="rId45" Type="http://schemas.openxmlformats.org/officeDocument/2006/relationships/hyperlink" Target="https://www.rijksoverheid.nl/ministeries/ministerie-van-economische-zaken-en-klimaat/documenten/woo-besluiten/2022/08/24/besluit-op-woo-verzoek-over-cites-sa-nl---genus-adelphobates-over-de-periode-1987-tot-24-augustus-2022" TargetMode="External"/><Relationship Id="rId66" Type="http://schemas.openxmlformats.org/officeDocument/2006/relationships/hyperlink" Target="https://www.rijksoverheid.nl/ministeries/ministerie-van-economische-zaken-en-klimaat/documenten/woo-besluiten/2022/11/04/besluit-op-woo-verzoek-over-sbi-code-94.99.6-subsidieperiodes-regio-maastricht" TargetMode="External"/><Relationship Id="rId87" Type="http://schemas.openxmlformats.org/officeDocument/2006/relationships/hyperlink" Target="https://www.rijksoverheid.nl/ministeries/ministerie-van-economische-zaken-en-klimaat/documenten/woo-besluiten/2022/12/15/besluit-op-wob-woo-verzoek-over-protocol-mijnbouwschade-groningen" TargetMode="External"/><Relationship Id="rId61" Type="http://schemas.openxmlformats.org/officeDocument/2006/relationships/hyperlink" Target="https://www.rijksoverheid.nl/ministeries/ministerie-van-economische-zaken-en-klimaat/documenten/woo-besluiten/2022/10/13/besluit-woo-verzoek-verslagen-regiegroep-aardbevingen" TargetMode="External"/><Relationship Id="rId82" Type="http://schemas.openxmlformats.org/officeDocument/2006/relationships/hyperlink" Target="https://www.rijksoverheid.nl/ministeries/ministerie-van-economische-zaken-en-klimaat/documenten/woo-besluiten/2022/11/29/besluit-op-wob--woo-verzoek-over-grondtransactie-zeewolde" TargetMode="External"/><Relationship Id="rId19" Type="http://schemas.openxmlformats.org/officeDocument/2006/relationships/hyperlink" Target="https://www.rijksoverheid.nl/ministeries/ministerie-van-economische-zaken-en-klimaat/documenten/wob-verzoeken/2022/03/18/besluit-wob-verzoek-over-nfia-en-plannen-datacenter-facebook" TargetMode="External"/><Relationship Id="rId14" Type="http://schemas.openxmlformats.org/officeDocument/2006/relationships/hyperlink" Target="https://www.rijksoverheid.nl/ministeries/ministerie-van-economische-zaken-en-klimaat/documenten/wob-verzoeken/2022/02/08/besluit-op-wob-verzoek-over-dutch-grand-prix" TargetMode="External"/><Relationship Id="rId30" Type="http://schemas.openxmlformats.org/officeDocument/2006/relationships/hyperlink" Target="https://www.rijksoverheid.nl/ministeries/ministerie-van-economische-zaken-en-klimaat/documenten/wob-verzoeken/2022/04/29/deelbesluit-2-wob-verzoek-gaswinning-en-aardbevingen-groningen-totstandkoming-ncg-img-en-richtlijnen-inspecteurs" TargetMode="External"/><Relationship Id="rId35" Type="http://schemas.openxmlformats.org/officeDocument/2006/relationships/hyperlink" Target="https://www.rijksoverheid.nl/ministeries/ministerie-van-economische-zaken-en-klimaat/documenten/woo-besluiten/2022/07/19/besluit-op-wob-verzoek-over-alternatieven-voor-gasleveranties-door-rusland" TargetMode="External"/><Relationship Id="rId56" Type="http://schemas.openxmlformats.org/officeDocument/2006/relationships/hyperlink" Target="https://www.rijksoverheid.nl/ministeries/ministerie-van-economische-zaken-en-klimaat/documenten/woo-besluiten/2022/09/22/besluit-op-woo-verzoek-over-krediet-voor-verbetering-voorzieningen-proefdieren" TargetMode="External"/><Relationship Id="rId77" Type="http://schemas.openxmlformats.org/officeDocument/2006/relationships/hyperlink" Target="https://www.rijksoverheid.nl/ministeries/ministerie-van-economische-zaken-en-klimaat/documenten/wob-verzoeken/2022/03/16/deelbesluit-op-wob-verzoek-ezk-over-woordencombinatie-synoniemen-of-engelse-vertaling-van-specifieke-instellingen-of-begrippe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ijksoverheid.nl/ministeries/ministerie-van-economische-zaken-en-klimaat/documenten/wob-verzoeken/2021/07/16/deelbesluit-1-op-wob-verzoek-over-praktische-uitvoering-urgenda-vonnis---ibo-co2-en-traject-uitfasering-kolencentrales-periode-2016" TargetMode="External"/><Relationship Id="rId3" Type="http://schemas.openxmlformats.org/officeDocument/2006/relationships/hyperlink" Target="https://www.rijksoverheid.nl/documenten/wob-verzoeken/2022/03/17/besluit-op-wob-verzoek-over-het-europees-herstelfonds-en-nationale-nederlandse-herstelplan" TargetMode="External"/><Relationship Id="rId7" Type="http://schemas.openxmlformats.org/officeDocument/2006/relationships/hyperlink" Target="https://www.rijksoverheid.nl/ministeries/ministerie-van-economische-zaken-en-klimaat/documenten/woo-besluiten/2022/09/12/besluit-wob-verzoek-afbouw-gaswinning-groningen-2018" TargetMode="External"/><Relationship Id="rId2" Type="http://schemas.openxmlformats.org/officeDocument/2006/relationships/hyperlink" Target="https://www.rijksoverheid.nl/ministeries/ministerie-van-economische-zaken-en-klimaat/documenten/woo-besluiten/2022/10/14/hernieuwde-beslissing-op-bezwaar-wob-verzoek-shell-papers" TargetMode="External"/><Relationship Id="rId1" Type="http://schemas.openxmlformats.org/officeDocument/2006/relationships/hyperlink" Target="https://www.rijksoverheid.nl/ministeries/ministerie-van-economische-zaken-en-klimaat/documenten/wob-verzoeken/2022/02/16/vervangende-beslissing-op-bezwaar-tegen-wob-besluit-over-contacten-overheid-en-bedrijfsleven-waaronder-shell" TargetMode="External"/><Relationship Id="rId6" Type="http://schemas.openxmlformats.org/officeDocument/2006/relationships/hyperlink" Target="https://www.rijksoverheid.nl/ministeries/ministerie-van-economische-zaken-en-klimaat/documenten/wob-verzoeken/2020/12/30/besluit-op-wob-verzoek-over-in-nederland-gevestigde-defensie--en-veiligheidsgerelateerde-industrie" TargetMode="External"/><Relationship Id="rId5" Type="http://schemas.openxmlformats.org/officeDocument/2006/relationships/hyperlink" Target="https://www.rijksoverheid.nl/ministeries/ministerie-van-economische-zaken-en-klimaat/documenten/wob-verzoeken/2022/03/02/2e-deelbesluit-wob-verzoek-over-in-nederland-gevestigde-defensie--en-veiligheidsgerelateerde-industrie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obcovid19.rijksoverheid.nl/publicaties/0335b3f498dbbd7c537ad23abe8c08dc/" TargetMode="External"/><Relationship Id="rId9" Type="http://schemas.openxmlformats.org/officeDocument/2006/relationships/hyperlink" Target="https://www.rijksoverheid.nl/ministeries/ministerie-van-economische-zaken-en-klimaat/documenten/wob-verzoeken/2022/03/23/besluit-op-wob-verzoek-over-oostvaardersplass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77A1-7B5B-4D67-B576-066002339E2B}">
  <dimension ref="A1:K97"/>
  <sheetViews>
    <sheetView tabSelected="1" zoomScale="70" zoomScaleNormal="70" workbookViewId="0">
      <selection activeCell="A16" sqref="A16:XFD16"/>
    </sheetView>
  </sheetViews>
  <sheetFormatPr defaultRowHeight="15" customHeight="1"/>
  <cols>
    <col min="1" max="1" width="15.85546875" bestFit="1" customWidth="1"/>
    <col min="2" max="2" width="75.140625" customWidth="1"/>
    <col min="3" max="3" width="22.28515625" style="7" customWidth="1"/>
    <col min="4" max="4" width="20.85546875" style="7" customWidth="1"/>
    <col min="5" max="7" width="14.5703125" customWidth="1"/>
    <col min="8" max="8" width="13.7109375" customWidth="1"/>
    <col min="9" max="9" width="41.7109375" customWidth="1"/>
    <col min="10" max="10" width="57.85546875" style="5" customWidth="1"/>
    <col min="11" max="11" width="253" bestFit="1" customWidth="1"/>
  </cols>
  <sheetData>
    <row r="1" spans="1:11" ht="45.75">
      <c r="A1" s="1" t="s">
        <v>0</v>
      </c>
      <c r="B1" s="1" t="s">
        <v>1</v>
      </c>
      <c r="C1" s="6" t="s">
        <v>2</v>
      </c>
      <c r="D1" s="8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</row>
    <row r="2" spans="1:11" s="24" customFormat="1">
      <c r="A2" s="22">
        <v>1</v>
      </c>
      <c r="B2" s="22" t="s">
        <v>11</v>
      </c>
      <c r="C2" s="23">
        <v>44400</v>
      </c>
      <c r="D2" s="23">
        <v>44566</v>
      </c>
      <c r="E2" s="22"/>
      <c r="F2" s="22">
        <f>Tabel1[[#This Row],[Datum van antwoord]]-Tabel1[[#This Row],[Datum van binnenkomst]]</f>
        <v>166</v>
      </c>
      <c r="G2" s="22"/>
      <c r="H2" s="24" t="s">
        <v>12</v>
      </c>
      <c r="I2" s="22">
        <v>274</v>
      </c>
      <c r="J2" s="22" t="s">
        <v>13</v>
      </c>
      <c r="K2" s="26" t="s">
        <v>14</v>
      </c>
    </row>
    <row r="3" spans="1:11">
      <c r="A3" s="2">
        <f>A2+1</f>
        <v>2</v>
      </c>
      <c r="B3" s="2" t="s">
        <v>15</v>
      </c>
      <c r="C3" s="9">
        <v>44453</v>
      </c>
      <c r="D3" s="9">
        <v>44572</v>
      </c>
      <c r="E3" s="15">
        <f>_xlfn.DAYS(Tabel1[[#This Row],[Datum van antwoord]],Tabel1[[#This Row],[Datum van binnenkomst]])</f>
        <v>119</v>
      </c>
      <c r="F3" s="2"/>
      <c r="G3" s="2"/>
      <c r="H3" t="str">
        <f>IF(E:E &gt;56,"Nee","Ja")</f>
        <v>Nee</v>
      </c>
      <c r="I3" s="2">
        <v>24</v>
      </c>
      <c r="J3" s="2" t="s">
        <v>16</v>
      </c>
      <c r="K3" s="11" t="s">
        <v>17</v>
      </c>
    </row>
    <row r="4" spans="1:11">
      <c r="A4" s="2">
        <f>A3+1</f>
        <v>3</v>
      </c>
      <c r="B4" s="16" t="s">
        <v>18</v>
      </c>
      <c r="C4" s="9">
        <v>44449</v>
      </c>
      <c r="D4" s="9">
        <v>44585</v>
      </c>
      <c r="E4" s="15">
        <f>_xlfn.DAYS(Tabel1[[#This Row],[Datum van antwoord]],Tabel1[[#This Row],[Datum van binnenkomst]])</f>
        <v>136</v>
      </c>
      <c r="F4" s="2"/>
      <c r="G4" s="2"/>
      <c r="H4" t="str">
        <f>IF(E:E &gt;56,"Nee","Ja")</f>
        <v>Nee</v>
      </c>
      <c r="I4" s="2">
        <v>206</v>
      </c>
      <c r="J4" s="2"/>
      <c r="K4" s="11" t="s">
        <v>19</v>
      </c>
    </row>
    <row r="5" spans="1:11">
      <c r="A5" s="2">
        <f>A4+1</f>
        <v>4</v>
      </c>
      <c r="B5" s="2" t="s">
        <v>20</v>
      </c>
      <c r="C5" s="9">
        <v>44511</v>
      </c>
      <c r="D5" s="9">
        <v>44586</v>
      </c>
      <c r="E5" s="15">
        <f>_xlfn.DAYS(Tabel1[[#This Row],[Datum van antwoord]],Tabel1[[#This Row],[Datum van binnenkomst]])</f>
        <v>75</v>
      </c>
      <c r="F5" s="2"/>
      <c r="G5" s="2"/>
      <c r="H5" t="str">
        <f>IF(E:E &gt;56,"Nee","Ja")</f>
        <v>Nee</v>
      </c>
      <c r="I5" s="2">
        <v>6</v>
      </c>
      <c r="J5" s="2"/>
      <c r="K5" s="11" t="s">
        <v>21</v>
      </c>
    </row>
    <row r="6" spans="1:11">
      <c r="A6" s="2">
        <f>A5+1</f>
        <v>5</v>
      </c>
      <c r="B6" s="2" t="s">
        <v>22</v>
      </c>
      <c r="C6" s="9">
        <v>44511</v>
      </c>
      <c r="D6" s="9">
        <v>44586</v>
      </c>
      <c r="E6" s="15">
        <f>_xlfn.DAYS(Tabel1[[#This Row],[Datum van antwoord]],Tabel1[[#This Row],[Datum van binnenkomst]])</f>
        <v>75</v>
      </c>
      <c r="F6" s="2"/>
      <c r="G6" s="2"/>
      <c r="H6" t="str">
        <f>IF(E:E &gt;56,"Nee","Ja")</f>
        <v>Nee</v>
      </c>
      <c r="I6" s="2">
        <v>6</v>
      </c>
      <c r="J6" s="2"/>
      <c r="K6" s="11" t="s">
        <v>23</v>
      </c>
    </row>
    <row r="7" spans="1:11">
      <c r="A7" s="2">
        <f>A6+1</f>
        <v>6</v>
      </c>
      <c r="B7" s="2" t="s">
        <v>24</v>
      </c>
      <c r="C7" s="9">
        <v>44477</v>
      </c>
      <c r="D7" s="17">
        <v>44595</v>
      </c>
      <c r="E7" s="15">
        <f>_xlfn.DAYS(Tabel1[[#This Row],[Datum van antwoord]],Tabel1[[#This Row],[Datum van binnenkomst]])</f>
        <v>118</v>
      </c>
      <c r="F7" s="2"/>
      <c r="G7" s="2"/>
      <c r="H7" t="str">
        <f>IF(E:E &gt;56,"Nee","Ja")</f>
        <v>Nee</v>
      </c>
      <c r="I7" s="2">
        <v>1168</v>
      </c>
      <c r="J7" s="2" t="s">
        <v>25</v>
      </c>
      <c r="K7" s="11" t="s">
        <v>26</v>
      </c>
    </row>
    <row r="8" spans="1:11">
      <c r="A8" s="2">
        <f>A7+1</f>
        <v>7</v>
      </c>
      <c r="B8" s="2" t="s">
        <v>27</v>
      </c>
      <c r="C8" s="17">
        <v>44442</v>
      </c>
      <c r="D8" s="17">
        <v>44600</v>
      </c>
      <c r="E8" s="15">
        <f>_xlfn.DAYS(Tabel1[[#This Row],[Datum van antwoord]],Tabel1[[#This Row],[Datum van binnenkomst]])</f>
        <v>158</v>
      </c>
      <c r="F8" s="2"/>
      <c r="G8" s="2"/>
      <c r="H8" t="str">
        <f>IF(E:E &gt;56,"Nee","Ja")</f>
        <v>Nee</v>
      </c>
      <c r="I8" s="2">
        <v>194</v>
      </c>
      <c r="J8" s="2" t="s">
        <v>28</v>
      </c>
      <c r="K8" s="11" t="s">
        <v>29</v>
      </c>
    </row>
    <row r="9" spans="1:11">
      <c r="A9" s="2">
        <f>A8+1</f>
        <v>8</v>
      </c>
      <c r="B9" s="2" t="s">
        <v>27</v>
      </c>
      <c r="C9" s="17">
        <v>44481</v>
      </c>
      <c r="D9" s="17">
        <v>44600</v>
      </c>
      <c r="E9" s="15">
        <f>_xlfn.DAYS(Tabel1[[#This Row],[Datum van antwoord]],Tabel1[[#This Row],[Datum van binnenkomst]])</f>
        <v>119</v>
      </c>
      <c r="F9" s="2"/>
      <c r="G9" s="2"/>
      <c r="H9" t="str">
        <f>IF(E:E &gt;56,"Nee","Ja")</f>
        <v>Nee</v>
      </c>
      <c r="I9" s="2">
        <v>194</v>
      </c>
      <c r="J9" s="2" t="s">
        <v>30</v>
      </c>
      <c r="K9" s="11" t="s">
        <v>29</v>
      </c>
    </row>
    <row r="10" spans="1:11">
      <c r="A10" s="2">
        <f>A9+1</f>
        <v>9</v>
      </c>
      <c r="B10" s="2" t="s">
        <v>31</v>
      </c>
      <c r="C10" s="17">
        <v>44460</v>
      </c>
      <c r="D10" s="17">
        <v>44602</v>
      </c>
      <c r="E10" s="2">
        <f>Tabel1[[#This Row],[Datum van antwoord]]-Tabel1[[#This Row],[Datum van binnenkomst]]</f>
        <v>142</v>
      </c>
      <c r="F10" s="2"/>
      <c r="G10" s="2"/>
      <c r="H10" t="str">
        <f>IF(E:E &gt;56,"Nee","Ja")</f>
        <v>Nee</v>
      </c>
      <c r="I10" s="2">
        <v>32</v>
      </c>
      <c r="J10" s="2" t="s">
        <v>32</v>
      </c>
      <c r="K10" s="10" t="s">
        <v>33</v>
      </c>
    </row>
    <row r="11" spans="1:11">
      <c r="A11" s="2">
        <f>A10+1</f>
        <v>10</v>
      </c>
      <c r="B11" s="2" t="s">
        <v>34</v>
      </c>
      <c r="C11" s="17">
        <v>44491</v>
      </c>
      <c r="D11" s="17">
        <v>44602</v>
      </c>
      <c r="E11" s="2">
        <f>Tabel1[[#This Row],[Datum van antwoord]]-Tabel1[[#This Row],[Datum van binnenkomst]]</f>
        <v>111</v>
      </c>
      <c r="F11" s="2"/>
      <c r="G11" s="2"/>
      <c r="H11" t="str">
        <f>IF(E:E &gt;56,"Nee","Ja")</f>
        <v>Nee</v>
      </c>
      <c r="I11" s="2">
        <v>38</v>
      </c>
      <c r="J11" s="2" t="s">
        <v>35</v>
      </c>
      <c r="K11" s="10" t="s">
        <v>36</v>
      </c>
    </row>
    <row r="12" spans="1:11">
      <c r="A12" s="2">
        <f>A11+1</f>
        <v>11</v>
      </c>
      <c r="B12" s="2" t="s">
        <v>37</v>
      </c>
      <c r="C12" s="17">
        <v>44529</v>
      </c>
      <c r="D12" s="17">
        <v>44603</v>
      </c>
      <c r="E12" s="2">
        <f>Tabel1[[#This Row],[Datum van antwoord]]-Tabel1[[#This Row],[Datum van binnenkomst]]</f>
        <v>74</v>
      </c>
      <c r="F12" s="2"/>
      <c r="G12" s="2"/>
      <c r="H12" t="str">
        <f>IF(E:E &gt;56,"Nee","Ja")</f>
        <v>Nee</v>
      </c>
      <c r="I12" s="2">
        <v>7</v>
      </c>
      <c r="J12" s="2" t="s">
        <v>38</v>
      </c>
      <c r="K12" s="10" t="s">
        <v>39</v>
      </c>
    </row>
    <row r="13" spans="1:11">
      <c r="A13" s="2">
        <f>A12+1</f>
        <v>12</v>
      </c>
      <c r="B13" s="2" t="s">
        <v>40</v>
      </c>
      <c r="C13" s="17">
        <v>44532</v>
      </c>
      <c r="D13" s="17">
        <v>44603</v>
      </c>
      <c r="E13" s="2">
        <f>Tabel1[[#This Row],[Datum van antwoord]]-Tabel1[[#This Row],[Datum van binnenkomst]]</f>
        <v>71</v>
      </c>
      <c r="F13" s="2"/>
      <c r="G13" s="2"/>
      <c r="H13" t="str">
        <f>IF(E:E &gt;56,"Nee","Ja")</f>
        <v>Nee</v>
      </c>
      <c r="I13" s="2">
        <v>16</v>
      </c>
      <c r="J13" s="2" t="s">
        <v>41</v>
      </c>
      <c r="K13" s="10" t="s">
        <v>42</v>
      </c>
    </row>
    <row r="14" spans="1:11">
      <c r="A14" s="2">
        <f>A13+1</f>
        <v>13</v>
      </c>
      <c r="B14" s="2" t="s">
        <v>43</v>
      </c>
      <c r="C14" s="17">
        <v>44568</v>
      </c>
      <c r="D14" s="17">
        <v>44614</v>
      </c>
      <c r="E14" s="2">
        <f>Tabel1[[#This Row],[Datum van antwoord]]-Tabel1[[#This Row],[Datum van binnenkomst]]</f>
        <v>46</v>
      </c>
      <c r="F14" s="2"/>
      <c r="G14" s="2"/>
      <c r="H14" t="str">
        <f>IF(E:E &gt;56,"Nee","Ja")</f>
        <v>Ja</v>
      </c>
      <c r="I14" s="2">
        <v>8</v>
      </c>
      <c r="J14" s="2"/>
      <c r="K14" s="10" t="s">
        <v>44</v>
      </c>
    </row>
    <row r="15" spans="1:11">
      <c r="A15" s="2">
        <f>A14+1</f>
        <v>14</v>
      </c>
      <c r="B15" s="2" t="s">
        <v>45</v>
      </c>
      <c r="C15" s="17">
        <v>44412</v>
      </c>
      <c r="D15" s="17">
        <v>44622</v>
      </c>
      <c r="E15" s="2">
        <f>Tabel1[[#This Row],[Datum van antwoord]]-Tabel1[[#This Row],[Datum van binnenkomst]]</f>
        <v>210</v>
      </c>
      <c r="F15" s="2"/>
      <c r="G15" s="2"/>
      <c r="H15" t="str">
        <f>IF(E:E &gt;56,"Nee","Ja")</f>
        <v>Nee</v>
      </c>
      <c r="I15" s="2">
        <v>126</v>
      </c>
      <c r="J15" s="2" t="s">
        <v>46</v>
      </c>
      <c r="K15" s="10" t="s">
        <v>47</v>
      </c>
    </row>
    <row r="16" spans="1:11" s="38" customFormat="1">
      <c r="A16" s="36">
        <f>A15+1</f>
        <v>15</v>
      </c>
      <c r="B16" s="36" t="s">
        <v>48</v>
      </c>
      <c r="C16" s="37">
        <v>44579</v>
      </c>
      <c r="D16" s="37">
        <v>44636</v>
      </c>
      <c r="E16" s="36">
        <f>Tabel1[[#This Row],[Datum van antwoord]]-Tabel1[[#This Row],[Datum van binnenkomst]]</f>
        <v>57</v>
      </c>
      <c r="F16" s="36"/>
      <c r="G16" s="36"/>
      <c r="H16" s="38" t="str">
        <f>IF(E:E &gt;56,"Nee","Ja")</f>
        <v>Nee</v>
      </c>
      <c r="I16" s="36">
        <v>8</v>
      </c>
      <c r="J16" s="36" t="s">
        <v>49</v>
      </c>
      <c r="K16" s="39" t="s">
        <v>50</v>
      </c>
    </row>
    <row r="17" spans="1:11">
      <c r="A17" s="2">
        <f>A16+1</f>
        <v>16</v>
      </c>
      <c r="B17" s="2" t="s">
        <v>51</v>
      </c>
      <c r="C17" s="17">
        <v>44538</v>
      </c>
      <c r="D17" s="17">
        <v>44638</v>
      </c>
      <c r="E17" s="2">
        <f>Tabel1[[#This Row],[Datum van antwoord]]-Tabel1[[#This Row],[Datum van binnenkomst]]</f>
        <v>100</v>
      </c>
      <c r="F17" s="2"/>
      <c r="G17" s="2"/>
      <c r="H17" t="str">
        <f>IF(E:E &gt;56,"Nee","Ja")</f>
        <v>Nee</v>
      </c>
      <c r="I17" s="2">
        <v>165</v>
      </c>
      <c r="J17" s="2" t="s">
        <v>52</v>
      </c>
      <c r="K17" s="10" t="s">
        <v>53</v>
      </c>
    </row>
    <row r="18" spans="1:11">
      <c r="A18" s="2">
        <f>A17+1</f>
        <v>17</v>
      </c>
      <c r="B18" s="2" t="s">
        <v>54</v>
      </c>
      <c r="C18" s="17">
        <v>44498</v>
      </c>
      <c r="D18" s="17">
        <v>44642</v>
      </c>
      <c r="E18" s="2">
        <f>Tabel1[[#This Row],[Datum van antwoord]]-Tabel1[[#This Row],[Datum van binnenkomst]]</f>
        <v>144</v>
      </c>
      <c r="F18" s="2"/>
      <c r="G18" s="2"/>
      <c r="H18" t="str">
        <f>IF(E:E &gt;56,"Nee","Ja")</f>
        <v>Nee</v>
      </c>
      <c r="I18" s="2">
        <v>75</v>
      </c>
      <c r="J18" s="2"/>
      <c r="K18" s="10" t="s">
        <v>55</v>
      </c>
    </row>
    <row r="19" spans="1:11" s="24" customFormat="1">
      <c r="A19" s="2">
        <f>A18+1</f>
        <v>18</v>
      </c>
      <c r="B19" s="2" t="s">
        <v>56</v>
      </c>
      <c r="C19" s="17">
        <v>44498</v>
      </c>
      <c r="D19" s="17">
        <v>44643</v>
      </c>
      <c r="E19" s="2">
        <f>Tabel1[[#This Row],[Datum van antwoord]]-Tabel1[[#This Row],[Datum van binnenkomst]]</f>
        <v>145</v>
      </c>
      <c r="F19" s="2"/>
      <c r="G19" s="2"/>
      <c r="H19" t="str">
        <f>IF(E:E &gt;56,"Nee","Ja")</f>
        <v>Nee</v>
      </c>
      <c r="I19" s="2">
        <v>30</v>
      </c>
      <c r="J19" s="2"/>
      <c r="K19" s="10" t="s">
        <v>57</v>
      </c>
    </row>
    <row r="20" spans="1:11">
      <c r="A20" s="22">
        <f>A19+1</f>
        <v>19</v>
      </c>
      <c r="B20" s="22" t="s">
        <v>58</v>
      </c>
      <c r="C20" s="23">
        <v>44497</v>
      </c>
      <c r="D20" s="23">
        <v>44644</v>
      </c>
      <c r="E20" s="22"/>
      <c r="F20" s="22">
        <f>Tabel1[[#This Row],[Datum van antwoord]]-Tabel1[[#This Row],[Datum van binnenkomst]]</f>
        <v>147</v>
      </c>
      <c r="G20" s="22"/>
      <c r="H20" t="s">
        <v>12</v>
      </c>
      <c r="I20" s="22">
        <v>144</v>
      </c>
      <c r="J20" s="22" t="s">
        <v>59</v>
      </c>
      <c r="K20" s="26" t="s">
        <v>60</v>
      </c>
    </row>
    <row r="21" spans="1:11">
      <c r="A21" s="2">
        <f>A20+1</f>
        <v>20</v>
      </c>
      <c r="B21" s="2" t="s">
        <v>61</v>
      </c>
      <c r="C21" s="17">
        <v>44392</v>
      </c>
      <c r="D21" s="17">
        <v>44645</v>
      </c>
      <c r="E21" s="2">
        <f>Tabel1[[#This Row],[Datum van antwoord]]-Tabel1[[#This Row],[Datum van binnenkomst]]</f>
        <v>253</v>
      </c>
      <c r="F21" s="2"/>
      <c r="G21" s="2"/>
      <c r="H21" t="str">
        <f>IF(E:E &gt;56,"Nee","Ja")</f>
        <v>Nee</v>
      </c>
      <c r="I21" s="2">
        <v>898</v>
      </c>
      <c r="J21" s="2" t="s">
        <v>62</v>
      </c>
      <c r="K21" s="10" t="s">
        <v>63</v>
      </c>
    </row>
    <row r="22" spans="1:11">
      <c r="A22" s="2">
        <f>A21+1</f>
        <v>21</v>
      </c>
      <c r="B22" s="2" t="s">
        <v>64</v>
      </c>
      <c r="C22" s="17">
        <v>43882</v>
      </c>
      <c r="D22" s="17">
        <v>44649</v>
      </c>
      <c r="E22" s="2">
        <f>Tabel1[[#This Row],[Datum van antwoord]]-Tabel1[[#This Row],[Datum van binnenkomst]]</f>
        <v>767</v>
      </c>
      <c r="F22" s="2"/>
      <c r="G22" s="2"/>
      <c r="H22" t="str">
        <f>IF(E:E &gt;56,"Nee","Ja")</f>
        <v>Nee</v>
      </c>
      <c r="I22" s="2">
        <v>134</v>
      </c>
      <c r="J22" s="2" t="s">
        <v>65</v>
      </c>
      <c r="K22" s="10" t="s">
        <v>66</v>
      </c>
    </row>
    <row r="23" spans="1:11">
      <c r="A23" s="2">
        <f>A22+1</f>
        <v>22</v>
      </c>
      <c r="B23" s="2" t="s">
        <v>67</v>
      </c>
      <c r="C23" s="17">
        <v>44419</v>
      </c>
      <c r="D23" s="17">
        <v>44658</v>
      </c>
      <c r="E23" s="2">
        <f>Tabel1[[#This Row],[Datum van antwoord]]-Tabel1[[#This Row],[Datum van binnenkomst]]</f>
        <v>239</v>
      </c>
      <c r="F23" s="2"/>
      <c r="G23" s="2"/>
      <c r="H23" t="str">
        <f>IF(E:E &gt;56,"Nee","Ja")</f>
        <v>Nee</v>
      </c>
      <c r="I23" s="2">
        <v>343</v>
      </c>
      <c r="J23" s="2" t="s">
        <v>68</v>
      </c>
      <c r="K23" s="10" t="s">
        <v>69</v>
      </c>
    </row>
    <row r="24" spans="1:11">
      <c r="A24" s="2">
        <f>A23+1</f>
        <v>23</v>
      </c>
      <c r="B24" s="2" t="s">
        <v>70</v>
      </c>
      <c r="C24" s="17">
        <v>44175</v>
      </c>
      <c r="D24" s="17">
        <v>44671</v>
      </c>
      <c r="E24" s="2">
        <f>Tabel1[[#This Row],[Datum van antwoord]]-Tabel1[[#This Row],[Datum van binnenkomst]]</f>
        <v>496</v>
      </c>
      <c r="F24" s="2"/>
      <c r="G24" s="2"/>
      <c r="H24" t="str">
        <f>IF(E:E &gt;56,"Nee","Ja")</f>
        <v>Nee</v>
      </c>
      <c r="I24" s="2">
        <v>204</v>
      </c>
      <c r="J24" s="2" t="s">
        <v>71</v>
      </c>
      <c r="K24" s="10" t="s">
        <v>72</v>
      </c>
    </row>
    <row r="25" spans="1:11">
      <c r="A25" s="2">
        <f>A24+1</f>
        <v>24</v>
      </c>
      <c r="B25" s="2" t="s">
        <v>70</v>
      </c>
      <c r="C25" s="17">
        <v>44250</v>
      </c>
      <c r="D25" s="17">
        <v>44671</v>
      </c>
      <c r="E25" s="2">
        <f>Tabel1[[#This Row],[Datum van antwoord]]-Tabel1[[#This Row],[Datum van binnenkomst]]</f>
        <v>421</v>
      </c>
      <c r="F25" s="2"/>
      <c r="G25" s="2"/>
      <c r="H25" t="str">
        <f>IF(E:E &gt;56,"Nee","Ja")</f>
        <v>Nee</v>
      </c>
      <c r="I25" s="2">
        <v>204</v>
      </c>
      <c r="J25" s="2" t="s">
        <v>71</v>
      </c>
      <c r="K25" s="10" t="s">
        <v>72</v>
      </c>
    </row>
    <row r="26" spans="1:11">
      <c r="A26" s="2">
        <f>A25+1</f>
        <v>25</v>
      </c>
      <c r="B26" s="2" t="s">
        <v>73</v>
      </c>
      <c r="C26" s="17">
        <v>44586</v>
      </c>
      <c r="D26" s="17">
        <v>44676</v>
      </c>
      <c r="E26" s="2">
        <f>Tabel1[[#This Row],[Datum van antwoord]]-Tabel1[[#This Row],[Datum van binnenkomst]]</f>
        <v>90</v>
      </c>
      <c r="F26" s="2"/>
      <c r="G26" s="2"/>
      <c r="H26" t="str">
        <f>IF(E:E &gt;56,"Nee","Ja")</f>
        <v>Nee</v>
      </c>
      <c r="I26" s="2">
        <v>222</v>
      </c>
      <c r="J26" s="2" t="s">
        <v>74</v>
      </c>
      <c r="K26" s="10" t="s">
        <v>75</v>
      </c>
    </row>
    <row r="27" spans="1:11">
      <c r="A27" s="2">
        <f>A26+1</f>
        <v>26</v>
      </c>
      <c r="B27" s="2" t="s">
        <v>76</v>
      </c>
      <c r="C27" s="17">
        <v>44469</v>
      </c>
      <c r="D27" s="17">
        <v>44676</v>
      </c>
      <c r="E27" s="2">
        <f>Tabel1[[#This Row],[Datum van antwoord]]-Tabel1[[#This Row],[Datum van binnenkomst]]</f>
        <v>207</v>
      </c>
      <c r="F27" s="2"/>
      <c r="G27" s="2"/>
      <c r="H27" t="str">
        <f>IF(E:E &gt;56,"Nee","Ja")</f>
        <v>Nee</v>
      </c>
      <c r="I27" s="2">
        <v>320</v>
      </c>
      <c r="J27" s="2" t="s">
        <v>77</v>
      </c>
      <c r="K27" s="10" t="s">
        <v>78</v>
      </c>
    </row>
    <row r="28" spans="1:11">
      <c r="A28" s="2">
        <f>A27+1</f>
        <v>27</v>
      </c>
      <c r="B28" s="2" t="s">
        <v>79</v>
      </c>
      <c r="C28" s="17">
        <v>44622</v>
      </c>
      <c r="D28" s="17">
        <v>44679</v>
      </c>
      <c r="E28" s="2">
        <f>Tabel1[[#This Row],[Datum van antwoord]]-Tabel1[[#This Row],[Datum van binnenkomst]]</f>
        <v>57</v>
      </c>
      <c r="F28" s="2"/>
      <c r="G28" s="2"/>
      <c r="H28" t="str">
        <f>IF(E:E &gt;56,"Nee","Ja")</f>
        <v>Nee</v>
      </c>
      <c r="I28" s="2">
        <v>50</v>
      </c>
      <c r="J28" s="2" t="s">
        <v>80</v>
      </c>
      <c r="K28" s="10" t="s">
        <v>81</v>
      </c>
    </row>
    <row r="29" spans="1:11" s="24" customFormat="1">
      <c r="A29" s="2">
        <f>A28+1</f>
        <v>28</v>
      </c>
      <c r="B29" s="2" t="s">
        <v>82</v>
      </c>
      <c r="C29" s="17">
        <v>44322</v>
      </c>
      <c r="D29" s="17">
        <v>44679</v>
      </c>
      <c r="E29" s="2">
        <f>Tabel1[[#This Row],[Datum van antwoord]]-Tabel1[[#This Row],[Datum van binnenkomst]]</f>
        <v>357</v>
      </c>
      <c r="F29" s="2"/>
      <c r="G29" s="2"/>
      <c r="H29" t="str">
        <f>IF(E:E &gt;56,"Nee","Ja")</f>
        <v>Nee</v>
      </c>
      <c r="I29" s="2">
        <v>63</v>
      </c>
      <c r="J29" s="2"/>
      <c r="K29" s="10" t="s">
        <v>83</v>
      </c>
    </row>
    <row r="30" spans="1:11">
      <c r="A30" s="22">
        <f>A29+1</f>
        <v>29</v>
      </c>
      <c r="B30" s="22" t="s">
        <v>84</v>
      </c>
      <c r="C30" s="23">
        <v>44082</v>
      </c>
      <c r="D30" s="23">
        <v>44680</v>
      </c>
      <c r="E30" s="22"/>
      <c r="F30" s="22"/>
      <c r="G30" s="22">
        <f>Tabel1[[#This Row],[Datum van antwoord]]-Tabel1[[#This Row],[Datum van binnenkomst]]</f>
        <v>598</v>
      </c>
      <c r="H30" t="s">
        <v>12</v>
      </c>
      <c r="I30" s="22">
        <v>1230</v>
      </c>
      <c r="J30" s="22" t="s">
        <v>85</v>
      </c>
      <c r="K30" s="26" t="s">
        <v>86</v>
      </c>
    </row>
    <row r="31" spans="1:11">
      <c r="A31" s="2">
        <f>A30+1</f>
        <v>30</v>
      </c>
      <c r="B31" s="2" t="s">
        <v>87</v>
      </c>
      <c r="C31" s="17">
        <v>44671</v>
      </c>
      <c r="D31" s="17">
        <v>44694</v>
      </c>
      <c r="E31" s="2">
        <f>Tabel1[[#This Row],[Datum van antwoord]]-Tabel1[[#This Row],[Datum van binnenkomst]]</f>
        <v>23</v>
      </c>
      <c r="F31" s="2"/>
      <c r="G31" s="2"/>
      <c r="H31" t="str">
        <f>IF(E:E &gt;42,"Nee","Ja")</f>
        <v>Ja</v>
      </c>
      <c r="I31" s="2">
        <v>4</v>
      </c>
      <c r="J31" s="2" t="s">
        <v>88</v>
      </c>
      <c r="K31" s="10" t="s">
        <v>89</v>
      </c>
    </row>
    <row r="32" spans="1:11">
      <c r="A32" s="2">
        <f>A31+1</f>
        <v>31</v>
      </c>
      <c r="B32" s="2" t="s">
        <v>90</v>
      </c>
      <c r="C32" s="17">
        <v>44616</v>
      </c>
      <c r="D32" s="17">
        <v>44694</v>
      </c>
      <c r="E32" s="2">
        <f>Tabel1[[#This Row],[Datum van antwoord]]-Tabel1[[#This Row],[Datum van binnenkomst]]</f>
        <v>78</v>
      </c>
      <c r="F32" s="2"/>
      <c r="G32" s="2"/>
      <c r="H32" t="str">
        <f>IF(E:E &gt;42,"Nee","Ja")</f>
        <v>Nee</v>
      </c>
      <c r="I32" s="2">
        <v>4</v>
      </c>
      <c r="J32" s="2" t="s">
        <v>91</v>
      </c>
      <c r="K32" s="10" t="s">
        <v>92</v>
      </c>
    </row>
    <row r="33" spans="1:11">
      <c r="A33" s="2">
        <f>A32+1</f>
        <v>32</v>
      </c>
      <c r="B33" s="2" t="s">
        <v>93</v>
      </c>
      <c r="C33" s="17">
        <v>44637</v>
      </c>
      <c r="D33" s="17">
        <v>44696</v>
      </c>
      <c r="E33" s="2">
        <f>Tabel1[[#This Row],[Datum van antwoord]]-Tabel1[[#This Row],[Datum van binnenkomst]]</f>
        <v>59</v>
      </c>
      <c r="F33" s="2"/>
      <c r="G33" s="2"/>
      <c r="H33" t="str">
        <f>IF(E:E &gt;42,"Nee","Ja")</f>
        <v>Nee</v>
      </c>
      <c r="I33" s="2">
        <v>67</v>
      </c>
      <c r="J33" s="2"/>
      <c r="K33" s="10" t="s">
        <v>94</v>
      </c>
    </row>
    <row r="34" spans="1:11">
      <c r="A34" s="2">
        <f>A33+1</f>
        <v>33</v>
      </c>
      <c r="B34" s="2" t="s">
        <v>95</v>
      </c>
      <c r="C34" s="17">
        <v>44613</v>
      </c>
      <c r="D34" s="17">
        <v>44713</v>
      </c>
      <c r="E34" s="2">
        <f>Tabel1[[#This Row],[Datum van antwoord]]-Tabel1[[#This Row],[Datum van binnenkomst]]</f>
        <v>100</v>
      </c>
      <c r="F34" s="2"/>
      <c r="G34" s="2"/>
      <c r="H34" t="str">
        <f>IF(E:E &gt;42,"Nee","Ja")</f>
        <v>Nee</v>
      </c>
      <c r="I34" s="2">
        <v>101</v>
      </c>
      <c r="J34" s="2" t="s">
        <v>96</v>
      </c>
      <c r="K34" s="10" t="s">
        <v>97</v>
      </c>
    </row>
    <row r="35" spans="1:11">
      <c r="A35" s="13">
        <f>A34+1</f>
        <v>34</v>
      </c>
      <c r="B35" s="13" t="s">
        <v>98</v>
      </c>
      <c r="C35" s="14">
        <v>44434</v>
      </c>
      <c r="D35" s="14">
        <v>44715</v>
      </c>
      <c r="E35" s="13">
        <f>Tabel1[[#This Row],[Datum van antwoord]]-Tabel1[[#This Row],[Datum van binnenkomst]]</f>
        <v>281</v>
      </c>
      <c r="F35" s="13"/>
      <c r="G35" s="13"/>
      <c r="H35" t="str">
        <f>IF(E:E &gt;42,"Nee","Ja")</f>
        <v>Nee</v>
      </c>
      <c r="I35" s="13">
        <f>958+71+452</f>
        <v>1481</v>
      </c>
      <c r="J35" s="13" t="s">
        <v>99</v>
      </c>
      <c r="K35" s="12" t="s">
        <v>100</v>
      </c>
    </row>
    <row r="36" spans="1:11">
      <c r="A36" s="2">
        <f>A35+1</f>
        <v>35</v>
      </c>
      <c r="B36" s="29" t="s">
        <v>101</v>
      </c>
      <c r="C36" s="30">
        <v>44516</v>
      </c>
      <c r="D36" s="30">
        <v>44733</v>
      </c>
      <c r="E36" s="29">
        <f>Tabel1[[#This Row],[Datum van antwoord]]-Tabel1[[#This Row],[Datum van binnenkomst]]</f>
        <v>217</v>
      </c>
      <c r="F36" s="29"/>
      <c r="G36" s="29"/>
      <c r="H36" t="str">
        <f>IF(E:E &gt;42,"Nee","Ja")</f>
        <v>Nee</v>
      </c>
      <c r="I36" s="29">
        <v>16</v>
      </c>
      <c r="J36" s="29"/>
      <c r="K36" s="21" t="s">
        <v>102</v>
      </c>
    </row>
    <row r="37" spans="1:11">
      <c r="A37" s="2">
        <f>A36+1</f>
        <v>36</v>
      </c>
      <c r="B37" s="2" t="s">
        <v>103</v>
      </c>
      <c r="C37" s="17">
        <v>44722</v>
      </c>
      <c r="D37" s="17">
        <v>44747</v>
      </c>
      <c r="E37" s="2">
        <f>Tabel1[[#This Row],[Datum van antwoord]]-Tabel1[[#This Row],[Datum van binnenkomst]]</f>
        <v>25</v>
      </c>
      <c r="F37" s="2"/>
      <c r="G37" s="2"/>
      <c r="H37" t="str">
        <f>IF(E:E &gt;42,"Nee","Ja")</f>
        <v>Ja</v>
      </c>
      <c r="I37" s="2">
        <v>16</v>
      </c>
      <c r="J37" s="2"/>
      <c r="K37" s="10" t="s">
        <v>104</v>
      </c>
    </row>
    <row r="38" spans="1:11">
      <c r="A38" s="2">
        <f>A37+1</f>
        <v>37</v>
      </c>
      <c r="B38" s="2" t="s">
        <v>105</v>
      </c>
      <c r="C38" s="17">
        <v>44713</v>
      </c>
      <c r="D38" s="17">
        <v>44748</v>
      </c>
      <c r="E38" s="2">
        <f>Tabel1[[#This Row],[Datum van antwoord]]-Tabel1[[#This Row],[Datum van binnenkomst]]</f>
        <v>35</v>
      </c>
      <c r="F38" s="2"/>
      <c r="G38" s="2"/>
      <c r="H38" t="str">
        <f>IF(E:E &gt;42,"Nee","Ja")</f>
        <v>Ja</v>
      </c>
      <c r="I38" s="2">
        <v>4</v>
      </c>
      <c r="J38" s="2"/>
      <c r="K38" s="10" t="s">
        <v>106</v>
      </c>
    </row>
    <row r="39" spans="1:11">
      <c r="A39" s="2">
        <f>A38+1</f>
        <v>38</v>
      </c>
      <c r="B39" s="2" t="s">
        <v>107</v>
      </c>
      <c r="C39" s="17">
        <v>44587</v>
      </c>
      <c r="D39" s="17">
        <v>44756</v>
      </c>
      <c r="E39" s="2">
        <f>Tabel1[[#This Row],[Datum van antwoord]]-Tabel1[[#This Row],[Datum van binnenkomst]]</f>
        <v>169</v>
      </c>
      <c r="F39" s="2"/>
      <c r="G39" s="2"/>
      <c r="H39" t="str">
        <f>IF(E:E &gt;42,"Nee","Ja")</f>
        <v>Nee</v>
      </c>
      <c r="I39" s="2">
        <v>430</v>
      </c>
      <c r="J39" s="2"/>
      <c r="K39" s="10" t="s">
        <v>108</v>
      </c>
    </row>
    <row r="40" spans="1:11">
      <c r="A40" s="13">
        <f>A39+1</f>
        <v>39</v>
      </c>
      <c r="B40" s="13" t="s">
        <v>109</v>
      </c>
      <c r="C40" s="14">
        <v>43641</v>
      </c>
      <c r="D40" s="14">
        <v>44757</v>
      </c>
      <c r="E40" s="13">
        <f>Tabel1[[#This Row],[Datum van antwoord]]-Tabel1[[#This Row],[Datum van binnenkomst]]</f>
        <v>1116</v>
      </c>
      <c r="F40" s="13"/>
      <c r="G40" s="13"/>
      <c r="H40" t="str">
        <f>IF(E:E &gt;42,"Nee","Ja")</f>
        <v>Nee</v>
      </c>
      <c r="I40" s="13">
        <f>989+1254+653</f>
        <v>2896</v>
      </c>
      <c r="J40" s="13" t="s">
        <v>110</v>
      </c>
      <c r="K40" s="12" t="s">
        <v>111</v>
      </c>
    </row>
    <row r="41" spans="1:11">
      <c r="A41" s="2">
        <f>A40+1</f>
        <v>40</v>
      </c>
      <c r="B41" s="2" t="s">
        <v>112</v>
      </c>
      <c r="C41" s="17">
        <v>44589</v>
      </c>
      <c r="D41" s="17">
        <v>44757</v>
      </c>
      <c r="E41" s="2">
        <f>Tabel1[[#This Row],[Datum van antwoord]]-Tabel1[[#This Row],[Datum van binnenkomst]]</f>
        <v>168</v>
      </c>
      <c r="F41" s="2"/>
      <c r="G41" s="2"/>
      <c r="H41" t="str">
        <f>IF(E:E &gt;42,"Nee","Ja")</f>
        <v>Nee</v>
      </c>
      <c r="I41" s="2">
        <v>402</v>
      </c>
      <c r="J41" s="2"/>
      <c r="K41" s="10" t="s">
        <v>113</v>
      </c>
    </row>
    <row r="42" spans="1:11">
      <c r="A42" s="2">
        <f>A41+1</f>
        <v>41</v>
      </c>
      <c r="B42" s="2" t="s">
        <v>114</v>
      </c>
      <c r="C42" s="17">
        <v>44624</v>
      </c>
      <c r="D42" s="17">
        <v>44761</v>
      </c>
      <c r="E42" s="2">
        <f>Tabel1[[#This Row],[Datum van antwoord]]-Tabel1[[#This Row],[Datum van binnenkomst]]</f>
        <v>137</v>
      </c>
      <c r="F42" s="2"/>
      <c r="G42" s="2"/>
      <c r="H42" t="str">
        <f>IF(E:E &gt;42,"Nee","Ja")</f>
        <v>Nee</v>
      </c>
      <c r="I42" s="2">
        <v>9</v>
      </c>
      <c r="J42" s="2" t="s">
        <v>115</v>
      </c>
      <c r="K42" s="10" t="s">
        <v>116</v>
      </c>
    </row>
    <row r="43" spans="1:11">
      <c r="A43" s="2">
        <f>A42+1</f>
        <v>42</v>
      </c>
      <c r="B43" s="2" t="s">
        <v>117</v>
      </c>
      <c r="C43" s="17">
        <v>44649</v>
      </c>
      <c r="D43" s="17">
        <v>44761</v>
      </c>
      <c r="E43" s="2">
        <f>Tabel1[[#This Row],[Datum van antwoord]]-Tabel1[[#This Row],[Datum van binnenkomst]]</f>
        <v>112</v>
      </c>
      <c r="F43" s="2"/>
      <c r="G43" s="2"/>
      <c r="H43" t="str">
        <f>IF(E:E &gt;42,"Nee","Ja")</f>
        <v>Nee</v>
      </c>
      <c r="I43" s="2">
        <v>29</v>
      </c>
      <c r="J43" s="2"/>
      <c r="K43" s="10" t="s">
        <v>118</v>
      </c>
    </row>
    <row r="44" spans="1:11">
      <c r="A44" s="2">
        <f>A43+1</f>
        <v>43</v>
      </c>
      <c r="B44" s="2" t="s">
        <v>119</v>
      </c>
      <c r="C44" s="17">
        <v>44608</v>
      </c>
      <c r="D44" s="17">
        <v>44762</v>
      </c>
      <c r="E44" s="2">
        <f>Tabel1[[#This Row],[Datum van antwoord]]-Tabel1[[#This Row],[Datum van binnenkomst]]</f>
        <v>154</v>
      </c>
      <c r="F44" s="2"/>
      <c r="G44" s="2"/>
      <c r="H44" t="str">
        <f>IF(E:E &gt;42,"Nee","Ja")</f>
        <v>Nee</v>
      </c>
      <c r="I44" s="2">
        <v>160</v>
      </c>
      <c r="J44" s="2"/>
      <c r="K44" s="10" t="s">
        <v>120</v>
      </c>
    </row>
    <row r="45" spans="1:11">
      <c r="A45" s="2">
        <f>A44+1</f>
        <v>44</v>
      </c>
      <c r="B45" s="2" t="s">
        <v>121</v>
      </c>
      <c r="C45" s="17">
        <v>44635</v>
      </c>
      <c r="D45" s="17">
        <v>44763</v>
      </c>
      <c r="E45" s="2">
        <f>Tabel1[[#This Row],[Datum van antwoord]]-Tabel1[[#This Row],[Datum van binnenkomst]]</f>
        <v>128</v>
      </c>
      <c r="F45" s="2"/>
      <c r="G45" s="2"/>
      <c r="H45" t="str">
        <f>IF(E:E &gt;42,"Nee","Ja")</f>
        <v>Nee</v>
      </c>
      <c r="I45" s="2">
        <v>197</v>
      </c>
      <c r="J45" s="2"/>
      <c r="K45" s="10" t="s">
        <v>122</v>
      </c>
    </row>
    <row r="46" spans="1:11">
      <c r="A46" s="2">
        <f>A45+1</f>
        <v>45</v>
      </c>
      <c r="B46" s="2" t="s">
        <v>123</v>
      </c>
      <c r="C46" s="17">
        <v>44610</v>
      </c>
      <c r="D46" s="17">
        <v>44775</v>
      </c>
      <c r="E46" s="2">
        <f>Tabel1[[#This Row],[Datum van antwoord]]-Tabel1[[#This Row],[Datum van binnenkomst]]</f>
        <v>165</v>
      </c>
      <c r="F46" s="2"/>
      <c r="G46" s="2"/>
      <c r="H46" t="str">
        <f>IF(E:E &gt;42,"Nee","Ja")</f>
        <v>Nee</v>
      </c>
      <c r="I46" s="2">
        <v>32</v>
      </c>
      <c r="J46" s="2" t="s">
        <v>124</v>
      </c>
      <c r="K46" s="10" t="s">
        <v>125</v>
      </c>
    </row>
    <row r="47" spans="1:11">
      <c r="A47" s="2">
        <f>A46+1</f>
        <v>46</v>
      </c>
      <c r="B47" s="2" t="s">
        <v>126</v>
      </c>
      <c r="C47" s="17">
        <v>44697</v>
      </c>
      <c r="D47" s="17">
        <v>44792</v>
      </c>
      <c r="E47" s="2">
        <v>95</v>
      </c>
      <c r="F47" s="2"/>
      <c r="G47" s="2"/>
      <c r="H47" t="str">
        <f>IF(E:E &gt;42,"Nee","Ja")</f>
        <v>Nee</v>
      </c>
      <c r="I47" s="2">
        <v>96</v>
      </c>
      <c r="J47" s="2"/>
      <c r="K47" s="10" t="s">
        <v>127</v>
      </c>
    </row>
    <row r="48" spans="1:11">
      <c r="A48" s="2">
        <f>A47+1</f>
        <v>47</v>
      </c>
      <c r="B48" s="2" t="s">
        <v>128</v>
      </c>
      <c r="C48" s="17">
        <v>44755</v>
      </c>
      <c r="D48" s="17">
        <v>44795</v>
      </c>
      <c r="E48" s="2">
        <v>40</v>
      </c>
      <c r="F48" s="2"/>
      <c r="G48" s="2"/>
      <c r="H48" t="str">
        <f>IF(E:E &gt;42,"Nee","Ja")</f>
        <v>Ja</v>
      </c>
      <c r="I48" s="2">
        <v>72</v>
      </c>
      <c r="J48" s="2"/>
      <c r="K48" s="10" t="s">
        <v>129</v>
      </c>
    </row>
    <row r="49" spans="1:11">
      <c r="A49" s="2">
        <f>A48+1</f>
        <v>48</v>
      </c>
      <c r="B49" s="2" t="s">
        <v>130</v>
      </c>
      <c r="C49" s="17">
        <v>44711</v>
      </c>
      <c r="D49" s="17">
        <v>44796</v>
      </c>
      <c r="E49" s="2">
        <v>85</v>
      </c>
      <c r="F49" s="2"/>
      <c r="G49" s="2"/>
      <c r="H49" t="str">
        <f>IF(E:E &gt;42,"Nee","Ja")</f>
        <v>Nee</v>
      </c>
      <c r="I49" s="2">
        <v>7</v>
      </c>
      <c r="J49" s="2" t="s">
        <v>131</v>
      </c>
      <c r="K49" s="10" t="s">
        <v>132</v>
      </c>
    </row>
    <row r="50" spans="1:11">
      <c r="A50" s="2">
        <f>A49+1</f>
        <v>49</v>
      </c>
      <c r="B50" s="2" t="s">
        <v>133</v>
      </c>
      <c r="C50" s="17">
        <v>44716</v>
      </c>
      <c r="D50" s="17">
        <v>44797</v>
      </c>
      <c r="E50" s="2">
        <v>81</v>
      </c>
      <c r="F50" s="2"/>
      <c r="G50" s="2"/>
      <c r="H50" t="str">
        <f>IF(E:E &gt;42,"Nee","Ja")</f>
        <v>Nee</v>
      </c>
      <c r="I50" s="2">
        <v>3</v>
      </c>
      <c r="J50" s="2"/>
      <c r="K50" s="10" t="s">
        <v>134</v>
      </c>
    </row>
    <row r="51" spans="1:11">
      <c r="A51" s="2">
        <f>A50+1</f>
        <v>50</v>
      </c>
      <c r="B51" s="2" t="s">
        <v>135</v>
      </c>
      <c r="C51" s="17">
        <v>44760</v>
      </c>
      <c r="D51" s="17">
        <v>44805</v>
      </c>
      <c r="E51" s="2">
        <v>45</v>
      </c>
      <c r="F51" s="2"/>
      <c r="G51" s="2"/>
      <c r="H51" t="str">
        <f>IF(E:E &gt;42,"Nee","Ja")</f>
        <v>Nee</v>
      </c>
      <c r="I51" s="2">
        <v>28</v>
      </c>
      <c r="J51" s="2"/>
      <c r="K51" s="10" t="s">
        <v>136</v>
      </c>
    </row>
    <row r="52" spans="1:11">
      <c r="A52" s="2">
        <f>A51+1</f>
        <v>51</v>
      </c>
      <c r="B52" s="2" t="s">
        <v>137</v>
      </c>
      <c r="C52" s="17">
        <v>44613</v>
      </c>
      <c r="D52" s="17">
        <v>44812</v>
      </c>
      <c r="E52" s="2">
        <v>199</v>
      </c>
      <c r="F52" s="2"/>
      <c r="G52" s="2"/>
      <c r="H52" t="str">
        <f>IF(E:E &gt;42,"Nee","Ja")</f>
        <v>Nee</v>
      </c>
      <c r="I52" s="2">
        <v>8</v>
      </c>
      <c r="J52" s="2"/>
      <c r="K52" s="10" t="s">
        <v>138</v>
      </c>
    </row>
    <row r="53" spans="1:11">
      <c r="A53" s="2">
        <f>A52+1</f>
        <v>52</v>
      </c>
      <c r="B53" s="2" t="s">
        <v>139</v>
      </c>
      <c r="C53" s="17">
        <v>44690</v>
      </c>
      <c r="D53" s="17">
        <v>44816</v>
      </c>
      <c r="E53" s="2">
        <v>126</v>
      </c>
      <c r="F53" s="2"/>
      <c r="G53" s="2"/>
      <c r="H53" t="str">
        <f>IF(E:E &gt;42,"Nee","Ja")</f>
        <v>Nee</v>
      </c>
      <c r="I53" s="2">
        <v>100</v>
      </c>
      <c r="J53" s="2" t="s">
        <v>140</v>
      </c>
      <c r="K53" s="10" t="s">
        <v>141</v>
      </c>
    </row>
    <row r="54" spans="1:11">
      <c r="A54" s="2">
        <f>A53+1</f>
        <v>53</v>
      </c>
      <c r="B54" s="2" t="s">
        <v>142</v>
      </c>
      <c r="C54" s="17">
        <v>44726</v>
      </c>
      <c r="D54" s="17">
        <v>44817</v>
      </c>
      <c r="E54" s="2">
        <v>91</v>
      </c>
      <c r="F54" s="2"/>
      <c r="G54" s="2"/>
      <c r="H54" t="str">
        <f>IF(E:E &gt;42,"Nee","Ja")</f>
        <v>Nee</v>
      </c>
      <c r="I54" s="2">
        <v>125</v>
      </c>
      <c r="J54" s="2"/>
      <c r="K54" s="10" t="s">
        <v>143</v>
      </c>
    </row>
    <row r="55" spans="1:11">
      <c r="A55" s="2">
        <f>A54+1</f>
        <v>54</v>
      </c>
      <c r="B55" s="2" t="s">
        <v>144</v>
      </c>
      <c r="C55" s="17">
        <v>44685</v>
      </c>
      <c r="D55" s="17">
        <v>44817</v>
      </c>
      <c r="E55" s="2">
        <v>132</v>
      </c>
      <c r="F55" s="2"/>
      <c r="G55" s="2"/>
      <c r="H55" t="str">
        <f>IF(E:E &gt;42,"Nee","Ja")</f>
        <v>Nee</v>
      </c>
      <c r="I55" s="2">
        <v>107</v>
      </c>
      <c r="J55" s="2"/>
      <c r="K55" s="10" t="s">
        <v>145</v>
      </c>
    </row>
    <row r="56" spans="1:11">
      <c r="A56" s="2">
        <f>A55+1</f>
        <v>55</v>
      </c>
      <c r="B56" s="2" t="s">
        <v>146</v>
      </c>
      <c r="C56" s="17">
        <v>44504</v>
      </c>
      <c r="D56" s="17">
        <v>44817</v>
      </c>
      <c r="E56" s="2">
        <f>Tabel1[[#This Row],[Datum van antwoord]]-Tabel1[[#This Row],[Datum van binnenkomst]]</f>
        <v>313</v>
      </c>
      <c r="F56" s="2"/>
      <c r="G56" s="2"/>
      <c r="H56" t="str">
        <f>IF(E:E &gt;42,"Nee","Ja")</f>
        <v>Nee</v>
      </c>
      <c r="I56" s="2">
        <v>406</v>
      </c>
      <c r="J56" s="2"/>
      <c r="K56" s="10" t="s">
        <v>147</v>
      </c>
    </row>
    <row r="57" spans="1:11">
      <c r="A57" s="13">
        <f>A56+1</f>
        <v>56</v>
      </c>
      <c r="B57" s="13" t="s">
        <v>148</v>
      </c>
      <c r="C57" s="14">
        <v>44351</v>
      </c>
      <c r="D57" s="14">
        <v>44817</v>
      </c>
      <c r="E57" s="13">
        <f>Tabel1[[#This Row],[Datum van antwoord]]-Tabel1[[#This Row],[Datum van binnenkomst]]</f>
        <v>466</v>
      </c>
      <c r="F57" s="13"/>
      <c r="G57" s="13"/>
      <c r="H57" t="str">
        <f>IF(E:E &gt;42,"Nee","Ja")</f>
        <v>Nee</v>
      </c>
      <c r="I57" s="13">
        <f>1499+58</f>
        <v>1557</v>
      </c>
      <c r="J57" s="13"/>
      <c r="K57" s="12" t="s">
        <v>149</v>
      </c>
    </row>
    <row r="58" spans="1:11">
      <c r="A58" s="2">
        <f>A57+1</f>
        <v>57</v>
      </c>
      <c r="B58" s="2" t="s">
        <v>150</v>
      </c>
      <c r="C58" s="17">
        <v>44708</v>
      </c>
      <c r="D58" s="17">
        <v>44824</v>
      </c>
      <c r="E58" s="2">
        <v>116</v>
      </c>
      <c r="F58" s="2"/>
      <c r="G58" s="2"/>
      <c r="H58" t="str">
        <f>IF(E:E &gt;42,"Nee","Ja")</f>
        <v>Nee</v>
      </c>
      <c r="I58" s="2">
        <v>28</v>
      </c>
      <c r="J58" s="2"/>
      <c r="K58" s="10" t="s">
        <v>151</v>
      </c>
    </row>
    <row r="59" spans="1:11">
      <c r="A59" s="2">
        <f>A58+1</f>
        <v>58</v>
      </c>
      <c r="B59" s="2" t="s">
        <v>152</v>
      </c>
      <c r="C59" s="17">
        <v>44750</v>
      </c>
      <c r="D59" s="17">
        <v>44824</v>
      </c>
      <c r="E59" s="2">
        <f>Tabel1[[#This Row],[Datum van antwoord]]-Tabel1[[#This Row],[Datum van binnenkomst]]</f>
        <v>74</v>
      </c>
      <c r="F59" s="2"/>
      <c r="G59" s="2"/>
      <c r="H59" t="str">
        <f>IF(E:E &gt;42,"Nee","Ja")</f>
        <v>Nee</v>
      </c>
      <c r="I59" s="2">
        <v>730</v>
      </c>
      <c r="J59" s="2" t="s">
        <v>153</v>
      </c>
      <c r="K59" s="11" t="s">
        <v>154</v>
      </c>
    </row>
    <row r="60" spans="1:11">
      <c r="A60" s="2">
        <f>A59+1</f>
        <v>59</v>
      </c>
      <c r="B60" s="2" t="s">
        <v>155</v>
      </c>
      <c r="C60" s="17">
        <v>44777</v>
      </c>
      <c r="D60" s="17">
        <v>44825</v>
      </c>
      <c r="E60" s="2">
        <v>48</v>
      </c>
      <c r="F60" s="2"/>
      <c r="G60" s="2"/>
      <c r="H60" t="str">
        <f>IF(E:E &gt;42,"Nee","Ja")</f>
        <v>Nee</v>
      </c>
      <c r="I60" s="2">
        <v>24</v>
      </c>
      <c r="J60" s="2"/>
      <c r="K60" s="10" t="s">
        <v>156</v>
      </c>
    </row>
    <row r="61" spans="1:11">
      <c r="A61" s="2">
        <f>A60+1</f>
        <v>60</v>
      </c>
      <c r="B61" s="2" t="s">
        <v>157</v>
      </c>
      <c r="C61" s="17">
        <v>44749</v>
      </c>
      <c r="D61" s="17">
        <v>44826</v>
      </c>
      <c r="E61" s="2">
        <f>Tabel1[[#This Row],[Datum van antwoord]]-Tabel1[[#This Row],[Datum van binnenkomst]]</f>
        <v>77</v>
      </c>
      <c r="F61" s="2"/>
      <c r="G61" s="2"/>
      <c r="H61" t="str">
        <f>IF(E:E &gt;42,"Nee","Ja")</f>
        <v>Nee</v>
      </c>
      <c r="I61" s="2">
        <v>47</v>
      </c>
      <c r="J61" s="2" t="s">
        <v>158</v>
      </c>
      <c r="K61" s="11" t="s">
        <v>159</v>
      </c>
    </row>
    <row r="62" spans="1:11">
      <c r="A62" s="2">
        <f>A61+1</f>
        <v>61</v>
      </c>
      <c r="B62" s="2" t="s">
        <v>160</v>
      </c>
      <c r="C62" s="17">
        <v>44749</v>
      </c>
      <c r="D62" s="17">
        <v>44826</v>
      </c>
      <c r="E62" s="2">
        <f>Tabel1[[#This Row],[Datum van antwoord]]-Tabel1[[#This Row],[Datum van binnenkomst]]</f>
        <v>77</v>
      </c>
      <c r="F62" s="2"/>
      <c r="G62" s="2"/>
      <c r="H62" t="str">
        <f>IF(E:E &gt;42,"Nee","Ja")</f>
        <v>Nee</v>
      </c>
      <c r="I62" s="2">
        <v>22</v>
      </c>
      <c r="J62" s="2" t="s">
        <v>161</v>
      </c>
      <c r="K62" s="11" t="s">
        <v>162</v>
      </c>
    </row>
    <row r="63" spans="1:11">
      <c r="A63" s="2">
        <f>A62+1</f>
        <v>62</v>
      </c>
      <c r="B63" s="2" t="s">
        <v>163</v>
      </c>
      <c r="C63" s="17">
        <v>44732</v>
      </c>
      <c r="D63" s="17">
        <v>44827</v>
      </c>
      <c r="E63" s="2">
        <v>95</v>
      </c>
      <c r="F63" s="2"/>
      <c r="G63" s="2"/>
      <c r="H63" t="str">
        <f>IF(E:E &gt;42,"Nee","Ja")</f>
        <v>Nee</v>
      </c>
      <c r="I63" s="2">
        <v>15</v>
      </c>
      <c r="J63" s="2"/>
      <c r="K63" s="10" t="s">
        <v>164</v>
      </c>
    </row>
    <row r="64" spans="1:11">
      <c r="A64" s="2">
        <f>A63+1</f>
        <v>63</v>
      </c>
      <c r="B64" s="2" t="s">
        <v>165</v>
      </c>
      <c r="C64" s="17">
        <v>44762</v>
      </c>
      <c r="D64" s="17">
        <v>44831</v>
      </c>
      <c r="E64" s="2">
        <f>Tabel1[[#This Row],[Datum van antwoord]]-Tabel1[[#This Row],[Datum van binnenkomst]]</f>
        <v>69</v>
      </c>
      <c r="F64" s="2"/>
      <c r="G64" s="2"/>
      <c r="H64" t="str">
        <f>IF(E:E &gt;42,"Nee","Ja")</f>
        <v>Nee</v>
      </c>
      <c r="I64" s="2">
        <v>76</v>
      </c>
      <c r="J64" s="2" t="s">
        <v>166</v>
      </c>
      <c r="K64" s="11" t="s">
        <v>167</v>
      </c>
    </row>
    <row r="65" spans="1:11">
      <c r="A65" s="13">
        <f>A64+1</f>
        <v>64</v>
      </c>
      <c r="B65" s="13" t="s">
        <v>168</v>
      </c>
      <c r="C65" s="14">
        <v>44531</v>
      </c>
      <c r="D65" s="14">
        <v>44832</v>
      </c>
      <c r="E65" s="13">
        <f>Tabel1[[#This Row],[Datum van antwoord]]-Tabel1[[#This Row],[Datum van binnenkomst]]</f>
        <v>301</v>
      </c>
      <c r="F65" s="13"/>
      <c r="G65" s="13"/>
      <c r="H65" t="str">
        <f>IF(E:E &gt;42,"Nee","Ja")</f>
        <v>Nee</v>
      </c>
      <c r="I65" s="13">
        <f>147+2066</f>
        <v>2213</v>
      </c>
      <c r="J65" s="13"/>
      <c r="K65" s="12" t="s">
        <v>169</v>
      </c>
    </row>
    <row r="66" spans="1:11">
      <c r="A66" s="2">
        <f>A65+1</f>
        <v>65</v>
      </c>
      <c r="B66" s="2" t="s">
        <v>170</v>
      </c>
      <c r="C66" s="17">
        <v>44697</v>
      </c>
      <c r="D66" s="17">
        <v>44832</v>
      </c>
      <c r="E66" s="2">
        <f>Tabel1[[#This Row],[Datum van antwoord]]-Tabel1[[#This Row],[Datum van binnenkomst]]</f>
        <v>135</v>
      </c>
      <c r="F66" s="2"/>
      <c r="G66" s="2"/>
      <c r="H66" t="str">
        <f>IF(E:E &gt;42,"Nee","Ja")</f>
        <v>Nee</v>
      </c>
      <c r="I66" s="2">
        <v>163</v>
      </c>
      <c r="J66" s="2"/>
      <c r="K66" s="10" t="s">
        <v>171</v>
      </c>
    </row>
    <row r="67" spans="1:11">
      <c r="A67" s="2">
        <f>A66+1</f>
        <v>66</v>
      </c>
      <c r="B67" s="2" t="s">
        <v>172</v>
      </c>
      <c r="C67" s="17">
        <v>44657</v>
      </c>
      <c r="D67" s="17">
        <v>44832</v>
      </c>
      <c r="E67" s="2">
        <f>Tabel1[[#This Row],[Datum van antwoord]]-Tabel1[[#This Row],[Datum van binnenkomst]]</f>
        <v>175</v>
      </c>
      <c r="F67" s="2"/>
      <c r="G67" s="2"/>
      <c r="H67" t="str">
        <f>IF(E:E &gt;42,"Nee","Ja")</f>
        <v>Nee</v>
      </c>
      <c r="I67" s="2">
        <v>196</v>
      </c>
      <c r="J67" s="2"/>
      <c r="K67" s="10" t="s">
        <v>173</v>
      </c>
    </row>
    <row r="68" spans="1:11">
      <c r="A68" s="2">
        <f>A67+1</f>
        <v>67</v>
      </c>
      <c r="B68" s="2" t="s">
        <v>174</v>
      </c>
      <c r="C68" s="17">
        <v>44798</v>
      </c>
      <c r="D68" s="17">
        <v>44833</v>
      </c>
      <c r="E68" s="2">
        <f>Tabel1[[#This Row],[Datum van antwoord]]-Tabel1[[#This Row],[Datum van binnenkomst]]</f>
        <v>35</v>
      </c>
      <c r="F68" s="2"/>
      <c r="G68" s="2"/>
      <c r="H68" t="str">
        <f>IF(E:E &gt;42,"Nee","Ja")</f>
        <v>Ja</v>
      </c>
      <c r="I68" s="2">
        <v>23</v>
      </c>
      <c r="J68" s="2" t="s">
        <v>175</v>
      </c>
      <c r="K68" s="11" t="s">
        <v>176</v>
      </c>
    </row>
    <row r="69" spans="1:11">
      <c r="A69" s="2">
        <f>A68+1</f>
        <v>68</v>
      </c>
      <c r="B69" s="2" t="s">
        <v>177</v>
      </c>
      <c r="C69" s="17">
        <v>44780</v>
      </c>
      <c r="D69" s="17">
        <v>44847</v>
      </c>
      <c r="E69" s="2">
        <f>Tabel1[[#This Row],[Datum van antwoord]]-Tabel1[[#This Row],[Datum van binnenkomst]]</f>
        <v>67</v>
      </c>
      <c r="F69" s="2"/>
      <c r="G69" s="2"/>
      <c r="H69" t="str">
        <f>IF(E:E &gt;42,"Nee","Ja")</f>
        <v>Nee</v>
      </c>
      <c r="I69" s="2">
        <v>6</v>
      </c>
      <c r="J69" s="2" t="s">
        <v>178</v>
      </c>
      <c r="K69" s="11" t="s">
        <v>179</v>
      </c>
    </row>
    <row r="70" spans="1:11">
      <c r="A70" s="2">
        <f>A69+1</f>
        <v>69</v>
      </c>
      <c r="B70" s="2" t="s">
        <v>180</v>
      </c>
      <c r="C70" s="17">
        <v>44694</v>
      </c>
      <c r="D70" s="17">
        <v>44847</v>
      </c>
      <c r="E70" s="2">
        <f>Tabel1[[#This Row],[Datum van antwoord]]-Tabel1[[#This Row],[Datum van binnenkomst]]</f>
        <v>153</v>
      </c>
      <c r="F70" s="2"/>
      <c r="G70" s="2"/>
      <c r="H70" t="str">
        <f>IF(E:E &gt;42,"Nee","Ja")</f>
        <v>Nee</v>
      </c>
      <c r="I70" s="2">
        <v>62</v>
      </c>
      <c r="J70" s="2"/>
      <c r="K70" s="11" t="s">
        <v>181</v>
      </c>
    </row>
    <row r="71" spans="1:11">
      <c r="A71" s="2">
        <f>A70+1</f>
        <v>70</v>
      </c>
      <c r="B71" s="2" t="s">
        <v>182</v>
      </c>
      <c r="C71" s="17">
        <v>44517</v>
      </c>
      <c r="D71" s="17">
        <v>44851</v>
      </c>
      <c r="E71" s="2">
        <f>Tabel1[[#This Row],[Datum van antwoord]]-Tabel1[[#This Row],[Datum van binnenkomst]]</f>
        <v>334</v>
      </c>
      <c r="F71" s="2"/>
      <c r="G71" s="2"/>
      <c r="H71" t="str">
        <f>IF(E:E &gt;42,"Nee","Ja")</f>
        <v>Nee</v>
      </c>
      <c r="I71" s="2">
        <v>1878</v>
      </c>
      <c r="J71" s="2" t="s">
        <v>183</v>
      </c>
      <c r="K71" s="11" t="s">
        <v>184</v>
      </c>
    </row>
    <row r="72" spans="1:11">
      <c r="A72" s="2">
        <f>A71+1</f>
        <v>71</v>
      </c>
      <c r="B72" s="2" t="s">
        <v>185</v>
      </c>
      <c r="C72" s="17">
        <v>44532</v>
      </c>
      <c r="D72" s="17">
        <v>44851</v>
      </c>
      <c r="E72" s="2">
        <f>Tabel1[[#This Row],[Datum van antwoord]]-Tabel1[[#This Row],[Datum van binnenkomst]]</f>
        <v>319</v>
      </c>
      <c r="F72" s="2"/>
      <c r="G72" s="2"/>
      <c r="H72" t="str">
        <f>IF(E:E &gt;42,"Nee","Ja")</f>
        <v>Nee</v>
      </c>
      <c r="I72" s="2">
        <v>192</v>
      </c>
      <c r="J72" s="2"/>
      <c r="K72" s="11" t="s">
        <v>186</v>
      </c>
    </row>
    <row r="73" spans="1:11">
      <c r="A73" s="2">
        <f>A72+1</f>
        <v>72</v>
      </c>
      <c r="B73" s="2" t="s">
        <v>187</v>
      </c>
      <c r="C73" s="17">
        <v>44810</v>
      </c>
      <c r="D73" s="17">
        <v>44866</v>
      </c>
      <c r="E73" s="2">
        <f>Tabel1[[#This Row],[Datum van antwoord]]-Tabel1[[#This Row],[Datum van binnenkomst]]</f>
        <v>56</v>
      </c>
      <c r="F73" s="2"/>
      <c r="G73" s="2"/>
      <c r="H73" t="str">
        <f>IF(E:E &gt;42,"Nee","Ja")</f>
        <v>Nee</v>
      </c>
      <c r="I73" s="2">
        <v>822</v>
      </c>
      <c r="J73" s="2"/>
      <c r="K73" s="11" t="s">
        <v>188</v>
      </c>
    </row>
    <row r="74" spans="1:11" s="18" customFormat="1">
      <c r="A74" s="2">
        <f>A73+1</f>
        <v>73</v>
      </c>
      <c r="B74" s="2" t="s">
        <v>189</v>
      </c>
      <c r="C74" s="17">
        <v>44778</v>
      </c>
      <c r="D74" s="17">
        <v>44866</v>
      </c>
      <c r="E74" s="2">
        <f>Tabel1[[#This Row],[Datum van antwoord]]-Tabel1[[#This Row],[Datum van binnenkomst]]</f>
        <v>88</v>
      </c>
      <c r="F74" s="2"/>
      <c r="G74" s="2"/>
      <c r="H74" t="str">
        <f>IF(E:E &gt;42,"Nee","Ja")</f>
        <v>Nee</v>
      </c>
      <c r="I74" s="2">
        <v>3</v>
      </c>
      <c r="J74" s="2" t="s">
        <v>190</v>
      </c>
      <c r="K74" s="11" t="s">
        <v>191</v>
      </c>
    </row>
    <row r="75" spans="1:11">
      <c r="A75" s="2">
        <f>A74+1</f>
        <v>74</v>
      </c>
      <c r="B75" s="2" t="s">
        <v>192</v>
      </c>
      <c r="C75" s="17">
        <v>44805</v>
      </c>
      <c r="D75" s="17">
        <v>44869</v>
      </c>
      <c r="E75" s="2">
        <f>Tabel1[[#This Row],[Datum van antwoord]]-Tabel1[[#This Row],[Datum van binnenkomst]]</f>
        <v>64</v>
      </c>
      <c r="F75" s="2"/>
      <c r="G75" s="2"/>
      <c r="H75" t="str">
        <f>IF(E:E &gt;42,"Nee","Ja")</f>
        <v>Nee</v>
      </c>
      <c r="I75" s="2">
        <v>5</v>
      </c>
      <c r="J75" s="2" t="s">
        <v>88</v>
      </c>
      <c r="K75" s="11" t="s">
        <v>193</v>
      </c>
    </row>
    <row r="76" spans="1:11">
      <c r="A76" s="2">
        <f>A75+1</f>
        <v>75</v>
      </c>
      <c r="B76" s="2" t="s">
        <v>194</v>
      </c>
      <c r="C76" s="17">
        <v>44580</v>
      </c>
      <c r="D76" s="17">
        <v>44873</v>
      </c>
      <c r="E76" s="2">
        <f>Tabel1[[#This Row],[Datum van antwoord]]-Tabel1[[#This Row],[Datum van binnenkomst]]</f>
        <v>293</v>
      </c>
      <c r="F76" s="2"/>
      <c r="G76" s="2"/>
      <c r="H76" t="str">
        <f>IF(E:E &gt;42,"Nee","Ja")</f>
        <v>Nee</v>
      </c>
      <c r="I76" s="2">
        <v>461</v>
      </c>
      <c r="J76" s="2"/>
      <c r="K76" s="11" t="s">
        <v>195</v>
      </c>
    </row>
    <row r="77" spans="1:11">
      <c r="A77" s="2">
        <f>A76+1</f>
        <v>76</v>
      </c>
      <c r="B77" s="2" t="s">
        <v>196</v>
      </c>
      <c r="C77" s="17">
        <v>44770</v>
      </c>
      <c r="D77" s="17">
        <v>44876</v>
      </c>
      <c r="E77" s="2">
        <f>Tabel1[[#This Row],[Datum van antwoord]]-Tabel1[[#This Row],[Datum van binnenkomst]]</f>
        <v>106</v>
      </c>
      <c r="F77" s="2"/>
      <c r="G77" s="2"/>
      <c r="H77" t="str">
        <f>IF(E:E &gt;42,"Nee","Ja")</f>
        <v>Nee</v>
      </c>
      <c r="I77" s="2">
        <v>381</v>
      </c>
      <c r="J77" s="2"/>
      <c r="K77" s="11" t="s">
        <v>197</v>
      </c>
    </row>
    <row r="78" spans="1:11" s="18" customFormat="1">
      <c r="A78" s="13">
        <f>A77+1</f>
        <v>77</v>
      </c>
      <c r="B78" s="13" t="s">
        <v>198</v>
      </c>
      <c r="C78" s="14">
        <v>43656</v>
      </c>
      <c r="D78" s="14">
        <v>44879</v>
      </c>
      <c r="E78" s="13">
        <f>Tabel1[[#This Row],[Datum van antwoord]]-Tabel1[[#This Row],[Datum van binnenkomst]]</f>
        <v>1223</v>
      </c>
      <c r="F78" s="13"/>
      <c r="G78" s="13"/>
      <c r="H78" t="str">
        <f>IF(E:E &gt;42,"Nee","Ja")</f>
        <v>Nee</v>
      </c>
      <c r="I78" s="13">
        <f>339+66+157</f>
        <v>562</v>
      </c>
      <c r="J78" s="13"/>
      <c r="K78" s="20" t="s">
        <v>199</v>
      </c>
    </row>
    <row r="79" spans="1:11" s="18" customFormat="1">
      <c r="A79" s="2">
        <f>A78+1</f>
        <v>78</v>
      </c>
      <c r="B79" s="2" t="s">
        <v>200</v>
      </c>
      <c r="C79" s="17">
        <v>44354</v>
      </c>
      <c r="D79" s="17">
        <v>44881</v>
      </c>
      <c r="E79" s="2">
        <f>Tabel1[[#This Row],[Datum van antwoord]]-Tabel1[[#This Row],[Datum van binnenkomst]]</f>
        <v>527</v>
      </c>
      <c r="F79" s="2"/>
      <c r="G79" s="2"/>
      <c r="H79" t="str">
        <f>IF(E:E &gt;42,"Nee","Ja")</f>
        <v>Nee</v>
      </c>
      <c r="I79" s="2">
        <v>363</v>
      </c>
      <c r="J79" s="2"/>
      <c r="K79" s="10" t="s">
        <v>201</v>
      </c>
    </row>
    <row r="80" spans="1:11" s="31" customFormat="1">
      <c r="A80" s="2">
        <f>A79+1</f>
        <v>79</v>
      </c>
      <c r="B80" s="2" t="s">
        <v>202</v>
      </c>
      <c r="C80" s="17">
        <v>44827</v>
      </c>
      <c r="D80" s="17">
        <v>44882</v>
      </c>
      <c r="E80" s="2">
        <f>Tabel1[[#This Row],[Datum van antwoord]]-Tabel1[[#This Row],[Datum van binnenkomst]]</f>
        <v>55</v>
      </c>
      <c r="F80" s="2"/>
      <c r="G80" s="2"/>
      <c r="H80" t="str">
        <f>IF(E:E &gt;42,"Nee","Ja")</f>
        <v>Nee</v>
      </c>
      <c r="I80" s="2">
        <v>12</v>
      </c>
      <c r="J80" s="2"/>
      <c r="K80" s="11" t="s">
        <v>203</v>
      </c>
    </row>
    <row r="81" spans="1:11">
      <c r="A81" s="2">
        <f>A80+1</f>
        <v>80</v>
      </c>
      <c r="B81" s="2" t="s">
        <v>204</v>
      </c>
      <c r="C81" s="17">
        <v>44727</v>
      </c>
      <c r="D81" s="17">
        <v>44887</v>
      </c>
      <c r="E81" s="2">
        <f>Tabel1[[#This Row],[Datum van antwoord]]-Tabel1[[#This Row],[Datum van binnenkomst]]</f>
        <v>160</v>
      </c>
      <c r="F81" s="2"/>
      <c r="G81" s="2"/>
      <c r="H81" t="str">
        <f>IF(E:E &gt;42,"Nee","Ja")</f>
        <v>Nee</v>
      </c>
      <c r="I81" s="2">
        <v>5</v>
      </c>
      <c r="J81" s="2" t="s">
        <v>205</v>
      </c>
      <c r="K81" s="21" t="s">
        <v>206</v>
      </c>
    </row>
    <row r="82" spans="1:11">
      <c r="A82" s="2">
        <f>A81+1</f>
        <v>81</v>
      </c>
      <c r="B82" s="2" t="s">
        <v>207</v>
      </c>
      <c r="C82" s="17">
        <v>44419</v>
      </c>
      <c r="D82" s="17">
        <v>44888</v>
      </c>
      <c r="E82" s="2">
        <f>Tabel1[[#This Row],[Datum van antwoord]]-Tabel1[[#This Row],[Datum van binnenkomst]]</f>
        <v>469</v>
      </c>
      <c r="F82" s="2"/>
      <c r="G82" s="2"/>
      <c r="H82" t="str">
        <f>IF(E:E &gt;42,"Nee","Ja")</f>
        <v>Nee</v>
      </c>
      <c r="I82" s="2">
        <v>287</v>
      </c>
      <c r="J82" s="2"/>
      <c r="K82" s="10" t="s">
        <v>208</v>
      </c>
    </row>
    <row r="83" spans="1:11">
      <c r="A83" s="2">
        <f>A82+1</f>
        <v>82</v>
      </c>
      <c r="B83" s="2" t="s">
        <v>209</v>
      </c>
      <c r="C83" s="17">
        <v>44627</v>
      </c>
      <c r="D83" s="17">
        <v>44889</v>
      </c>
      <c r="E83" s="2">
        <f>Tabel1[[#This Row],[Datum van antwoord]]-Tabel1[[#This Row],[Datum van binnenkomst]]</f>
        <v>262</v>
      </c>
      <c r="F83" s="2"/>
      <c r="G83" s="2"/>
      <c r="H83" t="str">
        <f>IF(E:E &gt;42,"Nee","Ja")</f>
        <v>Nee</v>
      </c>
      <c r="I83" s="2">
        <v>183</v>
      </c>
      <c r="J83" s="2" t="s">
        <v>210</v>
      </c>
      <c r="K83" s="21" t="s">
        <v>211</v>
      </c>
    </row>
    <row r="84" spans="1:11">
      <c r="A84" s="2">
        <f>A83+1</f>
        <v>83</v>
      </c>
      <c r="B84" s="2" t="s">
        <v>212</v>
      </c>
      <c r="C84" s="17">
        <v>44580</v>
      </c>
      <c r="D84" s="17">
        <v>44894</v>
      </c>
      <c r="E84" s="2">
        <f>Tabel1[[#This Row],[Datum van antwoord]]-Tabel1[[#This Row],[Datum van binnenkomst]]</f>
        <v>314</v>
      </c>
      <c r="F84" s="2"/>
      <c r="G84" s="2"/>
      <c r="H84" t="str">
        <f>IF(E:E &gt;42,"Nee","Ja")</f>
        <v>Nee</v>
      </c>
      <c r="I84" s="2">
        <v>104</v>
      </c>
      <c r="J84" s="2"/>
      <c r="K84" s="10" t="s">
        <v>213</v>
      </c>
    </row>
    <row r="85" spans="1:11">
      <c r="A85" s="2">
        <f>A84+1</f>
        <v>84</v>
      </c>
      <c r="B85" s="2" t="s">
        <v>214</v>
      </c>
      <c r="C85" s="17">
        <v>44891</v>
      </c>
      <c r="D85" s="17">
        <v>44894</v>
      </c>
      <c r="E85" s="2">
        <f>Tabel1[[#This Row],[Datum van antwoord]]-Tabel1[[#This Row],[Datum van binnenkomst]]</f>
        <v>3</v>
      </c>
      <c r="F85" s="2"/>
      <c r="G85" s="2"/>
      <c r="H85" t="str">
        <f>IF(E:E &gt;42,"Nee","Ja")</f>
        <v>Ja</v>
      </c>
      <c r="I85" s="2">
        <v>9</v>
      </c>
      <c r="J85" s="2"/>
      <c r="K85" s="10" t="s">
        <v>215</v>
      </c>
    </row>
    <row r="86" spans="1:11" s="24" customFormat="1">
      <c r="A86" s="2">
        <f>A85+1</f>
        <v>85</v>
      </c>
      <c r="B86" s="2" t="s">
        <v>216</v>
      </c>
      <c r="C86" s="17">
        <v>44578</v>
      </c>
      <c r="D86" s="17">
        <v>44896</v>
      </c>
      <c r="E86" s="2">
        <f>Tabel1[[#This Row],[Datum van antwoord]]-Tabel1[[#This Row],[Datum van binnenkomst]]</f>
        <v>318</v>
      </c>
      <c r="F86" s="2"/>
      <c r="G86" s="2"/>
      <c r="H86" t="str">
        <f>IF(E:E &gt;42,"Nee","Ja")</f>
        <v>Nee</v>
      </c>
      <c r="I86" s="2">
        <v>678</v>
      </c>
      <c r="J86" s="2" t="s">
        <v>217</v>
      </c>
      <c r="K86" s="10" t="s">
        <v>218</v>
      </c>
    </row>
    <row r="87" spans="1:11">
      <c r="A87" s="2">
        <f>A86+1</f>
        <v>86</v>
      </c>
      <c r="B87" s="2" t="s">
        <v>219</v>
      </c>
      <c r="C87" s="17">
        <v>44740</v>
      </c>
      <c r="D87" s="17">
        <v>44897</v>
      </c>
      <c r="E87" s="2">
        <f>Tabel1[[#This Row],[Datum van antwoord]]-Tabel1[[#This Row],[Datum van binnenkomst]]</f>
        <v>157</v>
      </c>
      <c r="F87" s="2"/>
      <c r="G87" s="2"/>
      <c r="H87" t="str">
        <f>IF(E:E &gt;42,"Nee","Ja")</f>
        <v>Nee</v>
      </c>
      <c r="I87" s="2">
        <v>15</v>
      </c>
      <c r="J87" s="2"/>
      <c r="K87" s="21" t="s">
        <v>220</v>
      </c>
    </row>
    <row r="88" spans="1:11">
      <c r="A88" s="22">
        <f>A87+1</f>
        <v>87</v>
      </c>
      <c r="B88" s="22" t="s">
        <v>221</v>
      </c>
      <c r="C88" s="23">
        <v>44796</v>
      </c>
      <c r="D88" s="23">
        <v>44900</v>
      </c>
      <c r="E88" s="22"/>
      <c r="F88" s="22">
        <v>104</v>
      </c>
      <c r="G88" s="22"/>
      <c r="H88" t="s">
        <v>12</v>
      </c>
      <c r="I88" s="22">
        <v>169</v>
      </c>
      <c r="J88" s="22"/>
      <c r="K88" s="26" t="s">
        <v>222</v>
      </c>
    </row>
    <row r="89" spans="1:11">
      <c r="A89" s="2">
        <f>A88+1</f>
        <v>88</v>
      </c>
      <c r="B89" s="2" t="s">
        <v>223</v>
      </c>
      <c r="C89" s="17">
        <v>44820</v>
      </c>
      <c r="D89" s="17">
        <v>44901</v>
      </c>
      <c r="E89" s="2">
        <f>Tabel1[[#This Row],[Datum van antwoord]]-Tabel1[[#This Row],[Datum van binnenkomst]]</f>
        <v>81</v>
      </c>
      <c r="F89" s="2"/>
      <c r="G89" s="2"/>
      <c r="H89" t="str">
        <f>IF(E:E &gt;42,"Nee","Ja")</f>
        <v>Nee</v>
      </c>
      <c r="I89" s="2">
        <v>9</v>
      </c>
      <c r="J89" s="2"/>
      <c r="K89" s="10" t="s">
        <v>224</v>
      </c>
    </row>
    <row r="90" spans="1:11">
      <c r="A90" s="2">
        <f>A89+1</f>
        <v>89</v>
      </c>
      <c r="B90" s="2" t="s">
        <v>225</v>
      </c>
      <c r="C90" s="17">
        <v>44797</v>
      </c>
      <c r="D90" s="17">
        <v>44901</v>
      </c>
      <c r="E90" s="2">
        <f>Tabel1[[#This Row],[Datum van antwoord]]-Tabel1[[#This Row],[Datum van binnenkomst]]</f>
        <v>104</v>
      </c>
      <c r="F90" s="2"/>
      <c r="G90" s="2"/>
      <c r="H90" t="str">
        <f>IF(E:E &gt;42,"Nee","Ja")</f>
        <v>Nee</v>
      </c>
      <c r="I90" s="2">
        <v>18</v>
      </c>
      <c r="J90" s="2"/>
      <c r="K90" s="10" t="s">
        <v>226</v>
      </c>
    </row>
    <row r="91" spans="1:11" s="18" customFormat="1">
      <c r="A91" s="2">
        <f>A90+1</f>
        <v>90</v>
      </c>
      <c r="B91" s="2" t="s">
        <v>227</v>
      </c>
      <c r="C91" s="17">
        <v>44694</v>
      </c>
      <c r="D91" s="17">
        <v>44903</v>
      </c>
      <c r="E91" s="2">
        <f>Tabel1[[#This Row],[Datum van antwoord]]-Tabel1[[#This Row],[Datum van binnenkomst]]</f>
        <v>209</v>
      </c>
      <c r="F91" s="2"/>
      <c r="G91" s="2"/>
      <c r="H91" t="str">
        <f>IF(E:E &gt;42,"Nee","Ja")</f>
        <v>Nee</v>
      </c>
      <c r="I91" s="2">
        <v>792</v>
      </c>
      <c r="J91" s="2"/>
      <c r="K91" s="10" t="s">
        <v>228</v>
      </c>
    </row>
    <row r="92" spans="1:11">
      <c r="A92" s="2">
        <f>A91+1</f>
        <v>91</v>
      </c>
      <c r="B92" s="2" t="s">
        <v>229</v>
      </c>
      <c r="C92" s="17">
        <v>44754</v>
      </c>
      <c r="D92" s="17">
        <v>44907</v>
      </c>
      <c r="E92" s="2">
        <f>Tabel1[[#This Row],[Datum van antwoord]]-Tabel1[[#This Row],[Datum van binnenkomst]]</f>
        <v>153</v>
      </c>
      <c r="F92" s="2"/>
      <c r="G92" s="2"/>
      <c r="H92" t="str">
        <f>IF(E:E &gt;42,"Nee","Ja")</f>
        <v>Nee</v>
      </c>
      <c r="I92" s="2">
        <v>305</v>
      </c>
      <c r="J92" s="2"/>
      <c r="K92" s="10" t="s">
        <v>230</v>
      </c>
    </row>
    <row r="93" spans="1:11">
      <c r="A93" s="2">
        <f>A92+1</f>
        <v>92</v>
      </c>
      <c r="B93" s="2" t="s">
        <v>231</v>
      </c>
      <c r="C93" s="17">
        <v>44819</v>
      </c>
      <c r="D93" s="17">
        <v>44908</v>
      </c>
      <c r="E93" s="2">
        <f>Tabel1[[#This Row],[Datum van antwoord]]-Tabel1[[#This Row],[Datum van binnenkomst]]</f>
        <v>89</v>
      </c>
      <c r="F93" s="2"/>
      <c r="G93" s="2"/>
      <c r="H93" t="str">
        <f>IF(E:E &gt;42,"Nee","Ja")</f>
        <v>Nee</v>
      </c>
      <c r="I93" s="2">
        <v>325</v>
      </c>
      <c r="J93" s="2"/>
      <c r="K93" s="10" t="s">
        <v>232</v>
      </c>
    </row>
    <row r="94" spans="1:11">
      <c r="A94" s="2">
        <f>A93+1</f>
        <v>93</v>
      </c>
      <c r="B94" s="2" t="s">
        <v>233</v>
      </c>
      <c r="C94" s="17">
        <v>44750</v>
      </c>
      <c r="D94" s="17">
        <v>44908</v>
      </c>
      <c r="E94" s="2">
        <f>Tabel1[[#This Row],[Datum van antwoord]]-Tabel1[[#This Row],[Datum van binnenkomst]]</f>
        <v>158</v>
      </c>
      <c r="F94" s="2"/>
      <c r="G94" s="2"/>
      <c r="H94" t="str">
        <f>IF(E:E &gt;42,"Nee","Ja")</f>
        <v>Nee</v>
      </c>
      <c r="I94" s="2">
        <v>583</v>
      </c>
      <c r="J94" s="2"/>
      <c r="K94" s="10" t="s">
        <v>234</v>
      </c>
    </row>
    <row r="95" spans="1:11">
      <c r="A95" s="2">
        <f>A94+1</f>
        <v>94</v>
      </c>
      <c r="B95" s="2" t="s">
        <v>235</v>
      </c>
      <c r="C95" s="17">
        <v>44579</v>
      </c>
      <c r="D95" s="17">
        <v>44910</v>
      </c>
      <c r="E95" s="2">
        <f>Tabel1[[#This Row],[Datum van antwoord]]-Tabel1[[#This Row],[Datum van binnenkomst]]</f>
        <v>331</v>
      </c>
      <c r="F95" s="2"/>
      <c r="G95" s="2"/>
      <c r="H95" t="str">
        <f>IF(E:E &gt;42,"Nee","Ja")</f>
        <v>Nee</v>
      </c>
      <c r="I95" s="2">
        <v>788</v>
      </c>
      <c r="J95" s="2"/>
      <c r="K95" s="10" t="s">
        <v>236</v>
      </c>
    </row>
    <row r="96" spans="1:11">
      <c r="A96" s="2">
        <f>A95+1</f>
        <v>95</v>
      </c>
      <c r="B96" s="2" t="s">
        <v>237</v>
      </c>
      <c r="C96" s="17">
        <v>44816</v>
      </c>
      <c r="D96" s="17">
        <v>44914</v>
      </c>
      <c r="E96" s="2">
        <f>Tabel1[[#This Row],[Datum van antwoord]]-Tabel1[[#This Row],[Datum van binnenkomst]]</f>
        <v>98</v>
      </c>
      <c r="F96" s="2"/>
      <c r="G96" s="2"/>
      <c r="H96" t="str">
        <f>IF(E:E &gt;42,"Nee","Ja")</f>
        <v>Nee</v>
      </c>
      <c r="I96" s="2">
        <v>91</v>
      </c>
      <c r="J96" s="2"/>
      <c r="K96" s="10" t="s">
        <v>238</v>
      </c>
    </row>
    <row r="97" spans="1:11">
      <c r="A97" s="2">
        <f>A96+1</f>
        <v>96</v>
      </c>
      <c r="B97" s="2" t="s">
        <v>239</v>
      </c>
      <c r="C97" s="17">
        <v>44784</v>
      </c>
      <c r="D97" s="17">
        <v>44917</v>
      </c>
      <c r="E97" s="2">
        <f>Tabel1[[#This Row],[Datum van antwoord]]-Tabel1[[#This Row],[Datum van binnenkomst]]</f>
        <v>133</v>
      </c>
      <c r="F97" s="2"/>
      <c r="G97" s="2"/>
      <c r="H97" t="str">
        <f>IF(E:E &gt;42,"Nee","Ja")</f>
        <v>Nee</v>
      </c>
      <c r="I97" s="2">
        <v>142</v>
      </c>
      <c r="J97" s="2"/>
      <c r="K97" s="10" t="s">
        <v>240</v>
      </c>
    </row>
  </sheetData>
  <phoneticPr fontId="4" type="noConversion"/>
  <conditionalFormatting sqref="H2:H97">
    <cfRule type="cellIs" dxfId="16" priority="1" operator="equal">
      <formula>"Ja"</formula>
    </cfRule>
    <cfRule type="cellIs" dxfId="15" priority="2" operator="equal">
      <formula>"Nee"</formula>
    </cfRule>
  </conditionalFormatting>
  <hyperlinks>
    <hyperlink ref="K4" r:id="rId1" xr:uid="{5C7D34B2-536D-4C33-A0F6-D05DCB893653}"/>
    <hyperlink ref="K27" r:id="rId2" xr:uid="{32651A8B-CA32-4F77-85E7-0346461497C0}"/>
    <hyperlink ref="K7" r:id="rId3" xr:uid="{A6ECD279-4C6D-460F-9EBD-DE967BA56F92}"/>
    <hyperlink ref="K8" r:id="rId4" xr:uid="{F927336A-6B10-4539-87B5-A33F43C5C8B1}"/>
    <hyperlink ref="K11" r:id="rId5" xr:uid="{BD0084A9-8F9F-4B84-AA9F-8C315F121504}"/>
    <hyperlink ref="K18" r:id="rId6" xr:uid="{16DF4E28-92B3-4C66-B180-530A3B494595}"/>
    <hyperlink ref="K21" r:id="rId7" xr:uid="{DD69A5C9-D337-4660-9314-3B9F63E37C74}"/>
    <hyperlink ref="K24" r:id="rId8" xr:uid="{D7E112F5-9E01-48B3-9035-0671A3E60D98}"/>
    <hyperlink ref="K26" r:id="rId9" xr:uid="{38A42EEF-746E-47B0-87A1-CC4DC28A6219}"/>
    <hyperlink ref="K25" r:id="rId10" xr:uid="{D2A0A457-F8B0-41AD-824F-57939BD10E75}"/>
    <hyperlink ref="K28" r:id="rId11" xr:uid="{3E020D97-778A-4A0B-8A57-E0396EB1CFDC}"/>
    <hyperlink ref="K29" r:id="rId12" xr:uid="{C631BF33-E6E1-42A1-841D-1FD4A2D4238E}"/>
    <hyperlink ref="K5" r:id="rId13" xr:uid="{2E572D84-5AE2-4C41-95D6-A9336E0F8E58}"/>
    <hyperlink ref="K9" r:id="rId14" xr:uid="{FD7CE1B8-796A-4049-95B1-A47CA16D74DA}"/>
    <hyperlink ref="K10" r:id="rId15" xr:uid="{71A2F3F5-82CA-46E4-A2D5-416E5BF442A6}"/>
    <hyperlink ref="K12" r:id="rId16" xr:uid="{1AB6AF6E-1A9B-4E83-8289-DEA510ADB3E5}"/>
    <hyperlink ref="K14" r:id="rId17" xr:uid="{0BF54851-5A6F-44EA-A355-52AD59769B05}"/>
    <hyperlink ref="K15" r:id="rId18" xr:uid="{3D2B057E-4BC9-4642-8BDA-E4439B8D8B7D}"/>
    <hyperlink ref="K17" r:id="rId19" xr:uid="{FDCCBE5F-0259-446A-A6CE-A4C635BABA2A}"/>
    <hyperlink ref="K19" r:id="rId20" xr:uid="{7D90B74B-D514-42A2-B9F3-E58A0CF7D17B}"/>
    <hyperlink ref="K22" r:id="rId21" xr:uid="{59D1A7C9-354E-48FF-B900-E102E7C148F2}"/>
    <hyperlink ref="K23" r:id="rId22" xr:uid="{D27C498F-C5B7-4747-9E04-76C78F1C763B}"/>
    <hyperlink ref="K13" r:id="rId23" xr:uid="{E99D9528-AF64-4FC5-B2DF-C5293189357B}"/>
    <hyperlink ref="K31" r:id="rId24" xr:uid="{1D40A028-6524-40E2-9280-AE15D672B023}"/>
    <hyperlink ref="K32" r:id="rId25" xr:uid="{6B064633-FC24-4BC6-B075-A51C117A0F7F}"/>
    <hyperlink ref="K33" r:id="rId26" xr:uid="{5CBBDE95-1C8E-470D-91C6-AFABFBFFA505}"/>
    <hyperlink ref="K34" r:id="rId27" xr:uid="{F4A5ACA2-1AE8-48AB-A349-B27E11BA8DCD}"/>
    <hyperlink ref="K2" r:id="rId28" xr:uid="{FE4D0D5F-6F38-434A-931A-8C150F72150C}"/>
    <hyperlink ref="K20" r:id="rId29" xr:uid="{DF4597FA-AC2B-4981-9DFF-64A530CF995A}"/>
    <hyperlink ref="K30" r:id="rId30" xr:uid="{0F9C5BCD-FD72-4DEF-A5C3-40234DB2A36D}"/>
    <hyperlink ref="K35" r:id="rId31" xr:uid="{7E8E5CA6-9383-4D35-8D64-665BEC2AA1DB}"/>
    <hyperlink ref="K46" r:id="rId32" xr:uid="{0079B1BC-AE99-4F22-809D-B2B4B41C9DC3}"/>
    <hyperlink ref="K45" r:id="rId33" xr:uid="{948E83BF-FDC1-4955-937B-21DA178A3FDB}"/>
    <hyperlink ref="K44" r:id="rId34" xr:uid="{B97A6EEF-DBFB-4BB4-94E2-346E0A556895}"/>
    <hyperlink ref="K42" r:id="rId35" xr:uid="{F3AD2969-C2ED-4FC3-8B6E-9031165380F2}"/>
    <hyperlink ref="K43" r:id="rId36" xr:uid="{E71D05C6-EC58-45B2-BA51-0589D3D8B2F4}"/>
    <hyperlink ref="K40" r:id="rId37" xr:uid="{F714576D-67C9-4F24-A7A0-B0CAAA48DAD9}"/>
    <hyperlink ref="K41" r:id="rId38" xr:uid="{BF39FB78-22F9-465C-8589-ED5F360D9855}"/>
    <hyperlink ref="K39" r:id="rId39" xr:uid="{10BB4785-893C-4869-BB6E-4A64CD4EBF93}"/>
    <hyperlink ref="K37" r:id="rId40" xr:uid="{1DF525F4-97AE-465D-B606-83C7E82668F7}"/>
    <hyperlink ref="K38" r:id="rId41" xr:uid="{6FF7AE7C-338E-4437-8203-4575DEFA984B}"/>
    <hyperlink ref="K47" r:id="rId42" xr:uid="{2FD7226E-F80B-4C90-BFC7-01B9E976F421}"/>
    <hyperlink ref="K48" r:id="rId43" xr:uid="{06D7A924-5213-4E2B-8A86-05DB8EF00320}"/>
    <hyperlink ref="K49" r:id="rId44" xr:uid="{39674D17-6DE2-46A5-B26C-AF9AD8E08182}"/>
    <hyperlink ref="K50" r:id="rId45" xr:uid="{9C6DBA97-E18E-4BEA-9412-600C5AD4B02D}"/>
    <hyperlink ref="K51" r:id="rId46" xr:uid="{7BC28C52-A2D3-4FE4-AA16-00180F7AFCD2}"/>
    <hyperlink ref="K52" r:id="rId47" xr:uid="{E952644C-212F-4422-92BB-547F0FA1852B}"/>
    <hyperlink ref="K53" r:id="rId48" xr:uid="{8B7B4D4E-BC41-42FD-A77C-4CEAF54117CF}"/>
    <hyperlink ref="K54" r:id="rId49" xr:uid="{DC405B9C-F6D0-4519-87FE-E1ACE56E66AD}"/>
    <hyperlink ref="K55" r:id="rId50" xr:uid="{B5738743-9847-4169-9EAA-4FC843C36883}"/>
    <hyperlink ref="K58" r:id="rId51" xr:uid="{5611DABF-5668-4F41-AE73-53C2298F27B9}"/>
    <hyperlink ref="K60" r:id="rId52" xr:uid="{A5AE5171-FD35-40A6-AAA3-284CB936CF23}"/>
    <hyperlink ref="K63" r:id="rId53" display="https://www.rijksoverheid.nl/ministeries/ministerie-van-economische-zaken-en-klimaat/documenten/woo-besluiten/2022/09/23/besluit-op-woo-verzoek-over-wijziging-activiteitenbesluit-milieubeheer-en-enkele-besluiten-omgevingswet-rondom-jurisprudentie-over-windparken" xr:uid="{05F87777-7E24-426A-B94B-D5671D3E3642}"/>
    <hyperlink ref="K59" r:id="rId54" xr:uid="{658A1079-2519-4A1C-9BE5-3F6C40345FAC}"/>
    <hyperlink ref="K61" r:id="rId55" xr:uid="{0727B5BB-FEC4-4D18-9653-449146B8A249}"/>
    <hyperlink ref="K62" r:id="rId56" xr:uid="{DF2C1838-26BA-4509-9D64-68CC68B2BC25}"/>
    <hyperlink ref="K68" r:id="rId57" xr:uid="{B71D76D1-A39B-427F-BAFF-E8DE2CAB7625}"/>
    <hyperlink ref="K65" r:id="rId58" xr:uid="{B597A8C3-CC45-4FF7-99EC-FE0017E49325}"/>
    <hyperlink ref="K64" r:id="rId59" xr:uid="{E105ACD2-F798-4C8D-827F-06FDF8AF8984}"/>
    <hyperlink ref="K69" r:id="rId60" xr:uid="{46E78A02-525A-49CC-AD77-8E226EBB8DFE}"/>
    <hyperlink ref="K70" r:id="rId61" xr:uid="{A538B5CF-B6DA-4C98-953C-FD749C9C7112}"/>
    <hyperlink ref="K71" r:id="rId62" xr:uid="{AC40C6EB-6CDE-4675-BF41-ACE54C4ABCFE}"/>
    <hyperlink ref="K72" r:id="rId63" xr:uid="{EEA40788-50E9-47F9-92D1-8A4D6D77183A}"/>
    <hyperlink ref="K73" r:id="rId64" xr:uid="{E814C137-CE22-4847-A1BF-6DE06E37FFC4}"/>
    <hyperlink ref="K74" r:id="rId65" xr:uid="{5A125EB9-535D-4AC4-A1CC-36594314AFB1}"/>
    <hyperlink ref="K75" r:id="rId66" xr:uid="{BE588513-0E8D-46E6-B880-48EFAFAEB0A5}"/>
    <hyperlink ref="K76" r:id="rId67" xr:uid="{7479DD18-8FF9-4492-809F-C6854F7A68B0}"/>
    <hyperlink ref="K77" r:id="rId68" xr:uid="{D85CB5F0-9D47-4292-9177-EF4FE6EF1429}"/>
    <hyperlink ref="K80" r:id="rId69" xr:uid="{62E114FE-69B3-46FD-93EE-8D652EFD21C6}"/>
    <hyperlink ref="K78" r:id="rId70" xr:uid="{31E530CA-A366-419D-A0BA-A956FCE1B20B}"/>
    <hyperlink ref="K79" r:id="rId71" xr:uid="{E6C377C1-8872-4BC2-83FC-FCD61D672AD5}"/>
    <hyperlink ref="K81" r:id="rId72" xr:uid="{E8AAC4A6-D870-4221-B68D-4BF5B8EAC75D}"/>
    <hyperlink ref="K83" r:id="rId73" xr:uid="{574DBE49-3157-4953-9A08-4DE3A3D3958A}"/>
    <hyperlink ref="K87" r:id="rId74" xr:uid="{F8673778-5A35-420C-847E-BD9E4EA68173}"/>
    <hyperlink ref="K88" r:id="rId75" xr:uid="{8E57FCE0-7D95-4F65-8AD2-80E6B836FC5E}"/>
    <hyperlink ref="K36" r:id="rId76" xr:uid="{2F4D93B8-6D41-4633-BA2B-597CA9A44AD5}"/>
    <hyperlink ref="K16" r:id="rId77" xr:uid="{75A50DAD-C050-4D2E-9D0F-D468B8564A09}"/>
    <hyperlink ref="K56" r:id="rId78" xr:uid="{987693E6-EB89-4AD3-8ADE-8CA51720068F}"/>
    <hyperlink ref="K66" r:id="rId79" xr:uid="{BEB50965-1FB2-4DA0-82A2-EDF4BB975E51}"/>
    <hyperlink ref="K67" r:id="rId80" xr:uid="{E02101B9-63CF-4E9D-8221-232C02F9440B}"/>
    <hyperlink ref="K82" r:id="rId81" xr:uid="{03E2DAD4-178D-4258-952A-8058746BDDF2}"/>
    <hyperlink ref="K84" r:id="rId82" xr:uid="{0E52341F-0911-46B6-A189-52EDEA85A039}"/>
    <hyperlink ref="K86" r:id="rId83" xr:uid="{BB791E7C-DFD1-446B-962D-FF309E58280E}"/>
    <hyperlink ref="K89" r:id="rId84" xr:uid="{9146276D-7C72-4DE4-A251-AA9B095D58EA}"/>
    <hyperlink ref="K90" r:id="rId85" xr:uid="{90EECE49-BC6C-4B84-B8CF-5F44B414456E}"/>
    <hyperlink ref="K93" r:id="rId86" xr:uid="{C8E6E43C-BFF2-4E27-884E-33269651F30E}"/>
    <hyperlink ref="K95" r:id="rId87" xr:uid="{12F251E6-3937-4312-A929-0A1060809A8A}"/>
    <hyperlink ref="K57" r:id="rId88" xr:uid="{229A26AF-D6A6-4747-8234-3229A54E3D2F}"/>
    <hyperlink ref="K91" r:id="rId89" xr:uid="{650C2477-3540-4C59-AD36-498768955636}"/>
    <hyperlink ref="K92" r:id="rId90" xr:uid="{C734A6EF-75A3-4AEC-BF9A-09084818ADD8}"/>
    <hyperlink ref="K94" r:id="rId91" xr:uid="{EDB5AA60-E627-4E92-852C-4250EBA475B9}"/>
    <hyperlink ref="K96" r:id="rId92" xr:uid="{3BAE7BCD-ADC4-463F-9C75-6DC65BCB38E7}"/>
    <hyperlink ref="K85" r:id="rId93" xr:uid="{0FDAFA1E-F4AB-45BD-BA23-4B042E5FE13C}"/>
    <hyperlink ref="K97" r:id="rId94" xr:uid="{F43CEF85-507E-4DCD-AA38-1455F8A0495C}"/>
  </hyperlinks>
  <pageMargins left="0.7" right="0.7" top="0.75" bottom="0.75" header="0.3" footer="0.3"/>
  <pageSetup paperSize="9" orientation="portrait" horizontalDpi="4294967293" r:id="rId95"/>
  <tableParts count="1">
    <tablePart r:id="rId9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585E-36FF-4EF5-87C2-18E834213467}">
  <dimension ref="A1:L23"/>
  <sheetViews>
    <sheetView topLeftCell="A3" zoomScale="60" zoomScaleNormal="60" workbookViewId="0">
      <selection activeCell="F5" sqref="F5"/>
    </sheetView>
  </sheetViews>
  <sheetFormatPr defaultRowHeight="15" customHeight="1"/>
  <cols>
    <col min="1" max="1" width="49.140625" customWidth="1"/>
    <col min="2" max="2" width="30.5703125" customWidth="1"/>
    <col min="3" max="3" width="25.28515625" style="7" customWidth="1"/>
    <col min="4" max="4" width="28.42578125" style="7" customWidth="1"/>
    <col min="5" max="5" width="17.5703125" customWidth="1"/>
    <col min="6" max="6" width="14.85546875" customWidth="1"/>
    <col min="8" max="8" width="34.42578125" customWidth="1"/>
    <col min="9" max="9" width="32.28515625" customWidth="1"/>
    <col min="10" max="10" width="30.42578125" style="7" customWidth="1"/>
    <col min="11" max="11" width="43.7109375" style="7" customWidth="1"/>
  </cols>
  <sheetData>
    <row r="1" spans="1:12" s="35" customFormat="1" ht="76.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7</v>
      </c>
      <c r="G1" s="32" t="s">
        <v>8</v>
      </c>
      <c r="H1" s="32" t="s">
        <v>9</v>
      </c>
      <c r="I1" s="32" t="s">
        <v>10</v>
      </c>
      <c r="J1" s="32" t="s">
        <v>241</v>
      </c>
      <c r="K1" s="32" t="s">
        <v>242</v>
      </c>
    </row>
    <row r="2" spans="1:12">
      <c r="A2" t="s">
        <v>243</v>
      </c>
      <c r="B2" t="s">
        <v>244</v>
      </c>
      <c r="C2" s="7">
        <v>43979</v>
      </c>
      <c r="D2" s="7">
        <v>44154</v>
      </c>
      <c r="E2">
        <f>_xlfn.DAYS(D2,C2)</f>
        <v>175</v>
      </c>
      <c r="F2" s="19" t="str">
        <f>IF(E:E &gt;42,"Nee","Ja")</f>
        <v>Nee</v>
      </c>
      <c r="G2">
        <v>14</v>
      </c>
      <c r="H2" t="s">
        <v>245</v>
      </c>
      <c r="I2" s="11" t="s">
        <v>246</v>
      </c>
      <c r="J2" s="7">
        <v>44314</v>
      </c>
      <c r="K2" s="7">
        <v>44608</v>
      </c>
    </row>
    <row r="3" spans="1:12">
      <c r="B3" t="s">
        <v>247</v>
      </c>
      <c r="C3" s="7">
        <v>43979</v>
      </c>
      <c r="D3" s="7">
        <v>44154</v>
      </c>
      <c r="E3">
        <f>_xlfn.DAYS(D3,C3)</f>
        <v>175</v>
      </c>
      <c r="F3" s="19" t="str">
        <f>IF(E:E &gt;42,"Nee","Ja")</f>
        <v>Nee</v>
      </c>
      <c r="G3">
        <v>154</v>
      </c>
      <c r="H3" t="s">
        <v>248</v>
      </c>
      <c r="I3" s="11" t="s">
        <v>249</v>
      </c>
      <c r="J3" s="7">
        <v>44735</v>
      </c>
      <c r="K3" s="7">
        <v>44848</v>
      </c>
    </row>
    <row r="4" spans="1:12"/>
    <row r="5" spans="1:12" s="35" customFormat="1" ht="76.5">
      <c r="A5" s="32" t="s">
        <v>250</v>
      </c>
      <c r="B5" s="32" t="s">
        <v>1</v>
      </c>
      <c r="C5" s="32" t="s">
        <v>2</v>
      </c>
      <c r="D5" s="32" t="s">
        <v>3</v>
      </c>
      <c r="E5" s="32" t="s">
        <v>4</v>
      </c>
      <c r="F5" s="32" t="s">
        <v>7</v>
      </c>
      <c r="G5" s="32" t="s">
        <v>8</v>
      </c>
      <c r="H5" s="32" t="s">
        <v>9</v>
      </c>
      <c r="I5" s="32" t="s">
        <v>10</v>
      </c>
    </row>
    <row r="6" spans="1:12" s="24" customFormat="1">
      <c r="B6" s="22" t="s">
        <v>251</v>
      </c>
      <c r="C6" s="23">
        <v>43641</v>
      </c>
      <c r="D6" s="23">
        <v>44622</v>
      </c>
      <c r="E6" s="24">
        <f>_xlfn.DAYS(D6,C6)</f>
        <v>981</v>
      </c>
      <c r="F6" s="19" t="str">
        <f>IF(E:E &gt;42,"Nee","Ja")</f>
        <v>Nee</v>
      </c>
      <c r="G6" s="22">
        <f>Tabel1[[#This Row],[Datum van antwoord]]-Tabel1[[#This Row],[Datum van binnenkomst]]</f>
        <v>75</v>
      </c>
      <c r="H6" s="22" t="s">
        <v>252</v>
      </c>
      <c r="I6" s="26" t="s">
        <v>253</v>
      </c>
      <c r="L6" s="22"/>
    </row>
    <row r="7" spans="1:12" s="24" customFormat="1">
      <c r="A7" s="22"/>
      <c r="B7" s="22" t="s">
        <v>254</v>
      </c>
      <c r="C7" s="23">
        <v>44531</v>
      </c>
      <c r="D7" s="23">
        <v>44816</v>
      </c>
      <c r="E7" s="22">
        <v>285</v>
      </c>
      <c r="F7" s="19" t="str">
        <f>IF(E:E &gt;42,"Nee","Ja")</f>
        <v>Nee</v>
      </c>
      <c r="G7" s="22">
        <v>2066</v>
      </c>
      <c r="H7" s="25"/>
      <c r="I7" s="26" t="s">
        <v>255</v>
      </c>
      <c r="J7" s="22"/>
      <c r="K7" s="27"/>
      <c r="L7" s="22"/>
    </row>
    <row r="8" spans="1:12"/>
    <row r="9" spans="1:12" s="34" customFormat="1" ht="76.5">
      <c r="A9" s="32" t="s">
        <v>256</v>
      </c>
      <c r="B9" s="32" t="s">
        <v>1</v>
      </c>
      <c r="C9" s="32" t="s">
        <v>2</v>
      </c>
      <c r="D9" s="32" t="s">
        <v>3</v>
      </c>
      <c r="E9" s="32" t="s">
        <v>4</v>
      </c>
      <c r="F9" s="32" t="s">
        <v>7</v>
      </c>
      <c r="G9" s="32" t="s">
        <v>8</v>
      </c>
      <c r="H9" s="32" t="s">
        <v>9</v>
      </c>
      <c r="I9" s="32" t="s">
        <v>10</v>
      </c>
      <c r="J9" s="33"/>
      <c r="K9" s="33"/>
    </row>
    <row r="10" spans="1:12" s="24" customFormat="1">
      <c r="B10" s="24" t="s">
        <v>257</v>
      </c>
      <c r="C10" s="27">
        <v>44419</v>
      </c>
      <c r="D10" s="27">
        <v>44637</v>
      </c>
      <c r="E10" s="24">
        <f>_xlfn.DAYS(D10,C10)</f>
        <v>218</v>
      </c>
      <c r="F10" s="19" t="str">
        <f>IF(E:E &gt;42,"Nee","Ja")</f>
        <v>Nee</v>
      </c>
      <c r="G10" s="24">
        <v>71</v>
      </c>
      <c r="H10" s="24" t="s">
        <v>258</v>
      </c>
      <c r="I10" s="28" t="s">
        <v>259</v>
      </c>
      <c r="J10" s="27"/>
      <c r="K10" s="27"/>
    </row>
    <row r="11" spans="1:12" s="24" customFormat="1">
      <c r="B11" s="24" t="s">
        <v>260</v>
      </c>
      <c r="C11" s="27">
        <v>44351</v>
      </c>
      <c r="D11" s="27">
        <v>44615</v>
      </c>
      <c r="E11" s="24">
        <f>_xlfn.DAYS(D11,C11)</f>
        <v>264</v>
      </c>
      <c r="F11" s="19" t="str">
        <f>IF(E:E &gt;42,"Nee","Ja")</f>
        <v>Nee</v>
      </c>
      <c r="G11" s="24">
        <v>58</v>
      </c>
      <c r="H11" s="24" t="s">
        <v>261</v>
      </c>
      <c r="I11" s="28" t="s">
        <v>262</v>
      </c>
      <c r="J11" s="27"/>
      <c r="K11" s="27"/>
    </row>
    <row r="12" spans="1:12"/>
    <row r="13" spans="1:12" s="34" customFormat="1" ht="76.5">
      <c r="A13" s="32" t="s">
        <v>263</v>
      </c>
      <c r="B13" s="32" t="s">
        <v>1</v>
      </c>
      <c r="C13" s="32" t="s">
        <v>2</v>
      </c>
      <c r="D13" s="32" t="s">
        <v>3</v>
      </c>
      <c r="E13" s="32" t="s">
        <v>4</v>
      </c>
      <c r="F13" s="32" t="s">
        <v>7</v>
      </c>
      <c r="G13" s="32" t="s">
        <v>8</v>
      </c>
      <c r="H13" s="32" t="s">
        <v>9</v>
      </c>
      <c r="I13" s="32" t="s">
        <v>10</v>
      </c>
      <c r="J13" s="33"/>
      <c r="K13" s="33"/>
    </row>
    <row r="14" spans="1:12" s="24" customFormat="1">
      <c r="B14" s="24" t="s">
        <v>264</v>
      </c>
      <c r="C14" s="27">
        <v>44419</v>
      </c>
      <c r="D14" s="27">
        <v>44516</v>
      </c>
      <c r="E14" s="24">
        <f>_xlfn.DAYS(D14,C14)</f>
        <v>97</v>
      </c>
      <c r="F14" s="19" t="str">
        <f>IF(E:E &gt;42,"Nee","Ja")</f>
        <v>Nee</v>
      </c>
      <c r="G14" s="24">
        <v>452</v>
      </c>
      <c r="H14" s="24" t="s">
        <v>265</v>
      </c>
      <c r="I14" s="28" t="s">
        <v>266</v>
      </c>
      <c r="J14" s="27"/>
      <c r="K14" s="27"/>
    </row>
    <row r="15" spans="1:12" s="24" customFormat="1">
      <c r="B15" s="24" t="s">
        <v>267</v>
      </c>
      <c r="C15" s="27">
        <v>43641</v>
      </c>
      <c r="D15" s="27">
        <v>44195</v>
      </c>
      <c r="E15" s="24">
        <f>_xlfn.DAYS(D15,C15)</f>
        <v>554</v>
      </c>
      <c r="F15" s="19" t="str">
        <f>IF(E:E &gt;42,"Nee","Ja")</f>
        <v>Nee</v>
      </c>
      <c r="G15" s="24">
        <v>653</v>
      </c>
      <c r="I15" s="28" t="s">
        <v>268</v>
      </c>
      <c r="J15" s="27"/>
      <c r="K15" s="27"/>
    </row>
    <row r="16" spans="1:12" s="24" customFormat="1">
      <c r="B16" s="24" t="s">
        <v>269</v>
      </c>
      <c r="C16" s="27">
        <v>43656</v>
      </c>
      <c r="D16" s="27">
        <v>44393</v>
      </c>
      <c r="E16" s="24">
        <f>_xlfn.DAYS(D16,C16)</f>
        <v>737</v>
      </c>
      <c r="F16" s="19" t="str">
        <f>IF(E:E &gt;42,"Nee","Ja")</f>
        <v>Nee</v>
      </c>
      <c r="G16" s="24">
        <v>157</v>
      </c>
      <c r="I16" s="28" t="s">
        <v>270</v>
      </c>
      <c r="J16" s="27"/>
      <c r="K16" s="27"/>
    </row>
    <row r="17"/>
    <row r="18"/>
    <row r="19"/>
    <row r="20"/>
    <row r="21"/>
    <row r="22"/>
    <row r="23"/>
  </sheetData>
  <hyperlinks>
    <hyperlink ref="I2" r:id="rId1" xr:uid="{F7B3460D-EC3A-4B04-A5BA-79B1C1847303}"/>
    <hyperlink ref="I3" r:id="rId2" xr:uid="{0E0764D3-092C-4322-AA81-A389DFC169AC}"/>
    <hyperlink ref="I10" r:id="rId3" xr:uid="{601E137A-1049-4B70-BF29-16B394770795}"/>
    <hyperlink ref="I14" r:id="rId4" xr:uid="{8EA9DCC2-70D2-478E-BE3E-CA63C895CB0E}"/>
    <hyperlink ref="I6" r:id="rId5" xr:uid="{0F0C38E7-FAC8-45E0-AAAA-0CB4BD7FA659}"/>
    <hyperlink ref="I15" r:id="rId6" xr:uid="{86EDDEBB-D3B8-4D24-9EF2-1FD41DAF5E69}"/>
    <hyperlink ref="I7" r:id="rId7" xr:uid="{9210D56B-A1B2-4CB6-867E-F0FE6C48F5E1}"/>
    <hyperlink ref="I16" r:id="rId8" xr:uid="{3946CF16-1FC1-448C-A477-80675FEA9DD9}"/>
    <hyperlink ref="I11" r:id="rId9" xr:uid="{EDD5C633-A2A4-4AD8-8F41-9B65096F6065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raoul jorissen</dc:creator>
  <cp:keywords/>
  <dc:description/>
  <cp:lastModifiedBy>Veerle Fanoy</cp:lastModifiedBy>
  <cp:revision/>
  <dcterms:created xsi:type="dcterms:W3CDTF">2021-12-15T14:48:56Z</dcterms:created>
  <dcterms:modified xsi:type="dcterms:W3CDTF">2023-03-21T08:29:37Z</dcterms:modified>
  <cp:category/>
  <cp:contentStatus/>
</cp:coreProperties>
</file>