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erle/Documents/OpenState/Woo-termijnen/"/>
    </mc:Choice>
  </mc:AlternateContent>
  <xr:revisionPtr revIDLastSave="666" documentId="8_{41B8D655-9933-DF4E-BF8E-7C54FD15FA50}" xr6:coauthVersionLast="47" xr6:coauthVersionMax="47" xr10:uidLastSave="{D3349510-1324-4C24-99FA-C20E45583803}"/>
  <bookViews>
    <workbookView xWindow="880" yWindow="1320" windowWidth="20740" windowHeight="11160" firstSheet="1" activeTab="1" xr2:uid="{69FCA6B6-97E2-459F-A1DB-7A176E95A2B0}"/>
  </bookViews>
  <sheets>
    <sheet name="Blad1" sheetId="1" r:id="rId1"/>
    <sheet name="Bezwaren en deelbesluite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E49" i="1"/>
  <c r="H49" i="1" s="1"/>
  <c r="E38" i="1"/>
  <c r="H38" i="1" s="1"/>
  <c r="E41" i="1"/>
  <c r="H41" i="1" s="1"/>
  <c r="E5" i="2"/>
  <c r="E34" i="1"/>
  <c r="H34" i="1" s="1"/>
  <c r="E26" i="1"/>
  <c r="H26" i="1" s="1"/>
  <c r="E22" i="1"/>
  <c r="H22" i="1" s="1"/>
  <c r="E21" i="1"/>
  <c r="H21" i="1" s="1"/>
  <c r="E20" i="1"/>
  <c r="H20" i="1" s="1"/>
  <c r="E12" i="2"/>
  <c r="I4" i="1"/>
  <c r="E8" i="2"/>
  <c r="E3" i="2"/>
  <c r="E4" i="2"/>
  <c r="E2" i="2"/>
  <c r="I5" i="1"/>
  <c r="E5" i="1"/>
  <c r="H5" i="1" s="1"/>
  <c r="E35" i="1"/>
  <c r="H35" i="1"/>
  <c r="E46" i="1"/>
  <c r="E2" i="1"/>
  <c r="H2" i="1" s="1"/>
  <c r="E10" i="1"/>
  <c r="H10" i="1" s="1"/>
  <c r="E17" i="1"/>
  <c r="H17" i="1" s="1"/>
  <c r="H46" i="1"/>
  <c r="E32" i="1"/>
  <c r="E33" i="1"/>
  <c r="E36" i="1"/>
  <c r="E37" i="1"/>
  <c r="E39" i="1"/>
  <c r="E40" i="1"/>
  <c r="E42" i="1"/>
  <c r="E47" i="1"/>
  <c r="E48" i="1"/>
  <c r="E43" i="1"/>
  <c r="H32" i="1"/>
  <c r="H33" i="1"/>
  <c r="H36" i="1"/>
  <c r="H37" i="1"/>
  <c r="H39" i="1"/>
  <c r="H40" i="1"/>
  <c r="H42" i="1"/>
  <c r="H47" i="1"/>
  <c r="H48" i="1"/>
  <c r="H43" i="1"/>
  <c r="E19" i="1"/>
  <c r="H19" i="1" s="1"/>
  <c r="E18" i="1"/>
  <c r="H18" i="1" s="1"/>
  <c r="E16" i="1"/>
  <c r="H16" i="1" s="1"/>
  <c r="E15" i="1"/>
  <c r="H15" i="1" s="1"/>
  <c r="E13" i="1"/>
  <c r="H13" i="1" s="1"/>
  <c r="E12" i="1"/>
  <c r="H12" i="1" s="1"/>
  <c r="E11" i="1"/>
  <c r="H11" i="1" s="1"/>
  <c r="E9" i="1"/>
  <c r="H9" i="1" s="1"/>
  <c r="E8" i="1"/>
  <c r="H8" i="1" s="1"/>
  <c r="E7" i="1"/>
  <c r="H7" i="1" s="1"/>
  <c r="E6" i="1"/>
  <c r="H6" i="1" s="1"/>
  <c r="E4" i="1"/>
  <c r="H4" i="1" s="1"/>
  <c r="E3" i="1"/>
  <c r="H3" i="1" s="1"/>
  <c r="E29" i="1"/>
  <c r="H29" i="1" s="1"/>
  <c r="E23" i="1"/>
  <c r="H23" i="1" s="1"/>
  <c r="E24" i="1"/>
  <c r="H24" i="1" s="1"/>
  <c r="E27" i="1"/>
  <c r="H27" i="1" s="1"/>
  <c r="E30" i="1"/>
  <c r="H30" i="1" s="1"/>
  <c r="E31" i="1"/>
  <c r="H31" i="1" s="1"/>
  <c r="E25" i="1"/>
  <c r="H25" i="1" s="1"/>
  <c r="E28" i="1"/>
  <c r="H28" i="1" s="1"/>
</calcChain>
</file>

<file path=xl/sharedStrings.xml><?xml version="1.0" encoding="utf-8"?>
<sst xmlns="http://schemas.openxmlformats.org/spreadsheetml/2006/main" count="174" uniqueCount="138">
  <si>
    <t>WOB Verzoek</t>
  </si>
  <si>
    <t>Onderwerp</t>
  </si>
  <si>
    <t>Datum van ontvangst</t>
  </si>
  <si>
    <t>Datum van besluit</t>
  </si>
  <si>
    <t>Aantal dagen 
in behandeling</t>
  </si>
  <si>
    <t>Indien deelbesluit 1, aantal dagen</t>
  </si>
  <si>
    <t>Indien deelbesluit 2, aantal dagen</t>
  </si>
  <si>
    <t>Binnen de 
termijn afgehandeld</t>
  </si>
  <si>
    <t xml:space="preserve">Omvang document (aantal pagina's)
</t>
  </si>
  <si>
    <t>Bijzonderheden</t>
  </si>
  <si>
    <t>URL</t>
  </si>
  <si>
    <t>Besluit Wob-verzoek fraudepatronen Somalische bijstandsgerechtigden</t>
  </si>
  <si>
    <t>Het is pas 14 dagen na ontvangst aangemerkt als een Wob-verzoek</t>
  </si>
  <si>
    <t>https://www.rijksoverheid.nl/ministeries/ministerie-van-sociale-zaken-en-werkgelegenheid/documenten/wob-verzoeken/2022/01/14/besluit-wob-verzoek-fraudepatronen-somalische-bijstandsgerechtigden</t>
  </si>
  <si>
    <t>Ongeval met dossiernummer 411600311</t>
  </si>
  <si>
    <t>https://www.rijksoverheid.nl/ministeries/ministerie-van-sociale-zaken-en-werkgelegenheid/documenten/wob-verzoeken/2022/01/19/besluit-op-wob-verzoek-over-ongeval-met-dossiernummer-411600311</t>
  </si>
  <si>
    <t>Deelbesluit 2 over controle besteding inburgeringsgeld aan taalscholen</t>
  </si>
  <si>
    <t>2e deelbesluit</t>
  </si>
  <si>
    <t>https://www.rijksoverheid.nl/ministeries/ministerie-van-sociale-zaken-en-werkgelegenheid/documenten/wob-verzoeken/2022/01/20/deelbesluit-2-op-wob-verzoek-over-controle-besteding-inburgeringsgeld-aan-taalscholen</t>
  </si>
  <si>
    <t>Controles en meldingen VION</t>
  </si>
  <si>
    <t>https://www.rijksoverheid.nl/ministeries/ministerie-van-sociale-zaken-en-werkgelegenheid/documenten/wob-verzoeken/2022/02/04/2e-deelbesluit-wob-verzoek-controles-en-meldingen-vion</t>
  </si>
  <si>
    <t>Openbaarmaking van dossier 'Hoe werkt SZW'</t>
  </si>
  <si>
    <t>https://www.rijksoverheid.nl/ministeries/ministerie-van-sociale-zaken-en-werkgelegenheid/documenten/wob-verzoeken/2022/02/07/besluit-op-wob-verzoek-over-openbaarmaking-van-dossier-hoe-werkt-szw</t>
  </si>
  <si>
    <t>Representativiteitstoetsen Metalektro cao’s</t>
  </si>
  <si>
    <t>https://www.rijksoverheid.nl/ministeries/ministerie-van-sociale-zaken-en-werkgelegenheid/documenten/wob-verzoeken/2022/02/08/besluit-op-wob-verzoek-over-representativiteitstoetsen-metalektro-caos</t>
  </si>
  <si>
    <t>Onderzoek Arbeidsinspectie bij UMC's</t>
  </si>
  <si>
    <t>https://www.rijksoverheid.nl/ministeries/ministerie-van-sociale-zaken-en-werkgelegenheid/documenten/wob-verzoeken/2022/02/10/besluit-wob-verzoek-onderzoek-arbeidsinspectie-bij-umcs</t>
  </si>
  <si>
    <t>Totstandkoming voorwaarden financiële steun KLM</t>
  </si>
  <si>
    <t>Geen documenten aangetroffen.</t>
  </si>
  <si>
    <t>https://www.rijksoverheid.nl/ministeries/ministerie-van-sociale-zaken-en-werkgelegenheid/documenten/wob-verzoeken/2022/02/17/besluit-wob-verzoek-totstandkoming-voorwaarden-financiele-steun-klm</t>
  </si>
  <si>
    <t>Besluit Wob-verzoek representativiteitstoets 2010 Bpf Houtwerkende Industrie</t>
  </si>
  <si>
    <t>Pas 16 dagen na ontvangst wordt het aangemerkt als een Wob-verzoek</t>
  </si>
  <si>
    <t>https://www.rijksoverheid.nl/ministeries/ministerie-van-sociale-zaken-en-werkgelegenheid/documenten/wob-verzoeken/2022/02/18/besluit-wob-verzoek-representativiteitstoets-2010-bpf-houtwerkende-industrie</t>
  </si>
  <si>
    <t>Voortgang aanpassing regelgeving aan hogere AOW-leeftijd</t>
  </si>
  <si>
    <t>https://www.rijksoverheid.nl/ministeries/ministerie-van-sociale-zaken-en-werkgelegenheid/documenten/wob-verzoeken/2022/02/25/besluit-op-wob-verzoek-over-voortgang-aanpassing-regelgeving-aan-hogere-aow-leeftijd</t>
  </si>
  <si>
    <t>Werktijden/ATW-Inspectie/beleidsinspectie/Programma Zorg en/of Goed Werkgeverschap in de Zorg</t>
  </si>
  <si>
    <t>https://www.rijksoverheid.nl/ministeries/ministerie-van-sociale-zaken-en-werkgelegenheid/documenten/wob-verzoeken/2022/03/10/besluit-op-wob-verzoek-over-werktijden-atw-inspectie-beleidsinspectie-programma-zorg-en-of-goed-werkgeverschap-in-de-zorg</t>
  </si>
  <si>
    <t>Uitkomsten representativiteitstoetsen</t>
  </si>
  <si>
    <t>https://www.rijksoverheid.nl/ministeries/ministerie-van-sociale-zaken-en-werkgelegenheid/documenten/wob-verzoeken/2022/03/14/besluit-op-wob-verzoek-over-uitkomsten-representativiteitstoetsen</t>
  </si>
  <si>
    <t>2e deelbesluit Wob-verzoek asbestsanering en werkbak aan kraan</t>
  </si>
  <si>
    <t>nee</t>
  </si>
  <si>
    <t>https://www.rijksoverheid.nl/ministeries/ministerie-van-sociale-zaken-en-werkgelegenheid/documenten/wob-verzoeken/2022/03/18/2e-deelbesluit-wob-verzoek-asbestsanering-en-werkbak-aan-kraan</t>
  </si>
  <si>
    <t>Certificatieschema opsporen ontplofbare oorlogsresten (CS-OOO)</t>
  </si>
  <si>
    <t>https://www.rijksoverheid.nl/ministeries/ministerie-van-sociale-zaken-en-werkgelegenheid/documenten/wob-verzoeken/2022/03/21/besluit-op-wob-verzoek-over-cs-ooo</t>
  </si>
  <si>
    <t>Ongeval in Kampen</t>
  </si>
  <si>
    <t>https://www.rijksoverheid.nl/ministeries/ministerie-van-sociale-zaken-en-werkgelegenheid/documenten/wob-verzoeken/2022/03/23/besluit-op-wob-verzoek-over-ongeval-in-kampen</t>
  </si>
  <si>
    <t>Besluit Wob-verzoek inspectierichtlijnen Arbeidstijdenwet</t>
  </si>
  <si>
    <t>https://www.rijksoverheid.nl/ministeries/ministerie-van-sociale-zaken-en-werkgelegenheid/documenten/wob-verzoeken/2022/03/30/besluit-wob-verzoek-inspectierichtlijnen-arbeidstijdenwet</t>
  </si>
  <si>
    <t>Melding arbeidsomstandigheden</t>
  </si>
  <si>
    <t>https://www.rijksoverheid.nl/ministeries/ministerie-van-sociale-zaken-en-werkgelegenheid/documenten/wob-verzoeken/2022/04/01/besluit-op-wob-verzoek-over-melding-arbeidsomstandigheden</t>
  </si>
  <si>
    <t>Besluit op Wob-verzoek over anonieme getuigenverklaringen uit bedrijfsdossier Van Rijsingen Fresh Service</t>
  </si>
  <si>
    <t>https://www.rijksoverheid.nl/ministeries/ministerie-van-sociale-zaken-en-werkgelegenheid/documenten/wob-verzoeken/2022/04/13/besluit-op-wob-verzoek-over-geanonimiseerde-getuigenverklaringen-dossier-2007885</t>
  </si>
  <si>
    <t>Besluit op Wob-verzoek over onderzoek Nederlandse Arbeidsinspectie naar brand Bergen op Zoom</t>
  </si>
  <si>
    <t>https://www.rijksoverheid.nl/ministeries/ministerie-van-sociale-zaken-en-werkgelegenheid/documenten/wob-verzoeken/2022/04/25/besluit-op-wob-verzoek-over-onderzoek-nederlandse-arbeidsinspectie-naar-brand-bergen-op-zoom</t>
  </si>
  <si>
    <t>Besluit op Wob-/Woo-verzoek over zaak 2201922</t>
  </si>
  <si>
    <t>https://www.rijksoverheid.nl/ministeries/ministerie-van-sociale-zaken-en-werkgelegenheid/documenten/woo-besluiten/2022/06/20/besluit-op-wob--woo-verzoek-over-zaak-2201922</t>
  </si>
  <si>
    <t>Besluit op Wob-verzoek over zienswijzen bedenkingen Uber tegen verzoek van Cao Zorgvervoer en Taxi</t>
  </si>
  <si>
    <t>https://www.rijksoverheid.nl/ministeries/ministerie-van-sociale-zaken-en-werkgelegenheid/documenten/woo-besluiten/2022/06/23/besluit-op-wob-verzoek-over-zienswijzen-bedenkingen-uber-tegen-verzoek-van-cao-zorgvervoer-en-taxi</t>
  </si>
  <si>
    <t>Besluit op Wob-/Woo-verzoek over ondermelding van arbeidsongevallen door de Nederlandse Arbeidsinspectie</t>
  </si>
  <si>
    <t>https://www.rijksoverheid.nl/ministeries/ministerie-van-sociale-zaken-en-werkgelegenheid/documenten/woo-besluiten/2022/07/18/besluit-op-wob-woo-verzoek-over-ondermelding-van-arbeidsongevallen-door-de-nederlandse-arbeidsinspectie</t>
  </si>
  <si>
    <t>Besluit Wob-verzoek wijziging artikel 83 Pensioenwet</t>
  </si>
  <si>
    <t>https://www.rijksoverheid.nl/ministeries/ministerie-van-sociale-zaken-en-werkgelegenheid/documenten/woo-besluiten/2022/07/19/besluit-wob-verzoek-wijziging-artikel-83-pensioenwet</t>
  </si>
  <si>
    <t>Besluit op Woo-verzoek over contact met VNO/NCW over wet IMVO</t>
  </si>
  <si>
    <t>Niet ingewilligd</t>
  </si>
  <si>
    <t>https://www.rijksoverheid.nl/ministeries/ministerie-van-sociale-zaken-en-werkgelegenheid/documenten/woo-besluiten/2022/07/28/besluit-op-woo-verzoek-over-contact-met-vno-ncw-over-wet-imvo</t>
  </si>
  <si>
    <t>Besluit Wob-verzoek handhavingsbrief GeesinkNorba</t>
  </si>
  <si>
    <t>https://www.rijksoverheid.nl/ministeries/ministerie-van-sociale-zaken-en-werkgelegenheid/documenten/woo-besluiten/2022/07/29/besluit-wob-verzoek-handhavingsbrief-geesinknorba</t>
  </si>
  <si>
    <t>Besluit op Wob-/Woo-verzoek over beleid en/of voorschriften van de Nederlandse Arbeidsinspectie over de WAV, Arbeidstijdenwet, Wet minimumloon en minimumvakantiebijslag en/of Arbeidsomstandighedenwet</t>
  </si>
  <si>
    <t>https://www.rijksoverheid.nl/ministeries/ministerie-van-sociale-zaken-en-werkgelegenheid/documenten/woo-besluiten/2022/08/19/besluit-op-wob-woo-verzoek-over-beleid-voorschriften-van-nederlandse-arbeidsinspectie-over-wav-arbeidstijdenwet-wet-minimumloon-en-minimumvakantiebijslag-arbeidsomstandighedenwet</t>
  </si>
  <si>
    <t>Besluit op Woo-verzoek over ambtsmisdrijven Belastingdienst bij verstrekken kinderopvangtoeslag</t>
  </si>
  <si>
    <t>https://www.rijksoverheid.nl/ministeries/ministerie-van-sociale-zaken-en-werkgelegenheid/documenten/woo-besluiten/2022/08/19/besluit-op-woo-verzoek-over-ambtsmisdrijven-belastingdienst-bij-verstrekken-kinderopvangtoeslag</t>
  </si>
  <si>
    <t>Besluit Woo-verzoek subsidieaanvragen Ecotap</t>
  </si>
  <si>
    <t>https://www.rijksoverheid.nl/ministeries/ministerie-van-sociale-zaken-en-werkgelegenheid/documenten/woo-besluiten/2022/08/24/besluit-woo-verzoek-subsidieaanvragen-ecotap</t>
  </si>
  <si>
    <t>Besluit op Wob-/Woo-verzoek over declaraties commissieleden van 2017 - 2021</t>
  </si>
  <si>
    <t>Verzoek ingediend op 21-02-2022, pas ontvangen op 20-07-2022</t>
  </si>
  <si>
    <t>https://www.rijksoverheid.nl/ministeries/ministerie-van-sociale-zaken-en-werkgelegenheid/documenten/woo-besluiten/2022/08/25/besluit-op-wob-woo-verzoek-over-declaraties-commissieleden-van-2017---2021</t>
  </si>
  <si>
    <t>Besluit op Wob-/Woo-verzoek over een rapport van de Inspectie SZW van een arbeidsongeval in Rotterdam</t>
  </si>
  <si>
    <t>https://www.rijksoverheid.nl/ministeries/ministerie-van-sociale-zaken-en-werkgelegenheid/documenten/woo-besluiten/2022/08/25/besluit-op-wob-woo-verzoek-over-een-rapport-van-de-inspectie-szw-van-een-arbeidsongeval-in-rotterdam</t>
  </si>
  <si>
    <t>Besluit op Woo-verzoek over bedrijfstakpensioenfonds MITT en de representativiteit van hun werkingssfeer</t>
  </si>
  <si>
    <t>https://www.rijksoverheid.nl/ministeries/ministerie-van-sociale-zaken-en-werkgelegenheid/documenten/woo-besluiten/2022/10/04/besluit-op-woo-verzoek-over-bedrijfstak-pensioenfonds-mitt-over-de-representativiteit-van-hun-werkingssfeer</t>
  </si>
  <si>
    <t>Besluit Woo-verzoek over Wob-/Woo-verzoeken langer dan 6 maanden in behandeling bij SZW</t>
  </si>
  <si>
    <t>https://www.rijksoverheid.nl/ministeries/ministerie-van-sociale-zaken-en-werkgelegenheid/documenten/woo-besluiten/2022/10/14/besluit-woo-verzoek-over-wob-woo-verzoeken-langer-dan-6-maanden-in-behandeling-bij-szw</t>
  </si>
  <si>
    <t>Besluit op Wob-/Woo-verzoek over 6-tal meldingen Masters HQ</t>
  </si>
  <si>
    <t>https://www.rijksoverheid.nl/ministeries/ministerie-van-sociale-zaken-en-werkgelegenheid/documenten/woo-besluiten/2022/10/17/besluit-op-wob-woo-verzoek-over-6-tal-meldingen-masters-hq</t>
  </si>
  <si>
    <t>Besluit op Wob-/Woo-verzoek over arbeidsongeval bij Tata Steel IJmuiden</t>
  </si>
  <si>
    <t>https://www.rijksoverheid.nl/ministeries/ministerie-van-sociale-zaken-en-werkgelegenheid/documenten/woo-besluiten/2022/10/21/besluit-op-wob-woo-verzoek-over-arbeidsongeval-bij-tata-steel-ijmuiden</t>
  </si>
  <si>
    <t>Besluit Woo-verzoek integriteit Nederlandse Arbeidsinspectie</t>
  </si>
  <si>
    <t>https://www.rijksoverheid.nl/ministeries/ministerie-van-sociale-zaken-en-werkgelegenheid/documenten/woo-besluiten/2022/10/21/besluit-woo-verzoek-integriteit-nederlandse-arbeidsinspectie</t>
  </si>
  <si>
    <t>Besluit op Woo-verzoek over communicatie tussen specifieke personen over COVID-19</t>
  </si>
  <si>
    <t>https://www.rijksoverheid.nl/ministeries/ministerie-van-sociale-zaken-en-werkgelegenheid/documenten/woo-besluiten/2022/10/27/besluit-op-woo-verzoek-over-communicatie-tussen-specifieke-personen-over-covid-19</t>
  </si>
  <si>
    <t>Besluit op Woo-verzoek over communicatie SZW met gemeente Den Haag en VNG over bijstand voor zelfstandigen (Bbz)</t>
  </si>
  <si>
    <t>https://www.rijksoverheid.nl/ministeries/ministerie-van-sociale-zaken-en-werkgelegenheid/documenten/woo-besluiten/2022/10/27/besluit-op-woo-verzoek-over-communicatie-szw-met-gemeente-den-haag-en-vng-over-bijstand-voor-zelfstandigen-bbz</t>
  </si>
  <si>
    <t>Besluit op Woo-verzoek over Covid-uitbraak fabriek in Deventer persoon 1</t>
  </si>
  <si>
    <t>https://www.rijksoverheid.nl/ministeries/ministerie-van-sociale-zaken-en-werkgelegenheid/documenten/woo-besluiten/2022/10/28/besluit-op-woo-verzoek-over-covid-uitbraak-fabriek-in-deventer-persoon-1</t>
  </si>
  <si>
    <t>Besluit op Woo-verzoek over Covid-uitbraak fabriek in Deventer persoon 2</t>
  </si>
  <si>
    <t>https://www.rijksoverheid.nl/ministeries/ministerie-van-sociale-zaken-en-werkgelegenheid/documenten/woo-besluiten/2022/10/28/besluit-op-woo-verzoek-over-covid-uitbraak-fabriek-in-deventer-persoon-2</t>
  </si>
  <si>
    <t>Besluit op Woo-verzoek over tussentijdse evaluatie project Decade People form African Descent en inzicht in aanbestedingsprocedure Oranjefonds</t>
  </si>
  <si>
    <t>https://www.rijksoverheid.nl/ministeries/ministerie-van-sociale-zaken-en-werkgelegenheid/documenten/woo-besluiten/2022/10/28/besluit-op-woo-verzoek-over-tussentijdse-evaluatie-project-decade-people-form-african-descent-en-inzicht-in-aanbestedingsprocedure-oranjefonds</t>
  </si>
  <si>
    <t>https://www.rijksoverheid.nl/ministeries/ministerie-van-sociale-zaken-en-werkgelegenheid/documenten/woo-besluiten/2022/11/01/besluit-op-woo-verzoek-over-communicatie</t>
  </si>
  <si>
    <t>Besluit Wob-verzoek aanvraag NOW</t>
  </si>
  <si>
    <t>https://www.rijksoverheid.nl/ministeries/ministerie-van-sociale-zaken-en-werkgelegenheid/documenten/woo-besluiten/2022/11/02/besluit-wob-verzoek-aanvraag-now</t>
  </si>
  <si>
    <t>Besluit op Wob-/Woo-verzoek over Systeem Risico-indicatie (SyRI) en verband met gebruikte risicomodellen</t>
  </si>
  <si>
    <t>"Met dit besluit neem ik een deelbesluit op onderdeel 2 van uw Wob-(nu Woo)verzoek"</t>
  </si>
  <si>
    <t>https://www.rijksoverheid.nl/ministeries/ministerie-van-sociale-zaken-en-werkgelegenheid/documenten/woo-besluiten/2022/11/07/besluit-op-wob-woo-verzoek-over-systeem-risico-indicatie-syri-en-verband-met-gebruikte-risicomodellen</t>
  </si>
  <si>
    <t>Deelbesluit op Wob-/Woo-verzoek over informatie van werking LIBRA - LSI Integrale Brede Risicoanalyse</t>
  </si>
  <si>
    <t>Deelbesluit</t>
  </si>
  <si>
    <t>https://www.rijksoverheid.nl/ministeries/ministerie-van-sociale-zaken-en-werkgelegenheid/documenten/woo-besluiten/2022/11/11/deelbesluit-op-wob-woo-verzoek-over-informatie-van-werking-libra---lsi-integrale-brede-risicoanalyse</t>
  </si>
  <si>
    <t>Besluit Woo-verzoek arbeidsomstandigheden ICL Gaskets &amp; Insulation</t>
  </si>
  <si>
    <t>https://www.rijksoverheid.nl/ministeries/ministerie-van-sociale-zaken-en-werkgelegenheid/documenten/woo-besluiten/2022/11/15/besluit-woo-verzoek-arbeidsomstandigheden-icl-gaskets-insulation</t>
  </si>
  <si>
    <t>Besluit op Wob-/Woo-verzoek over getuigenverklaringen in specifieke zaak</t>
  </si>
  <si>
    <t>https://www.rijksoverheid.nl/ministeries/ministerie-van-sociale-zaken-en-werkgelegenheid/documenten/woo-besluiten/2022/11/16/besluit-op-wob-woo-verzoek-over-getuigenverklaringen-in-specifieke-zaak</t>
  </si>
  <si>
    <t>Besluit op Woo-verzoek over besluit 21 januari 2022 over algemeen verbindend verklaring bepalingen Cao Fonds Collectieve Belangen Sociaal Werk, Jeugdzorg en Kinderopvang 2022-2024</t>
  </si>
  <si>
    <t>https://www.rijksoverheid.nl/ministeries/ministerie-van-sociale-zaken-en-werkgelegenheid/documenten/woo-besluiten/2022/11/17/besluit-op-woo-verzoek-over-besluit-21-januari-2022-over-algemeen-verbindend-verklaring-bepalingen-cao-fonds-collectieve-belangen-sociaal-werk-jeugdzorg-en-kinderopvang-2022-2024</t>
  </si>
  <si>
    <t>Vervolgbesluit op Woo-verzoek over besluit 21 januari 2022 algemeen verbindend verklaring bepalingen Cao Fonds Collectieve Belangen Sociaal Werk, Jeugdzorg en Kinderopvang 2022-2024</t>
  </si>
  <si>
    <t>https://www.rijksoverheid.nl/ministeries/ministerie-van-sociale-zaken-en-werkgelegenheid/documenten/woo-besluiten/2022/12/15/vervolgbesluit-op-woo-verzoek-over-besluit-21-januari-2022-algemeen-verbindend-verklaring-bepalingen-cao-fonds-collectieve-belangen-sociaal-werk-jeugdzorg-en-kinderopvang-2022-2024</t>
  </si>
  <si>
    <t>Beslissing op bezwaar:</t>
  </si>
  <si>
    <t>Datum van binnenkomst</t>
  </si>
  <si>
    <t>Datum van antwoord</t>
  </si>
  <si>
    <t>Datum van binnenkomst bezwaar</t>
  </si>
  <si>
    <t>Datum van beslissing op bezwaar</t>
  </si>
  <si>
    <t>Beslissing op bezwaar meldingen artikel 4.95 Arbobesluit</t>
  </si>
  <si>
    <t>Nee</t>
  </si>
  <si>
    <t>Bezwaar ongegrond verklaard</t>
  </si>
  <si>
    <t>https://www.rijksoverheid.nl/ministeries/ministerie-van-sociale-zaken-en-werkgelegenheid/documenten/wob-verzoeken/2021/12/06/beslissing-op-bezwaar-meldingen-artikel-4-95-arbobesluit</t>
  </si>
  <si>
    <t>Beslissing op bezwaar deelbesluit 2 Wob-verzoek controle besteding inburgeringsgeld aan taalscholen</t>
  </si>
  <si>
    <t>Bezwaar gegrond verklaard, bestreden belsuit blijf tin stand en wordt niet herroepen</t>
  </si>
  <si>
    <t>https://www.rijksoverheid.nl/ministeries/ministerie-van-sociale-zaken-en-werkgelegenheid/documenten/wob-verzoeken/2022/04/20/beslissing-op-bezwaar-deelbesluit-2-wob-verzoek-controle-besteding-inburgeringsgeld-aan-taalscholen</t>
  </si>
  <si>
    <t>Erkenning (kwestie) Armeense genocide</t>
  </si>
  <si>
    <t>Besluit herroepen</t>
  </si>
  <si>
    <t>https://www.rijksoverheid.nl/ministeries/ministerie-van-sociale-zaken-en-werkgelegenheid/documenten/wob-verzoeken/2022/04/13/beslissing-op-bezwaar-wob-besluit-erkenning-kwestie-armeense-genocide</t>
  </si>
  <si>
    <t>Beslissing op bezwaar Wob-verzoek over Certificatieschema opsporen ontplofbare oorlogsresten (CS-OOO)</t>
  </si>
  <si>
    <t>https://www.rijksoverheid.nl/ministeries/ministerie-van-sociale-zaken-en-werkgelegenheid/documenten/woo-besluiten/2022/11/28/beslissing-op-bezwaar-wob-verzoek-over-certificatieschema-opsporen-ontplofbare-oorlogsresten-cs-ooo</t>
  </si>
  <si>
    <t>Lijst met deelbesluiten die niet als laatste deelbesluit gelden:</t>
  </si>
  <si>
    <t>1e deelbesluit Wob-verzoek controles en meldingen VION</t>
  </si>
  <si>
    <t>https://www.rijksoverheid.nl/ministeries/ministerie-van-sociale-zaken-en-werkgelegenheid/documenten/wob-verzoeken/2022/01/14/1e-deelbesluit-wob-verzoek-controles-en-meldingen-vion</t>
  </si>
  <si>
    <t>Lijst met deelbesluiten die niet onder deze periode vallen maar wel van belang zijn voor totaal aantal pagina's van wob-verzoeken met deel-besluiten:</t>
  </si>
  <si>
    <t>Deelbesluit 1 op Wob-verzoek over controle besteding inburgeringsgeld aan taalscholen</t>
  </si>
  <si>
    <t>https://www.rijksoverheid.nl/ministeries/ministerie-van-sociale-zaken-en-werkgelegenheid/documenten/wob-verzoeken/2021/06/17/deelbesluit-1-op-wob-verzoek-over-controle-besteding-inburgeringsgeld-aan-taalscholen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</si>
</sst>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1"/>
      <name val="Calibri"/>
      <charset val="1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3" fillId="0" borderId="0" xfId="0" applyFont="1"/>
    <xf numFmtId="0" fontId="0" fillId="3" borderId="0" xfId="0" applyFill="1"/>
    <xf numFmtId="14" fontId="1" fillId="2" borderId="1" xfId="0" applyNumberFormat="1" applyFont="1" applyFill="1" applyBorder="1"/>
    <xf numFmtId="14" fontId="0" fillId="0" borderId="0" xfId="0" applyNumberFormat="1"/>
    <xf numFmtId="14" fontId="1" fillId="2" borderId="2" xfId="0" applyNumberFormat="1" applyFont="1" applyFill="1" applyBorder="1"/>
    <xf numFmtId="0" fontId="7" fillId="4" borderId="0" xfId="0" applyFont="1" applyFill="1" applyAlignment="1">
      <alignment readingOrder="1"/>
    </xf>
    <xf numFmtId="0" fontId="7" fillId="3" borderId="0" xfId="0" applyFont="1" applyFill="1" applyAlignment="1">
      <alignment readingOrder="1"/>
    </xf>
    <xf numFmtId="0" fontId="7" fillId="5" borderId="0" xfId="0" applyFont="1" applyFill="1" applyAlignment="1">
      <alignment readingOrder="1"/>
    </xf>
    <xf numFmtId="0" fontId="5" fillId="4" borderId="0" xfId="1" applyFill="1" applyAlignment="1">
      <alignment readingOrder="1"/>
    </xf>
    <xf numFmtId="0" fontId="5" fillId="5" borderId="0" xfId="1" applyFill="1" applyAlignment="1">
      <alignment readingOrder="1"/>
    </xf>
    <xf numFmtId="0" fontId="2" fillId="3" borderId="0" xfId="0" applyFont="1" applyFill="1"/>
    <xf numFmtId="14" fontId="2" fillId="0" borderId="0" xfId="0" applyNumberFormat="1" applyFont="1"/>
    <xf numFmtId="0" fontId="5" fillId="0" borderId="0" xfId="1" applyFill="1" applyBorder="1" applyAlignment="1"/>
    <xf numFmtId="0" fontId="6" fillId="0" borderId="0" xfId="0" applyFont="1"/>
    <xf numFmtId="0" fontId="5" fillId="0" borderId="0" xfId="1" applyAlignment="1"/>
    <xf numFmtId="0" fontId="0" fillId="6" borderId="0" xfId="0" applyFill="1"/>
    <xf numFmtId="14" fontId="7" fillId="3" borderId="0" xfId="0" applyNumberFormat="1" applyFont="1" applyFill="1" applyAlignment="1">
      <alignment readingOrder="1"/>
    </xf>
    <xf numFmtId="0" fontId="5" fillId="0" borderId="0" xfId="1" applyBorder="1" applyAlignment="1"/>
    <xf numFmtId="0" fontId="7" fillId="0" borderId="0" xfId="0" applyFont="1" applyAlignment="1">
      <alignment readingOrder="1"/>
    </xf>
    <xf numFmtId="14" fontId="7" fillId="0" borderId="0" xfId="0" applyNumberFormat="1" applyFont="1" applyAlignment="1">
      <alignment readingOrder="1"/>
    </xf>
    <xf numFmtId="0" fontId="0" fillId="7" borderId="0" xfId="0" applyFill="1"/>
    <xf numFmtId="0" fontId="5" fillId="0" borderId="0" xfId="1"/>
    <xf numFmtId="0" fontId="2" fillId="8" borderId="0" xfId="0" applyFont="1" applyFill="1"/>
    <xf numFmtId="0" fontId="0" fillId="8" borderId="0" xfId="0" applyFill="1"/>
    <xf numFmtId="0" fontId="5" fillId="3" borderId="0" xfId="1" applyFill="1" applyBorder="1" applyAlignment="1">
      <alignment readingOrder="1"/>
    </xf>
    <xf numFmtId="14" fontId="2" fillId="8" borderId="0" xfId="0" applyNumberFormat="1" applyFont="1" applyFill="1"/>
    <xf numFmtId="0" fontId="5" fillId="8" borderId="0" xfId="1" applyFill="1"/>
    <xf numFmtId="0" fontId="2" fillId="8" borderId="3" xfId="0" applyFont="1" applyFill="1" applyBorder="1"/>
    <xf numFmtId="14" fontId="2" fillId="8" borderId="3" xfId="0" applyNumberFormat="1" applyFont="1" applyFill="1" applyBorder="1"/>
    <xf numFmtId="2" fontId="0" fillId="8" borderId="3" xfId="0" applyNumberFormat="1" applyFill="1" applyBorder="1"/>
    <xf numFmtId="0" fontId="5" fillId="8" borderId="3" xfId="0" applyFont="1" applyFill="1" applyBorder="1"/>
    <xf numFmtId="0" fontId="8" fillId="0" borderId="0" xfId="0" applyFont="1"/>
    <xf numFmtId="0" fontId="5" fillId="0" borderId="0" xfId="1" applyFill="1" applyAlignment="1"/>
    <xf numFmtId="0" fontId="5" fillId="8" borderId="0" xfId="1" applyFill="1" applyAlignment="1"/>
    <xf numFmtId="0" fontId="5" fillId="0" borderId="0" xfId="1" applyFill="1" applyAlignment="1">
      <alignment readingOrder="1"/>
    </xf>
    <xf numFmtId="0" fontId="5" fillId="0" borderId="0" xfId="1" applyFill="1"/>
    <xf numFmtId="0" fontId="5" fillId="0" borderId="0" xfId="1" applyFill="1" applyBorder="1" applyAlignment="1">
      <alignment readingOrder="1"/>
    </xf>
    <xf numFmtId="0" fontId="2" fillId="7" borderId="3" xfId="0" applyFont="1" applyFill="1" applyBorder="1"/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Standaard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</dxf>
    <dxf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9CEF82-F135-4ADE-96DD-4E023509A3C9}" name="Tabel1" displayName="Tabel1" ref="A1:K49" totalsRowShown="0" headerRowDxfId="24" dataDxfId="23" headerRowBorderDxfId="21" tableBorderDxfId="22">
  <autoFilter ref="A1:K49" xr:uid="{DC9CEF82-F135-4ADE-96DD-4E023509A3C9}"/>
  <sortState xmlns:xlrd2="http://schemas.microsoft.com/office/spreadsheetml/2017/richdata2" ref="A2:K49">
    <sortCondition ref="D1:D49"/>
  </sortState>
  <tableColumns count="11">
    <tableColumn id="13" xr3:uid="{C2869452-5628-4176-937D-41300C02407F}" name="WOB Verzoek" dataDxfId="19" totalsRowDxfId="20"/>
    <tableColumn id="14" xr3:uid="{C055B02F-C678-4C33-8433-EF704F3B747A}" name="Onderwerp" dataDxfId="17" totalsRowDxfId="18"/>
    <tableColumn id="15" xr3:uid="{DCB6BC96-5E37-443B-99CF-1BE974CA2853}" name="Datum van ontvangst" dataDxfId="15" totalsRowDxfId="16"/>
    <tableColumn id="1" xr3:uid="{F0A1BF95-4C83-4CC6-98EB-2F398D0A33AA}" name="Datum van besluit" dataDxfId="13" totalsRowDxfId="14"/>
    <tableColumn id="2" xr3:uid="{F2057FBE-243F-407B-81C7-A46EB3496DE2}" name="Aantal dagen _x000a_in behandeling" dataDxfId="11" totalsRowDxfId="12">
      <calculatedColumnFormula>_xlfn.DAYS(Tabel1[[#This Row],[Datum van besluit]],Tabel1[[#This Row],[Datum van ontvangst]])</calculatedColumnFormula>
    </tableColumn>
    <tableColumn id="18" xr3:uid="{9C1A33FC-FC01-4839-8D78-A485F838C39A}" name="Indien deelbesluit 1, aantal dagen" dataDxfId="9" totalsRowDxfId="10"/>
    <tableColumn id="17" xr3:uid="{0174A62C-5BBD-4C6C-A021-C9C6B52CFD01}" name="Indien deelbesluit 2, aantal dagen" dataDxfId="7" totalsRowDxfId="8"/>
    <tableColumn id="3" xr3:uid="{6CB55B51-97BB-4607-920B-333F7A228856}" name="Binnen de _x000a_termijn afgehandeld" dataDxfId="6">
      <calculatedColumnFormula>IF(E:E &gt;42,"Nee","Ja")</calculatedColumnFormula>
    </tableColumn>
    <tableColumn id="4" xr3:uid="{1B92997F-3AE7-4018-819F-FE309FD134F1}" name="Omvang document (aantal pagina's)_x000a_" dataDxfId="4" totalsRowDxfId="5"/>
    <tableColumn id="11" xr3:uid="{5B00194F-23E8-461C-B10C-6D2F9D6B1FAB}" name="Bijzonderheden" dataDxfId="2" totalsRowDxfId="3"/>
    <tableColumn id="12" xr3:uid="{A5644B9B-4C98-4A78-BA0E-A97DBCF217CA}" name="URL" dataDxfId="0" totalsRowDxfId="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ijksoverheid.nl/ministeries/ministerie-van-sociale-zaken-en-werkgelegenheid/documenten/wob-verzoeken/2022/03/23/besluit-op-wob-verzoek-over-ongeval-in-kampen" TargetMode="External"/><Relationship Id="rId18" Type="http://schemas.openxmlformats.org/officeDocument/2006/relationships/hyperlink" Target="https://www.rijksoverheid.nl/ministeries/ministerie-van-sociale-zaken-en-werkgelegenheid/documenten/woo-besluiten/2022/10/27/besluit-op-woo-verzoek-over-communicatie-tussen-specifieke-personen-over-covid-19" TargetMode="External"/><Relationship Id="rId26" Type="http://schemas.openxmlformats.org/officeDocument/2006/relationships/hyperlink" Target="https://www.rijksoverheid.nl/ministeries/ministerie-van-sociale-zaken-en-werkgelegenheid/documenten/woo-besluiten/2022/10/21/besluit-op-wob-woo-verzoek-over-arbeidsongeval-bij-tata-steel-ijmuiden" TargetMode="External"/><Relationship Id="rId39" Type="http://schemas.openxmlformats.org/officeDocument/2006/relationships/hyperlink" Target="https://www.rijksoverheid.nl/ministeries/ministerie-van-sociale-zaken-en-werkgelegenheid/documenten/wob-verzoeken/2022/03/18/2e-deelbesluit-wob-verzoek-asbestsanering-en-werkbak-aan-kraan" TargetMode="External"/><Relationship Id="rId21" Type="http://schemas.openxmlformats.org/officeDocument/2006/relationships/hyperlink" Target="https://www.rijksoverheid.nl/ministeries/ministerie-van-sociale-zaken-en-werkgelegenheid/documenten/woo-besluiten/2022/11/01/besluit-op-woo-verzoek-over-communicatie" TargetMode="External"/><Relationship Id="rId34" Type="http://schemas.openxmlformats.org/officeDocument/2006/relationships/hyperlink" Target="https://www.rijksoverheid.nl/ministeries/ministerie-van-sociale-zaken-en-werkgelegenheid/documenten/woo-besluiten/2022/08/25/besluit-op-wob-woo-verzoek-over-een-rapport-van-de-inspectie-szw-van-een-arbeidsongeval-in-rotterdam" TargetMode="External"/><Relationship Id="rId42" Type="http://schemas.openxmlformats.org/officeDocument/2006/relationships/hyperlink" Target="https://www.rijksoverheid.nl/ministeries/ministerie-van-sociale-zaken-en-werkgelegenheid/documenten/woo-besluiten/2022/06/20/besluit-op-wob--woo-verzoek-over-zaak-2201922" TargetMode="External"/><Relationship Id="rId47" Type="http://schemas.openxmlformats.org/officeDocument/2006/relationships/hyperlink" Target="https://www.rijksoverheid.nl/ministeries/ministerie-van-sociale-zaken-en-werkgelegenheid/documenten/woo-besluiten/2022/10/27/besluit-op-woo-verzoek-over-communicatie-szw-met-gemeente-den-haag-en-vng-over-bijstand-voor-zelfstandigen-bbz" TargetMode="External"/><Relationship Id="rId50" Type="http://schemas.openxmlformats.org/officeDocument/2006/relationships/table" Target="../tables/table1.xml"/><Relationship Id="rId7" Type="http://schemas.openxmlformats.org/officeDocument/2006/relationships/hyperlink" Target="https://www.rijksoverheid.nl/ministeries/ministerie-van-sociale-zaken-en-werkgelegenheid/documenten/wob-verzoeken/2022/02/10/besluit-wob-verzoek-onderzoek-arbeidsinspectie-bij-umcs" TargetMode="External"/><Relationship Id="rId2" Type="http://schemas.openxmlformats.org/officeDocument/2006/relationships/hyperlink" Target="https://www.rijksoverheid.nl/ministeries/ministerie-van-sociale-zaken-en-werkgelegenheid/documenten/wob-verzoeken/2022/02/04/2e-deelbesluit-wob-verzoek-controles-en-meldingen-vion" TargetMode="External"/><Relationship Id="rId16" Type="http://schemas.openxmlformats.org/officeDocument/2006/relationships/hyperlink" Target="https://www.rijksoverheid.nl/ministeries/ministerie-van-sociale-zaken-en-werkgelegenheid/documenten/woo-besluiten/2022/10/14/besluit-woo-verzoek-over-wob-woo-verzoeken-langer-dan-6-maanden-in-behandeling-bij-szw" TargetMode="External"/><Relationship Id="rId29" Type="http://schemas.openxmlformats.org/officeDocument/2006/relationships/hyperlink" Target="https://www.rijksoverheid.nl/ministeries/ministerie-van-sociale-zaken-en-werkgelegenheid/documenten/woo-besluiten/2022/08/19/besluit-op-wob-woo-verzoek-over-beleid-voorschriften-van-nederlandse-arbeidsinspectie-over-wav-arbeidstijdenwet-wet-minimumloon-en-minimumvakantiebijslag-arbeidsomstandighedenwet" TargetMode="External"/><Relationship Id="rId11" Type="http://schemas.openxmlformats.org/officeDocument/2006/relationships/hyperlink" Target="https://www.rijksoverheid.nl/ministeries/ministerie-van-sociale-zaken-en-werkgelegenheid/documenten/wob-verzoeken/2022/03/14/besluit-op-wob-verzoek-over-uitkomsten-representativiteitstoetsen" TargetMode="External"/><Relationship Id="rId24" Type="http://schemas.openxmlformats.org/officeDocument/2006/relationships/hyperlink" Target="https://www.rijksoverheid.nl/ministeries/ministerie-van-sociale-zaken-en-werkgelegenheid/documenten/woo-besluiten/2022/11/16/besluit-op-wob-woo-verzoek-over-getuigenverklaringen-in-specifieke-zaak" TargetMode="External"/><Relationship Id="rId32" Type="http://schemas.openxmlformats.org/officeDocument/2006/relationships/hyperlink" Target="https://www.rijksoverheid.nl/ministeries/ministerie-van-sociale-zaken-en-werkgelegenheid/documenten/woo-besluiten/2022/08/19/besluit-op-woo-verzoek-over-ambtsmisdrijven-belastingdienst-bij-verstrekken-kinderopvangtoeslag" TargetMode="External"/><Relationship Id="rId37" Type="http://schemas.openxmlformats.org/officeDocument/2006/relationships/hyperlink" Target="https://www.rijksoverheid.nl/ministeries/ministerie-van-sociale-zaken-en-werkgelegenheid/documenten/wob-verzoeken/2022/01/14/besluit-wob-verzoek-fraudepatronen-somalische-bijstandsgerechtigden" TargetMode="External"/><Relationship Id="rId40" Type="http://schemas.openxmlformats.org/officeDocument/2006/relationships/hyperlink" Target="https://www.rijksoverheid.nl/ministeries/ministerie-van-sociale-zaken-en-werkgelegenheid/documenten/wob-verzoeken/2022/03/30/besluit-wob-verzoek-inspectierichtlijnen-arbeidstijdenwet" TargetMode="External"/><Relationship Id="rId45" Type="http://schemas.openxmlformats.org/officeDocument/2006/relationships/hyperlink" Target="https://www.rijksoverheid.nl/ministeries/ministerie-van-sociale-zaken-en-werkgelegenheid/documenten/woo-besluiten/2022/10/17/besluit-op-wob-woo-verzoek-over-6-tal-meldingen-masters-hq" TargetMode="External"/><Relationship Id="rId5" Type="http://schemas.openxmlformats.org/officeDocument/2006/relationships/hyperlink" Target="https://www.rijksoverheid.nl/ministeries/ministerie-van-sociale-zaken-en-werkgelegenheid/documenten/wob-verzoeken/2022/02/07/besluit-op-wob-verzoek-over-openbaarmaking-van-dossier-hoe-werkt-szw" TargetMode="External"/><Relationship Id="rId15" Type="http://schemas.openxmlformats.org/officeDocument/2006/relationships/hyperlink" Target="https://www.rijksoverheid.nl/ministeries/ministerie-van-sociale-zaken-en-werkgelegenheid/documenten/woo-besluiten/2022/10/04/besluit-op-woo-verzoek-over-bedrijfstak-pensioenfonds-mitt-over-de-representativiteit-van-hun-werkingssfeer" TargetMode="External"/><Relationship Id="rId23" Type="http://schemas.openxmlformats.org/officeDocument/2006/relationships/hyperlink" Target="https://www.rijksoverheid.nl/ministeries/ministerie-van-sociale-zaken-en-werkgelegenheid/documenten/woo-besluiten/2022/11/11/deelbesluit-op-wob-woo-verzoek-over-informatie-van-werking-libra---lsi-integrale-brede-risicoanalyse" TargetMode="External"/><Relationship Id="rId28" Type="http://schemas.openxmlformats.org/officeDocument/2006/relationships/hyperlink" Target="https://www.rijksoverheid.nl/ministeries/ministerie-van-sociale-zaken-en-werkgelegenheid/documenten/woo-besluiten/2022/07/18/besluit-op-wob-woo-verzoek-over-ondermelding-van-arbeidsongevallen-door-de-nederlandse-arbeidsinspectie" TargetMode="External"/><Relationship Id="rId36" Type="http://schemas.openxmlformats.org/officeDocument/2006/relationships/hyperlink" Target="https://www.rijksoverheid.nl/ministeries/ministerie-van-sociale-zaken-en-werkgelegenheid/documenten/woo-besluiten/2022/11/15/besluit-woo-verzoek-arbeidsomstandigheden-icl-gaskets-insulation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rijksoverheid.nl/ministeries/ministerie-van-sociale-zaken-en-werkgelegenheid/documenten/wob-verzoeken/2022/03/10/besluit-op-wob-verzoek-over-werktijden-atw-inspectie-beleidsinspectie-programma-zorg-en-of-goed-werkgeverschap-in-de-zorg" TargetMode="External"/><Relationship Id="rId19" Type="http://schemas.openxmlformats.org/officeDocument/2006/relationships/hyperlink" Target="https://www.rijksoverheid.nl/ministeries/ministerie-van-sociale-zaken-en-werkgelegenheid/documenten/woo-besluiten/2022/10/28/besluit-op-woo-verzoek-over-covid-uitbraak-fabriek-in-deventer-persoon-1" TargetMode="External"/><Relationship Id="rId31" Type="http://schemas.openxmlformats.org/officeDocument/2006/relationships/hyperlink" Target="https://www.rijksoverheid.nl/ministeries/ministerie-van-sociale-zaken-en-werkgelegenheid/documenten/woo-besluiten/2022/08/24/besluit-woo-verzoek-subsidieaanvragen-ecotap" TargetMode="External"/><Relationship Id="rId44" Type="http://schemas.openxmlformats.org/officeDocument/2006/relationships/hyperlink" Target="https://www.rijksoverheid.nl/ministeries/ministerie-van-sociale-zaken-en-werkgelegenheid/documenten/woo-besluiten/2022/07/29/besluit-wob-verzoek-handhavingsbrief-geesinknorba" TargetMode="External"/><Relationship Id="rId4" Type="http://schemas.openxmlformats.org/officeDocument/2006/relationships/hyperlink" Target="https://www.rijksoverheid.nl/ministeries/ministerie-van-sociale-zaken-en-werkgelegenheid/documenten/wob-verzoeken/2022/01/19/besluit-op-wob-verzoek-over-ongeval-met-dossiernummer-411600311" TargetMode="External"/><Relationship Id="rId9" Type="http://schemas.openxmlformats.org/officeDocument/2006/relationships/hyperlink" Target="https://www.rijksoverheid.nl/ministeries/ministerie-van-sociale-zaken-en-werkgelegenheid/documenten/wob-verzoeken/2022/02/25/besluit-op-wob-verzoek-over-voortgang-aanpassing-regelgeving-aan-hogere-aow-leeftijd" TargetMode="External"/><Relationship Id="rId14" Type="http://schemas.openxmlformats.org/officeDocument/2006/relationships/hyperlink" Target="https://www.rijksoverheid.nl/ministeries/ministerie-van-sociale-zaken-en-werkgelegenheid/documenten/wob-verzoeken/2022/04/01/besluit-op-wob-verzoek-over-melding-arbeidsomstandigheden" TargetMode="External"/><Relationship Id="rId22" Type="http://schemas.openxmlformats.org/officeDocument/2006/relationships/hyperlink" Target="https://www.rijksoverheid.nl/ministeries/ministerie-van-sociale-zaken-en-werkgelegenheid/documenten/woo-besluiten/2022/11/07/besluit-op-wob-woo-verzoek-over-systeem-risico-indicatie-syri-en-verband-met-gebruikte-risicomodellen" TargetMode="External"/><Relationship Id="rId27" Type="http://schemas.openxmlformats.org/officeDocument/2006/relationships/hyperlink" Target="https://www.rijksoverheid.nl/ministeries/ministerie-van-sociale-zaken-en-werkgelegenheid/documenten/woo-besluiten/2022/07/19/besluit-wob-verzoek-wijziging-artikel-83-pensioenwet" TargetMode="External"/><Relationship Id="rId30" Type="http://schemas.openxmlformats.org/officeDocument/2006/relationships/hyperlink" Target="https://www.rijksoverheid.nl/ministeries/ministerie-van-sociale-zaken-en-werkgelegenheid/documenten/woo-besluiten/2022/07/28/besluit-op-woo-verzoek-over-contact-met-vno-ncw-over-wet-imvo" TargetMode="External"/><Relationship Id="rId35" Type="http://schemas.openxmlformats.org/officeDocument/2006/relationships/hyperlink" Target="https://www.rijksoverheid.nl/ministeries/ministerie-van-sociale-zaken-en-werkgelegenheid/documenten/woo-besluiten/2022/11/02/besluit-wob-verzoek-aanvraag-now" TargetMode="External"/><Relationship Id="rId43" Type="http://schemas.openxmlformats.org/officeDocument/2006/relationships/hyperlink" Target="https://www.rijksoverheid.nl/ministeries/ministerie-van-sociale-zaken-en-werkgelegenheid/documenten/woo-besluiten/2022/06/23/besluit-op-wob-verzoek-over-zienswijzen-bedenkingen-uber-tegen-verzoek-van-cao-zorgvervoer-en-taxi" TargetMode="External"/><Relationship Id="rId48" Type="http://schemas.openxmlformats.org/officeDocument/2006/relationships/hyperlink" Target="https://www.rijksoverheid.nl/ministeries/ministerie-van-sociale-zaken-en-werkgelegenheid/documenten/woo-besluiten/2022/12/15/vervolgbesluit-op-woo-verzoek-over-besluit-21-januari-2022-algemeen-verbindend-verklaring-bepalingen-cao-fonds-collectieve-belangen-sociaal-werk-jeugdzorg-en-kinderopvang-2022-2024" TargetMode="External"/><Relationship Id="rId8" Type="http://schemas.openxmlformats.org/officeDocument/2006/relationships/hyperlink" Target="https://www.rijksoverheid.nl/ministeries/ministerie-van-sociale-zaken-en-werkgelegenheid/documenten/wob-verzoeken/2022/02/17/besluit-wob-verzoek-totstandkoming-voorwaarden-financiele-steun-klm" TargetMode="External"/><Relationship Id="rId3" Type="http://schemas.openxmlformats.org/officeDocument/2006/relationships/hyperlink" Target="https://www.rijksoverheid.nl/ministeries/ministerie-van-sociale-zaken-en-werkgelegenheid/documenten/wob-verzoeken/2022/04/13/besluit-op-wob-verzoek-over-geanonimiseerde-getuigenverklaringen-dossier-2007885" TargetMode="External"/><Relationship Id="rId12" Type="http://schemas.openxmlformats.org/officeDocument/2006/relationships/hyperlink" Target="https://www.rijksoverheid.nl/ministeries/ministerie-van-sociale-zaken-en-werkgelegenheid/documenten/wob-verzoeken/2022/03/21/besluit-op-wob-verzoek-over-cs-ooo" TargetMode="External"/><Relationship Id="rId17" Type="http://schemas.openxmlformats.org/officeDocument/2006/relationships/hyperlink" Target="https://www.rijksoverheid.nl/ministeries/ministerie-van-sociale-zaken-en-werkgelegenheid/documenten/woo-besluiten/2022/10/21/besluit-woo-verzoek-integriteit-nederlandse-arbeidsinspectie" TargetMode="External"/><Relationship Id="rId25" Type="http://schemas.openxmlformats.org/officeDocument/2006/relationships/hyperlink" Target="https://www.rijksoverheid.nl/ministeries/ministerie-van-sociale-zaken-en-werkgelegenheid/documenten/woo-besluiten/2022/11/17/besluit-op-woo-verzoek-over-besluit-21-januari-2022-over-algemeen-verbindend-verklaring-bepalingen-cao-fonds-collectieve-belangen-sociaal-werk-jeugdzorg-en-kinderopvang-2022-2024" TargetMode="External"/><Relationship Id="rId33" Type="http://schemas.openxmlformats.org/officeDocument/2006/relationships/hyperlink" Target="https://www.rijksoverheid.nl/ministeries/ministerie-van-sociale-zaken-en-werkgelegenheid/documenten/woo-besluiten/2022/08/25/besluit-op-wob-woo-verzoek-over-declaraties-commissieleden-van-2017---2021" TargetMode="External"/><Relationship Id="rId38" Type="http://schemas.openxmlformats.org/officeDocument/2006/relationships/hyperlink" Target="https://www.rijksoverheid.nl/ministeries/ministerie-van-sociale-zaken-en-werkgelegenheid/documenten/wob-verzoeken/2022/02/18/besluit-wob-verzoek-representativiteitstoets-2010-bpf-houtwerkende-industrie" TargetMode="External"/><Relationship Id="rId46" Type="http://schemas.openxmlformats.org/officeDocument/2006/relationships/hyperlink" Target="https://www.rijksoverheid.nl/ministeries/ministerie-van-sociale-zaken-en-werkgelegenheid/documenten/woo-besluiten/2022/10/28/besluit-op-woo-verzoek-over-tussentijdse-evaluatie-project-decade-people-form-african-descent-en-inzicht-in-aanbestedingsprocedure-oranjefonds" TargetMode="External"/><Relationship Id="rId20" Type="http://schemas.openxmlformats.org/officeDocument/2006/relationships/hyperlink" Target="https://www.rijksoverheid.nl/ministeries/ministerie-van-sociale-zaken-en-werkgelegenheid/documenten/woo-besluiten/2022/10/28/besluit-op-woo-verzoek-over-covid-uitbraak-fabriek-in-deventer-persoon-2" TargetMode="External"/><Relationship Id="rId41" Type="http://schemas.openxmlformats.org/officeDocument/2006/relationships/hyperlink" Target="https://www.rijksoverheid.nl/ministeries/ministerie-van-sociale-zaken-en-werkgelegenheid/documenten/wob-verzoeken/2022/04/25/besluit-op-wob-verzoek-over-onderzoek-nederlandse-arbeidsinspectie-naar-brand-bergen-op-zoom" TargetMode="External"/><Relationship Id="rId1" Type="http://schemas.openxmlformats.org/officeDocument/2006/relationships/hyperlink" Target="https://www.rijksoverheid.nl/ministeries/ministerie-van-sociale-zaken-en-werkgelegenheid/documenten/wob-verzoeken/2022/01/20/deelbesluit-2-op-wob-verzoek-over-controle-besteding-inburgeringsgeld-aan-taalscholen" TargetMode="External"/><Relationship Id="rId6" Type="http://schemas.openxmlformats.org/officeDocument/2006/relationships/hyperlink" Target="https://www.rijksoverheid.nl/ministeries/ministerie-van-sociale-zaken-en-werkgelegenheid/documenten/wob-verzoeken/2022/02/08/besluit-op-wob-verzoek-over-representativiteitstoetsen-metalektro-cao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ijksoverheid.nl/ministeries/ministerie-van-sociale-zaken-en-werkgelegenheid/documenten/wob-verzoeken/2022/04/13/beslissing-op-bezwaar-wob-besluit-erkenning-kwestie-armeense-genocide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rijksoverheid.nl/ministeries/ministerie-van-sociale-zaken-en-werkgelegenheid/documenten/wob-verzoeken/2022/04/20/beslissing-op-bezwaar-deelbesluit-2-wob-verzoek-controle-besteding-inburgeringsgeld-aan-taalscholen" TargetMode="External"/><Relationship Id="rId1" Type="http://schemas.openxmlformats.org/officeDocument/2006/relationships/hyperlink" Target="https://www.rijksoverheid.nl/ministeries/ministerie-van-sociale-zaken-en-werkgelegenheid/documenten/wob-verzoeken/2021/12/06/beslissing-op-bezwaar-meldingen-artikel-4-95-arbobesluit" TargetMode="External"/><Relationship Id="rId6" Type="http://schemas.openxmlformats.org/officeDocument/2006/relationships/hyperlink" Target="https://www.rijksoverheid.nl/ministeries/ministerie-van-sociale-zaken-en-werkgelegenheid/documenten/woo-besluiten/2022/11/28/beslissing-op-bezwaar-wob-verzoek-over-certificatieschema-opsporen-ontplofbare-oorlogsresten-cs-ooo" TargetMode="External"/><Relationship Id="rId5" Type="http://schemas.openxmlformats.org/officeDocument/2006/relationships/hyperlink" Target="https://www.rijksoverheid.nl/ministeries/ministerie-van-sociale-zaken-en-werkgelegenheid/documenten/wob-verzoeken/2021/06/17/deelbesluit-1-op-wob-verzoek-over-controle-besteding-inburgeringsgeld-aan-taalscholen" TargetMode="External"/><Relationship Id="rId4" Type="http://schemas.openxmlformats.org/officeDocument/2006/relationships/hyperlink" Target="https://www.rijksoverheid.nl/ministeries/ministerie-van-sociale-zaken-en-werkgelegenheid/documenten/wob-verzoeken/2022/01/14/1e-deelbesluit-wob-verzoek-controles-en-meldingen-v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77A1-7B5B-4D67-B576-066002339E2B}">
  <dimension ref="A1:K75"/>
  <sheetViews>
    <sheetView topLeftCell="A38" zoomScaleNormal="70" workbookViewId="0">
      <selection activeCell="L1" sqref="L1:L1048576"/>
    </sheetView>
  </sheetViews>
  <sheetFormatPr defaultColWidth="8.85546875" defaultRowHeight="15"/>
  <cols>
    <col min="1" max="1" width="15.85546875" bestFit="1" customWidth="1"/>
    <col min="2" max="2" width="75.140625" customWidth="1"/>
    <col min="3" max="3" width="22.28515625" style="8" customWidth="1"/>
    <col min="4" max="4" width="20.85546875" style="8" customWidth="1"/>
    <col min="5" max="7" width="14.42578125" customWidth="1"/>
    <col min="8" max="8" width="13.7109375" customWidth="1"/>
    <col min="9" max="9" width="32.42578125" customWidth="1"/>
    <col min="10" max="10" width="57.85546875" style="5" customWidth="1"/>
    <col min="11" max="11" width="255.7109375" bestFit="1" customWidth="1"/>
  </cols>
  <sheetData>
    <row r="1" spans="1:11" ht="45.75">
      <c r="A1" s="1" t="s">
        <v>0</v>
      </c>
      <c r="B1" s="1" t="s">
        <v>1</v>
      </c>
      <c r="C1" s="7" t="s">
        <v>2</v>
      </c>
      <c r="D1" s="9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</row>
    <row r="2" spans="1:11">
      <c r="A2" s="2">
        <v>1</v>
      </c>
      <c r="B2" s="2" t="s">
        <v>11</v>
      </c>
      <c r="C2" s="16">
        <v>44327</v>
      </c>
      <c r="D2" s="16">
        <v>44575</v>
      </c>
      <c r="E2" s="2">
        <f>_xlfn.DAYS(Tabel1[[#This Row],[Datum van besluit]],Tabel1[[#This Row],[Datum van ontvangst]])</f>
        <v>248</v>
      </c>
      <c r="F2" s="2"/>
      <c r="G2" s="2"/>
      <c r="H2" t="str">
        <f>IF(E:E &gt;56,"Nee","Ja")</f>
        <v>Nee</v>
      </c>
      <c r="I2" s="2">
        <v>61</v>
      </c>
      <c r="J2" s="2" t="s">
        <v>12</v>
      </c>
      <c r="K2" s="26" t="s">
        <v>13</v>
      </c>
    </row>
    <row r="3" spans="1:11" s="6" customFormat="1">
      <c r="A3" s="2">
        <f>A2+1</f>
        <v>2</v>
      </c>
      <c r="B3" s="23" t="s">
        <v>14</v>
      </c>
      <c r="C3" s="24">
        <v>44379</v>
      </c>
      <c r="D3" s="24">
        <v>44580</v>
      </c>
      <c r="E3" s="2">
        <f>_xlfn.DAYS(Tabel1[[#This Row],[Datum van besluit]],Tabel1[[#This Row],[Datum van ontvangst]])</f>
        <v>201</v>
      </c>
      <c r="F3" s="2"/>
      <c r="G3" s="2"/>
      <c r="H3" t="str">
        <f t="shared" ref="H3:H20" si="0">IF(E:E &gt;56,"Nee","Ja")</f>
        <v>Nee</v>
      </c>
      <c r="I3" s="10">
        <v>6</v>
      </c>
      <c r="J3" s="10"/>
      <c r="K3" s="13" t="s">
        <v>15</v>
      </c>
    </row>
    <row r="4" spans="1:11" s="6" customFormat="1">
      <c r="A4" s="15">
        <f t="shared" ref="A4:A49" si="1">A3+1</f>
        <v>3</v>
      </c>
      <c r="B4" s="15" t="s">
        <v>16</v>
      </c>
      <c r="C4" s="21">
        <v>44042</v>
      </c>
      <c r="D4" s="21">
        <v>44581</v>
      </c>
      <c r="E4" s="15">
        <f>_xlfn.DAYS(Tabel1[[#This Row],[Datum van besluit]],Tabel1[[#This Row],[Datum van ontvangst]])</f>
        <v>539</v>
      </c>
      <c r="F4" s="15"/>
      <c r="G4" s="15"/>
      <c r="H4" t="str">
        <f t="shared" si="0"/>
        <v>Nee</v>
      </c>
      <c r="I4" s="11">
        <f>3+253</f>
        <v>256</v>
      </c>
      <c r="J4" s="11" t="s">
        <v>17</v>
      </c>
      <c r="K4" s="29" t="s">
        <v>18</v>
      </c>
    </row>
    <row r="5" spans="1:11">
      <c r="A5" s="15">
        <f t="shared" si="1"/>
        <v>4</v>
      </c>
      <c r="B5" s="15" t="s">
        <v>19</v>
      </c>
      <c r="C5" s="21">
        <v>44132</v>
      </c>
      <c r="D5" s="21">
        <v>44596</v>
      </c>
      <c r="E5" s="15">
        <f>_xlfn.DAYS(Tabel1[[#This Row],[Datum van besluit]],Tabel1[[#This Row],[Datum van ontvangst]])</f>
        <v>464</v>
      </c>
      <c r="F5" s="15"/>
      <c r="G5" s="15"/>
      <c r="H5" t="str">
        <f t="shared" si="0"/>
        <v>Nee</v>
      </c>
      <c r="I5" s="11">
        <f>2429+1365</f>
        <v>3794</v>
      </c>
      <c r="J5" s="11" t="s">
        <v>17</v>
      </c>
      <c r="K5" s="29" t="s">
        <v>20</v>
      </c>
    </row>
    <row r="6" spans="1:11">
      <c r="A6" s="2">
        <f t="shared" si="1"/>
        <v>5</v>
      </c>
      <c r="B6" s="2" t="s">
        <v>21</v>
      </c>
      <c r="C6" s="24">
        <v>44578</v>
      </c>
      <c r="D6" s="24">
        <v>44599</v>
      </c>
      <c r="E6" s="2">
        <f>_xlfn.DAYS(Tabel1[[#This Row],[Datum van besluit]],Tabel1[[#This Row],[Datum van ontvangst]])</f>
        <v>21</v>
      </c>
      <c r="F6" s="2"/>
      <c r="G6" s="2"/>
      <c r="H6" t="str">
        <f t="shared" si="0"/>
        <v>Ja</v>
      </c>
      <c r="I6" s="12">
        <v>34</v>
      </c>
      <c r="J6" s="12"/>
      <c r="K6" s="14" t="s">
        <v>22</v>
      </c>
    </row>
    <row r="7" spans="1:11">
      <c r="A7" s="2">
        <f t="shared" si="1"/>
        <v>6</v>
      </c>
      <c r="B7" s="2" t="s">
        <v>23</v>
      </c>
      <c r="C7" s="24">
        <v>44477</v>
      </c>
      <c r="D7" s="24">
        <v>44600</v>
      </c>
      <c r="E7" s="2">
        <f>_xlfn.DAYS(Tabel1[[#This Row],[Datum van besluit]],Tabel1[[#This Row],[Datum van ontvangst]])</f>
        <v>123</v>
      </c>
      <c r="F7" s="2"/>
      <c r="G7" s="2"/>
      <c r="H7" t="str">
        <f t="shared" si="0"/>
        <v>Nee</v>
      </c>
      <c r="I7" s="23">
        <v>9</v>
      </c>
      <c r="J7" s="23"/>
      <c r="K7" s="39" t="s">
        <v>24</v>
      </c>
    </row>
    <row r="8" spans="1:11">
      <c r="A8" s="2">
        <f t="shared" si="1"/>
        <v>7</v>
      </c>
      <c r="B8" s="2" t="s">
        <v>25</v>
      </c>
      <c r="C8" s="24">
        <v>44523</v>
      </c>
      <c r="D8" s="24">
        <v>44602</v>
      </c>
      <c r="E8" s="2">
        <f>_xlfn.DAYS(Tabel1[[#This Row],[Datum van besluit]],Tabel1[[#This Row],[Datum van ontvangst]])</f>
        <v>79</v>
      </c>
      <c r="F8" s="2"/>
      <c r="G8" s="2"/>
      <c r="H8" t="str">
        <f t="shared" si="0"/>
        <v>Nee</v>
      </c>
      <c r="I8" s="23">
        <v>3</v>
      </c>
      <c r="J8" s="23"/>
      <c r="K8" s="39" t="s">
        <v>26</v>
      </c>
    </row>
    <row r="9" spans="1:11">
      <c r="A9" s="2">
        <f t="shared" si="1"/>
        <v>8</v>
      </c>
      <c r="B9" s="2" t="s">
        <v>27</v>
      </c>
      <c r="C9" s="24">
        <v>44391</v>
      </c>
      <c r="D9" s="24">
        <v>44609</v>
      </c>
      <c r="E9" s="2">
        <f>_xlfn.DAYS(Tabel1[[#This Row],[Datum van besluit]],Tabel1[[#This Row],[Datum van ontvangst]])</f>
        <v>218</v>
      </c>
      <c r="F9" s="2"/>
      <c r="G9" s="2"/>
      <c r="H9" t="str">
        <f t="shared" si="0"/>
        <v>Nee</v>
      </c>
      <c r="I9" s="23">
        <v>2</v>
      </c>
      <c r="J9" s="23" t="s">
        <v>28</v>
      </c>
      <c r="K9" s="39" t="s">
        <v>29</v>
      </c>
    </row>
    <row r="10" spans="1:11" s="6" customFormat="1">
      <c r="A10" s="2">
        <f t="shared" si="1"/>
        <v>9</v>
      </c>
      <c r="B10" s="2" t="s">
        <v>30</v>
      </c>
      <c r="C10" s="16">
        <v>44511</v>
      </c>
      <c r="D10" s="16">
        <v>44610</v>
      </c>
      <c r="E10" s="2">
        <f>_xlfn.DAYS(Tabel1[[#This Row],[Datum van besluit]],Tabel1[[#This Row],[Datum van ontvangst]])</f>
        <v>99</v>
      </c>
      <c r="F10" s="2"/>
      <c r="G10" s="2"/>
      <c r="H10" t="str">
        <f t="shared" si="0"/>
        <v>Nee</v>
      </c>
      <c r="I10" s="2">
        <v>8</v>
      </c>
      <c r="J10" s="2" t="s">
        <v>31</v>
      </c>
      <c r="K10" s="40" t="s">
        <v>32</v>
      </c>
    </row>
    <row r="11" spans="1:11" s="6" customFormat="1">
      <c r="A11" s="2">
        <f t="shared" si="1"/>
        <v>10</v>
      </c>
      <c r="B11" s="2" t="s">
        <v>33</v>
      </c>
      <c r="C11" s="24">
        <v>44593</v>
      </c>
      <c r="D11" s="24">
        <v>44617</v>
      </c>
      <c r="E11" s="2">
        <f>_xlfn.DAYS(Tabel1[[#This Row],[Datum van besluit]],Tabel1[[#This Row],[Datum van ontvangst]])</f>
        <v>24</v>
      </c>
      <c r="F11" s="2"/>
      <c r="G11" s="2"/>
      <c r="H11" t="str">
        <f t="shared" si="0"/>
        <v>Ja</v>
      </c>
      <c r="I11" s="23">
        <v>10</v>
      </c>
      <c r="J11" s="23"/>
      <c r="K11" s="39" t="s">
        <v>34</v>
      </c>
    </row>
    <row r="12" spans="1:11">
      <c r="A12" s="2">
        <f t="shared" si="1"/>
        <v>11</v>
      </c>
      <c r="B12" s="2" t="s">
        <v>35</v>
      </c>
      <c r="C12" s="24">
        <v>44487</v>
      </c>
      <c r="D12" s="24">
        <v>44630</v>
      </c>
      <c r="E12" s="2">
        <f>_xlfn.DAYS(Tabel1[[#This Row],[Datum van besluit]],Tabel1[[#This Row],[Datum van ontvangst]])</f>
        <v>143</v>
      </c>
      <c r="F12" s="2"/>
      <c r="G12" s="2"/>
      <c r="H12" t="str">
        <f t="shared" si="0"/>
        <v>Nee</v>
      </c>
      <c r="I12" s="23">
        <v>48</v>
      </c>
      <c r="J12" s="23"/>
      <c r="K12" s="41" t="s">
        <v>36</v>
      </c>
    </row>
    <row r="13" spans="1:11">
      <c r="A13" s="2">
        <f t="shared" si="1"/>
        <v>12</v>
      </c>
      <c r="B13" s="2" t="s">
        <v>37</v>
      </c>
      <c r="C13" s="24">
        <v>44532</v>
      </c>
      <c r="D13" s="24">
        <v>44634</v>
      </c>
      <c r="E13" s="2">
        <f>_xlfn.DAYS(Tabel1[[#This Row],[Datum van besluit]],Tabel1[[#This Row],[Datum van ontvangst]])</f>
        <v>102</v>
      </c>
      <c r="F13" s="2"/>
      <c r="G13" s="2"/>
      <c r="H13" t="str">
        <f t="shared" si="0"/>
        <v>Nee</v>
      </c>
      <c r="I13" s="23">
        <v>56</v>
      </c>
      <c r="J13" s="23"/>
      <c r="K13" s="41" t="s">
        <v>38</v>
      </c>
    </row>
    <row r="14" spans="1:11">
      <c r="A14" s="27">
        <f t="shared" si="1"/>
        <v>13</v>
      </c>
      <c r="B14" s="27" t="s">
        <v>39</v>
      </c>
      <c r="C14" s="30">
        <v>44018</v>
      </c>
      <c r="D14" s="30">
        <v>44638</v>
      </c>
      <c r="E14" s="27"/>
      <c r="F14" s="27"/>
      <c r="G14" s="27">
        <v>620</v>
      </c>
      <c r="H14" t="s">
        <v>40</v>
      </c>
      <c r="I14" s="27">
        <v>304</v>
      </c>
      <c r="J14" s="27"/>
      <c r="K14" s="31" t="s">
        <v>41</v>
      </c>
    </row>
    <row r="15" spans="1:11">
      <c r="A15" s="2">
        <f t="shared" si="1"/>
        <v>14</v>
      </c>
      <c r="B15" s="2" t="s">
        <v>42</v>
      </c>
      <c r="C15" s="24">
        <v>44371</v>
      </c>
      <c r="D15" s="24">
        <v>44641</v>
      </c>
      <c r="E15" s="2">
        <f>_xlfn.DAYS(Tabel1[[#This Row],[Datum van besluit]],Tabel1[[#This Row],[Datum van ontvangst]])</f>
        <v>270</v>
      </c>
      <c r="F15" s="2"/>
      <c r="G15" s="2"/>
      <c r="H15" t="str">
        <f t="shared" si="0"/>
        <v>Nee</v>
      </c>
      <c r="I15" s="23">
        <v>1222</v>
      </c>
      <c r="J15" s="23"/>
      <c r="K15" s="41" t="s">
        <v>43</v>
      </c>
    </row>
    <row r="16" spans="1:11">
      <c r="A16" s="2">
        <f t="shared" si="1"/>
        <v>15</v>
      </c>
      <c r="B16" s="2" t="s">
        <v>44</v>
      </c>
      <c r="C16" s="24">
        <v>44532</v>
      </c>
      <c r="D16" s="24">
        <v>44643</v>
      </c>
      <c r="E16" s="2">
        <f>_xlfn.DAYS(Tabel1[[#This Row],[Datum van besluit]],Tabel1[[#This Row],[Datum van ontvangst]])</f>
        <v>111</v>
      </c>
      <c r="F16" s="2"/>
      <c r="G16" s="2"/>
      <c r="H16" t="str">
        <f t="shared" si="0"/>
        <v>Nee</v>
      </c>
      <c r="I16" s="23">
        <v>17</v>
      </c>
      <c r="J16" s="23"/>
      <c r="K16" s="41" t="s">
        <v>45</v>
      </c>
    </row>
    <row r="17" spans="1:11">
      <c r="A17" s="2">
        <f t="shared" si="1"/>
        <v>16</v>
      </c>
      <c r="B17" s="2" t="s">
        <v>46</v>
      </c>
      <c r="C17" s="16">
        <v>44549</v>
      </c>
      <c r="D17" s="16">
        <v>44650</v>
      </c>
      <c r="E17" s="2">
        <f>_xlfn.DAYS(Tabel1[[#This Row],[Datum van besluit]],Tabel1[[#This Row],[Datum van ontvangst]])</f>
        <v>101</v>
      </c>
      <c r="F17" s="2"/>
      <c r="G17" s="2"/>
      <c r="H17" t="str">
        <f t="shared" si="0"/>
        <v>Nee</v>
      </c>
      <c r="I17" s="2">
        <v>43</v>
      </c>
      <c r="J17" s="2"/>
      <c r="K17" s="40" t="s">
        <v>47</v>
      </c>
    </row>
    <row r="18" spans="1:11">
      <c r="A18" s="2">
        <f t="shared" si="1"/>
        <v>17</v>
      </c>
      <c r="B18" s="2" t="s">
        <v>48</v>
      </c>
      <c r="C18" s="24">
        <v>44526</v>
      </c>
      <c r="D18" s="24">
        <v>44652</v>
      </c>
      <c r="E18" s="2">
        <f>_xlfn.DAYS(Tabel1[[#This Row],[Datum van besluit]],Tabel1[[#This Row],[Datum van ontvangst]])</f>
        <v>126</v>
      </c>
      <c r="F18" s="2"/>
      <c r="G18" s="2"/>
      <c r="H18" t="str">
        <f t="shared" si="0"/>
        <v>Nee</v>
      </c>
      <c r="I18" s="23">
        <v>9</v>
      </c>
      <c r="J18" s="2"/>
      <c r="K18" s="41" t="s">
        <v>49</v>
      </c>
    </row>
    <row r="19" spans="1:11">
      <c r="A19" s="2">
        <f t="shared" si="1"/>
        <v>18</v>
      </c>
      <c r="B19" s="2" t="s">
        <v>50</v>
      </c>
      <c r="C19" s="16">
        <v>44432</v>
      </c>
      <c r="D19" s="16">
        <v>44664</v>
      </c>
      <c r="E19" s="2">
        <f>_xlfn.DAYS(Tabel1[[#This Row],[Datum van besluit]],Tabel1[[#This Row],[Datum van ontvangst]])</f>
        <v>232</v>
      </c>
      <c r="F19" s="2"/>
      <c r="G19" s="2"/>
      <c r="H19" t="str">
        <f t="shared" si="0"/>
        <v>Nee</v>
      </c>
      <c r="I19" s="2">
        <v>23</v>
      </c>
      <c r="J19" s="2"/>
      <c r="K19" s="17" t="s">
        <v>51</v>
      </c>
    </row>
    <row r="20" spans="1:11">
      <c r="A20" s="2">
        <f t="shared" si="1"/>
        <v>19</v>
      </c>
      <c r="B20" s="36" t="s">
        <v>52</v>
      </c>
      <c r="C20" s="16">
        <v>44347</v>
      </c>
      <c r="D20" s="16">
        <v>44676</v>
      </c>
      <c r="E20" s="2">
        <f>_xlfn.DAYS(Tabel1[[#This Row],[Datum van besluit]],Tabel1[[#This Row],[Datum van ontvangst]])</f>
        <v>329</v>
      </c>
      <c r="F20" s="2"/>
      <c r="G20" s="2"/>
      <c r="H20" t="str">
        <f t="shared" si="0"/>
        <v>Nee</v>
      </c>
      <c r="I20" s="2">
        <v>548</v>
      </c>
      <c r="J20" s="2"/>
      <c r="K20" s="37" t="s">
        <v>53</v>
      </c>
    </row>
    <row r="21" spans="1:11">
      <c r="A21" s="2">
        <f t="shared" si="1"/>
        <v>20</v>
      </c>
      <c r="B21" s="36" t="s">
        <v>54</v>
      </c>
      <c r="C21" s="16">
        <v>44627</v>
      </c>
      <c r="D21" s="16">
        <v>44732</v>
      </c>
      <c r="E21" s="2">
        <f>_xlfn.DAYS(Tabel1[[#This Row],[Datum van besluit]],Tabel1[[#This Row],[Datum van ontvangst]])</f>
        <v>105</v>
      </c>
      <c r="F21" s="2"/>
      <c r="G21" s="2"/>
      <c r="H21" t="str">
        <f>IF(E:E &gt;42,"Nee","Ja")</f>
        <v>Nee</v>
      </c>
      <c r="I21" s="2">
        <v>7</v>
      </c>
      <c r="J21" s="2"/>
      <c r="K21" s="37" t="s">
        <v>55</v>
      </c>
    </row>
    <row r="22" spans="1:11">
      <c r="A22" s="2">
        <f t="shared" si="1"/>
        <v>21</v>
      </c>
      <c r="B22" s="36" t="s">
        <v>56</v>
      </c>
      <c r="C22" s="16">
        <v>44680</v>
      </c>
      <c r="D22" s="16">
        <v>44735</v>
      </c>
      <c r="E22" s="2">
        <f>_xlfn.DAYS(Tabel1[[#This Row],[Datum van besluit]],Tabel1[[#This Row],[Datum van ontvangst]])</f>
        <v>55</v>
      </c>
      <c r="F22" s="2"/>
      <c r="G22" s="2"/>
      <c r="H22" t="str">
        <f>IF(E:E &gt;42,"Nee","Ja")</f>
        <v>Nee</v>
      </c>
      <c r="I22" s="2">
        <v>23</v>
      </c>
      <c r="J22" s="2"/>
      <c r="K22" s="37" t="s">
        <v>57</v>
      </c>
    </row>
    <row r="23" spans="1:11">
      <c r="A23" s="2">
        <f t="shared" si="1"/>
        <v>22</v>
      </c>
      <c r="B23" s="2" t="s">
        <v>58</v>
      </c>
      <c r="C23" s="16">
        <v>44697</v>
      </c>
      <c r="D23" s="16">
        <v>44760</v>
      </c>
      <c r="E23" s="18">
        <f>_xlfn.DAYS(Tabel1[[#This Row],[Datum van besluit]],Tabel1[[#This Row],[Datum van ontvangst]])</f>
        <v>63</v>
      </c>
      <c r="F23" s="2"/>
      <c r="G23" s="2"/>
      <c r="H23" t="str">
        <f>IF(E:E &gt;42,"Nee","Ja")</f>
        <v>Nee</v>
      </c>
      <c r="I23" s="2">
        <v>27</v>
      </c>
      <c r="J23" s="2"/>
      <c r="K23" s="19" t="s">
        <v>59</v>
      </c>
    </row>
    <row r="24" spans="1:11">
      <c r="A24" s="2">
        <f t="shared" si="1"/>
        <v>23</v>
      </c>
      <c r="B24" s="2" t="s">
        <v>60</v>
      </c>
      <c r="C24" s="16">
        <v>44509</v>
      </c>
      <c r="D24" s="16">
        <v>44761</v>
      </c>
      <c r="E24" s="18">
        <f>_xlfn.DAYS(Tabel1[[#This Row],[Datum van besluit]],Tabel1[[#This Row],[Datum van ontvangst]])</f>
        <v>252</v>
      </c>
      <c r="F24" s="2"/>
      <c r="G24" s="2"/>
      <c r="H24" t="str">
        <f>IF(E:E &gt;42,"Nee","Ja")</f>
        <v>Nee</v>
      </c>
      <c r="I24" s="2">
        <v>147</v>
      </c>
      <c r="J24" s="2"/>
      <c r="K24" s="19" t="s">
        <v>61</v>
      </c>
    </row>
    <row r="25" spans="1:11">
      <c r="A25" s="2">
        <f t="shared" si="1"/>
        <v>24</v>
      </c>
      <c r="B25" s="2" t="s">
        <v>62</v>
      </c>
      <c r="C25" s="16">
        <v>44726</v>
      </c>
      <c r="D25" s="16">
        <v>44770</v>
      </c>
      <c r="E25" s="18">
        <f>_xlfn.DAYS(Tabel1[[#This Row],[Datum van besluit]],Tabel1[[#This Row],[Datum van ontvangst]])</f>
        <v>44</v>
      </c>
      <c r="F25" s="2"/>
      <c r="G25" s="2"/>
      <c r="H25" t="str">
        <f>IF(E:E &gt;42,"Nee","Ja")</f>
        <v>Nee</v>
      </c>
      <c r="I25" s="2">
        <v>2</v>
      </c>
      <c r="J25" s="2" t="s">
        <v>63</v>
      </c>
      <c r="K25" s="19" t="s">
        <v>64</v>
      </c>
    </row>
    <row r="26" spans="1:11">
      <c r="A26" s="2">
        <f t="shared" si="1"/>
        <v>25</v>
      </c>
      <c r="B26" s="36" t="s">
        <v>65</v>
      </c>
      <c r="C26" s="16">
        <v>44641</v>
      </c>
      <c r="D26" s="16">
        <v>44771</v>
      </c>
      <c r="E26" s="2">
        <f>_xlfn.DAYS(Tabel1[[#This Row],[Datum van besluit]],Tabel1[[#This Row],[Datum van ontvangst]])</f>
        <v>130</v>
      </c>
      <c r="F26" s="2"/>
      <c r="G26" s="2"/>
      <c r="H26" t="str">
        <f>IF(E:E &gt;42,"Nee","Ja")</f>
        <v>Nee</v>
      </c>
      <c r="I26" s="2">
        <v>19</v>
      </c>
      <c r="J26" s="2"/>
      <c r="K26" s="37" t="s">
        <v>66</v>
      </c>
    </row>
    <row r="27" spans="1:11">
      <c r="A27" s="2">
        <f t="shared" si="1"/>
        <v>26</v>
      </c>
      <c r="B27" s="2" t="s">
        <v>67</v>
      </c>
      <c r="C27" s="16">
        <v>44662</v>
      </c>
      <c r="D27" s="16">
        <v>44792</v>
      </c>
      <c r="E27" s="18">
        <f>_xlfn.DAYS(Tabel1[[#This Row],[Datum van besluit]],Tabel1[[#This Row],[Datum van ontvangst]])</f>
        <v>130</v>
      </c>
      <c r="F27" s="2"/>
      <c r="G27" s="2"/>
      <c r="H27" t="str">
        <f>IF(E:E &gt;42,"Nee","Ja")</f>
        <v>Nee</v>
      </c>
      <c r="I27" s="2">
        <v>125</v>
      </c>
      <c r="J27" s="2"/>
      <c r="K27" s="19" t="s">
        <v>68</v>
      </c>
    </row>
    <row r="28" spans="1:11">
      <c r="A28" s="2">
        <f t="shared" si="1"/>
        <v>27</v>
      </c>
      <c r="B28" s="2" t="s">
        <v>69</v>
      </c>
      <c r="C28" s="16">
        <v>44712</v>
      </c>
      <c r="D28" s="16">
        <v>44792</v>
      </c>
      <c r="E28" s="18">
        <f>_xlfn.DAYS(Tabel1[[#This Row],[Datum van besluit]],Tabel1[[#This Row],[Datum van ontvangst]])</f>
        <v>80</v>
      </c>
      <c r="F28" s="2"/>
      <c r="G28" s="2"/>
      <c r="H28" t="str">
        <f>IF(E:E &gt;42,"Nee","Ja")</f>
        <v>Nee</v>
      </c>
      <c r="I28" s="2">
        <v>4</v>
      </c>
      <c r="J28" s="2" t="s">
        <v>63</v>
      </c>
      <c r="K28" s="19" t="s">
        <v>70</v>
      </c>
    </row>
    <row r="29" spans="1:11">
      <c r="A29" s="2">
        <f t="shared" si="1"/>
        <v>28</v>
      </c>
      <c r="B29" s="2" t="s">
        <v>71</v>
      </c>
      <c r="C29" s="16">
        <v>44725</v>
      </c>
      <c r="D29" s="16">
        <v>44797</v>
      </c>
      <c r="E29" s="2">
        <f>_xlfn.DAYS(Tabel1[[#This Row],[Datum van besluit]],Tabel1[[#This Row],[Datum van ontvangst]])</f>
        <v>72</v>
      </c>
      <c r="F29" s="2"/>
      <c r="G29" s="2"/>
      <c r="H29" t="str">
        <f>IF(E:E &gt;42,"Nee","Ja")</f>
        <v>Nee</v>
      </c>
      <c r="I29" s="2">
        <v>2</v>
      </c>
      <c r="J29" s="2" t="s">
        <v>63</v>
      </c>
      <c r="K29" s="19" t="s">
        <v>72</v>
      </c>
    </row>
    <row r="30" spans="1:11">
      <c r="A30" s="2">
        <f t="shared" si="1"/>
        <v>29</v>
      </c>
      <c r="B30" s="2" t="s">
        <v>73</v>
      </c>
      <c r="C30" s="16">
        <v>44762</v>
      </c>
      <c r="D30" s="16">
        <v>44798</v>
      </c>
      <c r="E30" s="18">
        <f>_xlfn.DAYS(Tabel1[[#This Row],[Datum van besluit]],Tabel1[[#This Row],[Datum van ontvangst]])</f>
        <v>36</v>
      </c>
      <c r="F30" s="2"/>
      <c r="G30" s="2"/>
      <c r="H30" t="str">
        <f>IF(E:E &gt;42,"Nee","Ja")</f>
        <v>Ja</v>
      </c>
      <c r="I30" s="2">
        <v>32</v>
      </c>
      <c r="J30" s="2" t="s">
        <v>74</v>
      </c>
      <c r="K30" s="19" t="s">
        <v>75</v>
      </c>
    </row>
    <row r="31" spans="1:11" s="20" customFormat="1">
      <c r="A31" s="2">
        <f t="shared" si="1"/>
        <v>30</v>
      </c>
      <c r="B31" s="2" t="s">
        <v>76</v>
      </c>
      <c r="C31" s="16">
        <v>43875</v>
      </c>
      <c r="D31" s="16">
        <v>44798</v>
      </c>
      <c r="E31" s="18">
        <f>_xlfn.DAYS(Tabel1[[#This Row],[Datum van besluit]],Tabel1[[#This Row],[Datum van ontvangst]])</f>
        <v>923</v>
      </c>
      <c r="F31" s="2"/>
      <c r="G31" s="2"/>
      <c r="H31" t="str">
        <f>IF(E:E &gt;42,"Nee","Ja")</f>
        <v>Nee</v>
      </c>
      <c r="I31" s="2">
        <v>49</v>
      </c>
      <c r="J31" s="2"/>
      <c r="K31" s="19" t="s">
        <v>77</v>
      </c>
    </row>
    <row r="32" spans="1:11" s="6" customFormat="1">
      <c r="A32" s="2">
        <f t="shared" si="1"/>
        <v>31</v>
      </c>
      <c r="B32" s="2" t="s">
        <v>78</v>
      </c>
      <c r="C32" s="16">
        <v>44670</v>
      </c>
      <c r="D32" s="16">
        <v>44838</v>
      </c>
      <c r="E32" s="2">
        <f>_xlfn.DAYS(Tabel1[[#This Row],[Datum van besluit]],Tabel1[[#This Row],[Datum van ontvangst]])</f>
        <v>168</v>
      </c>
      <c r="F32" s="2"/>
      <c r="G32" s="2"/>
      <c r="H32" t="str">
        <f>IF(E:E &gt;42,"Nee","Ja")</f>
        <v>Nee</v>
      </c>
      <c r="I32" s="2">
        <v>248</v>
      </c>
      <c r="J32" s="2"/>
      <c r="K32" s="17" t="s">
        <v>79</v>
      </c>
    </row>
    <row r="33" spans="1:11">
      <c r="A33" s="2">
        <f t="shared" si="1"/>
        <v>32</v>
      </c>
      <c r="B33" s="2" t="s">
        <v>80</v>
      </c>
      <c r="C33" s="16">
        <v>44763</v>
      </c>
      <c r="D33" s="16">
        <v>44848</v>
      </c>
      <c r="E33" s="2">
        <f>_xlfn.DAYS(Tabel1[[#This Row],[Datum van besluit]],Tabel1[[#This Row],[Datum van ontvangst]])</f>
        <v>85</v>
      </c>
      <c r="F33" s="2"/>
      <c r="G33" s="2"/>
      <c r="H33" t="str">
        <f>IF(E:E &gt;42,"Nee","Ja")</f>
        <v>Nee</v>
      </c>
      <c r="I33" s="2">
        <v>9</v>
      </c>
      <c r="J33" s="2"/>
      <c r="K33" s="17" t="s">
        <v>81</v>
      </c>
    </row>
    <row r="34" spans="1:11" s="28" customFormat="1">
      <c r="A34" s="2">
        <f t="shared" si="1"/>
        <v>33</v>
      </c>
      <c r="B34" s="36" t="s">
        <v>82</v>
      </c>
      <c r="C34" s="16">
        <v>44285</v>
      </c>
      <c r="D34" s="16">
        <v>44851</v>
      </c>
      <c r="E34" s="2">
        <f>_xlfn.DAYS(Tabel1[[#This Row],[Datum van besluit]],Tabel1[[#This Row],[Datum van ontvangst]])</f>
        <v>566</v>
      </c>
      <c r="F34" s="2"/>
      <c r="G34" s="2"/>
      <c r="H34" t="str">
        <f>IF(E:E &gt;42,"Nee","Ja")</f>
        <v>Nee</v>
      </c>
      <c r="I34" s="2">
        <v>18</v>
      </c>
      <c r="J34" s="2"/>
      <c r="K34" s="37" t="s">
        <v>83</v>
      </c>
    </row>
    <row r="35" spans="1:11" s="28" customFormat="1">
      <c r="A35" s="2">
        <f t="shared" si="1"/>
        <v>34</v>
      </c>
      <c r="B35" s="2" t="s">
        <v>84</v>
      </c>
      <c r="C35" s="16">
        <v>44670</v>
      </c>
      <c r="D35" s="16">
        <v>44855</v>
      </c>
      <c r="E35" s="2">
        <f>_xlfn.DAYS(Tabel1[[#This Row],[Datum van besluit]],Tabel1[[#This Row],[Datum van ontvangst]])</f>
        <v>185</v>
      </c>
      <c r="F35" s="2"/>
      <c r="G35" s="2"/>
      <c r="H35" t="str">
        <f>IF(E:E &gt;42,"Nee","Ja")</f>
        <v>Nee</v>
      </c>
      <c r="I35" s="2">
        <v>8</v>
      </c>
      <c r="J35" s="2"/>
      <c r="K35" s="17" t="s">
        <v>85</v>
      </c>
    </row>
    <row r="36" spans="1:11">
      <c r="A36" s="2">
        <f t="shared" si="1"/>
        <v>35</v>
      </c>
      <c r="B36" s="2" t="s">
        <v>86</v>
      </c>
      <c r="C36" s="16">
        <v>44794</v>
      </c>
      <c r="D36" s="16">
        <v>44855</v>
      </c>
      <c r="E36" s="2">
        <f>_xlfn.DAYS(Tabel1[[#This Row],[Datum van besluit]],Tabel1[[#This Row],[Datum van ontvangst]])</f>
        <v>61</v>
      </c>
      <c r="F36" s="2"/>
      <c r="G36" s="2"/>
      <c r="H36" t="str">
        <f>IF(E:E &gt;42,"Nee","Ja")</f>
        <v>Nee</v>
      </c>
      <c r="I36" s="2">
        <v>11</v>
      </c>
      <c r="J36" s="2"/>
      <c r="K36" s="17" t="s">
        <v>87</v>
      </c>
    </row>
    <row r="37" spans="1:11">
      <c r="A37" s="2">
        <f t="shared" si="1"/>
        <v>36</v>
      </c>
      <c r="B37" s="2" t="s">
        <v>88</v>
      </c>
      <c r="C37" s="16">
        <v>44799</v>
      </c>
      <c r="D37" s="16">
        <v>44861</v>
      </c>
      <c r="E37" s="2">
        <f>_xlfn.DAYS(Tabel1[[#This Row],[Datum van besluit]],Tabel1[[#This Row],[Datum van ontvangst]])</f>
        <v>62</v>
      </c>
      <c r="F37" s="2"/>
      <c r="G37" s="2"/>
      <c r="H37" t="str">
        <f>IF(E:E &gt;42,"Nee","Ja")</f>
        <v>Nee</v>
      </c>
      <c r="I37" s="2">
        <v>2</v>
      </c>
      <c r="J37" s="2" t="s">
        <v>63</v>
      </c>
      <c r="K37" s="17" t="s">
        <v>89</v>
      </c>
    </row>
    <row r="38" spans="1:11" s="28" customFormat="1">
      <c r="A38" s="2">
        <f t="shared" si="1"/>
        <v>37</v>
      </c>
      <c r="B38" s="36" t="s">
        <v>90</v>
      </c>
      <c r="C38" s="16">
        <v>44788</v>
      </c>
      <c r="D38" s="16">
        <v>44861</v>
      </c>
      <c r="E38" s="2">
        <f>_xlfn.DAYS(Tabel1[[#This Row],[Datum van besluit]],Tabel1[[#This Row],[Datum van ontvangst]])</f>
        <v>73</v>
      </c>
      <c r="F38" s="2"/>
      <c r="G38" s="2"/>
      <c r="H38" t="str">
        <f>IF(E:E &gt;42,"Nee","Ja")</f>
        <v>Nee</v>
      </c>
      <c r="I38" s="2">
        <v>83</v>
      </c>
      <c r="J38" s="2"/>
      <c r="K38" s="37" t="s">
        <v>91</v>
      </c>
    </row>
    <row r="39" spans="1:11">
      <c r="A39" s="2">
        <f t="shared" si="1"/>
        <v>38</v>
      </c>
      <c r="B39" s="2" t="s">
        <v>92</v>
      </c>
      <c r="C39" s="16">
        <v>44775</v>
      </c>
      <c r="D39" s="16">
        <v>44862</v>
      </c>
      <c r="E39" s="2">
        <f>_xlfn.DAYS(Tabel1[[#This Row],[Datum van besluit]],Tabel1[[#This Row],[Datum van ontvangst]])</f>
        <v>87</v>
      </c>
      <c r="F39" s="2"/>
      <c r="G39" s="2"/>
      <c r="H39" t="str">
        <f>IF(E:E &gt;42,"Nee","Ja")</f>
        <v>Nee</v>
      </c>
      <c r="I39" s="2">
        <v>19</v>
      </c>
      <c r="J39" s="2"/>
      <c r="K39" s="19" t="s">
        <v>93</v>
      </c>
    </row>
    <row r="40" spans="1:11" s="28" customFormat="1">
      <c r="A40" s="2">
        <f t="shared" si="1"/>
        <v>39</v>
      </c>
      <c r="B40" s="2" t="s">
        <v>94</v>
      </c>
      <c r="C40" s="16">
        <v>44775</v>
      </c>
      <c r="D40" s="16">
        <v>44862</v>
      </c>
      <c r="E40" s="2">
        <f>_xlfn.DAYS(Tabel1[[#This Row],[Datum van besluit]],Tabel1[[#This Row],[Datum van ontvangst]])</f>
        <v>87</v>
      </c>
      <c r="F40" s="2"/>
      <c r="G40" s="2"/>
      <c r="H40" t="str">
        <f>IF(E:E &gt;42,"Nee","Ja")</f>
        <v>Nee</v>
      </c>
      <c r="I40" s="2">
        <v>21</v>
      </c>
      <c r="J40" s="2"/>
      <c r="K40" s="19" t="s">
        <v>95</v>
      </c>
    </row>
    <row r="41" spans="1:11">
      <c r="A41" s="2">
        <f t="shared" si="1"/>
        <v>40</v>
      </c>
      <c r="B41" s="36" t="s">
        <v>96</v>
      </c>
      <c r="C41" s="16">
        <v>44777</v>
      </c>
      <c r="D41" s="16">
        <v>44862</v>
      </c>
      <c r="E41" s="2">
        <f>_xlfn.DAYS(Tabel1[[#This Row],[Datum van besluit]],Tabel1[[#This Row],[Datum van ontvangst]])</f>
        <v>85</v>
      </c>
      <c r="F41" s="2"/>
      <c r="G41" s="2"/>
      <c r="H41" t="str">
        <f>IF(E:E &gt;42,"Nee","Ja")</f>
        <v>Nee</v>
      </c>
      <c r="I41" s="2">
        <v>362</v>
      </c>
      <c r="J41" s="2"/>
      <c r="K41" s="37" t="s">
        <v>97</v>
      </c>
    </row>
    <row r="42" spans="1:11">
      <c r="A42" s="2">
        <f t="shared" si="1"/>
        <v>41</v>
      </c>
      <c r="B42" s="2" t="s">
        <v>88</v>
      </c>
      <c r="C42" s="16">
        <v>44800</v>
      </c>
      <c r="D42" s="16">
        <v>44866</v>
      </c>
      <c r="E42" s="2">
        <f>_xlfn.DAYS(Tabel1[[#This Row],[Datum van besluit]],Tabel1[[#This Row],[Datum van ontvangst]])</f>
        <v>66</v>
      </c>
      <c r="F42" s="2"/>
      <c r="G42" s="2"/>
      <c r="H42" t="str">
        <f>IF(E:E &gt;42,"Nee","Ja")</f>
        <v>Nee</v>
      </c>
      <c r="I42" s="2">
        <v>2</v>
      </c>
      <c r="J42" s="2" t="s">
        <v>63</v>
      </c>
      <c r="K42" s="19" t="s">
        <v>98</v>
      </c>
    </row>
    <row r="43" spans="1:11">
      <c r="A43" s="2">
        <f t="shared" si="1"/>
        <v>42</v>
      </c>
      <c r="B43" s="2" t="s">
        <v>99</v>
      </c>
      <c r="C43" s="16">
        <v>44489</v>
      </c>
      <c r="D43" s="16">
        <v>44867</v>
      </c>
      <c r="E43" s="2">
        <f>_xlfn.DAYS(Tabel1[[#This Row],[Datum van besluit]],Tabel1[[#This Row],[Datum van ontvangst]])</f>
        <v>378</v>
      </c>
      <c r="F43" s="2"/>
      <c r="G43" s="2"/>
      <c r="H43" t="str">
        <f>IF(E:E &gt;42,"Nee","Ja")</f>
        <v>Nee</v>
      </c>
      <c r="I43" s="2">
        <v>45</v>
      </c>
      <c r="J43" s="2"/>
      <c r="K43" s="26" t="s">
        <v>100</v>
      </c>
    </row>
    <row r="44" spans="1:11">
      <c r="A44" s="27">
        <f t="shared" si="1"/>
        <v>43</v>
      </c>
      <c r="B44" s="27" t="s">
        <v>101</v>
      </c>
      <c r="C44" s="30">
        <v>44417</v>
      </c>
      <c r="D44" s="30">
        <v>44872</v>
      </c>
      <c r="E44" s="27"/>
      <c r="F44" s="27">
        <v>455</v>
      </c>
      <c r="G44" s="27"/>
      <c r="H44" s="28" t="s">
        <v>40</v>
      </c>
      <c r="I44" s="27">
        <v>32</v>
      </c>
      <c r="J44" s="27" t="s">
        <v>102</v>
      </c>
      <c r="K44" s="38" t="s">
        <v>103</v>
      </c>
    </row>
    <row r="45" spans="1:11">
      <c r="A45" s="27">
        <f t="shared" si="1"/>
        <v>44</v>
      </c>
      <c r="B45" s="27" t="s">
        <v>104</v>
      </c>
      <c r="C45" s="30">
        <v>44417</v>
      </c>
      <c r="D45" s="30">
        <v>44876</v>
      </c>
      <c r="E45" s="27"/>
      <c r="F45" s="27">
        <v>459</v>
      </c>
      <c r="G45" s="27"/>
      <c r="H45" s="28" t="s">
        <v>40</v>
      </c>
      <c r="I45" s="27">
        <v>117</v>
      </c>
      <c r="J45" s="27" t="s">
        <v>105</v>
      </c>
      <c r="K45" s="38" t="s">
        <v>106</v>
      </c>
    </row>
    <row r="46" spans="1:11">
      <c r="A46" s="2">
        <f t="shared" si="1"/>
        <v>45</v>
      </c>
      <c r="B46" s="2" t="s">
        <v>107</v>
      </c>
      <c r="C46" s="16">
        <v>44845</v>
      </c>
      <c r="D46" s="16">
        <v>44880</v>
      </c>
      <c r="E46" s="2">
        <f>_xlfn.DAYS(Tabel1[[#This Row],[Datum van besluit]],Tabel1[[#This Row],[Datum van ontvangst]])</f>
        <v>35</v>
      </c>
      <c r="F46" s="2"/>
      <c r="G46" s="2"/>
      <c r="H46" t="str">
        <f>IF(E:E &gt;42,"Nee","Ja")</f>
        <v>Ja</v>
      </c>
      <c r="I46" s="2">
        <v>8</v>
      </c>
      <c r="J46" s="2"/>
      <c r="K46" s="26" t="s">
        <v>108</v>
      </c>
    </row>
    <row r="47" spans="1:11">
      <c r="A47" s="2">
        <f t="shared" si="1"/>
        <v>46</v>
      </c>
      <c r="B47" s="2" t="s">
        <v>109</v>
      </c>
      <c r="C47" s="16">
        <v>44603</v>
      </c>
      <c r="D47" s="16">
        <v>44881</v>
      </c>
      <c r="E47" s="2">
        <f>_xlfn.DAYS(Tabel1[[#This Row],[Datum van besluit]],Tabel1[[#This Row],[Datum van ontvangst]])</f>
        <v>278</v>
      </c>
      <c r="F47" s="2"/>
      <c r="G47" s="2"/>
      <c r="H47" t="str">
        <f>IF(E:E &gt;42,"Nee","Ja")</f>
        <v>Nee</v>
      </c>
      <c r="I47" s="2">
        <v>5</v>
      </c>
      <c r="J47" s="2" t="s">
        <v>63</v>
      </c>
      <c r="K47" s="19" t="s">
        <v>110</v>
      </c>
    </row>
    <row r="48" spans="1:11">
      <c r="A48" s="2">
        <f t="shared" si="1"/>
        <v>47</v>
      </c>
      <c r="B48" s="2" t="s">
        <v>111</v>
      </c>
      <c r="C48" s="16">
        <v>44753</v>
      </c>
      <c r="D48" s="16">
        <v>44882</v>
      </c>
      <c r="E48" s="2">
        <f>_xlfn.DAYS(Tabel1[[#This Row],[Datum van besluit]],Tabel1[[#This Row],[Datum van ontvangst]])</f>
        <v>129</v>
      </c>
      <c r="F48" s="2"/>
      <c r="G48" s="2"/>
      <c r="H48" t="str">
        <f>IF(E:E &gt;42,"Nee","Ja")</f>
        <v>Nee</v>
      </c>
      <c r="I48" s="2">
        <v>550</v>
      </c>
      <c r="J48" s="2"/>
      <c r="K48" s="19" t="s">
        <v>112</v>
      </c>
    </row>
    <row r="49" spans="1:11">
      <c r="A49" s="2">
        <f t="shared" si="1"/>
        <v>48</v>
      </c>
      <c r="B49" s="36" t="s">
        <v>113</v>
      </c>
      <c r="C49" s="16">
        <v>44753</v>
      </c>
      <c r="D49" s="16">
        <v>44910</v>
      </c>
      <c r="E49" s="2">
        <f>_xlfn.DAYS(Tabel1[[#This Row],[Datum van besluit]],Tabel1[[#This Row],[Datum van ontvangst]])</f>
        <v>157</v>
      </c>
      <c r="F49" s="2"/>
      <c r="G49" s="2"/>
      <c r="H49" t="str">
        <f>IF(E:E &gt;42,"Nee","Ja")</f>
        <v>Nee</v>
      </c>
      <c r="I49" s="2">
        <v>13</v>
      </c>
      <c r="J49" s="2"/>
      <c r="K49" s="37" t="s">
        <v>114</v>
      </c>
    </row>
    <row r="57" spans="1:11" ht="111" customHeight="1"/>
    <row r="58" spans="1:11" ht="125.1" customHeight="1"/>
    <row r="59" spans="1:11" ht="81.599999999999994" customHeight="1"/>
    <row r="60" spans="1:11" ht="96" customHeight="1"/>
    <row r="61" spans="1:11" ht="89.1" customHeight="1"/>
    <row r="62" spans="1:11" ht="105.95" customHeight="1"/>
    <row r="63" spans="1:11" ht="59.1" customHeight="1"/>
    <row r="64" spans="1:11" ht="126.6" customHeight="1"/>
    <row r="65" spans="1:11" ht="73.349999999999994" customHeight="1"/>
    <row r="66" spans="1:11" ht="103.5" customHeight="1"/>
    <row r="68" spans="1:11" ht="87.6" customHeight="1"/>
    <row r="69" spans="1:11" ht="211.5" customHeight="1"/>
    <row r="70" spans="1:11" ht="62.1" customHeight="1"/>
    <row r="71" spans="1:11" ht="132.94999999999999" customHeight="1"/>
    <row r="72" spans="1:11" ht="145.35" customHeight="1"/>
    <row r="73" spans="1:11" ht="117.6" customHeight="1"/>
    <row r="74" spans="1:11" ht="90.95" customHeight="1"/>
    <row r="75" spans="1:11" s="6" customFormat="1" ht="235.5" customHeight="1">
      <c r="A75"/>
      <c r="B75"/>
      <c r="C75" s="8"/>
      <c r="D75" s="8"/>
      <c r="E75"/>
      <c r="F75"/>
      <c r="G75"/>
      <c r="H75"/>
      <c r="I75"/>
      <c r="J75" s="5"/>
      <c r="K75"/>
    </row>
  </sheetData>
  <phoneticPr fontId="4" type="noConversion"/>
  <conditionalFormatting sqref="H2:H49">
    <cfRule type="cellIs" dxfId="26" priority="1" operator="equal">
      <formula>"Ja"</formula>
    </cfRule>
    <cfRule type="cellIs" dxfId="25" priority="2" operator="equal">
      <formula>"Nee"</formula>
    </cfRule>
  </conditionalFormatting>
  <hyperlinks>
    <hyperlink ref="K4" r:id="rId1" xr:uid="{EAE8C72B-4839-4759-958C-9A50AC7CBEA2}"/>
    <hyperlink ref="K5" r:id="rId2" xr:uid="{B0A5D552-C2F9-4639-9A97-6E2C60B061B1}"/>
    <hyperlink ref="K19" r:id="rId3" xr:uid="{00B704D4-3E44-42FC-BB4A-4A349C5AA006}"/>
    <hyperlink ref="K3" r:id="rId4" xr:uid="{EC256EA9-92ED-4145-AE8C-4D8A3DFCBBFC}"/>
    <hyperlink ref="K6" r:id="rId5" xr:uid="{DDF7E325-3B49-4E7E-B808-8BF1E81CB5C2}"/>
    <hyperlink ref="K7" r:id="rId6" xr:uid="{94A731D5-89AF-4F2C-801F-0ACD587A2F53}"/>
    <hyperlink ref="K8" r:id="rId7" xr:uid="{BBE7C27A-4E6E-4B10-99CF-436F1DECCE84}"/>
    <hyperlink ref="K9" r:id="rId8" xr:uid="{861FA4AE-4EDE-441A-8258-1BFCC7DF7093}"/>
    <hyperlink ref="K11" r:id="rId9" xr:uid="{663B2110-22E3-4E33-AC03-A8045593B6E1}"/>
    <hyperlink ref="K12" r:id="rId10" xr:uid="{79ED44B2-A1F8-423B-B258-39604FB9E43B}"/>
    <hyperlink ref="K13" r:id="rId11" xr:uid="{9B4721A7-6F11-46DF-9BB9-E3FA007E46A7}"/>
    <hyperlink ref="K15" r:id="rId12" xr:uid="{0DEB793F-FF16-4011-A566-7A582A80814F}"/>
    <hyperlink ref="K16" r:id="rId13" xr:uid="{203F5C49-F7F1-42DD-B65B-67C7507549AA}"/>
    <hyperlink ref="K18" r:id="rId14" xr:uid="{DA46A1CB-B86A-4705-9DD0-F1CB0C1DF5AE}"/>
    <hyperlink ref="K32" r:id="rId15" xr:uid="{1EA3E4B0-5AB0-40FE-BF3A-1EF6283E1027}"/>
    <hyperlink ref="K33" r:id="rId16" xr:uid="{B09D555C-B13A-4917-BC68-386E21F14DB5}"/>
    <hyperlink ref="K36" r:id="rId17" xr:uid="{C853B85F-2AC6-43C0-9D84-AB8D3ACE7345}"/>
    <hyperlink ref="K37" r:id="rId18" xr:uid="{676F8952-024E-4459-8DAE-2A800E4FEF08}"/>
    <hyperlink ref="K39" r:id="rId19" xr:uid="{56D4C920-4897-4E3F-B5C7-9A5D2718C17C}"/>
    <hyperlink ref="K40" r:id="rId20" xr:uid="{C3B258F7-7528-4B28-BD4D-AE1A85240A28}"/>
    <hyperlink ref="K42" r:id="rId21" xr:uid="{59689303-8D25-4D5A-A10E-75A20B24BDD1}"/>
    <hyperlink ref="K44" r:id="rId22" xr:uid="{DF14DB3B-03A6-4D87-83B5-B4624AE60069}"/>
    <hyperlink ref="K45" r:id="rId23" xr:uid="{F3A0FE8E-519F-440A-8D21-F6DCB9FE7561}"/>
    <hyperlink ref="K47" r:id="rId24" xr:uid="{4CD997F3-8642-40BB-BC8A-DB2DEF61DE49}"/>
    <hyperlink ref="K48" r:id="rId25" display="https://www.rijksoverheid.nl/ministeries/ministerie-van-sociale-zaken-en-werkgelegenheid/documenten/woo-besluiten/2022/11/17/besluit-op-woo-verzoek-over-besluit-21-januari-2022-over-algemeen-verbindend-verklaring-bepalingen-cao-fonds-collectieve-belangen-sociaal-werk-jeugdzorg-en-kinderopvang-2022-2024" xr:uid="{2E584517-C801-4723-85E6-018993F93D5D}"/>
    <hyperlink ref="K35" r:id="rId26" xr:uid="{1EB377AD-6481-41B1-9371-41940183038D}"/>
    <hyperlink ref="K24" r:id="rId27" xr:uid="{107C4155-7E08-45D4-96EE-A62F73A3ED69}"/>
    <hyperlink ref="K23" r:id="rId28" xr:uid="{086869BC-11E0-44CA-998E-51937CB11281}"/>
    <hyperlink ref="K27" r:id="rId29" display="https://www.rijksoverheid.nl/ministeries/ministerie-van-sociale-zaken-en-werkgelegenheid/documenten/woo-besluiten/2022/08/19/besluit-op-wob-woo-verzoek-over-beleid-voorschriften-van-nederlandse-arbeidsinspectie-over-wav-arbeidstijdenwet-wet-minimumloon-en-minimumvakantiebijslag-arbeidsomstandighedenwet" xr:uid="{B2F37548-5BA6-45B8-AC6E-77CE43E4A353}"/>
    <hyperlink ref="K25" r:id="rId30" xr:uid="{D61105D2-8C07-420D-8223-BC60A3CFE740}"/>
    <hyperlink ref="K29" r:id="rId31" xr:uid="{1B72E027-8F1B-4E0F-B2BB-EFAF1A5F3CA3}"/>
    <hyperlink ref="K28" r:id="rId32" xr:uid="{4E769C6F-048B-43F0-A321-D939680A2995}"/>
    <hyperlink ref="K30" r:id="rId33" xr:uid="{2ADF7FC4-C509-4A5D-AF0B-B1D4D71B8060}"/>
    <hyperlink ref="K31" r:id="rId34" xr:uid="{EB9C433B-0FF6-42B4-934B-3BE50911EA15}"/>
    <hyperlink ref="K43" r:id="rId35" xr:uid="{27F979CA-9205-474B-B60B-5E064CED5185}"/>
    <hyperlink ref="K46" r:id="rId36" xr:uid="{B20CD85B-48B5-46A5-B8CA-7A9485DBFBB2}"/>
    <hyperlink ref="K2" r:id="rId37" xr:uid="{F4C27401-08CD-4D81-AD3B-9CFDFBAB20BB}"/>
    <hyperlink ref="K10" r:id="rId38" xr:uid="{F9BEAFA6-64F0-465F-AA98-9F25AB9C8F13}"/>
    <hyperlink ref="K14" r:id="rId39" xr:uid="{F7CA1EBA-74E8-4764-81F1-DF7A8750AA1B}"/>
    <hyperlink ref="K17" r:id="rId40" xr:uid="{0F41DB7B-F3A5-4F77-933F-78748CF9FFE5}"/>
    <hyperlink ref="K20" r:id="rId41" xr:uid="{41337428-3FF8-45ED-AE11-43A673FF8F76}"/>
    <hyperlink ref="K21" r:id="rId42" xr:uid="{588FFEDE-3885-4F97-A264-6D8C6A17A3E7}"/>
    <hyperlink ref="K22" r:id="rId43" xr:uid="{84BEAD05-9C56-4BAA-A1EE-55163C1F5E5F}"/>
    <hyperlink ref="K26" r:id="rId44" xr:uid="{988987C0-FF09-4EAD-92AF-9F3F2B932179}"/>
    <hyperlink ref="K34" r:id="rId45" xr:uid="{EDC97916-637E-41E8-B1B5-075D8BAA2DA1}"/>
    <hyperlink ref="K41" r:id="rId46" display="https://www.rijksoverheid.nl/ministeries/ministerie-van-sociale-zaken-en-werkgelegenheid/documenten/woo-besluiten/2022/10/28/besluit-op-woo-verzoek-over-tussentijdse-evaluatie-project-decade-people-form-african-descent-en-inzicht-in-aanbestedingsprocedure-oranjefonds" xr:uid="{78121B95-7B38-473B-90B2-B5CA20C7307B}"/>
    <hyperlink ref="K38" r:id="rId47" xr:uid="{7285C8B4-2D6A-4062-951F-8CE91EDD2163}"/>
    <hyperlink ref="K49" r:id="rId48" display="https://www.rijksoverheid.nl/ministeries/ministerie-van-sociale-zaken-en-werkgelegenheid/documenten/woo-besluiten/2022/12/15/vervolgbesluit-op-woo-verzoek-over-besluit-21-januari-2022-algemeen-verbindend-verklaring-bepalingen-cao-fonds-collectieve-belangen-sociaal-werk-jeugdzorg-en-kinderopvang-2022-2024" xr:uid="{6ED746E8-0DFB-40D7-A42A-B1C7DA6F83A6}"/>
  </hyperlinks>
  <pageMargins left="0.7" right="0.7" top="0.75" bottom="0.75" header="0.3" footer="0.3"/>
  <pageSetup paperSize="9" orientation="portrait" horizontalDpi="4294967293" r:id="rId49"/>
  <tableParts count="1">
    <tablePart r:id="rId5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585E-36FF-4EF5-87C2-18E834213467}">
  <dimension ref="A1:K12"/>
  <sheetViews>
    <sheetView tabSelected="1" zoomScale="136" zoomScaleNormal="60" workbookViewId="0">
      <selection activeCell="A4" sqref="A4"/>
    </sheetView>
  </sheetViews>
  <sheetFormatPr defaultColWidth="8.85546875" defaultRowHeight="15"/>
  <cols>
    <col min="1" max="1" width="48.5703125" customWidth="1"/>
    <col min="2" max="2" width="30.42578125" customWidth="1"/>
    <col min="3" max="3" width="25.28515625" style="8" customWidth="1"/>
    <col min="4" max="4" width="28.42578125" style="8" customWidth="1"/>
    <col min="5" max="5" width="17.42578125" customWidth="1"/>
    <col min="6" max="6" width="14.85546875" customWidth="1"/>
    <col min="8" max="8" width="34.42578125" customWidth="1"/>
    <col min="9" max="9" width="32.28515625" customWidth="1"/>
    <col min="10" max="10" width="30.42578125" style="8" customWidth="1"/>
    <col min="11" max="11" width="43.7109375" style="8" customWidth="1"/>
  </cols>
  <sheetData>
    <row r="1" spans="1:11" s="43" customFormat="1" ht="91.5">
      <c r="A1" s="47" t="s">
        <v>115</v>
      </c>
      <c r="B1" s="47" t="s">
        <v>1</v>
      </c>
      <c r="C1" s="47" t="s">
        <v>116</v>
      </c>
      <c r="D1" s="47" t="s">
        <v>117</v>
      </c>
      <c r="E1" s="47" t="s">
        <v>4</v>
      </c>
      <c r="F1" s="47" t="s">
        <v>7</v>
      </c>
      <c r="G1" s="47" t="s">
        <v>8</v>
      </c>
      <c r="H1" s="47" t="s">
        <v>9</v>
      </c>
      <c r="I1" s="47" t="s">
        <v>10</v>
      </c>
      <c r="J1" s="47" t="s">
        <v>118</v>
      </c>
      <c r="K1" s="47" t="s">
        <v>119</v>
      </c>
    </row>
    <row r="2" spans="1:11">
      <c r="B2" s="23" t="s">
        <v>120</v>
      </c>
      <c r="C2" s="24">
        <v>44376</v>
      </c>
      <c r="D2" s="24">
        <v>44432</v>
      </c>
      <c r="E2">
        <f>_xlfn.DAYS(D2,C2)</f>
        <v>56</v>
      </c>
      <c r="F2" s="25" t="s">
        <v>121</v>
      </c>
      <c r="G2" s="23">
        <v>9</v>
      </c>
      <c r="H2" t="s">
        <v>122</v>
      </c>
      <c r="I2" s="22" t="s">
        <v>123</v>
      </c>
      <c r="J2" s="8">
        <v>44456</v>
      </c>
      <c r="K2" s="8">
        <v>44574</v>
      </c>
    </row>
    <row r="3" spans="1:11">
      <c r="B3" t="s">
        <v>124</v>
      </c>
      <c r="C3" s="24">
        <v>44042</v>
      </c>
      <c r="D3" s="24">
        <v>44581</v>
      </c>
      <c r="E3">
        <f t="shared" ref="E3:E5" si="0">_xlfn.DAYS(D3,C3)</f>
        <v>539</v>
      </c>
      <c r="F3" s="25" t="s">
        <v>121</v>
      </c>
      <c r="G3" s="23">
        <v>5</v>
      </c>
      <c r="H3" t="s">
        <v>125</v>
      </c>
      <c r="I3" s="22" t="s">
        <v>126</v>
      </c>
      <c r="J3" s="8">
        <v>44616</v>
      </c>
      <c r="K3" s="8">
        <v>44671</v>
      </c>
    </row>
    <row r="4" spans="1:11">
      <c r="B4" s="23" t="s">
        <v>127</v>
      </c>
      <c r="C4" s="24">
        <v>43711</v>
      </c>
      <c r="D4" s="24">
        <v>44319</v>
      </c>
      <c r="E4">
        <f t="shared" si="0"/>
        <v>608</v>
      </c>
      <c r="F4" s="25" t="s">
        <v>121</v>
      </c>
      <c r="G4" s="23">
        <v>85</v>
      </c>
      <c r="H4" t="s">
        <v>128</v>
      </c>
      <c r="I4" s="22" t="s">
        <v>129</v>
      </c>
      <c r="J4" s="8">
        <v>44360</v>
      </c>
      <c r="K4" s="8">
        <v>44664</v>
      </c>
    </row>
    <row r="5" spans="1:11">
      <c r="B5" s="23" t="s">
        <v>130</v>
      </c>
      <c r="C5" s="24">
        <v>44371</v>
      </c>
      <c r="D5" s="24">
        <v>44641</v>
      </c>
      <c r="E5">
        <f t="shared" si="0"/>
        <v>270</v>
      </c>
      <c r="F5" s="25" t="s">
        <v>40</v>
      </c>
      <c r="G5" s="23">
        <v>5</v>
      </c>
      <c r="I5" s="22" t="s">
        <v>131</v>
      </c>
      <c r="J5" s="8">
        <v>44680</v>
      </c>
      <c r="K5" s="8">
        <v>44893</v>
      </c>
    </row>
    <row r="7" spans="1:11" s="45" customFormat="1" ht="91.5">
      <c r="A7" s="47" t="s">
        <v>132</v>
      </c>
      <c r="B7" s="47" t="s">
        <v>1</v>
      </c>
      <c r="C7" s="47" t="s">
        <v>116</v>
      </c>
      <c r="D7" s="47" t="s">
        <v>117</v>
      </c>
      <c r="E7" s="47" t="s">
        <v>4</v>
      </c>
      <c r="F7" s="47" t="s">
        <v>7</v>
      </c>
      <c r="G7" s="47" t="s">
        <v>8</v>
      </c>
      <c r="H7" s="47" t="s">
        <v>9</v>
      </c>
      <c r="I7" s="47" t="s">
        <v>10</v>
      </c>
      <c r="J7" s="44"/>
      <c r="K7" s="44"/>
    </row>
    <row r="8" spans="1:11">
      <c r="A8" s="28"/>
      <c r="B8" s="32" t="s">
        <v>133</v>
      </c>
      <c r="C8" s="33">
        <v>44132</v>
      </c>
      <c r="D8" s="33">
        <v>44575</v>
      </c>
      <c r="E8" s="28">
        <f t="shared" ref="E8" si="1">_xlfn.DAYS(D8,C8)</f>
        <v>443</v>
      </c>
      <c r="F8" s="42" t="s">
        <v>121</v>
      </c>
      <c r="G8" s="32">
        <v>1365</v>
      </c>
      <c r="H8" s="34"/>
      <c r="I8" s="35" t="s">
        <v>134</v>
      </c>
      <c r="J8" s="32"/>
    </row>
    <row r="11" spans="1:11" s="43" customFormat="1" ht="91.5">
      <c r="A11" s="47" t="s">
        <v>135</v>
      </c>
      <c r="B11" s="47" t="s">
        <v>1</v>
      </c>
      <c r="C11" s="47" t="s">
        <v>116</v>
      </c>
      <c r="D11" s="47" t="s">
        <v>117</v>
      </c>
      <c r="E11" s="47" t="s">
        <v>4</v>
      </c>
      <c r="F11" s="47" t="s">
        <v>7</v>
      </c>
      <c r="G11" s="47" t="s">
        <v>8</v>
      </c>
      <c r="H11" s="47" t="s">
        <v>9</v>
      </c>
      <c r="I11" s="47" t="s">
        <v>10</v>
      </c>
      <c r="J11" s="46"/>
      <c r="K11" s="46"/>
    </row>
    <row r="12" spans="1:11">
      <c r="B12" t="s">
        <v>136</v>
      </c>
      <c r="C12" s="8">
        <v>44042</v>
      </c>
      <c r="D12" s="8">
        <v>44364</v>
      </c>
      <c r="E12">
        <f t="shared" ref="E12" si="2">_xlfn.DAYS(D12,C12)</f>
        <v>322</v>
      </c>
      <c r="F12" s="25" t="s">
        <v>40</v>
      </c>
      <c r="G12">
        <v>253</v>
      </c>
      <c r="I12" s="26" t="s">
        <v>137</v>
      </c>
    </row>
  </sheetData>
  <hyperlinks>
    <hyperlink ref="I2" r:id="rId1" xr:uid="{35A7C904-2B44-4D35-AB8C-B1203ADA0B58}"/>
    <hyperlink ref="I3" r:id="rId2" xr:uid="{1740FAEE-E777-40C6-AFD3-F4E773A35A8B}"/>
    <hyperlink ref="I4" r:id="rId3" xr:uid="{B5823FB8-2661-4F7D-8C27-CFEBEE5D0A67}"/>
    <hyperlink ref="I8" r:id="rId4" xr:uid="{F6458A3B-BEB9-4079-99CD-FA552D1C3D7C}"/>
    <hyperlink ref="I12" r:id="rId5" xr:uid="{E0B7E8BA-1B92-4C9C-9CF2-560BA523F6A7}"/>
    <hyperlink ref="I5" r:id="rId6" xr:uid="{5D8E256C-A74E-4B46-914B-6A0F65AA2AE6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raoul jorissen</dc:creator>
  <cp:keywords/>
  <dc:description/>
  <cp:lastModifiedBy>Charlotte Kaandorp</cp:lastModifiedBy>
  <cp:revision/>
  <dcterms:created xsi:type="dcterms:W3CDTF">2021-12-15T14:48:56Z</dcterms:created>
  <dcterms:modified xsi:type="dcterms:W3CDTF">2023-03-20T14:18:35Z</dcterms:modified>
  <cp:category/>
  <cp:contentStatus/>
</cp:coreProperties>
</file>