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erle/Documents/OpenState/Woo-termijnen/"/>
    </mc:Choice>
  </mc:AlternateContent>
  <xr:revisionPtr revIDLastSave="402" documentId="8_{45E03025-3386-6B4D-8169-580BFCD317D6}" xr6:coauthVersionLast="47" xr6:coauthVersionMax="47" xr10:uidLastSave="{2784F8A1-A79A-4D7C-BA88-48087D48B788}"/>
  <bookViews>
    <workbookView xWindow="0" yWindow="0" windowWidth="28800" windowHeight="18000" firstSheet="1" xr2:uid="{69FCA6B6-97E2-459F-A1DB-7A176E95A2B0}"/>
  </bookViews>
  <sheets>
    <sheet name="Blad1" sheetId="1" r:id="rId1"/>
    <sheet name="Bezwaren en deelbesluite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E18" i="1"/>
  <c r="H18" i="1" s="1"/>
  <c r="E6" i="2"/>
  <c r="E7" i="2"/>
  <c r="I12" i="1"/>
  <c r="I19" i="1"/>
  <c r="I16" i="1"/>
  <c r="E3" i="2"/>
  <c r="E5" i="1"/>
  <c r="H5" i="1" s="1"/>
  <c r="E19" i="1"/>
  <c r="H19" i="1" s="1"/>
  <c r="E17" i="1"/>
  <c r="H17" i="1" s="1"/>
  <c r="E16" i="1"/>
  <c r="H16" i="1" s="1"/>
  <c r="E9" i="1"/>
  <c r="H9" i="1" s="1"/>
  <c r="E2" i="2"/>
  <c r="E13" i="1"/>
  <c r="H13" i="1" s="1"/>
  <c r="E12" i="1"/>
  <c r="H12" i="1" s="1"/>
  <c r="E11" i="1"/>
  <c r="H11" i="1" s="1"/>
  <c r="E10" i="1"/>
  <c r="H10" i="1" s="1"/>
  <c r="E2" i="1"/>
  <c r="E14" i="1"/>
  <c r="E15" i="1"/>
  <c r="H15" i="1" s="1"/>
  <c r="E6" i="1"/>
  <c r="H6" i="1" s="1"/>
  <c r="E8" i="1"/>
  <c r="H8" i="1" s="1"/>
  <c r="E7" i="1"/>
  <c r="E4" i="1"/>
  <c r="H4" i="1" s="1"/>
  <c r="E3" i="1"/>
  <c r="H3" i="1" s="1"/>
  <c r="H14" i="1" l="1"/>
  <c r="H2" i="1"/>
  <c r="H7" i="1"/>
</calcChain>
</file>

<file path=xl/sharedStrings.xml><?xml version="1.0" encoding="utf-8"?>
<sst xmlns="http://schemas.openxmlformats.org/spreadsheetml/2006/main" count="106" uniqueCount="76">
  <si>
    <t>WOB Verzoek</t>
  </si>
  <si>
    <t>Onderwerp</t>
  </si>
  <si>
    <t>Datum van ontvangst</t>
  </si>
  <si>
    <t>Datum van besluit</t>
  </si>
  <si>
    <t>Aantal dagen 
in behandeling</t>
  </si>
  <si>
    <t>Indien deelbesluit 1, aantal dagen</t>
  </si>
  <si>
    <t>Indien deelbesluit 2, aantal dagen</t>
  </si>
  <si>
    <t>Binnen de 
termijn afgehandeld</t>
  </si>
  <si>
    <t xml:space="preserve">Omvang document (aantal pagina's)
</t>
  </si>
  <si>
    <t>Bijzonderheden</t>
  </si>
  <si>
    <t>URL</t>
  </si>
  <si>
    <t>BiOns BV</t>
  </si>
  <si>
    <t>https://www.rijksoverheid.nl/ministeries/ministerie-van-volksgezondheid-welzijn-en-sport/documenten/wob-verzoeken/2022/01/28/besluit-op-wob-verzoek-over-bions-bv</t>
  </si>
  <si>
    <t>inzake RIVM-briefrapport 'Smaakbepalende additieven in vloeistoffen voor e-sigaretten: een voorstel voor een limitatieve lijst’</t>
  </si>
  <si>
    <t>doc 29, 41: bijna alles weggelakt want valt buiten reikwijdte onderzoek</t>
  </si>
  <si>
    <t>https://www.rijksoverheid.nl/ministeries/ministerie-van-volksgezondheid-welzijn-en-sport/documenten/wob-verzoeken/2022/02/03/besluit-op-wob-verzoek-rapport-additieven-in-vloeistoffen-e-sigaretten</t>
  </si>
  <si>
    <t>inzake handhavingsverzoek Regenboog Apotheek</t>
  </si>
  <si>
    <t>https://www.rijksoverheid.nl/ministeries/ministerie-van-volksgezondheid-welzijn-en-sport/documenten/wob-verzoeken/2022/02/10/besluit-op-wob-verzoek-over-regenboog-apotheek</t>
  </si>
  <si>
    <t>Besluit Wob-verzoek over bereiding geneesmiddelen met CDCA</t>
  </si>
  <si>
    <t>https://www.rijksoverheid.nl/ministeries/ministerie-van-volksgezondheid-welzijn-en-sport/documenten/wob-verzoeken/2022/02/15/besluit-wob-verzoek-over-bereiding-geneesmiddelen-met-cdca</t>
  </si>
  <si>
    <t>Selective Androgen Receptor Modulators</t>
  </si>
  <si>
    <t>20 dagen tussen verzenddag en ontvangst</t>
  </si>
  <si>
    <t>https://www.rijksoverheid.nl/ministeries/ministerie-van-volksgezondheid-welzijn-en-sport/documenten/wob-verzoeken/2022/03/28/besluit-op-wob-verzoek-over-selective-androgen-receptor-modulators</t>
  </si>
  <si>
    <t>experiment gesloten coffeeshopketen</t>
  </si>
  <si>
    <t>12 dagen bij gemeente Almere gelegen voordat het verder werd doorgestuurd als wob-verzoek
Verzoek afgewezen omdat het het een risico oplevert in de sfeer van de openbare orde en veiligheid</t>
  </si>
  <si>
    <t>https://www.rijksoverheid.nl/ministeries/ministerie-van-volksgezondheid-welzijn-en-sport/documenten/wob-verzoeken/2022/03/04/besluit-op-wob-verzoek-over-experiment-gesloten-coffeeshopketen</t>
  </si>
  <si>
    <t>het zelfgekozen levenseinde</t>
  </si>
  <si>
    <t>Inventarislijst ontbreekt
Veel infor gelakt want val buiten reikwijdte
Ingebrekestelling ingediend om binnen 14 dagen te beslissen: niet gelukt</t>
  </si>
  <si>
    <t>https://www.rijksoverheid.nl/ministeries/ministerie-van-volksgezondheid-welzijn-en-sport/documenten/wob-verzoeken/2022/03/14/besluit-wob-verzoek-over-het-zelfgekozen-levenseinde</t>
  </si>
  <si>
    <t>Besluit Wob-verzoek validatiestudies OPS-model</t>
  </si>
  <si>
    <t>https://www.rijksoverheid.nl/ministeries/ministerie-van-volksgezondheid-welzijn-en-sport/documenten/wob-verzoeken/2022/03/28/besluit-wob-verzoek-validatiestudies-ops-model</t>
  </si>
  <si>
    <t>Briedis Jeugdbeschermers</t>
  </si>
  <si>
    <t>Zienswijzeverzoeken leiden tot drie weken verlenging beslistermijn</t>
  </si>
  <si>
    <t>https://www.rijksoverheid.nl/ministeries/ministerie-van-volksgezondheid-welzijn-en-sport/documenten/wob-verzoeken/2022/04/13/besluit-wob-verzoek-over-briedis-jeugdbeschermers</t>
  </si>
  <si>
    <t>Functioneren jeugdzorgstelsel</t>
  </si>
  <si>
    <t>Onderling overleg geweest over wanneer een besluit zal worden genomen.</t>
  </si>
  <si>
    <t>https://www.rijksoverheid.nl/ministeries/ministerie-van-volksgezondheid-welzijn-en-sport/documenten/wob-verzoeken/2022/04/14/besluit-wob-verzoek-functioneren-jeugdzorgstelsel</t>
  </si>
  <si>
    <t>Evaluatierapport Bureau voor Medicinale Cannabis</t>
  </si>
  <si>
    <t>Deelbesluit 2 van de 2. Er heeft onder andere een preciseringsgesprek plaatsgevonden.</t>
  </si>
  <si>
    <t>https://www.rijksoverheid.nl/ministeries/ministerie-van-volksgezondheid-welzijn-en-sport/documenten/wob-verzoeken/2022/04/26/deelbesluit-2-wob-verzoek-evaluatierapport-bureau-voor-medicinale-cannabis</t>
  </si>
  <si>
    <t>Nationale Adviesgroep Cabinelucht</t>
  </si>
  <si>
    <t>Zienswijzeverzoeken leiden tot twee weken verlenging beslistermijn. Ook telefonisch contact geweest over verlengen beslistermijn.</t>
  </si>
  <si>
    <t>https://www.rijksoverheid.nl/ministeries/ministerie-van-volksgezondheid-welzijn-en-sport/documenten/wob-verzoeken/2022/04/28/besluit-wob-verzoek-over-de-nationale-adviesgroep-cabinelucht</t>
  </si>
  <si>
    <t>Besluit Woo-verzoek over inkomenstoets WMO</t>
  </si>
  <si>
    <t>https://www.rijksoverheid.nl/ministeries/ministerie-van-volksgezondheid-welzijn-en-sport/documenten/woo-besluiten/2022/07/22/besluit-woo-verzoek-over-inkomenstoets-wmo</t>
  </si>
  <si>
    <t>Woo-besluit over 'Sywert-deal'</t>
  </si>
  <si>
    <t>Informatieverzoek van TK</t>
  </si>
  <si>
    <t>https://www.rijksoverheid.nl/ministeries/ministerie-van-volksgezondheid-welzijn-en-sport/documenten/publicaties/2022/08/16/geopenbaarde-documenten-bij-woo-besluit-in-zake-sywert-deal</t>
  </si>
  <si>
    <t>Deelbesluit 2 van Wob-verzoek over productverbetering</t>
  </si>
  <si>
    <t>Finaal Deelbesluit</t>
  </si>
  <si>
    <t>https://www.rijksoverheid.nl/ministeries/ministerie-van-volksgezondheid-welzijn-en-sport/documenten/woo-besluiten/2022/09/01/deelbesluit-2-wob-verzoek-productverbetering</t>
  </si>
  <si>
    <t>Besluit Woo-verzoek WK Qatar</t>
  </si>
  <si>
    <t>https://www.rijksoverheid.nl/ministeries/ministerie-van-volksgezondheid-welzijn-en-sport/documenten/woo-besluiten/2022/09/22/besluit-woo-verzoek-wk-qatar</t>
  </si>
  <si>
    <t>Besluit op Woo-verzoek over de behandeling autologe hematopoietische stamceltransplantatie bij multiple sclerose.</t>
  </si>
  <si>
    <t>https://www.rijksoverheid.nl/ministeries/ministerie-van-volksgezondheid-welzijn-en-sport/documenten/woo-besluiten/2022/10/31/besluit-op-woo-verzoek-over-de-behandeling-autologe-hematopoietische-stamceltransplantatie-bij-multiple-sclerose</t>
  </si>
  <si>
    <t>Deelbesluit 2 Woo-verzoek over de totstandkoming van de Kamerbrieven over het zoönosenbeleid</t>
  </si>
  <si>
    <t>https://www.rijksoverheid.nl/ministeries/ministerie-van-volksgezondheid-welzijn-en-sport/documenten/woo-besluiten/2022/12/01/deelbesluit-2-woo-verzoek-over-totstandkoming-kamerbrieven-zoonosenbeleid</t>
  </si>
  <si>
    <t>Datum van binnenkomst</t>
  </si>
  <si>
    <t>Datum van antwoord</t>
  </si>
  <si>
    <t>Datum van binnenkomst bezwaar</t>
  </si>
  <si>
    <t>Datum van beslissing op bezwaar</t>
  </si>
  <si>
    <t>Beslissing op bezwaar:</t>
  </si>
  <si>
    <t>Beslissing op bezwaar besluit Wob-verzoek over bereiding geneesmiddelen met CDCA</t>
  </si>
  <si>
    <t>Nee</t>
  </si>
  <si>
    <t>Aantal pagina's niet te achterhalen, alleen inventarislijst is openbaar gemaakt. Bezwaar deels gegrond verklaard.</t>
  </si>
  <si>
    <t>https://www.rijksoverheid.nl/ministeries/ministerie-van-volksgezondheid-welzijn-en-sport/documenten/woo-besluiten/2022/08/30/beslissing-op-bezwaar-besluit-wob-verzoek-over-bereiding-geneesmiddelen-met-cdca</t>
  </si>
  <si>
    <t>nee</t>
  </si>
  <si>
    <t>https://www.rijksoverheid.nl/ministeries/ministerie-van-volksgezondheid-welzijn-en-sport/documenten/woo-besluiten/2022/07/07/beslissing-op-bezwaar-besluit-wob-verzoek-over-bereiding-geneesmiddelen-met-cdca</t>
  </si>
  <si>
    <t>Lijst met deelbesluiten die niet als laatste deelbesluit gelden:</t>
  </si>
  <si>
    <t>Deelbesluit 1 Woo-verzoek over de totstandkoming van de Kamerbrieven over het zoönosenbeleid</t>
  </si>
  <si>
    <t>1e deelbesluit van 2</t>
  </si>
  <si>
    <t>https://www.rijksoverheid.nl/ministeries/ministerie-van-volksgezondheid-welzijn-en-sport/documenten/woo-besluiten/2022/06/02/deelbesluit-1-woo-verzoek-over-totstandkoming-kamerbrieven-zoonosenbeleid</t>
  </si>
  <si>
    <t>Deelbesluit 1 van Wob-verzoek over productverbetering</t>
  </si>
  <si>
    <t>https://www.rijksoverheid.nl/ministeries/ministerie-van-volksgezondheid-welzijn-en-sport/documenten/woo-besluiten/2022/06/15/deelbesluit-1-woo-verzoek-productverbetering</t>
  </si>
  <si>
    <t>Lijst met deelbesluiten die niet onder deze periode vallen maar wel van belang zijn voor totaal aantal pagina's van wob-verzoeken met deel-besluiten:</t>
  </si>
  <si>
    <t>https://www.rijksoverheid.nl/ministeries/ministerie-van-volksgezondheid-welzijn-en-sport/documenten/wob-verzoeken/2021/12/07/deelbesluit-1-evaluatierapport-bureau-voor-medicinale-cannabis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</si>
</sst>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theme="1"/>
      <name val="Calibri"/>
      <charset val="1"/>
    </font>
    <font>
      <sz val="11"/>
      <color rgb="FF000000"/>
      <name val="Calibri"/>
      <charset val="1"/>
    </font>
    <font>
      <sz val="12"/>
      <color rgb="FF000000"/>
      <name val="Calibri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3" fillId="0" borderId="0" xfId="0" applyFont="1"/>
    <xf numFmtId="0" fontId="0" fillId="3" borderId="0" xfId="0" applyFill="1"/>
    <xf numFmtId="15" fontId="0" fillId="0" borderId="0" xfId="0" applyNumberFormat="1"/>
    <xf numFmtId="14" fontId="1" fillId="2" borderId="1" xfId="0" applyNumberFormat="1" applyFont="1" applyFill="1" applyBorder="1"/>
    <xf numFmtId="14" fontId="0" fillId="0" borderId="0" xfId="0" applyNumberFormat="1"/>
    <xf numFmtId="14" fontId="1" fillId="2" borderId="2" xfId="0" applyNumberFormat="1" applyFont="1" applyFill="1" applyBorder="1"/>
    <xf numFmtId="0" fontId="8" fillId="0" borderId="0" xfId="0" applyFont="1" applyAlignment="1">
      <alignment wrapText="1"/>
    </xf>
    <xf numFmtId="0" fontId="2" fillId="3" borderId="0" xfId="0" applyFont="1" applyFill="1"/>
    <xf numFmtId="14" fontId="2" fillId="3" borderId="0" xfId="0" applyNumberFormat="1" applyFont="1" applyFill="1"/>
    <xf numFmtId="0" fontId="6" fillId="3" borderId="0" xfId="0" applyFont="1" applyFill="1"/>
    <xf numFmtId="0" fontId="5" fillId="3" borderId="0" xfId="1" applyFill="1" applyAlignment="1"/>
    <xf numFmtId="0" fontId="2" fillId="4" borderId="0" xfId="0" applyFont="1" applyFill="1"/>
    <xf numFmtId="0" fontId="7" fillId="4" borderId="0" xfId="0" applyFont="1" applyFill="1" applyAlignment="1">
      <alignment readingOrder="1"/>
    </xf>
    <xf numFmtId="0" fontId="0" fillId="4" borderId="0" xfId="0" applyFill="1"/>
    <xf numFmtId="0" fontId="5" fillId="4" borderId="0" xfId="1" applyFill="1" applyAlignment="1">
      <alignment readingOrder="1"/>
    </xf>
    <xf numFmtId="0" fontId="6" fillId="4" borderId="0" xfId="0" applyFont="1" applyFill="1"/>
    <xf numFmtId="0" fontId="9" fillId="4" borderId="0" xfId="0" applyFont="1" applyFill="1"/>
    <xf numFmtId="14" fontId="2" fillId="4" borderId="0" xfId="0" applyNumberFormat="1" applyFont="1" applyFill="1"/>
    <xf numFmtId="0" fontId="5" fillId="4" borderId="0" xfId="1" applyFill="1" applyAlignment="1"/>
    <xf numFmtId="0" fontId="2" fillId="5" borderId="0" xfId="0" applyFont="1" applyFill="1"/>
    <xf numFmtId="0" fontId="7" fillId="5" borderId="0" xfId="0" applyFont="1" applyFill="1" applyAlignment="1">
      <alignment readingOrder="1"/>
    </xf>
    <xf numFmtId="0" fontId="6" fillId="5" borderId="0" xfId="0" applyFont="1" applyFill="1"/>
    <xf numFmtId="0" fontId="0" fillId="5" borderId="0" xfId="0" applyFill="1"/>
    <xf numFmtId="0" fontId="5" fillId="5" borderId="0" xfId="1" applyFill="1" applyAlignment="1">
      <alignment readingOrder="1"/>
    </xf>
    <xf numFmtId="14" fontId="2" fillId="5" borderId="0" xfId="0" applyNumberFormat="1" applyFont="1" applyFill="1"/>
    <xf numFmtId="0" fontId="5" fillId="5" borderId="0" xfId="1" applyFill="1" applyAlignment="1"/>
    <xf numFmtId="0" fontId="0" fillId="6" borderId="0" xfId="0" applyFill="1"/>
    <xf numFmtId="0" fontId="8" fillId="0" borderId="0" xfId="0" applyFont="1"/>
    <xf numFmtId="0" fontId="5" fillId="0" borderId="0" xfId="1" applyFill="1"/>
    <xf numFmtId="14" fontId="7" fillId="4" borderId="0" xfId="0" applyNumberFormat="1" applyFont="1" applyFill="1" applyAlignment="1">
      <alignment readingOrder="1"/>
    </xf>
    <xf numFmtId="14" fontId="7" fillId="5" borderId="0" xfId="0" applyNumberFormat="1" applyFont="1" applyFill="1" applyAlignment="1">
      <alignment readingOrder="1"/>
    </xf>
    <xf numFmtId="0" fontId="1" fillId="2" borderId="3" xfId="0" applyFont="1" applyFill="1" applyBorder="1"/>
    <xf numFmtId="0" fontId="5" fillId="3" borderId="0" xfId="1" applyFill="1"/>
    <xf numFmtId="0" fontId="5" fillId="4" borderId="0" xfId="1" applyFill="1"/>
    <xf numFmtId="0" fontId="2" fillId="7" borderId="0" xfId="0" applyFont="1" applyFill="1"/>
    <xf numFmtId="14" fontId="2" fillId="7" borderId="0" xfId="0" applyNumberFormat="1" applyFont="1" applyFill="1"/>
    <xf numFmtId="0" fontId="0" fillId="7" borderId="0" xfId="0" applyFill="1"/>
    <xf numFmtId="0" fontId="10" fillId="0" borderId="0" xfId="0" applyFont="1"/>
    <xf numFmtId="0" fontId="10" fillId="4" borderId="0" xfId="0" applyFont="1" applyFill="1"/>
    <xf numFmtId="0" fontId="10" fillId="5" borderId="0" xfId="0" applyFont="1" applyFill="1"/>
    <xf numFmtId="0" fontId="10" fillId="3" borderId="0" xfId="0" applyFont="1" applyFill="1"/>
    <xf numFmtId="14" fontId="7" fillId="3" borderId="0" xfId="0" applyNumberFormat="1" applyFont="1" applyFill="1" applyAlignment="1">
      <alignment readingOrder="1"/>
    </xf>
    <xf numFmtId="0" fontId="7" fillId="3" borderId="0" xfId="0" applyFont="1" applyFill="1" applyAlignment="1">
      <alignment readingOrder="1"/>
    </xf>
    <xf numFmtId="0" fontId="5" fillId="3" borderId="0" xfId="1" applyFill="1" applyAlignment="1">
      <alignment readingOrder="1"/>
    </xf>
    <xf numFmtId="0" fontId="8" fillId="7" borderId="0" xfId="0" applyFont="1" applyFill="1"/>
    <xf numFmtId="14" fontId="0" fillId="7" borderId="0" xfId="0" applyNumberFormat="1" applyFill="1"/>
    <xf numFmtId="14" fontId="2" fillId="0" borderId="0" xfId="0" applyNumberFormat="1" applyFont="1"/>
    <xf numFmtId="0" fontId="5" fillId="0" borderId="0" xfId="1" applyFill="1" applyAlignment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1" applyAlignment="1"/>
    <xf numFmtId="0" fontId="5" fillId="7" borderId="0" xfId="1" applyFill="1" applyAlignment="1"/>
  </cellXfs>
  <cellStyles count="2">
    <cellStyle name="Hyperlink" xfId="1" builtinId="8"/>
    <cellStyle name="Standaard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0"/>
    </dxf>
    <dxf>
      <numFmt numFmtId="0" formatCode="General"/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/yyyy"/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/yyyy"/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0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9CEF82-F135-4ADE-96DD-4E023509A3C9}" name="Tabel1" displayName="Tabel1" ref="A1:K19" totalsRowShown="0" headerRowDxfId="14" dataDxfId="13" headerRowBorderDxfId="11" tableBorderDxfId="12">
  <autoFilter ref="A1:K19" xr:uid="{DC9CEF82-F135-4ADE-96DD-4E023509A3C9}"/>
  <sortState xmlns:xlrd2="http://schemas.microsoft.com/office/spreadsheetml/2017/richdata2" ref="A2:K19">
    <sortCondition ref="D1:D19"/>
  </sortState>
  <tableColumns count="11">
    <tableColumn id="13" xr3:uid="{C2869452-5628-4176-937D-41300C02407F}" name="WOB Verzoek" dataDxfId="10"/>
    <tableColumn id="14" xr3:uid="{C055B02F-C678-4C33-8433-EF704F3B747A}" name="Onderwerp" dataDxfId="9"/>
    <tableColumn id="15" xr3:uid="{DCB6BC96-5E37-443B-99CF-1BE974CA2853}" name="Datum van ontvangst" dataDxfId="8"/>
    <tableColumn id="1" xr3:uid="{F0A1BF95-4C83-4CC6-98EB-2F398D0A33AA}" name="Datum van besluit" dataDxfId="7"/>
    <tableColumn id="2" xr3:uid="{F2057FBE-243F-407B-81C7-A46EB3496DE2}" name="Aantal dagen _x000a_in behandeling" dataDxfId="6">
      <calculatedColumnFormula>_xlfn.DAYS(Tabel1[[#This Row],[Datum van besluit]],Tabel1[[#This Row],[Datum van ontvangst]])</calculatedColumnFormula>
    </tableColumn>
    <tableColumn id="18" xr3:uid="{9C1A33FC-FC01-4839-8D78-A485F838C39A}" name="Indien deelbesluit 1, aantal dagen" dataDxfId="5"/>
    <tableColumn id="17" xr3:uid="{0174A62C-5BBD-4C6C-A021-C9C6B52CFD01}" name="Indien deelbesluit 2, aantal dagen" dataDxfId="4"/>
    <tableColumn id="3" xr3:uid="{6CB55B51-97BB-4607-920B-333F7A228856}" name="Binnen de _x000a_termijn afgehandeld" dataDxfId="3">
      <calculatedColumnFormula>IF(E:E &gt;42,"Nee","Ja")</calculatedColumnFormula>
    </tableColumn>
    <tableColumn id="4" xr3:uid="{1B92997F-3AE7-4018-819F-FE309FD134F1}" name="Omvang document (aantal pagina's)_x000a_" dataDxfId="2"/>
    <tableColumn id="11" xr3:uid="{5B00194F-23E8-461C-B10C-6D2F9D6B1FAB}" name="Bijzonderheden" dataDxfId="1"/>
    <tableColumn id="12" xr3:uid="{A5644B9B-4C98-4A78-BA0E-A97DBCF217CA}" name="URL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ijksoverheid.nl/ministeries/ministerie-van-volksgezondheid-welzijn-en-sport/documenten/wob-verzoeken/2022/04/14/besluit-wob-verzoek-functioneren-jeugdzorgstelsel" TargetMode="External"/><Relationship Id="rId13" Type="http://schemas.openxmlformats.org/officeDocument/2006/relationships/hyperlink" Target="https://www.rijksoverheid.nl/ministeries/ministerie-van-volksgezondheid-welzijn-en-sport/documenten/wob-verzoeken/2022/02/10/besluit-op-wob-verzoek-over-regenboog-apotheek" TargetMode="External"/><Relationship Id="rId18" Type="http://schemas.openxmlformats.org/officeDocument/2006/relationships/hyperlink" Target="https://www.rijksoverheid.nl/ministeries/ministerie-van-volksgezondheid-welzijn-en-sport/documenten/woo-besluiten/2022/10/31/besluit-op-woo-verzoek-over-de-behandeling-autologe-hematopoietische-stamceltransplantatie-bij-multiple-sclerose" TargetMode="External"/><Relationship Id="rId3" Type="http://schemas.openxmlformats.org/officeDocument/2006/relationships/hyperlink" Target="https://www.rijksoverheid.nl/ministeries/ministerie-van-volksgezondheid-welzijn-en-sport/documenten/woo-besluiten/2022/09/22/besluit-woo-verzoek-wk-qatar" TargetMode="External"/><Relationship Id="rId7" Type="http://schemas.openxmlformats.org/officeDocument/2006/relationships/hyperlink" Target="https://www.rijksoverheid.nl/ministeries/ministerie-van-volksgezondheid-welzijn-en-sport/documenten/wob-verzoeken/2022/04/26/deelbesluit-2-wob-verzoek-evaluatierapport-bureau-voor-medicinale-cannabis" TargetMode="External"/><Relationship Id="rId12" Type="http://schemas.openxmlformats.org/officeDocument/2006/relationships/hyperlink" Target="https://www.rijksoverheid.nl/ministeries/ministerie-van-volksgezondheid-welzijn-en-sport/documenten/wob-verzoeken/2022/03/28/besluit-op-wob-verzoek-over-selective-androgen-receptor-modulators" TargetMode="External"/><Relationship Id="rId17" Type="http://schemas.openxmlformats.org/officeDocument/2006/relationships/hyperlink" Target="https://www.rijksoverheid.nl/ministeries/ministerie-van-volksgezondheid-welzijn-en-sport/documenten/wob-verzoeken/2022/02/15/besluit-wob-verzoek-over-bereiding-geneesmiddelen-met-cdca" TargetMode="External"/><Relationship Id="rId2" Type="http://schemas.openxmlformats.org/officeDocument/2006/relationships/hyperlink" Target="https://www.rijksoverheid.nl/ministeries/ministerie-van-volksgezondheid-welzijn-en-sport/documenten/woo-besluiten/2022/09/01/deelbesluit-2-wob-verzoek-productverbetering" TargetMode="External"/><Relationship Id="rId16" Type="http://schemas.openxmlformats.org/officeDocument/2006/relationships/hyperlink" Target="https://www.rijksoverheid.nl/ministeries/ministerie-van-volksgezondheid-welzijn-en-sport/documenten/woo-besluiten/2022/12/01/deelbesluit-2-woo-verzoek-over-totstandkoming-kamerbrieven-zoonosenbeleid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www.rijksoverheid.nl/ministeries/ministerie-van-volksgezondheid-welzijn-en-sport/documenten/wob-verzoeken/2022/03/28/besluit-wob-verzoek-validatiestudies-ops-model" TargetMode="External"/><Relationship Id="rId6" Type="http://schemas.openxmlformats.org/officeDocument/2006/relationships/hyperlink" Target="https://www.rijksoverheid.nl/ministeries/ministerie-van-volksgezondheid-welzijn-en-sport/documenten/wob-verzoeken/2022/04/28/besluit-wob-verzoek-over-de-nationale-adviesgroep-cabinelucht" TargetMode="External"/><Relationship Id="rId11" Type="http://schemas.openxmlformats.org/officeDocument/2006/relationships/hyperlink" Target="https://www.rijksoverheid.nl/ministeries/ministerie-van-volksgezondheid-welzijn-en-sport/documenten/wob-verzoeken/2022/03/04/besluit-op-wob-verzoek-over-experiment-gesloten-coffeeshopketen" TargetMode="External"/><Relationship Id="rId5" Type="http://schemas.openxmlformats.org/officeDocument/2006/relationships/hyperlink" Target="https://www.rijksoverheid.nl/ministeries/ministerie-van-volksgezondheid-welzijn-en-sport/documenten/woo-besluiten/2022/07/22/besluit-woo-verzoek-over-inkomenstoets-wmo" TargetMode="External"/><Relationship Id="rId15" Type="http://schemas.openxmlformats.org/officeDocument/2006/relationships/hyperlink" Target="https://www.rijksoverheid.nl/ministeries/ministerie-van-volksgezondheid-welzijn-en-sport/documenten/wob-verzoeken/2022/01/28/besluit-op-wob-verzoek-over-bions-bv" TargetMode="External"/><Relationship Id="rId10" Type="http://schemas.openxmlformats.org/officeDocument/2006/relationships/hyperlink" Target="https://www.rijksoverheid.nl/ministeries/ministerie-van-volksgezondheid-welzijn-en-sport/documenten/wob-verzoeken/2022/03/14/besluit-wob-verzoek-over-het-zelfgekozen-levenseinde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rijksoverheid.nl/ministeries/ministerie-van-volksgezondheid-welzijn-en-sport/documenten/publicaties/2022/08/16/geopenbaarde-documenten-bij-woo-besluit-in-zake-sywert-deal" TargetMode="External"/><Relationship Id="rId9" Type="http://schemas.openxmlformats.org/officeDocument/2006/relationships/hyperlink" Target="https://www.rijksoverheid.nl/ministeries/ministerie-van-volksgezondheid-welzijn-en-sport/documenten/wob-verzoeken/2022/04/13/besluit-wob-verzoek-over-briedis-jeugdbeschermers" TargetMode="External"/><Relationship Id="rId14" Type="http://schemas.openxmlformats.org/officeDocument/2006/relationships/hyperlink" Target="https://www.rijksoverheid.nl/ministeries/ministerie-van-volksgezondheid-welzijn-en-sport/documenten/wob-verzoeken/2022/02/03/besluit-op-wob-verzoek-rapport-additieven-in-vloeistoffen-e-sigarette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ijksoverheid.nl/ministeries/ministerie-van-volksgezondheid-welzijn-en-sport/documenten/woo-besluiten/2022/07/07/beslissing-op-bezwaar-besluit-wob-verzoek-over-bereiding-geneesmiddelen-met-cdca" TargetMode="External"/><Relationship Id="rId2" Type="http://schemas.openxmlformats.org/officeDocument/2006/relationships/hyperlink" Target="https://www.rijksoverheid.nl/ministeries/ministerie-van-volksgezondheid-welzijn-en-sport/documenten/wob-verzoeken/2021/12/07/deelbesluit-1-evaluatierapport-bureau-voor-medicinale-cannabis" TargetMode="External"/><Relationship Id="rId1" Type="http://schemas.openxmlformats.org/officeDocument/2006/relationships/hyperlink" Target="https://www.rijksoverheid.nl/ministeries/ministerie-van-volksgezondheid-welzijn-en-sport/documenten/woo-besluiten/2022/08/30/beslissing-op-bezwaar-besluit-wob-verzoek-over-bereiding-geneesmiddelen-met-cdca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rijksoverheid.nl/ministeries/ministerie-van-volksgezondheid-welzijn-en-sport/documenten/woo-besluiten/2022/06/15/deelbesluit-1-woo-verzoek-productverbetering" TargetMode="External"/><Relationship Id="rId4" Type="http://schemas.openxmlformats.org/officeDocument/2006/relationships/hyperlink" Target="https://www.rijksoverheid.nl/ministeries/ministerie-van-volksgezondheid-welzijn-en-sport/documenten/woo-besluiten/2022/06/02/deelbesluit-1-woo-verzoek-over-totstandkoming-kamerbrieven-zoonosenbele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77A1-7B5B-4D67-B576-066002339E2B}">
  <dimension ref="A1:K73"/>
  <sheetViews>
    <sheetView tabSelected="1" zoomScale="112" zoomScaleNormal="70" workbookViewId="0">
      <selection activeCell="F16" sqref="F16"/>
    </sheetView>
  </sheetViews>
  <sheetFormatPr defaultColWidth="8.85546875" defaultRowHeight="15"/>
  <cols>
    <col min="1" max="1" width="28.28515625" customWidth="1"/>
    <col min="2" max="2" width="75.140625" customWidth="1"/>
    <col min="3" max="3" width="22.28515625" style="10" customWidth="1"/>
    <col min="4" max="4" width="20.85546875" style="10" customWidth="1"/>
    <col min="5" max="7" width="14.42578125" customWidth="1"/>
    <col min="8" max="8" width="13.7109375" customWidth="1"/>
    <col min="9" max="9" width="41.7109375" customWidth="1"/>
    <col min="10" max="10" width="57.85546875" style="6" customWidth="1"/>
    <col min="11" max="11" width="190.7109375" bestFit="1" customWidth="1"/>
  </cols>
  <sheetData>
    <row r="1" spans="1:11" ht="45.75">
      <c r="A1" s="1" t="s">
        <v>0</v>
      </c>
      <c r="B1" s="37" t="s">
        <v>1</v>
      </c>
      <c r="C1" s="9" t="s">
        <v>2</v>
      </c>
      <c r="D1" s="1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4" t="s">
        <v>10</v>
      </c>
    </row>
    <row r="2" spans="1:11" s="19" customFormat="1">
      <c r="A2" s="44">
        <v>1</v>
      </c>
      <c r="B2" s="18" t="s">
        <v>11</v>
      </c>
      <c r="C2" s="35">
        <v>44487</v>
      </c>
      <c r="D2" s="35">
        <v>44589</v>
      </c>
      <c r="E2" s="17">
        <f>_xlfn.DAYS(Tabel1[[#This Row],[Datum van besluit]],Tabel1[[#This Row],[Datum van ontvangst]])</f>
        <v>102</v>
      </c>
      <c r="F2" s="17"/>
      <c r="G2" s="17"/>
      <c r="H2" s="19" t="str">
        <f>IF(E:E &gt;56,"Nee","Ja")</f>
        <v>Nee</v>
      </c>
      <c r="I2" s="18">
        <v>231</v>
      </c>
      <c r="J2" s="18"/>
      <c r="K2" s="20" t="s">
        <v>12</v>
      </c>
    </row>
    <row r="3" spans="1:11" s="28" customFormat="1">
      <c r="A3" s="45">
        <f>A2+1</f>
        <v>2</v>
      </c>
      <c r="B3" s="26" t="s">
        <v>13</v>
      </c>
      <c r="C3" s="36">
        <v>44497</v>
      </c>
      <c r="D3" s="36">
        <v>44595</v>
      </c>
      <c r="E3" s="27">
        <f>_xlfn.DAYS(Tabel1[[#This Row],[Datum van besluit]],Tabel1[[#This Row],[Datum van ontvangst]])</f>
        <v>98</v>
      </c>
      <c r="F3" s="25"/>
      <c r="G3" s="25"/>
      <c r="H3" s="19" t="str">
        <f>IF(E:E &gt;56,"Nee","Ja")</f>
        <v>Nee</v>
      </c>
      <c r="I3" s="26">
        <v>96</v>
      </c>
      <c r="J3" s="26" t="s">
        <v>14</v>
      </c>
      <c r="K3" s="29" t="s">
        <v>15</v>
      </c>
    </row>
    <row r="4" spans="1:11" s="19" customFormat="1">
      <c r="A4" s="44">
        <v>3</v>
      </c>
      <c r="B4" s="18" t="s">
        <v>16</v>
      </c>
      <c r="C4" s="35">
        <v>44532</v>
      </c>
      <c r="D4" s="35">
        <v>44602</v>
      </c>
      <c r="E4" s="21">
        <f>_xlfn.DAYS(Tabel1[[#This Row],[Datum van besluit]],Tabel1[[#This Row],[Datum van ontvangst]])</f>
        <v>70</v>
      </c>
      <c r="F4" s="17"/>
      <c r="G4" s="17"/>
      <c r="H4" s="19" t="str">
        <f>IF(E:E &gt;56,"Nee","Ja")</f>
        <v>Nee</v>
      </c>
      <c r="I4" s="18">
        <v>44</v>
      </c>
      <c r="J4" s="18"/>
      <c r="K4" s="20" t="s">
        <v>17</v>
      </c>
    </row>
    <row r="5" spans="1:11" s="28" customFormat="1">
      <c r="A5" s="17">
        <v>4</v>
      </c>
      <c r="B5" s="17" t="s">
        <v>18</v>
      </c>
      <c r="C5" s="23">
        <v>44351</v>
      </c>
      <c r="D5" s="23">
        <v>44607</v>
      </c>
      <c r="E5" s="43">
        <f>_xlfn.DAYS(Tabel1[[#This Row],[Datum van besluit]],Tabel1[[#This Row],[Datum van ontvangst]])</f>
        <v>256</v>
      </c>
      <c r="F5" s="17"/>
      <c r="G5" s="17"/>
      <c r="H5" s="19" t="str">
        <f>IF(E:E &gt;56,"Nee","Ja")</f>
        <v>Nee</v>
      </c>
      <c r="I5" s="17">
        <v>623</v>
      </c>
      <c r="J5" s="17"/>
      <c r="K5" s="39" t="s">
        <v>19</v>
      </c>
    </row>
    <row r="6" spans="1:11" s="19" customFormat="1">
      <c r="A6" s="45">
        <v>5</v>
      </c>
      <c r="B6" s="26" t="s">
        <v>20</v>
      </c>
      <c r="C6" s="36">
        <v>44572</v>
      </c>
      <c r="D6" s="36">
        <v>44620</v>
      </c>
      <c r="E6" s="27">
        <f>_xlfn.DAYS(Tabel1[[#This Row],[Datum van besluit]],Tabel1[[#This Row],[Datum van ontvangst]])</f>
        <v>48</v>
      </c>
      <c r="F6" s="25"/>
      <c r="G6" s="25"/>
      <c r="H6" s="19" t="str">
        <f>IF(E:E &gt;56,"Nee","Ja")</f>
        <v>Ja</v>
      </c>
      <c r="I6" s="26">
        <v>34</v>
      </c>
      <c r="J6" s="26" t="s">
        <v>21</v>
      </c>
      <c r="K6" s="29" t="s">
        <v>22</v>
      </c>
    </row>
    <row r="7" spans="1:11" s="28" customFormat="1">
      <c r="A7" s="44">
        <v>6</v>
      </c>
      <c r="B7" s="18" t="s">
        <v>23</v>
      </c>
      <c r="C7" s="35">
        <v>44574</v>
      </c>
      <c r="D7" s="35">
        <v>44624</v>
      </c>
      <c r="E7" s="21">
        <f>_xlfn.DAYS(Tabel1[[#This Row],[Datum van besluit]],Tabel1[[#This Row],[Datum van ontvangst]])</f>
        <v>50</v>
      </c>
      <c r="F7" s="17"/>
      <c r="G7" s="17"/>
      <c r="H7" s="19" t="str">
        <f>IF(E:E &gt;56,"Nee","Ja")</f>
        <v>Ja</v>
      </c>
      <c r="I7" s="18">
        <v>5</v>
      </c>
      <c r="J7" s="18" t="s">
        <v>24</v>
      </c>
      <c r="K7" s="20" t="s">
        <v>25</v>
      </c>
    </row>
    <row r="8" spans="1:11" s="19" customFormat="1">
      <c r="A8" s="45">
        <v>7</v>
      </c>
      <c r="B8" s="26" t="s">
        <v>26</v>
      </c>
      <c r="C8" s="36">
        <v>44187</v>
      </c>
      <c r="D8" s="36">
        <v>44634</v>
      </c>
      <c r="E8" s="27">
        <f>_xlfn.DAYS(Tabel1[[#This Row],[Datum van besluit]],Tabel1[[#This Row],[Datum van ontvangst]])</f>
        <v>447</v>
      </c>
      <c r="F8" s="25"/>
      <c r="G8" s="25"/>
      <c r="H8" s="19" t="str">
        <f>IF(E:E &gt;56,"Nee","Ja")</f>
        <v>Nee</v>
      </c>
      <c r="I8" s="26">
        <v>585</v>
      </c>
      <c r="J8" s="26" t="s">
        <v>27</v>
      </c>
      <c r="K8" s="29" t="s">
        <v>28</v>
      </c>
    </row>
    <row r="9" spans="1:11" s="28" customFormat="1" ht="15.75">
      <c r="A9" s="44">
        <v>8</v>
      </c>
      <c r="B9" s="22" t="s">
        <v>29</v>
      </c>
      <c r="C9" s="23">
        <v>44563</v>
      </c>
      <c r="D9" s="23">
        <v>44648</v>
      </c>
      <c r="E9" s="21">
        <f>_xlfn.DAYS(Tabel1[[#This Row],[Datum van besluit]],Tabel1[[#This Row],[Datum van ontvangst]])</f>
        <v>85</v>
      </c>
      <c r="F9" s="17"/>
      <c r="G9" s="17"/>
      <c r="H9" s="19" t="str">
        <f>IF(E:E &gt;56,"Nee","Ja")</f>
        <v>Nee</v>
      </c>
      <c r="I9" s="17">
        <v>61</v>
      </c>
      <c r="J9" s="17"/>
      <c r="K9" s="24" t="s">
        <v>30</v>
      </c>
    </row>
    <row r="10" spans="1:11" s="19" customFormat="1">
      <c r="A10" s="45">
        <v>9</v>
      </c>
      <c r="B10" s="26" t="s">
        <v>31</v>
      </c>
      <c r="C10" s="36">
        <v>44588</v>
      </c>
      <c r="D10" s="36">
        <v>44664</v>
      </c>
      <c r="E10" s="25">
        <f>_xlfn.DAYS(Tabel1[[#This Row],[Datum van besluit]],Tabel1[[#This Row],[Datum van ontvangst]])</f>
        <v>76</v>
      </c>
      <c r="F10" s="25"/>
      <c r="G10" s="25"/>
      <c r="H10" s="19" t="str">
        <f>IF(E:E &gt;56,"Nee","Ja")</f>
        <v>Nee</v>
      </c>
      <c r="I10" s="26">
        <v>14</v>
      </c>
      <c r="J10" s="26" t="s">
        <v>32</v>
      </c>
      <c r="K10" s="29" t="s">
        <v>33</v>
      </c>
    </row>
    <row r="11" spans="1:11" s="7" customFormat="1">
      <c r="A11" s="44">
        <v>10</v>
      </c>
      <c r="B11" s="17" t="s">
        <v>34</v>
      </c>
      <c r="C11" s="35">
        <v>44498</v>
      </c>
      <c r="D11" s="35">
        <v>44665</v>
      </c>
      <c r="E11" s="17">
        <f>_xlfn.DAYS(Tabel1[[#This Row],[Datum van besluit]],Tabel1[[#This Row],[Datum van ontvangst]])</f>
        <v>167</v>
      </c>
      <c r="F11" s="17"/>
      <c r="G11" s="17"/>
      <c r="H11" s="19" t="str">
        <f>IF(E:E &gt;56,"Nee","Ja")</f>
        <v>Nee</v>
      </c>
      <c r="I11" s="18">
        <v>510</v>
      </c>
      <c r="J11" s="18" t="s">
        <v>35</v>
      </c>
      <c r="K11" s="20" t="s">
        <v>36</v>
      </c>
    </row>
    <row r="12" spans="1:11" s="19" customFormat="1">
      <c r="A12" s="46">
        <v>11</v>
      </c>
      <c r="B12" s="13" t="s">
        <v>37</v>
      </c>
      <c r="C12" s="47">
        <v>44399</v>
      </c>
      <c r="D12" s="47">
        <v>44677</v>
      </c>
      <c r="E12" s="13">
        <f>_xlfn.DAYS(Tabel1[[#This Row],[Datum van besluit]],Tabel1[[#This Row],[Datum van ontvangst]])</f>
        <v>278</v>
      </c>
      <c r="F12" s="13"/>
      <c r="G12" s="13"/>
      <c r="H12" s="19" t="str">
        <f>IF(E:E &gt;56,"Nee","Ja")</f>
        <v>Nee</v>
      </c>
      <c r="I12" s="48">
        <f>78+767</f>
        <v>845</v>
      </c>
      <c r="J12" s="48" t="s">
        <v>38</v>
      </c>
      <c r="K12" s="49" t="s">
        <v>39</v>
      </c>
    </row>
    <row r="13" spans="1:11" s="28" customFormat="1">
      <c r="A13" s="44">
        <v>12</v>
      </c>
      <c r="B13" s="17" t="s">
        <v>40</v>
      </c>
      <c r="C13" s="35">
        <v>44608</v>
      </c>
      <c r="D13" s="35">
        <v>44679</v>
      </c>
      <c r="E13" s="17">
        <f>_xlfn.DAYS(Tabel1[[#This Row],[Datum van besluit]],Tabel1[[#This Row],[Datum van ontvangst]])</f>
        <v>71</v>
      </c>
      <c r="F13" s="17"/>
      <c r="G13" s="17"/>
      <c r="H13" s="19" t="str">
        <f>IF(E:E &gt;56,"Nee","Ja")</f>
        <v>Nee</v>
      </c>
      <c r="I13" s="18">
        <v>208</v>
      </c>
      <c r="J13" s="18" t="s">
        <v>41</v>
      </c>
      <c r="K13" s="20" t="s">
        <v>42</v>
      </c>
    </row>
    <row r="14" spans="1:11" s="19" customFormat="1">
      <c r="A14" s="25">
        <v>13</v>
      </c>
      <c r="B14" s="25" t="s">
        <v>43</v>
      </c>
      <c r="C14" s="30">
        <v>44628</v>
      </c>
      <c r="D14" s="30">
        <v>44764</v>
      </c>
      <c r="E14" s="27">
        <f>_xlfn.DAYS(Tabel1[[#This Row],[Datum van besluit]],Tabel1[[#This Row],[Datum van ontvangst]])</f>
        <v>136</v>
      </c>
      <c r="F14" s="25"/>
      <c r="G14" s="25"/>
      <c r="H14" s="28" t="str">
        <f>IF(E:E &gt;42,"Nee","Ja")</f>
        <v>Nee</v>
      </c>
      <c r="I14" s="25">
        <v>38</v>
      </c>
      <c r="J14" s="25"/>
      <c r="K14" s="31" t="s">
        <v>44</v>
      </c>
    </row>
    <row r="15" spans="1:11" s="7" customFormat="1">
      <c r="A15" s="17">
        <v>14</v>
      </c>
      <c r="B15" s="17" t="s">
        <v>45</v>
      </c>
      <c r="C15" s="23">
        <v>44764</v>
      </c>
      <c r="D15" s="23">
        <v>44789</v>
      </c>
      <c r="E15" s="21">
        <f>_xlfn.DAYS(Tabel1[[#This Row],[Datum van besluit]],Tabel1[[#This Row],[Datum van ontvangst]])</f>
        <v>25</v>
      </c>
      <c r="F15" s="17"/>
      <c r="G15" s="17"/>
      <c r="H15" s="19" t="str">
        <f>IF(E:E &gt;42,"Nee","Ja")</f>
        <v>Ja</v>
      </c>
      <c r="I15" s="17">
        <v>106</v>
      </c>
      <c r="J15" s="17" t="s">
        <v>46</v>
      </c>
      <c r="K15" s="24" t="s">
        <v>47</v>
      </c>
    </row>
    <row r="16" spans="1:11" s="19" customFormat="1">
      <c r="A16" s="13">
        <v>15</v>
      </c>
      <c r="B16" s="13" t="s">
        <v>48</v>
      </c>
      <c r="C16" s="14">
        <v>44574</v>
      </c>
      <c r="D16" s="14">
        <v>44805</v>
      </c>
      <c r="E16" s="15">
        <f>_xlfn.DAYS(Tabel1[[#This Row],[Datum van besluit]],Tabel1[[#This Row],[Datum van ontvangst]])</f>
        <v>231</v>
      </c>
      <c r="F16" s="13"/>
      <c r="G16" s="13"/>
      <c r="H16" s="7" t="str">
        <f>IF(E:E &gt;42,"Nee","Ja")</f>
        <v>Nee</v>
      </c>
      <c r="I16" s="13">
        <f>1207+43</f>
        <v>1250</v>
      </c>
      <c r="J16" s="13" t="s">
        <v>49</v>
      </c>
      <c r="K16" s="16" t="s">
        <v>50</v>
      </c>
    </row>
    <row r="17" spans="1:11" s="7" customFormat="1">
      <c r="A17" s="17">
        <v>16</v>
      </c>
      <c r="B17" s="17" t="s">
        <v>51</v>
      </c>
      <c r="C17" s="23">
        <v>44769</v>
      </c>
      <c r="D17" s="23">
        <v>44826</v>
      </c>
      <c r="E17" s="21">
        <f>_xlfn.DAYS(Tabel1[[#This Row],[Datum van besluit]],Tabel1[[#This Row],[Datum van ontvangst]])</f>
        <v>57</v>
      </c>
      <c r="F17" s="17"/>
      <c r="G17" s="17"/>
      <c r="H17" s="19" t="str">
        <f>IF(E:E &gt;42,"Nee","Ja")</f>
        <v>Nee</v>
      </c>
      <c r="I17" s="17">
        <v>27</v>
      </c>
      <c r="J17" s="17"/>
      <c r="K17" s="24" t="s">
        <v>52</v>
      </c>
    </row>
    <row r="18" spans="1:11" s="19" customFormat="1">
      <c r="A18" s="2">
        <v>17</v>
      </c>
      <c r="B18" s="2" t="s">
        <v>53</v>
      </c>
      <c r="C18" s="52">
        <v>44753</v>
      </c>
      <c r="D18" s="52">
        <v>44865</v>
      </c>
      <c r="E18" s="2">
        <f>_xlfn.DAYS(Tabel1[[#This Row],[Datum van besluit]],Tabel1[[#This Row],[Datum van ontvangst]])</f>
        <v>112</v>
      </c>
      <c r="F18" s="2"/>
      <c r="G18" s="2"/>
      <c r="H18" t="str">
        <f>IF(E:E &gt;42,"Nee","Ja")</f>
        <v>Nee</v>
      </c>
      <c r="I18" s="2">
        <v>39</v>
      </c>
      <c r="J18" s="2"/>
      <c r="K18" s="53" t="s">
        <v>54</v>
      </c>
    </row>
    <row r="19" spans="1:11">
      <c r="A19" s="13">
        <v>18</v>
      </c>
      <c r="B19" s="13" t="s">
        <v>55</v>
      </c>
      <c r="C19" s="14">
        <v>44616</v>
      </c>
      <c r="D19" s="14">
        <v>44896</v>
      </c>
      <c r="E19" s="15">
        <f>_xlfn.DAYS(Tabel1[[#This Row],[Datum van besluit]],Tabel1[[#This Row],[Datum van ontvangst]])</f>
        <v>280</v>
      </c>
      <c r="F19" s="13"/>
      <c r="G19" s="13"/>
      <c r="H19" s="7" t="str">
        <f>IF(E:E &gt;42,"Nee","Ja")</f>
        <v>Nee</v>
      </c>
      <c r="I19" s="13">
        <f>28+245+155+121+133</f>
        <v>682</v>
      </c>
      <c r="J19" s="13" t="s">
        <v>49</v>
      </c>
      <c r="K19" s="38" t="s">
        <v>56</v>
      </c>
    </row>
    <row r="55" ht="111" customHeight="1"/>
    <row r="56" ht="125.1" customHeight="1"/>
    <row r="57" ht="81.599999999999994" customHeight="1"/>
    <row r="58" ht="96" customHeight="1"/>
    <row r="59" ht="89.1" customHeight="1"/>
    <row r="60" ht="105.95" customHeight="1"/>
    <row r="61" ht="59.1" customHeight="1"/>
    <row r="62" ht="126.6" customHeight="1"/>
    <row r="63" ht="73.349999999999994" customHeight="1"/>
    <row r="64" ht="103.5" customHeight="1"/>
    <row r="66" spans="1:11" ht="87.6" customHeight="1"/>
    <row r="67" spans="1:11" ht="211.5" customHeight="1"/>
    <row r="68" spans="1:11" ht="62.1" customHeight="1"/>
    <row r="69" spans="1:11" ht="132.94999999999999" customHeight="1"/>
    <row r="70" spans="1:11" ht="145.35" customHeight="1"/>
    <row r="71" spans="1:11" ht="117.6" customHeight="1"/>
    <row r="72" spans="1:11" ht="90.95" customHeight="1"/>
    <row r="73" spans="1:11" s="7" customFormat="1" ht="235.5" customHeight="1">
      <c r="A73"/>
      <c r="B73"/>
      <c r="C73" s="10"/>
      <c r="D73" s="10"/>
      <c r="E73"/>
      <c r="F73"/>
      <c r="G73"/>
      <c r="H73"/>
      <c r="I73"/>
      <c r="J73" s="6"/>
      <c r="K73"/>
    </row>
  </sheetData>
  <phoneticPr fontId="4" type="noConversion"/>
  <conditionalFormatting sqref="H2:H19">
    <cfRule type="cellIs" dxfId="16" priority="1" operator="equal">
      <formula>"Ja"</formula>
    </cfRule>
    <cfRule type="cellIs" dxfId="15" priority="2" operator="equal">
      <formula>"Nee"</formula>
    </cfRule>
  </conditionalFormatting>
  <hyperlinks>
    <hyperlink ref="K9" r:id="rId1" xr:uid="{38485BD8-7A14-4989-A060-C2A636446F17}"/>
    <hyperlink ref="K16" r:id="rId2" xr:uid="{BB4C70E0-B923-4014-8182-E02DD66606EC}"/>
    <hyperlink ref="K17" r:id="rId3" xr:uid="{D7502751-979F-428C-8AC8-F0ECF23BDFCD}"/>
    <hyperlink ref="K15" r:id="rId4" xr:uid="{CB255780-4752-48E3-B60C-CF33734E3162}"/>
    <hyperlink ref="K14" r:id="rId5" xr:uid="{F1F4A388-9CA2-4719-ADC0-6D3E89FE3324}"/>
    <hyperlink ref="K13" r:id="rId6" xr:uid="{DA5F9E8C-E4B6-47CE-8F84-82806A43D11A}"/>
    <hyperlink ref="K12" r:id="rId7" xr:uid="{CB008CB6-4956-4D6C-B585-DC06ABDA3CF8}"/>
    <hyperlink ref="K11" r:id="rId8" xr:uid="{34D9271F-21A7-40BF-B385-EB7DBA6E69B6}"/>
    <hyperlink ref="K10" r:id="rId9" xr:uid="{BBC9EDAD-393F-4717-89DD-14ED43F04817}"/>
    <hyperlink ref="K8" r:id="rId10" xr:uid="{3DEDF834-4222-4C1B-A71A-F9C64C9D638D}"/>
    <hyperlink ref="K7" r:id="rId11" xr:uid="{8CB33681-345A-4590-A87D-8063CE31D68C}"/>
    <hyperlink ref="K6" r:id="rId12" xr:uid="{14E2BA80-0BD5-4F50-B288-B02E1922CDD0}"/>
    <hyperlink ref="K4" r:id="rId13" xr:uid="{71852C48-39F0-4F82-A6EA-69F925420C04}"/>
    <hyperlink ref="K3" r:id="rId14" xr:uid="{A63FC1BC-699B-4947-8B1E-3A216EE3BC9C}"/>
    <hyperlink ref="K2" r:id="rId15" xr:uid="{AD627CC2-BA2F-44C4-B879-B54C31F988E2}"/>
    <hyperlink ref="K19" r:id="rId16" xr:uid="{0F0F129A-CD31-48FC-B68F-4B6C00B7E795}"/>
    <hyperlink ref="K5" r:id="rId17" xr:uid="{DC9F576D-BC67-42EE-8F4A-ACCAE9C24A2C}"/>
    <hyperlink ref="K18" r:id="rId18" xr:uid="{FB2B1759-C594-4E5C-858E-8B5852156A7F}"/>
  </hyperlinks>
  <pageMargins left="0.7" right="0.7" top="0.75" bottom="0.75" header="0.3" footer="0.3"/>
  <pageSetup paperSize="9" orientation="portrait" horizontalDpi="4294967293" r:id="rId19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585E-36FF-4EF5-87C2-18E834213467}">
  <dimension ref="A1:L13"/>
  <sheetViews>
    <sheetView topLeftCell="D5" zoomScale="60" zoomScaleNormal="60" workbookViewId="0">
      <selection activeCell="I6" sqref="I6"/>
    </sheetView>
  </sheetViews>
  <sheetFormatPr defaultColWidth="8.85546875" defaultRowHeight="15"/>
  <cols>
    <col min="1" max="1" width="48.5703125" customWidth="1"/>
    <col min="2" max="2" width="30.42578125" customWidth="1"/>
    <col min="3" max="3" width="25.28515625" customWidth="1"/>
    <col min="4" max="4" width="28.42578125" customWidth="1"/>
    <col min="5" max="5" width="17.42578125" customWidth="1"/>
    <col min="6" max="6" width="14.85546875" customWidth="1"/>
    <col min="8" max="8" width="34.42578125" customWidth="1"/>
    <col min="9" max="9" width="32.28515625" customWidth="1"/>
    <col min="10" max="10" width="30.42578125" customWidth="1"/>
    <col min="11" max="11" width="43.7109375" customWidth="1"/>
  </cols>
  <sheetData>
    <row r="1" spans="1:12" s="56" customFormat="1" ht="91.5">
      <c r="A1" s="55" t="s">
        <v>0</v>
      </c>
      <c r="B1" s="55" t="s">
        <v>1</v>
      </c>
      <c r="C1" s="55" t="s">
        <v>57</v>
      </c>
      <c r="D1" s="55" t="s">
        <v>58</v>
      </c>
      <c r="E1" s="55" t="s">
        <v>4</v>
      </c>
      <c r="F1" s="55" t="s">
        <v>7</v>
      </c>
      <c r="G1" s="55" t="s">
        <v>8</v>
      </c>
      <c r="H1" s="55" t="s">
        <v>9</v>
      </c>
      <c r="I1" s="54" t="s">
        <v>10</v>
      </c>
      <c r="J1" s="55" t="s">
        <v>59</v>
      </c>
      <c r="K1" s="55" t="s">
        <v>60</v>
      </c>
    </row>
    <row r="2" spans="1:12">
      <c r="A2" t="s">
        <v>61</v>
      </c>
      <c r="B2" t="s">
        <v>62</v>
      </c>
      <c r="C2" s="10">
        <v>44351</v>
      </c>
      <c r="D2" s="10">
        <v>44607</v>
      </c>
      <c r="E2">
        <f>_xlfn.DAYS(D2,C2)</f>
        <v>256</v>
      </c>
      <c r="F2" s="32" t="s">
        <v>63</v>
      </c>
      <c r="G2">
        <v>65</v>
      </c>
      <c r="H2" t="s">
        <v>64</v>
      </c>
      <c r="I2" s="57" t="s">
        <v>65</v>
      </c>
      <c r="J2" s="10">
        <v>44648</v>
      </c>
      <c r="K2" s="10">
        <v>44803</v>
      </c>
    </row>
    <row r="3" spans="1:12">
      <c r="B3" t="s">
        <v>62</v>
      </c>
      <c r="C3" s="10">
        <v>43973</v>
      </c>
      <c r="D3" s="10">
        <v>44607</v>
      </c>
      <c r="E3">
        <f>_xlfn.DAYS(D3,C3)</f>
        <v>634</v>
      </c>
      <c r="F3" s="32" t="s">
        <v>66</v>
      </c>
      <c r="G3">
        <v>6</v>
      </c>
      <c r="I3" s="57" t="s">
        <v>67</v>
      </c>
      <c r="J3" s="10">
        <v>44617</v>
      </c>
      <c r="K3" s="10">
        <v>44749</v>
      </c>
    </row>
    <row r="4" spans="1:12">
      <c r="C4" s="8"/>
      <c r="D4" s="8"/>
      <c r="H4" s="3"/>
      <c r="J4" s="8"/>
      <c r="K4" s="8"/>
    </row>
    <row r="5" spans="1:12" s="56" customFormat="1" ht="91.5">
      <c r="A5" s="55" t="s">
        <v>68</v>
      </c>
      <c r="B5" s="55" t="s">
        <v>1</v>
      </c>
      <c r="C5" s="55" t="s">
        <v>57</v>
      </c>
      <c r="D5" s="55" t="s">
        <v>58</v>
      </c>
      <c r="E5" s="55" t="s">
        <v>4</v>
      </c>
      <c r="F5" s="55" t="s">
        <v>7</v>
      </c>
      <c r="G5" s="55" t="s">
        <v>8</v>
      </c>
      <c r="H5" s="55" t="s">
        <v>9</v>
      </c>
      <c r="I5" s="54" t="s">
        <v>10</v>
      </c>
    </row>
    <row r="6" spans="1:12" s="42" customFormat="1">
      <c r="A6" s="40"/>
      <c r="B6" s="40" t="s">
        <v>69</v>
      </c>
      <c r="C6" s="41">
        <v>44607</v>
      </c>
      <c r="D6" s="41">
        <v>44714</v>
      </c>
      <c r="E6" s="42">
        <f t="shared" ref="E6:E7" si="0">_xlfn.DAYS(D6,C6)</f>
        <v>107</v>
      </c>
      <c r="F6" s="32" t="s">
        <v>66</v>
      </c>
      <c r="G6" s="40">
        <v>107</v>
      </c>
      <c r="H6" s="40" t="s">
        <v>70</v>
      </c>
      <c r="I6" s="58" t="s">
        <v>71</v>
      </c>
      <c r="L6" s="40"/>
    </row>
    <row r="7" spans="1:12" s="42" customFormat="1">
      <c r="A7" s="40"/>
      <c r="B7" s="40" t="s">
        <v>72</v>
      </c>
      <c r="C7" s="41">
        <v>44574</v>
      </c>
      <c r="D7" s="41">
        <v>44727</v>
      </c>
      <c r="E7" s="42">
        <f t="shared" si="0"/>
        <v>153</v>
      </c>
      <c r="F7" s="32" t="s">
        <v>66</v>
      </c>
      <c r="G7" s="40">
        <v>153</v>
      </c>
      <c r="H7" s="40" t="s">
        <v>70</v>
      </c>
      <c r="I7" s="58" t="s">
        <v>73</v>
      </c>
      <c r="L7" s="40"/>
    </row>
    <row r="9" spans="1:12" s="56" customFormat="1" ht="91.5">
      <c r="A9" s="55" t="s">
        <v>74</v>
      </c>
      <c r="B9" s="55" t="s">
        <v>1</v>
      </c>
      <c r="C9" s="55" t="s">
        <v>57</v>
      </c>
      <c r="D9" s="55" t="s">
        <v>58</v>
      </c>
      <c r="E9" s="55" t="s">
        <v>4</v>
      </c>
      <c r="F9" s="55" t="s">
        <v>7</v>
      </c>
      <c r="G9" s="55" t="s">
        <v>8</v>
      </c>
      <c r="H9" s="55" t="s">
        <v>9</v>
      </c>
      <c r="I9" s="54" t="s">
        <v>10</v>
      </c>
    </row>
    <row r="10" spans="1:12" s="42" customFormat="1">
      <c r="A10" s="40"/>
      <c r="B10" s="50" t="s">
        <v>37</v>
      </c>
      <c r="C10" s="51">
        <v>44399</v>
      </c>
      <c r="D10" s="51">
        <v>44537</v>
      </c>
      <c r="E10" s="42">
        <v>138</v>
      </c>
      <c r="F10" s="32" t="s">
        <v>63</v>
      </c>
      <c r="G10" s="50">
        <v>767</v>
      </c>
      <c r="I10" s="58" t="s">
        <v>75</v>
      </c>
    </row>
    <row r="11" spans="1:12">
      <c r="A11" s="33"/>
      <c r="B11" s="33"/>
      <c r="C11" s="10"/>
      <c r="D11" s="10"/>
      <c r="G11" s="33"/>
      <c r="I11" s="34"/>
    </row>
    <row r="13" spans="1:12">
      <c r="A13" s="12"/>
    </row>
  </sheetData>
  <hyperlinks>
    <hyperlink ref="I2" r:id="rId1" xr:uid="{C5DABE1E-C016-4185-B529-2472A18902D5}"/>
    <hyperlink ref="I10" r:id="rId2" xr:uid="{2B126A08-AB5D-4235-81CF-7C3008A4993B}"/>
    <hyperlink ref="I3" r:id="rId3" xr:uid="{CBD62DA9-1D5A-4847-B6F8-F87BEDCB8E18}"/>
    <hyperlink ref="I6" r:id="rId4" xr:uid="{AE457A81-E0E2-4E26-8BF6-B5CC9A696971}"/>
    <hyperlink ref="I7" r:id="rId5" xr:uid="{9AC67DF3-4DD4-4BFA-9AE5-CC347A7570B2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raoul jorissen</dc:creator>
  <cp:keywords/>
  <dc:description/>
  <cp:lastModifiedBy>Veerle Fanoy</cp:lastModifiedBy>
  <cp:revision/>
  <dcterms:created xsi:type="dcterms:W3CDTF">2021-12-15T14:48:56Z</dcterms:created>
  <dcterms:modified xsi:type="dcterms:W3CDTF">2023-03-21T08:46:46Z</dcterms:modified>
  <cp:category/>
  <cp:contentStatus/>
</cp:coreProperties>
</file>