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hensu\Home02\froeh\Desktop\GitHub\electric-feed-system\Purchasing\"/>
    </mc:Choice>
  </mc:AlternateContent>
  <bookViews>
    <workbookView xWindow="0" yWindow="0" windowWidth="16380" windowHeight="819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P68" i="1" l="1"/>
  <c r="P48" i="1"/>
  <c r="P32" i="1"/>
  <c r="P21" i="1"/>
  <c r="P6" i="1"/>
  <c r="E78" i="1"/>
  <c r="D77" i="1"/>
  <c r="D75" i="1"/>
  <c r="D74" i="1"/>
  <c r="D73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8" i="1"/>
  <c r="D47" i="1"/>
  <c r="D46" i="1"/>
  <c r="D45" i="1"/>
  <c r="D44" i="1"/>
  <c r="D43" i="1"/>
  <c r="D42" i="1"/>
  <c r="D41" i="1"/>
  <c r="D39" i="1"/>
  <c r="D38" i="1"/>
  <c r="D37" i="1"/>
  <c r="D36" i="1"/>
  <c r="D35" i="1"/>
  <c r="D34" i="1"/>
  <c r="D32" i="1"/>
  <c r="D31" i="1"/>
  <c r="D30" i="1"/>
  <c r="D29" i="1"/>
  <c r="D28" i="1"/>
  <c r="D27" i="1"/>
  <c r="D26" i="1"/>
  <c r="D25" i="1"/>
  <c r="D24" i="1"/>
  <c r="D23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5" i="1"/>
  <c r="D4" i="1"/>
  <c r="D3" i="1"/>
</calcChain>
</file>

<file path=xl/sharedStrings.xml><?xml version="1.0" encoding="utf-8"?>
<sst xmlns="http://schemas.openxmlformats.org/spreadsheetml/2006/main" count="349" uniqueCount="170">
  <si>
    <t>Part</t>
  </si>
  <si>
    <t>Price</t>
  </si>
  <si>
    <t>Quantity Purchased</t>
  </si>
  <si>
    <t>Total Cost</t>
  </si>
  <si>
    <t>Manufactuer / Distributor</t>
  </si>
  <si>
    <t>Part #</t>
  </si>
  <si>
    <t>Catalog Page #</t>
  </si>
  <si>
    <t>Links</t>
  </si>
  <si>
    <t>Order Status</t>
  </si>
  <si>
    <t>Notes:</t>
  </si>
  <si>
    <t>Impellers:</t>
  </si>
  <si>
    <t>Impeller (1A)</t>
  </si>
  <si>
    <t>Shapeways</t>
  </si>
  <si>
    <t>1A</t>
  </si>
  <si>
    <t>N/A</t>
  </si>
  <si>
    <t>Stainless steal</t>
  </si>
  <si>
    <t>Impeller (2A)</t>
  </si>
  <si>
    <t>2A</t>
  </si>
  <si>
    <t>Impeller (3A)</t>
  </si>
  <si>
    <t>3A</t>
  </si>
  <si>
    <t>Rotating Assembly:</t>
  </si>
  <si>
    <t>External Retaining Ring for 20mm Shaft Diameter</t>
  </si>
  <si>
    <t>McMaster Carr</t>
  </si>
  <si>
    <t>90967A235</t>
  </si>
  <si>
    <t>LINK</t>
  </si>
  <si>
    <t>pkg (5)</t>
  </si>
  <si>
    <t>Angular-Contact Ball Bearing, Double Row, for 10 mm Shaft Diameter</t>
  </si>
  <si>
    <t>8828T111</t>
  </si>
  <si>
    <t>Ball Bearing, for 20 mm Shaft Diameter, 47 mm OD</t>
  </si>
  <si>
    <t>5972K105</t>
  </si>
  <si>
    <t>Bearing Locknut, 303 Stainless Steel, M10 x 0.75 mm Thread</t>
  </si>
  <si>
    <t xml:space="preserve">6680K11 </t>
  </si>
  <si>
    <t>Tube Fitting, Nut for 1/8" Tube OD</t>
  </si>
  <si>
    <t>50715k416</t>
  </si>
  <si>
    <t>Type 316 Stainless Steel 37 Degree</t>
  </si>
  <si>
    <t>Straight Adapter for 5/8" Tube OD x 1/2 Male Pipe</t>
  </si>
  <si>
    <t>50915k332</t>
  </si>
  <si>
    <t>Brass Compression Tube Fitting</t>
  </si>
  <si>
    <t>Oil-Resistant Buna-N O-Ring, 3/32 Fractional Width</t>
  </si>
  <si>
    <t>9452k24</t>
  </si>
  <si>
    <t>pkg (100)</t>
  </si>
  <si>
    <t>Dowel Pin, M2 Diameter, 12mm Length</t>
  </si>
  <si>
    <t>93600A208</t>
  </si>
  <si>
    <t xml:space="preserve">pkg (25) Metric Type 316 Stainless Steel </t>
  </si>
  <si>
    <t>Oil-Resistant Buna-N O-Ring, 1/8 Fractional Width, Dash Number 232</t>
  </si>
  <si>
    <t>9452K161</t>
  </si>
  <si>
    <t>pkg (50)</t>
  </si>
  <si>
    <t>Oil-Resistant Shaft Seal, Double-Lip, Steel, 5/8" ID, 1-1/8" OD</t>
  </si>
  <si>
    <t>5154T33</t>
  </si>
  <si>
    <t xml:space="preserve">Oil-Resistant Pump Shaft Seal, </t>
  </si>
  <si>
    <t>9281K121</t>
  </si>
  <si>
    <t>Keyway for 8mm Diameter Shaft, Black-Oxide Steel</t>
  </si>
  <si>
    <t xml:space="preserve">Rigid Shaft Coupling with Keyway </t>
  </si>
  <si>
    <t>5395T212</t>
  </si>
  <si>
    <t>37 Degree Flared Tube Fitting, Sleeve for 1/8" Tube OD</t>
  </si>
  <si>
    <t>50715K417</t>
  </si>
  <si>
    <t xml:space="preserve">Type 316 Stainless Steel </t>
  </si>
  <si>
    <t>Trade No. 6210, for 50 mm Shaft Diameter, 90 mm OD</t>
  </si>
  <si>
    <t>5972K129</t>
  </si>
  <si>
    <t>NA</t>
  </si>
  <si>
    <t>Ball Bearing</t>
  </si>
  <si>
    <t xml:space="preserve">Flanged sleeve bushing, Rulon, 5/8" ID, </t>
  </si>
  <si>
    <t>6362K307</t>
  </si>
  <si>
    <t>Used as the initial spec seal</t>
  </si>
  <si>
    <t>Electrical:</t>
  </si>
  <si>
    <t>Motor</t>
  </si>
  <si>
    <t>Turnigy/Hobbyking</t>
  </si>
  <si>
    <t>Electronic speed controller</t>
  </si>
  <si>
    <t>9163000003-0</t>
  </si>
  <si>
    <t>Wire (8GA)</t>
  </si>
  <si>
    <t>171000710-0</t>
  </si>
  <si>
    <t>Bullet Connectors</t>
  </si>
  <si>
    <t>AM8mm</t>
  </si>
  <si>
    <t>Batteries</t>
  </si>
  <si>
    <t>9067000112-0</t>
  </si>
  <si>
    <t>Ashcroft G2500PSI Pressure Transmitter, 0 to 500 psi, 4-20mA</t>
  </si>
  <si>
    <t>Cole-Palmer</t>
  </si>
  <si>
    <t>UX-68900-56</t>
  </si>
  <si>
    <t>Thermocouple Type-K</t>
  </si>
  <si>
    <t>Amazon</t>
  </si>
  <si>
    <t xml:space="preserve">B01DCJE7E0     </t>
  </si>
  <si>
    <t>Arduino Mega</t>
  </si>
  <si>
    <t>ATMEGA16U2</t>
  </si>
  <si>
    <t xml:space="preserve">Thermocouple Amplifier breakout board </t>
  </si>
  <si>
    <t>Adafruit</t>
  </si>
  <si>
    <t xml:space="preserve">MAX6675   </t>
  </si>
  <si>
    <t>Load Cell Amplifier</t>
  </si>
  <si>
    <t>HX711</t>
  </si>
  <si>
    <t>Mechanical:</t>
  </si>
  <si>
    <t>Bearing plate</t>
  </si>
  <si>
    <t>In house</t>
  </si>
  <si>
    <t>1BPA</t>
  </si>
  <si>
    <t>Impeller lower housing</t>
  </si>
  <si>
    <t>1LHA</t>
  </si>
  <si>
    <t>Impeller upper housing</t>
  </si>
  <si>
    <t>1UHA</t>
  </si>
  <si>
    <t>Motor mount</t>
  </si>
  <si>
    <t>1MMA</t>
  </si>
  <si>
    <t>Seal plates</t>
  </si>
  <si>
    <t>1SPA</t>
  </si>
  <si>
    <t>Impeller Shaft</t>
  </si>
  <si>
    <t>1SFTA</t>
  </si>
  <si>
    <t>Raw Materials:</t>
  </si>
  <si>
    <t>AL FLAT 6061T6 1.00 X 6.00</t>
  </si>
  <si>
    <t>Metal Supermarket</t>
  </si>
  <si>
    <t>AF6061/16</t>
  </si>
  <si>
    <t>LGTH UNIT INCH</t>
  </si>
  <si>
    <t>AL FLAT 6061T6 2.00 X 5.00</t>
  </si>
  <si>
    <t>AF6061/25</t>
  </si>
  <si>
    <t>AL ROUND 6061T6 2.500</t>
  </si>
  <si>
    <t>AF6061/212</t>
  </si>
  <si>
    <t>AL ROUND 6061T6 2.00</t>
  </si>
  <si>
    <t>AF6061/2</t>
  </si>
  <si>
    <t>AL ROUND 6061T6 1.00</t>
  </si>
  <si>
    <t>SR316/1</t>
  </si>
  <si>
    <t>Plumbing:</t>
  </si>
  <si>
    <t>1/8" Tube OD x 1/8 NPT Male</t>
  </si>
  <si>
    <t>Swagelok\Mcmaster Carr</t>
  </si>
  <si>
    <t>50715K411</t>
  </si>
  <si>
    <t>On/Off  Ball Valve</t>
  </si>
  <si>
    <t>4067T31</t>
  </si>
  <si>
    <t>Branch Tee, 5/8 in. Tube OD x 1/2 in. Female NPT</t>
  </si>
  <si>
    <t>Swagelok</t>
  </si>
  <si>
    <t>SS-1010-3TTF</t>
  </si>
  <si>
    <t>Stainless Steel Swagelok Tube Fitting, Female Branch Tee, 5/8 in. Tube OD x 5/8 in. Tube OD x 1/2 in. Female NPT</t>
  </si>
  <si>
    <t>Right-Angle Tee Adapter, 1/2 NPT Female x Male</t>
  </si>
  <si>
    <t>50785K228</t>
  </si>
  <si>
    <t>High-Pressure Brass Pipe Fitting, Sealant, Right-Angle Tee Adapter, 1/2 NPT Female x Male</t>
  </si>
  <si>
    <t>Hex Bushing Adapter, 1/2 NPT Male x 1/4 NPT Female</t>
  </si>
  <si>
    <t>50785K65</t>
  </si>
  <si>
    <t>Male Connect, 5/8 in. Tube OD x 1/2 in. Male NPT</t>
  </si>
  <si>
    <t>SS-1010-1-8</t>
  </si>
  <si>
    <t>Stainless Steel Swagelok Tube Fitting, Male Connector, 5/8 in. Tube OD x 1/2 in. Male NPT</t>
  </si>
  <si>
    <t>Hollow Plug with External Hex Drive, 1/2 NPT</t>
  </si>
  <si>
    <t>50785K24</t>
  </si>
  <si>
    <t>Solid Plug with External Hex Drive, 1/2 NPT</t>
  </si>
  <si>
    <t>50785K337</t>
  </si>
  <si>
    <t>Male Connector, 1/2 in. Tube OD x 3/8 in. Male NPT</t>
  </si>
  <si>
    <t>SS-810-1-6</t>
  </si>
  <si>
    <t>Stainless Steel Swagelok Tube Fitting, Male Connector, 1/2 in. Tube OD x 3/8 in. Male NPT</t>
  </si>
  <si>
    <t>Branch Tee, 1/2 in. Tube OD  x 1/2 in. Female NPT</t>
  </si>
  <si>
    <t>SS-810-3-8TTF</t>
  </si>
  <si>
    <t>Stainless Steel Swagelok Tube Fitting, Female Branch Tee, 1/2 in. Tube OD x 1/2 in. Tube OD x 1/2 in. Female NPT</t>
  </si>
  <si>
    <t>Gate Valve Pressure Class 300, Rising Stem, 1/2 NPT Female</t>
  </si>
  <si>
    <t>4606K13</t>
  </si>
  <si>
    <t>Tube Fitting, Male Connector, 1/2 in. Tube OD x 1/2 in. Male NPT</t>
  </si>
  <si>
    <t>SS-810-1-8</t>
  </si>
  <si>
    <t>Aluminum Tubing 5/8" OD, 0.065" Wall Thickness (6ft)</t>
  </si>
  <si>
    <t>89965K571</t>
  </si>
  <si>
    <t>Aluminum Tubing 1/2" OD, 0.049" Wall Thickness (6ft)</t>
  </si>
  <si>
    <t>89965K25</t>
  </si>
  <si>
    <t>Stainless Steel Case, Liquid, 2-1/2" Dial</t>
  </si>
  <si>
    <t>3795K13</t>
  </si>
  <si>
    <t>Flotec FP7110T 19-Gallon Pre-Charged Water Tank</t>
  </si>
  <si>
    <t>1.0 - 16 gpm Flow Range, 1/2" NPT Female Flowmeter</t>
  </si>
  <si>
    <t>H624-016</t>
  </si>
  <si>
    <t>Fasteners:</t>
  </si>
  <si>
    <t>Tooling:</t>
  </si>
  <si>
    <t>Micro boring bar</t>
  </si>
  <si>
    <t>QBB-1801500</t>
  </si>
  <si>
    <t>1/8" Mill Diameter, 3/8" Shank Diameter, 2-5/16" Overall Length</t>
  </si>
  <si>
    <t>8838A11</t>
  </si>
  <si>
    <t>TiAlN Coated High-Speed Steel Two-Flute End Mill</t>
  </si>
  <si>
    <t>1/4" Diameter x 1" Long Shoulder, 10-32 Thread Size</t>
  </si>
  <si>
    <t>91259A174</t>
  </si>
  <si>
    <t>Alloy Steel Shoulder Screw</t>
  </si>
  <si>
    <t>Misc:</t>
  </si>
  <si>
    <t>Digital Photo Frame</t>
  </si>
  <si>
    <t>TOTAL:</t>
  </si>
  <si>
    <t>home depot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</si>
</sst>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164" formatCode="\$#,##0.00"/>
    <numFmt numFmtId="165" formatCode="[$$-409]#,##0.00;[Red]\-[$$-409]#,##0.00"/>
    <numFmt numFmtId="166" formatCode="\$#,##0.00\ ;[Red]&quot;($&quot;#,##0.00\)"/>
    <numFmt numFmtId="167" formatCode="\$#,##0.00_);[Red]&quot;($&quot;#,##0.00\)"/>
  </numFmts>
  <fonts count="19" x14ac:knownFonts="1">
    <font>
      <sz val="10"/>
      <name val="Arial"/>
      <family val="2"/>
      <charset val="1"/>
    </font>
    <font>
      <sz val="10"/>
      <color rgb="FF000000"/>
      <name val="Arial"/>
      <charset val="1"/>
    </font>
    <font>
      <b/>
      <sz val="14"/>
      <name val="Times New Roman"/>
      <family val="1"/>
      <charset val="1"/>
    </font>
    <font>
      <sz val="11"/>
      <name val="Cambria"/>
      <charset val="1"/>
    </font>
    <font>
      <b/>
      <i/>
      <sz val="13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u/>
      <sz val="12"/>
      <color rgb="FF0563C1"/>
      <name val="Arial"/>
      <family val="2"/>
      <charset val="1"/>
    </font>
    <font>
      <u/>
      <sz val="10"/>
      <color rgb="FF0563C1"/>
      <name val="Arial"/>
      <family val="2"/>
      <charset val="1"/>
    </font>
    <font>
      <u/>
      <sz val="12"/>
      <color rgb="FF1155CC"/>
      <name val="Times New Roman"/>
      <family val="1"/>
      <charset val="1"/>
    </font>
    <font>
      <u/>
      <sz val="12"/>
      <color rgb="FF0563C1"/>
      <name val="Times New Roman"/>
      <family val="1"/>
      <charset val="1"/>
    </font>
    <font>
      <u/>
      <sz val="12"/>
      <name val="Times New Roman"/>
      <family val="1"/>
      <charset val="1"/>
    </font>
    <font>
      <u/>
      <sz val="12"/>
      <color rgb="FF0000FF"/>
      <name val="Times New Roman"/>
      <family val="1"/>
      <charset val="1"/>
    </font>
    <font>
      <sz val="12"/>
      <name val="Times New Roman"/>
      <family val="1"/>
    </font>
    <font>
      <sz val="12"/>
      <color rgb="FF222222"/>
      <name val="Times New Roman"/>
      <family val="1"/>
      <charset val="1"/>
    </font>
    <font>
      <sz val="12"/>
      <name val="Arial"/>
      <family val="2"/>
      <charset val="1"/>
    </font>
    <font>
      <b/>
      <sz val="14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rgb="FF70AD47"/>
        <bgColor rgb="FF339966"/>
      </patternFill>
    </fill>
    <fill>
      <patternFill patternType="solid">
        <fgColor rgb="FFBE7E3F"/>
        <bgColor rgb="FF996600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8" fillId="0" borderId="0" applyBorder="0" applyProtection="0"/>
    <xf numFmtId="0" fontId="1" fillId="0" borderId="0"/>
  </cellStyleXfs>
  <cellXfs count="82">
    <xf numFmtId="0" fontId="0" fillId="0" borderId="0" xfId="0"/>
    <xf numFmtId="0" fontId="16" fillId="4" borderId="5" xfId="2" applyFont="1" applyFill="1" applyBorder="1" applyAlignment="1">
      <alignment horizontal="right" vertical="center"/>
    </xf>
    <xf numFmtId="0" fontId="5" fillId="0" borderId="1" xfId="2" applyFont="1" applyBorder="1" applyAlignment="1">
      <alignment horizontal="center" vertical="center" indent="1"/>
    </xf>
    <xf numFmtId="0" fontId="6" fillId="0" borderId="1" xfId="2" applyFont="1" applyBorder="1" applyAlignment="1">
      <alignment horizontal="left" indent="1"/>
    </xf>
    <xf numFmtId="0" fontId="5" fillId="0" borderId="1" xfId="2" applyFont="1" applyBorder="1" applyAlignment="1">
      <alignment horizontal="center"/>
    </xf>
    <xf numFmtId="0" fontId="5" fillId="0" borderId="4" xfId="2" applyFont="1" applyBorder="1" applyAlignment="1">
      <alignment horizontal="center" vertical="center" indent="1"/>
    </xf>
    <xf numFmtId="0" fontId="5" fillId="0" borderId="1" xfId="2" applyFont="1" applyBorder="1" applyAlignment="1">
      <alignment horizontal="left" indent="1"/>
    </xf>
    <xf numFmtId="0" fontId="4" fillId="2" borderId="1" xfId="2" applyFont="1" applyFill="1" applyBorder="1" applyAlignment="1">
      <alignment horizontal="left" vertical="center"/>
    </xf>
    <xf numFmtId="0" fontId="2" fillId="0" borderId="1" xfId="2" applyFont="1" applyBorder="1" applyAlignment="1">
      <alignment horizontal="center" vertical="center"/>
    </xf>
    <xf numFmtId="0" fontId="1" fillId="0" borderId="0" xfId="2"/>
    <xf numFmtId="0" fontId="2" fillId="0" borderId="1" xfId="2" applyFont="1" applyBorder="1" applyAlignment="1">
      <alignment horizontal="center" vertical="center"/>
    </xf>
    <xf numFmtId="164" fontId="2" fillId="0" borderId="1" xfId="2" applyNumberFormat="1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wrapText="1"/>
    </xf>
    <xf numFmtId="164" fontId="2" fillId="0" borderId="1" xfId="2" applyNumberFormat="1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/>
    </xf>
    <xf numFmtId="0" fontId="3" fillId="0" borderId="2" xfId="2" applyFont="1" applyBorder="1" applyAlignment="1">
      <alignment horizontal="left"/>
    </xf>
    <xf numFmtId="0" fontId="3" fillId="2" borderId="3" xfId="2" applyFont="1" applyFill="1" applyBorder="1"/>
    <xf numFmtId="0" fontId="5" fillId="0" borderId="1" xfId="2" applyFont="1" applyBorder="1" applyAlignment="1">
      <alignment horizontal="left" vertical="center" indent="1"/>
    </xf>
    <xf numFmtId="164" fontId="5" fillId="0" borderId="1" xfId="2" applyNumberFormat="1" applyFont="1" applyBorder="1" applyAlignment="1">
      <alignment horizontal="right" vertical="center"/>
    </xf>
    <xf numFmtId="0" fontId="5" fillId="0" borderId="1" xfId="2" applyFont="1" applyBorder="1" applyAlignment="1">
      <alignment horizontal="center" vertical="center"/>
    </xf>
    <xf numFmtId="0" fontId="5" fillId="0" borderId="1" xfId="2" applyFont="1" applyBorder="1" applyAlignment="1">
      <alignment horizontal="right" vertical="center" indent="1"/>
    </xf>
    <xf numFmtId="0" fontId="6" fillId="0" borderId="1" xfId="2" applyFont="1" applyBorder="1" applyAlignment="1">
      <alignment horizontal="center" vertical="center" wrapText="1"/>
    </xf>
    <xf numFmtId="0" fontId="6" fillId="3" borderId="1" xfId="2" applyFont="1" applyFill="1" applyBorder="1" applyAlignment="1">
      <alignment horizontal="left" vertical="center" indent="1"/>
    </xf>
    <xf numFmtId="165" fontId="6" fillId="0" borderId="1" xfId="2" applyNumberFormat="1" applyFont="1" applyBorder="1" applyAlignment="1">
      <alignment horizontal="right" vertical="center"/>
    </xf>
    <xf numFmtId="0" fontId="5" fillId="0" borderId="1" xfId="2" applyFont="1" applyBorder="1" applyAlignment="1">
      <alignment horizontal="left" vertical="center" wrapText="1" indent="1"/>
    </xf>
    <xf numFmtId="0" fontId="5" fillId="0" borderId="1" xfId="0" applyFont="1" applyBorder="1" applyAlignment="1">
      <alignment horizontal="right" vertical="center" indent="1"/>
    </xf>
    <xf numFmtId="0" fontId="7" fillId="0" borderId="1" xfId="1" applyFont="1" applyBorder="1" applyAlignment="1" applyProtection="1">
      <alignment horizontal="center" vertical="center" wrapText="1"/>
    </xf>
    <xf numFmtId="0" fontId="9" fillId="3" borderId="1" xfId="2" applyFont="1" applyFill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wrapText="1" indent="1"/>
    </xf>
    <xf numFmtId="166" fontId="6" fillId="0" borderId="1" xfId="2" applyNumberFormat="1" applyFont="1" applyBorder="1" applyAlignment="1">
      <alignment horizontal="right" vertical="center"/>
    </xf>
    <xf numFmtId="0" fontId="6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indent="1"/>
    </xf>
    <xf numFmtId="167" fontId="6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5" fillId="0" borderId="1" xfId="2" applyFont="1" applyBorder="1" applyAlignment="1">
      <alignment horizontal="right" vertical="center" indent="1"/>
    </xf>
    <xf numFmtId="0" fontId="6" fillId="0" borderId="1" xfId="0" applyFont="1" applyBorder="1" applyAlignment="1">
      <alignment horizontal="right" vertical="center" indent="1"/>
    </xf>
    <xf numFmtId="0" fontId="10" fillId="3" borderId="1" xfId="1" applyFont="1" applyFill="1" applyBorder="1" applyAlignment="1" applyProtection="1">
      <alignment horizontal="left" vertical="center" indent="1"/>
    </xf>
    <xf numFmtId="0" fontId="11" fillId="3" borderId="1" xfId="1" applyFont="1" applyFill="1" applyBorder="1" applyAlignment="1" applyProtection="1">
      <alignment horizontal="left" vertical="center" indent="1"/>
    </xf>
    <xf numFmtId="0" fontId="5" fillId="0" borderId="1" xfId="2" applyFont="1" applyBorder="1" applyAlignment="1">
      <alignment horizontal="left" vertical="center" indent="4"/>
    </xf>
    <xf numFmtId="0" fontId="12" fillId="3" borderId="1" xfId="2" applyFont="1" applyFill="1" applyBorder="1" applyAlignment="1">
      <alignment horizontal="left" vertical="center" indent="1"/>
    </xf>
    <xf numFmtId="0" fontId="5" fillId="0" borderId="1" xfId="2" applyFont="1" applyBorder="1" applyAlignment="1">
      <alignment horizontal="left" vertical="center" indent="3"/>
    </xf>
    <xf numFmtId="0" fontId="5" fillId="0" borderId="1" xfId="2" applyFont="1" applyBorder="1" applyAlignment="1">
      <alignment horizontal="right" vertical="center"/>
    </xf>
    <xf numFmtId="0" fontId="13" fillId="0" borderId="1" xfId="2" applyFont="1" applyBorder="1" applyAlignment="1">
      <alignment horizontal="right" vertical="center" indent="1"/>
    </xf>
    <xf numFmtId="0" fontId="6" fillId="0" borderId="4" xfId="0" applyFont="1" applyBorder="1" applyAlignment="1">
      <alignment horizontal="left" vertical="center" indent="1"/>
    </xf>
    <xf numFmtId="167" fontId="0" fillId="0" borderId="4" xfId="0" applyNumberFormat="1" applyBorder="1"/>
    <xf numFmtId="0" fontId="6" fillId="0" borderId="4" xfId="0" applyFont="1" applyBorder="1" applyAlignment="1">
      <alignment horizontal="center" vertical="center"/>
    </xf>
    <xf numFmtId="164" fontId="5" fillId="0" borderId="4" xfId="2" applyNumberFormat="1" applyFont="1" applyBorder="1" applyAlignment="1">
      <alignment horizontal="right" vertical="center"/>
    </xf>
    <xf numFmtId="0" fontId="5" fillId="0" borderId="4" xfId="2" applyFont="1" applyBorder="1" applyAlignment="1">
      <alignment horizontal="right" vertical="center" indent="2"/>
    </xf>
    <xf numFmtId="0" fontId="5" fillId="0" borderId="4" xfId="0" applyFont="1" applyBorder="1" applyAlignment="1">
      <alignment horizontal="right" vertical="center"/>
    </xf>
    <xf numFmtId="0" fontId="7" fillId="0" borderId="4" xfId="1" applyFont="1" applyBorder="1" applyAlignment="1" applyProtection="1">
      <alignment horizontal="center" vertical="center" wrapText="1"/>
    </xf>
    <xf numFmtId="0" fontId="10" fillId="3" borderId="4" xfId="1" applyFont="1" applyFill="1" applyBorder="1" applyAlignment="1" applyProtection="1">
      <alignment horizontal="left" vertical="center" indent="1"/>
    </xf>
    <xf numFmtId="0" fontId="0" fillId="0" borderId="4" xfId="0" applyBorder="1"/>
    <xf numFmtId="0" fontId="1" fillId="0" borderId="4" xfId="2" applyBorder="1"/>
    <xf numFmtId="165" fontId="0" fillId="0" borderId="0" xfId="0" applyNumberFormat="1" applyFont="1" applyAlignment="1">
      <alignment wrapText="1"/>
    </xf>
    <xf numFmtId="0" fontId="5" fillId="0" borderId="0" xfId="0" applyFont="1" applyAlignment="1">
      <alignment horizontal="right" indent="1"/>
    </xf>
    <xf numFmtId="0" fontId="5" fillId="0" borderId="4" xfId="2" applyFont="1" applyBorder="1" applyAlignment="1">
      <alignment horizontal="right" vertical="center" indent="1"/>
    </xf>
    <xf numFmtId="0" fontId="5" fillId="0" borderId="0" xfId="0" applyFont="1" applyAlignment="1">
      <alignment horizontal="right" vertical="center" indent="1"/>
    </xf>
    <xf numFmtId="164" fontId="5" fillId="0" borderId="1" xfId="2" applyNumberFormat="1" applyFont="1" applyBorder="1" applyAlignment="1">
      <alignment horizontal="right" vertical="center"/>
    </xf>
    <xf numFmtId="0" fontId="10" fillId="3" borderId="1" xfId="1" applyFont="1" applyFill="1" applyBorder="1" applyAlignment="1" applyProtection="1">
      <alignment horizontal="left" vertical="center" wrapText="1" indent="1"/>
    </xf>
    <xf numFmtId="0" fontId="6" fillId="0" borderId="1" xfId="0" applyFont="1" applyBorder="1" applyAlignment="1">
      <alignment horizontal="left" vertical="center" wrapText="1" indent="1"/>
    </xf>
    <xf numFmtId="0" fontId="14" fillId="0" borderId="1" xfId="0" applyFont="1" applyBorder="1" applyAlignment="1">
      <alignment horizontal="right" vertical="center" indent="1"/>
    </xf>
    <xf numFmtId="0" fontId="15" fillId="0" borderId="0" xfId="0" applyFont="1" applyAlignment="1">
      <alignment horizontal="left" vertical="center" indent="1"/>
    </xf>
    <xf numFmtId="0" fontId="5" fillId="0" borderId="1" xfId="2" applyFont="1" applyBorder="1" applyAlignment="1">
      <alignment horizontal="left" vertical="center" indent="1"/>
    </xf>
    <xf numFmtId="164" fontId="5" fillId="0" borderId="1" xfId="2" applyNumberFormat="1" applyFont="1" applyBorder="1" applyAlignment="1">
      <alignment horizontal="right" vertical="center" indent="1"/>
    </xf>
    <xf numFmtId="0" fontId="5" fillId="0" borderId="1" xfId="2" applyFont="1" applyBorder="1" applyAlignment="1">
      <alignment horizontal="center" vertical="center"/>
    </xf>
    <xf numFmtId="164" fontId="5" fillId="0" borderId="1" xfId="2" applyNumberFormat="1" applyFont="1" applyBorder="1" applyAlignment="1">
      <alignment horizontal="right" vertical="center"/>
    </xf>
    <xf numFmtId="0" fontId="5" fillId="0" borderId="1" xfId="2" applyFont="1" applyBorder="1" applyAlignment="1">
      <alignment horizontal="left" vertical="center" wrapText="1" indent="3"/>
    </xf>
    <xf numFmtId="0" fontId="3" fillId="2" borderId="0" xfId="2" applyFont="1" applyFill="1" applyBorder="1"/>
    <xf numFmtId="0" fontId="6" fillId="0" borderId="1" xfId="2" applyFont="1" applyBorder="1" applyAlignment="1">
      <alignment horizontal="left" vertical="center" indent="1"/>
    </xf>
    <xf numFmtId="164" fontId="5" fillId="0" borderId="1" xfId="0" applyNumberFormat="1" applyFont="1" applyBorder="1" applyAlignment="1">
      <alignment horizontal="right" vertical="center"/>
    </xf>
    <xf numFmtId="0" fontId="6" fillId="0" borderId="1" xfId="2" applyFont="1" applyBorder="1" applyAlignment="1">
      <alignment horizontal="right" vertical="center" indent="1"/>
    </xf>
    <xf numFmtId="0" fontId="10" fillId="3" borderId="1" xfId="1" applyFont="1" applyFill="1" applyBorder="1" applyAlignment="1" applyProtection="1">
      <alignment horizontal="left" indent="1"/>
    </xf>
    <xf numFmtId="0" fontId="5" fillId="0" borderId="0" xfId="0" applyFont="1" applyAlignment="1">
      <alignment horizontal="left" vertical="center" indent="1"/>
    </xf>
    <xf numFmtId="165" fontId="17" fillId="4" borderId="6" xfId="2" applyNumberFormat="1" applyFont="1" applyFill="1" applyBorder="1" applyAlignment="1">
      <alignment horizontal="left" vertical="center" indent="1"/>
    </xf>
    <xf numFmtId="0" fontId="18" fillId="0" borderId="0" xfId="2" applyFont="1" applyBorder="1"/>
    <xf numFmtId="0" fontId="18" fillId="0" borderId="0" xfId="2" applyFont="1" applyBorder="1"/>
    <xf numFmtId="0" fontId="1" fillId="0" borderId="7" xfId="2" applyBorder="1"/>
    <xf numFmtId="6" fontId="1" fillId="0" borderId="0" xfId="2" applyNumberFormat="1"/>
    <xf numFmtId="164" fontId="3" fillId="2" borderId="3" xfId="2" applyNumberFormat="1" applyFont="1" applyFill="1" applyBorder="1"/>
    <xf numFmtId="164" fontId="0" fillId="0" borderId="0" xfId="0" applyNumberFormat="1"/>
    <xf numFmtId="164" fontId="0" fillId="0" borderId="4" xfId="0" applyNumberFormat="1" applyBorder="1"/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BE7E3F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1155CC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222222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Sheet1!$A$1:$A$78</c:f>
              <c:strCache>
                <c:ptCount val="78"/>
                <c:pt idx="0">
                  <c:v>Part</c:v>
                </c:pt>
                <c:pt idx="1">
                  <c:v>Impellers:</c:v>
                </c:pt>
                <c:pt idx="2">
                  <c:v>Impeller (1A)</c:v>
                </c:pt>
                <c:pt idx="3">
                  <c:v>Impeller (2A)</c:v>
                </c:pt>
                <c:pt idx="4">
                  <c:v>Impeller (3A)</c:v>
                </c:pt>
                <c:pt idx="5">
                  <c:v>Rotating Assembly:</c:v>
                </c:pt>
                <c:pt idx="6">
                  <c:v>External Retaining Ring for 20mm Shaft Diameter</c:v>
                </c:pt>
                <c:pt idx="7">
                  <c:v>Angular-Contact Ball Bearing, Double Row, for 10 mm Shaft Diameter</c:v>
                </c:pt>
                <c:pt idx="8">
                  <c:v>Ball Bearing, for 20 mm Shaft Diameter, 47 mm OD</c:v>
                </c:pt>
                <c:pt idx="9">
                  <c:v>Bearing Locknut, 303 Stainless Steel, M10 x 0.75 mm Thread</c:v>
                </c:pt>
                <c:pt idx="10">
                  <c:v>Tube Fitting, Nut for 1/8" Tube OD</c:v>
                </c:pt>
                <c:pt idx="11">
                  <c:v>Straight Adapter for 5/8" Tube OD x 1/2 Male Pipe</c:v>
                </c:pt>
                <c:pt idx="12">
                  <c:v>Oil-Resistant Buna-N O-Ring, 3/32 Fractional Width</c:v>
                </c:pt>
                <c:pt idx="13">
                  <c:v>Dowel Pin, M2 Diameter, 12mm Length</c:v>
                </c:pt>
                <c:pt idx="14">
                  <c:v>Oil-Resistant Buna-N O-Ring, 1/8 Fractional Width, Dash Number 232</c:v>
                </c:pt>
                <c:pt idx="15">
                  <c:v>Oil-Resistant Shaft Seal, Double-Lip, Steel, 5/8" ID, 1-1/8" OD</c:v>
                </c:pt>
                <c:pt idx="16">
                  <c:v>Oil-Resistant Pump Shaft Seal, </c:v>
                </c:pt>
                <c:pt idx="17">
                  <c:v>Rigid Shaft Coupling with Keyway </c:v>
                </c:pt>
                <c:pt idx="18">
                  <c:v>37 Degree Flared Tube Fitting, Sleeve for 1/8" Tube OD</c:v>
                </c:pt>
                <c:pt idx="19">
                  <c:v>Trade No. 6210, for 50 mm Shaft Diameter, 90 mm OD</c:v>
                </c:pt>
                <c:pt idx="20">
                  <c:v>Flanged sleeve bushing, Rulon, 5/8" ID, </c:v>
                </c:pt>
                <c:pt idx="21">
                  <c:v>Electrical:</c:v>
                </c:pt>
                <c:pt idx="22">
                  <c:v>Motor</c:v>
                </c:pt>
                <c:pt idx="23">
                  <c:v>Electronic speed controller</c:v>
                </c:pt>
                <c:pt idx="24">
                  <c:v>Wire (8GA)</c:v>
                </c:pt>
                <c:pt idx="25">
                  <c:v>Bullet Connectors</c:v>
                </c:pt>
                <c:pt idx="26">
                  <c:v>Batteries</c:v>
                </c:pt>
                <c:pt idx="27">
                  <c:v>Ashcroft G2500PSI Pressure Transmitter, 0 to 500 psi, 4-20mA</c:v>
                </c:pt>
                <c:pt idx="28">
                  <c:v>Thermocouple Type-K</c:v>
                </c:pt>
                <c:pt idx="29">
                  <c:v>Arduino Mega</c:v>
                </c:pt>
                <c:pt idx="30">
                  <c:v>Thermocouple Amplifier breakout board </c:v>
                </c:pt>
                <c:pt idx="31">
                  <c:v>Load Cell Amplifier</c:v>
                </c:pt>
                <c:pt idx="32">
                  <c:v>Mechanical:</c:v>
                </c:pt>
                <c:pt idx="33">
                  <c:v>Bearing plate</c:v>
                </c:pt>
                <c:pt idx="34">
                  <c:v>Impeller lower housing</c:v>
                </c:pt>
                <c:pt idx="35">
                  <c:v>Impeller upper housing</c:v>
                </c:pt>
                <c:pt idx="36">
                  <c:v>Motor mount</c:v>
                </c:pt>
                <c:pt idx="37">
                  <c:v>Seal plates</c:v>
                </c:pt>
                <c:pt idx="38">
                  <c:v>Impeller Shaft</c:v>
                </c:pt>
                <c:pt idx="39">
                  <c:v>Raw Materials:</c:v>
                </c:pt>
                <c:pt idx="40">
                  <c:v>AL FLAT 6061T6 1.00 X 6.00</c:v>
                </c:pt>
                <c:pt idx="41">
                  <c:v>AL FLAT 6061T6 1.00 X 6.00</c:v>
                </c:pt>
                <c:pt idx="42">
                  <c:v>AL FLAT 6061T6 1.00 X 6.00</c:v>
                </c:pt>
                <c:pt idx="43">
                  <c:v>AL FLAT 6061T6 1.00 X 6.00</c:v>
                </c:pt>
                <c:pt idx="44">
                  <c:v>AL FLAT 6061T6 2.00 X 5.00</c:v>
                </c:pt>
                <c:pt idx="45">
                  <c:v>AL ROUND 6061T6 2.500</c:v>
                </c:pt>
                <c:pt idx="46">
                  <c:v>AL ROUND 6061T6 2.00</c:v>
                </c:pt>
                <c:pt idx="47">
                  <c:v>AL ROUND 6061T6 1.00</c:v>
                </c:pt>
                <c:pt idx="48">
                  <c:v>Plumbing:</c:v>
                </c:pt>
                <c:pt idx="49">
                  <c:v>1/8" Tube OD x 1/8 NPT Male</c:v>
                </c:pt>
                <c:pt idx="50">
                  <c:v>On/Off  Ball Valve</c:v>
                </c:pt>
                <c:pt idx="51">
                  <c:v>Branch Tee, 5/8 in. Tube OD x 1/2 in. Female NPT</c:v>
                </c:pt>
                <c:pt idx="52">
                  <c:v>Right-Angle Tee Adapter, 1/2 NPT Female x Male</c:v>
                </c:pt>
                <c:pt idx="53">
                  <c:v>Hex Bushing Adapter, 1/2 NPT Male x 1/4 NPT Female</c:v>
                </c:pt>
                <c:pt idx="54">
                  <c:v>Male Connect, 5/8 in. Tube OD x 1/2 in. Male NPT</c:v>
                </c:pt>
                <c:pt idx="55">
                  <c:v>Branch Tee, 5/8 in. Tube OD x 1/2 in. Female NPT</c:v>
                </c:pt>
                <c:pt idx="56">
                  <c:v>Hollow Plug with External Hex Drive, 1/2 NPT</c:v>
                </c:pt>
                <c:pt idx="57">
                  <c:v>Solid Plug with External Hex Drive, 1/2 NPT</c:v>
                </c:pt>
                <c:pt idx="58">
                  <c:v>Male Connector, 1/2 in. Tube OD x 3/8 in. Male NPT</c:v>
                </c:pt>
                <c:pt idx="59">
                  <c:v>Branch Tee, 1/2 in. Tube OD  x 1/2 in. Female NPT</c:v>
                </c:pt>
                <c:pt idx="60">
                  <c:v>Right-Angle Tee Adapter, 1/2 NPT Female x Male</c:v>
                </c:pt>
                <c:pt idx="61">
                  <c:v>Gate Valve Pressure Class 300, Rising Stem, 1/2 NPT Female</c:v>
                </c:pt>
                <c:pt idx="62">
                  <c:v>Tube Fitting, Male Connector, 1/2 in. Tube OD x 1/2 in. Male NPT</c:v>
                </c:pt>
                <c:pt idx="63">
                  <c:v>Aluminum Tubing 5/8" OD, 0.065" Wall Thickness (6ft)</c:v>
                </c:pt>
                <c:pt idx="64">
                  <c:v>Aluminum Tubing 1/2" OD, 0.049" Wall Thickness (6ft)</c:v>
                </c:pt>
                <c:pt idx="65">
                  <c:v>Stainless Steel Case, Liquid, 2-1/2" Dial</c:v>
                </c:pt>
                <c:pt idx="66">
                  <c:v>Flotec FP7110T 19-Gallon Pre-Charged Water Tank</c:v>
                </c:pt>
                <c:pt idx="67">
                  <c:v>1.0 - 16 gpm Flow Range, 1/2" NPT Female Flowmeter</c:v>
                </c:pt>
                <c:pt idx="68">
                  <c:v>Fasteners:</c:v>
                </c:pt>
                <c:pt idx="71">
                  <c:v>Tooling:</c:v>
                </c:pt>
                <c:pt idx="72">
                  <c:v>Micro boring bar</c:v>
                </c:pt>
                <c:pt idx="73">
                  <c:v>1/8" Mill Diameter, 3/8" Shank Diameter, 2-5/16" Overall Length</c:v>
                </c:pt>
                <c:pt idx="74">
                  <c:v>1/4" Diameter x 1" Long Shoulder, 10-32 Thread Size</c:v>
                </c:pt>
                <c:pt idx="75">
                  <c:v>Misc:</c:v>
                </c:pt>
                <c:pt idx="76">
                  <c:v>Digital Photo Frame</c:v>
                </c:pt>
                <c:pt idx="77">
                  <c:v>TOTAL:</c:v>
                </c:pt>
              </c:strCache>
            </c:strRef>
          </c:cat>
          <c:val>
            <c:numRef>
              <c:f>Sheet1!$B$1:$B$78</c:f>
              <c:numCache>
                <c:formatCode>General</c:formatCode>
                <c:ptCount val="78"/>
                <c:pt idx="0" formatCode="\$#,##0.00">
                  <c:v>0</c:v>
                </c:pt>
                <c:pt idx="2" formatCode="\$#,##0.00">
                  <c:v>54.37</c:v>
                </c:pt>
                <c:pt idx="3" formatCode="\$#,##0.00">
                  <c:v>54.93</c:v>
                </c:pt>
                <c:pt idx="4" formatCode="[$$-409]#,##0.00;[Red]\-[$$-409]#,##0.00">
                  <c:v>53.87</c:v>
                </c:pt>
                <c:pt idx="6" formatCode="\$#,##0.00">
                  <c:v>6.72</c:v>
                </c:pt>
                <c:pt idx="7" formatCode="\$#,##0.00\ ;[Red]&quot;($&quot;#,##0.00\)">
                  <c:v>29.94</c:v>
                </c:pt>
                <c:pt idx="8" formatCode="\$#,##0.00">
                  <c:v>6.87</c:v>
                </c:pt>
                <c:pt idx="9" formatCode="\$#,##0.00">
                  <c:v>17.12</c:v>
                </c:pt>
                <c:pt idx="10" formatCode="\$#,##0.00">
                  <c:v>4.04</c:v>
                </c:pt>
                <c:pt idx="11" formatCode="\$#,##0.00">
                  <c:v>8.11</c:v>
                </c:pt>
                <c:pt idx="12" formatCode="\$#,##0.00">
                  <c:v>3.68</c:v>
                </c:pt>
                <c:pt idx="13" formatCode="\$#,##0.00">
                  <c:v>6.01</c:v>
                </c:pt>
                <c:pt idx="14" formatCode="\$#,##0.00">
                  <c:v>9.77</c:v>
                </c:pt>
                <c:pt idx="15" formatCode="\$#,##0.00">
                  <c:v>5.7</c:v>
                </c:pt>
                <c:pt idx="16" formatCode="\$#,##0.00">
                  <c:v>20.7</c:v>
                </c:pt>
                <c:pt idx="17" formatCode="\$#,##0.00">
                  <c:v>5.68</c:v>
                </c:pt>
                <c:pt idx="18" formatCode="\$#,##0.00">
                  <c:v>2.6</c:v>
                </c:pt>
                <c:pt idx="19" formatCode="\$#,##0.00_);[Red]&quot;($&quot;#,##0.00\)">
                  <c:v>23.82</c:v>
                </c:pt>
                <c:pt idx="20" formatCode="\$#,##0.00">
                  <c:v>25.93</c:v>
                </c:pt>
                <c:pt idx="22" formatCode="\$#,##0.00">
                  <c:v>97.89</c:v>
                </c:pt>
                <c:pt idx="23" formatCode="\$#,##0.00">
                  <c:v>247.07</c:v>
                </c:pt>
                <c:pt idx="24" formatCode="\$#,##0.00">
                  <c:v>3.5</c:v>
                </c:pt>
                <c:pt idx="25" formatCode="\$#,##0.00">
                  <c:v>18</c:v>
                </c:pt>
                <c:pt idx="26" formatCode="\$#,##0.00">
                  <c:v>157.57</c:v>
                </c:pt>
                <c:pt idx="27" formatCode="\$#,##0.00_);[Red]&quot;($&quot;#,##0.00\)">
                  <c:v>153.85</c:v>
                </c:pt>
                <c:pt idx="28" formatCode="\$#,##0.00_);[Red]&quot;($&quot;#,##0.00\)">
                  <c:v>17.989999999999998</c:v>
                </c:pt>
                <c:pt idx="29" formatCode="[$$-409]#,##0.00;[Red]\-[$$-409]#,##0.00">
                  <c:v>11.99</c:v>
                </c:pt>
                <c:pt idx="30" formatCode="[$$-409]#,##0.00;[Red]\-[$$-409]#,##0.00">
                  <c:v>14.95</c:v>
                </c:pt>
                <c:pt idx="31" formatCode="[$$-409]#,##0.00;[Red]\-[$$-409]#,##0.00">
                  <c:v>13.95</c:v>
                </c:pt>
                <c:pt idx="33" formatCode="\$#,##0.00">
                  <c:v>0</c:v>
                </c:pt>
                <c:pt idx="34" formatCode="\$#,##0.00">
                  <c:v>0</c:v>
                </c:pt>
                <c:pt idx="35" formatCode="\$#,##0.00">
                  <c:v>0</c:v>
                </c:pt>
                <c:pt idx="36" formatCode="\$#,##0.00">
                  <c:v>0</c:v>
                </c:pt>
                <c:pt idx="37" formatCode="\$#,##0.00">
                  <c:v>0</c:v>
                </c:pt>
                <c:pt idx="38" formatCode="\$#,##0.00">
                  <c:v>0</c:v>
                </c:pt>
                <c:pt idx="40" formatCode="\$#,##0.00">
                  <c:v>3.4495</c:v>
                </c:pt>
                <c:pt idx="41" formatCode="\$#,##0.00">
                  <c:v>3.45</c:v>
                </c:pt>
                <c:pt idx="42" formatCode="\$#,##0.00">
                  <c:v>3.4504999999999999</c:v>
                </c:pt>
                <c:pt idx="43" formatCode="\$#,##0.00">
                  <c:v>3.4510000000000001</c:v>
                </c:pt>
                <c:pt idx="44" formatCode="\$#,##0.00">
                  <c:v>5.3</c:v>
                </c:pt>
                <c:pt idx="45" formatCode="\$#,##0.00">
                  <c:v>2.67</c:v>
                </c:pt>
                <c:pt idx="46" formatCode="\$#,##0.00">
                  <c:v>1.65</c:v>
                </c:pt>
                <c:pt idx="47" formatCode="\$#,##0.00">
                  <c:v>2.1800000000000002</c:v>
                </c:pt>
                <c:pt idx="49" formatCode="\$#,##0.00">
                  <c:v>13.54</c:v>
                </c:pt>
                <c:pt idx="50" formatCode="\$#,##0.00_);[Red]&quot;($&quot;#,##0.00\)">
                  <c:v>10.57</c:v>
                </c:pt>
                <c:pt idx="51" formatCode="\$#,##0.00_);[Red]&quot;($&quot;#,##0.00\)">
                  <c:v>73.180000000000007</c:v>
                </c:pt>
                <c:pt idx="52" formatCode="\$#,##0.00_);[Red]&quot;($&quot;#,##0.00\)">
                  <c:v>17.399999999999999</c:v>
                </c:pt>
                <c:pt idx="53" formatCode="\$#,##0.00_);[Red]&quot;($&quot;#,##0.00\)">
                  <c:v>2.54</c:v>
                </c:pt>
                <c:pt idx="54" formatCode="\$#,##0.00_);[Red]&quot;($&quot;#,##0.00\)">
                  <c:v>18.95</c:v>
                </c:pt>
                <c:pt idx="55" formatCode="\$#,##0.00_);[Red]&quot;($&quot;#,##0.00\)">
                  <c:v>73.180000000000007</c:v>
                </c:pt>
                <c:pt idx="56" formatCode="\$#,##0.00_);[Red]&quot;($&quot;#,##0.00\)">
                  <c:v>2.81</c:v>
                </c:pt>
                <c:pt idx="57" formatCode="\$#,##0.00_);[Red]&quot;($&quot;#,##0.00\)">
                  <c:v>3.69</c:v>
                </c:pt>
                <c:pt idx="58" formatCode="\$#,##0.00_);[Red]&quot;($&quot;#,##0.00\)">
                  <c:v>15.32</c:v>
                </c:pt>
                <c:pt idx="59" formatCode="\$#,##0.00_);[Red]&quot;($&quot;#,##0.00\)">
                  <c:v>56.31</c:v>
                </c:pt>
                <c:pt idx="60" formatCode="\$#,##0.00_);[Red]&quot;($&quot;#,##0.00\)">
                  <c:v>17.399999999999999</c:v>
                </c:pt>
                <c:pt idx="61" formatCode="\$#,##0.00_);[Red]&quot;($&quot;#,##0.00\)">
                  <c:v>66.39</c:v>
                </c:pt>
                <c:pt idx="62" formatCode="\$#,##0.00_);[Red]&quot;($&quot;#,##0.00\)">
                  <c:v>16.98</c:v>
                </c:pt>
                <c:pt idx="63" formatCode="\$#,##0.00_);[Red]&quot;($&quot;#,##0.00\)">
                  <c:v>24.85</c:v>
                </c:pt>
                <c:pt idx="64" formatCode="\$#,##0.00_);[Red]&quot;($&quot;#,##0.00\)">
                  <c:v>16.2</c:v>
                </c:pt>
                <c:pt idx="65" formatCode="\$#,##0.00_);[Red]&quot;($&quot;#,##0.00\)">
                  <c:v>49.39</c:v>
                </c:pt>
                <c:pt idx="66" formatCode="\$#,##0.00_);[Red]&quot;($&quot;#,##0.00\)">
                  <c:v>131.82</c:v>
                </c:pt>
                <c:pt idx="67" formatCode="\$#,##0.00_);[Red]&quot;($&quot;#,##0.00\)">
                  <c:v>105</c:v>
                </c:pt>
                <c:pt idx="72" formatCode="\$#,##0.00">
                  <c:v>28.8</c:v>
                </c:pt>
                <c:pt idx="73" formatCode="\$#,##0.00_);[Red]&quot;($&quot;#,##0.00\)">
                  <c:v>20.25</c:v>
                </c:pt>
                <c:pt idx="74" formatCode="\$#,##0.00_);[Red]&quot;($&quot;#,##0.00\)">
                  <c:v>2.63</c:v>
                </c:pt>
                <c:pt idx="76" formatCode="\$#,##0.00_);[Red]&quot;($&quot;#,##0.00\)">
                  <c:v>49.99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1-414E-B514-BBC6AFD7664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Sheet1!$A$1:$A$78</c:f>
              <c:strCache>
                <c:ptCount val="78"/>
                <c:pt idx="0">
                  <c:v>Part</c:v>
                </c:pt>
                <c:pt idx="1">
                  <c:v>Impellers:</c:v>
                </c:pt>
                <c:pt idx="2">
                  <c:v>Impeller (1A)</c:v>
                </c:pt>
                <c:pt idx="3">
                  <c:v>Impeller (2A)</c:v>
                </c:pt>
                <c:pt idx="4">
                  <c:v>Impeller (3A)</c:v>
                </c:pt>
                <c:pt idx="5">
                  <c:v>Rotating Assembly:</c:v>
                </c:pt>
                <c:pt idx="6">
                  <c:v>External Retaining Ring for 20mm Shaft Diameter</c:v>
                </c:pt>
                <c:pt idx="7">
                  <c:v>Angular-Contact Ball Bearing, Double Row, for 10 mm Shaft Diameter</c:v>
                </c:pt>
                <c:pt idx="8">
                  <c:v>Ball Bearing, for 20 mm Shaft Diameter, 47 mm OD</c:v>
                </c:pt>
                <c:pt idx="9">
                  <c:v>Bearing Locknut, 303 Stainless Steel, M10 x 0.75 mm Thread</c:v>
                </c:pt>
                <c:pt idx="10">
                  <c:v>Tube Fitting, Nut for 1/8" Tube OD</c:v>
                </c:pt>
                <c:pt idx="11">
                  <c:v>Straight Adapter for 5/8" Tube OD x 1/2 Male Pipe</c:v>
                </c:pt>
                <c:pt idx="12">
                  <c:v>Oil-Resistant Buna-N O-Ring, 3/32 Fractional Width</c:v>
                </c:pt>
                <c:pt idx="13">
                  <c:v>Dowel Pin, M2 Diameter, 12mm Length</c:v>
                </c:pt>
                <c:pt idx="14">
                  <c:v>Oil-Resistant Buna-N O-Ring, 1/8 Fractional Width, Dash Number 232</c:v>
                </c:pt>
                <c:pt idx="15">
                  <c:v>Oil-Resistant Shaft Seal, Double-Lip, Steel, 5/8" ID, 1-1/8" OD</c:v>
                </c:pt>
                <c:pt idx="16">
                  <c:v>Oil-Resistant Pump Shaft Seal, </c:v>
                </c:pt>
                <c:pt idx="17">
                  <c:v>Rigid Shaft Coupling with Keyway </c:v>
                </c:pt>
                <c:pt idx="18">
                  <c:v>37 Degree Flared Tube Fitting, Sleeve for 1/8" Tube OD</c:v>
                </c:pt>
                <c:pt idx="19">
                  <c:v>Trade No. 6210, for 50 mm Shaft Diameter, 90 mm OD</c:v>
                </c:pt>
                <c:pt idx="20">
                  <c:v>Flanged sleeve bushing, Rulon, 5/8" ID, </c:v>
                </c:pt>
                <c:pt idx="21">
                  <c:v>Electrical:</c:v>
                </c:pt>
                <c:pt idx="22">
                  <c:v>Motor</c:v>
                </c:pt>
                <c:pt idx="23">
                  <c:v>Electronic speed controller</c:v>
                </c:pt>
                <c:pt idx="24">
                  <c:v>Wire (8GA)</c:v>
                </c:pt>
                <c:pt idx="25">
                  <c:v>Bullet Connectors</c:v>
                </c:pt>
                <c:pt idx="26">
                  <c:v>Batteries</c:v>
                </c:pt>
                <c:pt idx="27">
                  <c:v>Ashcroft G2500PSI Pressure Transmitter, 0 to 500 psi, 4-20mA</c:v>
                </c:pt>
                <c:pt idx="28">
                  <c:v>Thermocouple Type-K</c:v>
                </c:pt>
                <c:pt idx="29">
                  <c:v>Arduino Mega</c:v>
                </c:pt>
                <c:pt idx="30">
                  <c:v>Thermocouple Amplifier breakout board </c:v>
                </c:pt>
                <c:pt idx="31">
                  <c:v>Load Cell Amplifier</c:v>
                </c:pt>
                <c:pt idx="32">
                  <c:v>Mechanical:</c:v>
                </c:pt>
                <c:pt idx="33">
                  <c:v>Bearing plate</c:v>
                </c:pt>
                <c:pt idx="34">
                  <c:v>Impeller lower housing</c:v>
                </c:pt>
                <c:pt idx="35">
                  <c:v>Impeller upper housing</c:v>
                </c:pt>
                <c:pt idx="36">
                  <c:v>Motor mount</c:v>
                </c:pt>
                <c:pt idx="37">
                  <c:v>Seal plates</c:v>
                </c:pt>
                <c:pt idx="38">
                  <c:v>Impeller Shaft</c:v>
                </c:pt>
                <c:pt idx="39">
                  <c:v>Raw Materials:</c:v>
                </c:pt>
                <c:pt idx="40">
                  <c:v>AL FLAT 6061T6 1.00 X 6.00</c:v>
                </c:pt>
                <c:pt idx="41">
                  <c:v>AL FLAT 6061T6 1.00 X 6.00</c:v>
                </c:pt>
                <c:pt idx="42">
                  <c:v>AL FLAT 6061T6 1.00 X 6.00</c:v>
                </c:pt>
                <c:pt idx="43">
                  <c:v>AL FLAT 6061T6 1.00 X 6.00</c:v>
                </c:pt>
                <c:pt idx="44">
                  <c:v>AL FLAT 6061T6 2.00 X 5.00</c:v>
                </c:pt>
                <c:pt idx="45">
                  <c:v>AL ROUND 6061T6 2.500</c:v>
                </c:pt>
                <c:pt idx="46">
                  <c:v>AL ROUND 6061T6 2.00</c:v>
                </c:pt>
                <c:pt idx="47">
                  <c:v>AL ROUND 6061T6 1.00</c:v>
                </c:pt>
                <c:pt idx="48">
                  <c:v>Plumbing:</c:v>
                </c:pt>
                <c:pt idx="49">
                  <c:v>1/8" Tube OD x 1/8 NPT Male</c:v>
                </c:pt>
                <c:pt idx="50">
                  <c:v>On/Off  Ball Valve</c:v>
                </c:pt>
                <c:pt idx="51">
                  <c:v>Branch Tee, 5/8 in. Tube OD x 1/2 in. Female NPT</c:v>
                </c:pt>
                <c:pt idx="52">
                  <c:v>Right-Angle Tee Adapter, 1/2 NPT Female x Male</c:v>
                </c:pt>
                <c:pt idx="53">
                  <c:v>Hex Bushing Adapter, 1/2 NPT Male x 1/4 NPT Female</c:v>
                </c:pt>
                <c:pt idx="54">
                  <c:v>Male Connect, 5/8 in. Tube OD x 1/2 in. Male NPT</c:v>
                </c:pt>
                <c:pt idx="55">
                  <c:v>Branch Tee, 5/8 in. Tube OD x 1/2 in. Female NPT</c:v>
                </c:pt>
                <c:pt idx="56">
                  <c:v>Hollow Plug with External Hex Drive, 1/2 NPT</c:v>
                </c:pt>
                <c:pt idx="57">
                  <c:v>Solid Plug with External Hex Drive, 1/2 NPT</c:v>
                </c:pt>
                <c:pt idx="58">
                  <c:v>Male Connector, 1/2 in. Tube OD x 3/8 in. Male NPT</c:v>
                </c:pt>
                <c:pt idx="59">
                  <c:v>Branch Tee, 1/2 in. Tube OD  x 1/2 in. Female NPT</c:v>
                </c:pt>
                <c:pt idx="60">
                  <c:v>Right-Angle Tee Adapter, 1/2 NPT Female x Male</c:v>
                </c:pt>
                <c:pt idx="61">
                  <c:v>Gate Valve Pressure Class 300, Rising Stem, 1/2 NPT Female</c:v>
                </c:pt>
                <c:pt idx="62">
                  <c:v>Tube Fitting, Male Connector, 1/2 in. Tube OD x 1/2 in. Male NPT</c:v>
                </c:pt>
                <c:pt idx="63">
                  <c:v>Aluminum Tubing 5/8" OD, 0.065" Wall Thickness (6ft)</c:v>
                </c:pt>
                <c:pt idx="64">
                  <c:v>Aluminum Tubing 1/2" OD, 0.049" Wall Thickness (6ft)</c:v>
                </c:pt>
                <c:pt idx="65">
                  <c:v>Stainless Steel Case, Liquid, 2-1/2" Dial</c:v>
                </c:pt>
                <c:pt idx="66">
                  <c:v>Flotec FP7110T 19-Gallon Pre-Charged Water Tank</c:v>
                </c:pt>
                <c:pt idx="67">
                  <c:v>1.0 - 16 gpm Flow Range, 1/2" NPT Female Flowmeter</c:v>
                </c:pt>
                <c:pt idx="68">
                  <c:v>Fasteners:</c:v>
                </c:pt>
                <c:pt idx="71">
                  <c:v>Tooling:</c:v>
                </c:pt>
                <c:pt idx="72">
                  <c:v>Micro boring bar</c:v>
                </c:pt>
                <c:pt idx="73">
                  <c:v>1/8" Mill Diameter, 3/8" Shank Diameter, 2-5/16" Overall Length</c:v>
                </c:pt>
                <c:pt idx="74">
                  <c:v>1/4" Diameter x 1" Long Shoulder, 10-32 Thread Size</c:v>
                </c:pt>
                <c:pt idx="75">
                  <c:v>Misc:</c:v>
                </c:pt>
                <c:pt idx="76">
                  <c:v>Digital Photo Frame</c:v>
                </c:pt>
                <c:pt idx="77">
                  <c:v>TOTAL:</c:v>
                </c:pt>
              </c:strCache>
            </c:strRef>
          </c:cat>
          <c:val>
            <c:numRef>
              <c:f>Sheet1!$C$1:$C$78</c:f>
              <c:numCache>
                <c:formatCode>General</c:formatCode>
                <c:ptCount val="78"/>
                <c:pt idx="0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B1-414E-B514-BBC6AFD76640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Sheet1!$A$1:$A$78</c:f>
              <c:strCache>
                <c:ptCount val="78"/>
                <c:pt idx="0">
                  <c:v>Part</c:v>
                </c:pt>
                <c:pt idx="1">
                  <c:v>Impellers:</c:v>
                </c:pt>
                <c:pt idx="2">
                  <c:v>Impeller (1A)</c:v>
                </c:pt>
                <c:pt idx="3">
                  <c:v>Impeller (2A)</c:v>
                </c:pt>
                <c:pt idx="4">
                  <c:v>Impeller (3A)</c:v>
                </c:pt>
                <c:pt idx="5">
                  <c:v>Rotating Assembly:</c:v>
                </c:pt>
                <c:pt idx="6">
                  <c:v>External Retaining Ring for 20mm Shaft Diameter</c:v>
                </c:pt>
                <c:pt idx="7">
                  <c:v>Angular-Contact Ball Bearing, Double Row, for 10 mm Shaft Diameter</c:v>
                </c:pt>
                <c:pt idx="8">
                  <c:v>Ball Bearing, for 20 mm Shaft Diameter, 47 mm OD</c:v>
                </c:pt>
                <c:pt idx="9">
                  <c:v>Bearing Locknut, 303 Stainless Steel, M10 x 0.75 mm Thread</c:v>
                </c:pt>
                <c:pt idx="10">
                  <c:v>Tube Fitting, Nut for 1/8" Tube OD</c:v>
                </c:pt>
                <c:pt idx="11">
                  <c:v>Straight Adapter for 5/8" Tube OD x 1/2 Male Pipe</c:v>
                </c:pt>
                <c:pt idx="12">
                  <c:v>Oil-Resistant Buna-N O-Ring, 3/32 Fractional Width</c:v>
                </c:pt>
                <c:pt idx="13">
                  <c:v>Dowel Pin, M2 Diameter, 12mm Length</c:v>
                </c:pt>
                <c:pt idx="14">
                  <c:v>Oil-Resistant Buna-N O-Ring, 1/8 Fractional Width, Dash Number 232</c:v>
                </c:pt>
                <c:pt idx="15">
                  <c:v>Oil-Resistant Shaft Seal, Double-Lip, Steel, 5/8" ID, 1-1/8" OD</c:v>
                </c:pt>
                <c:pt idx="16">
                  <c:v>Oil-Resistant Pump Shaft Seal, </c:v>
                </c:pt>
                <c:pt idx="17">
                  <c:v>Rigid Shaft Coupling with Keyway </c:v>
                </c:pt>
                <c:pt idx="18">
                  <c:v>37 Degree Flared Tube Fitting, Sleeve for 1/8" Tube OD</c:v>
                </c:pt>
                <c:pt idx="19">
                  <c:v>Trade No. 6210, for 50 mm Shaft Diameter, 90 mm OD</c:v>
                </c:pt>
                <c:pt idx="20">
                  <c:v>Flanged sleeve bushing, Rulon, 5/8" ID, </c:v>
                </c:pt>
                <c:pt idx="21">
                  <c:v>Electrical:</c:v>
                </c:pt>
                <c:pt idx="22">
                  <c:v>Motor</c:v>
                </c:pt>
                <c:pt idx="23">
                  <c:v>Electronic speed controller</c:v>
                </c:pt>
                <c:pt idx="24">
                  <c:v>Wire (8GA)</c:v>
                </c:pt>
                <c:pt idx="25">
                  <c:v>Bullet Connectors</c:v>
                </c:pt>
                <c:pt idx="26">
                  <c:v>Batteries</c:v>
                </c:pt>
                <c:pt idx="27">
                  <c:v>Ashcroft G2500PSI Pressure Transmitter, 0 to 500 psi, 4-20mA</c:v>
                </c:pt>
                <c:pt idx="28">
                  <c:v>Thermocouple Type-K</c:v>
                </c:pt>
                <c:pt idx="29">
                  <c:v>Arduino Mega</c:v>
                </c:pt>
                <c:pt idx="30">
                  <c:v>Thermocouple Amplifier breakout board </c:v>
                </c:pt>
                <c:pt idx="31">
                  <c:v>Load Cell Amplifier</c:v>
                </c:pt>
                <c:pt idx="32">
                  <c:v>Mechanical:</c:v>
                </c:pt>
                <c:pt idx="33">
                  <c:v>Bearing plate</c:v>
                </c:pt>
                <c:pt idx="34">
                  <c:v>Impeller lower housing</c:v>
                </c:pt>
                <c:pt idx="35">
                  <c:v>Impeller upper housing</c:v>
                </c:pt>
                <c:pt idx="36">
                  <c:v>Motor mount</c:v>
                </c:pt>
                <c:pt idx="37">
                  <c:v>Seal plates</c:v>
                </c:pt>
                <c:pt idx="38">
                  <c:v>Impeller Shaft</c:v>
                </c:pt>
                <c:pt idx="39">
                  <c:v>Raw Materials:</c:v>
                </c:pt>
                <c:pt idx="40">
                  <c:v>AL FLAT 6061T6 1.00 X 6.00</c:v>
                </c:pt>
                <c:pt idx="41">
                  <c:v>AL FLAT 6061T6 1.00 X 6.00</c:v>
                </c:pt>
                <c:pt idx="42">
                  <c:v>AL FLAT 6061T6 1.00 X 6.00</c:v>
                </c:pt>
                <c:pt idx="43">
                  <c:v>AL FLAT 6061T6 1.00 X 6.00</c:v>
                </c:pt>
                <c:pt idx="44">
                  <c:v>AL FLAT 6061T6 2.00 X 5.00</c:v>
                </c:pt>
                <c:pt idx="45">
                  <c:v>AL ROUND 6061T6 2.500</c:v>
                </c:pt>
                <c:pt idx="46">
                  <c:v>AL ROUND 6061T6 2.00</c:v>
                </c:pt>
                <c:pt idx="47">
                  <c:v>AL ROUND 6061T6 1.00</c:v>
                </c:pt>
                <c:pt idx="48">
                  <c:v>Plumbing:</c:v>
                </c:pt>
                <c:pt idx="49">
                  <c:v>1/8" Tube OD x 1/8 NPT Male</c:v>
                </c:pt>
                <c:pt idx="50">
                  <c:v>On/Off  Ball Valve</c:v>
                </c:pt>
                <c:pt idx="51">
                  <c:v>Branch Tee, 5/8 in. Tube OD x 1/2 in. Female NPT</c:v>
                </c:pt>
                <c:pt idx="52">
                  <c:v>Right-Angle Tee Adapter, 1/2 NPT Female x Male</c:v>
                </c:pt>
                <c:pt idx="53">
                  <c:v>Hex Bushing Adapter, 1/2 NPT Male x 1/4 NPT Female</c:v>
                </c:pt>
                <c:pt idx="54">
                  <c:v>Male Connect, 5/8 in. Tube OD x 1/2 in. Male NPT</c:v>
                </c:pt>
                <c:pt idx="55">
                  <c:v>Branch Tee, 5/8 in. Tube OD x 1/2 in. Female NPT</c:v>
                </c:pt>
                <c:pt idx="56">
                  <c:v>Hollow Plug with External Hex Drive, 1/2 NPT</c:v>
                </c:pt>
                <c:pt idx="57">
                  <c:v>Solid Plug with External Hex Drive, 1/2 NPT</c:v>
                </c:pt>
                <c:pt idx="58">
                  <c:v>Male Connector, 1/2 in. Tube OD x 3/8 in. Male NPT</c:v>
                </c:pt>
                <c:pt idx="59">
                  <c:v>Branch Tee, 1/2 in. Tube OD  x 1/2 in. Female NPT</c:v>
                </c:pt>
                <c:pt idx="60">
                  <c:v>Right-Angle Tee Adapter, 1/2 NPT Female x Male</c:v>
                </c:pt>
                <c:pt idx="61">
                  <c:v>Gate Valve Pressure Class 300, Rising Stem, 1/2 NPT Female</c:v>
                </c:pt>
                <c:pt idx="62">
                  <c:v>Tube Fitting, Male Connector, 1/2 in. Tube OD x 1/2 in. Male NPT</c:v>
                </c:pt>
                <c:pt idx="63">
                  <c:v>Aluminum Tubing 5/8" OD, 0.065" Wall Thickness (6ft)</c:v>
                </c:pt>
                <c:pt idx="64">
                  <c:v>Aluminum Tubing 1/2" OD, 0.049" Wall Thickness (6ft)</c:v>
                </c:pt>
                <c:pt idx="65">
                  <c:v>Stainless Steel Case, Liquid, 2-1/2" Dial</c:v>
                </c:pt>
                <c:pt idx="66">
                  <c:v>Flotec FP7110T 19-Gallon Pre-Charged Water Tank</c:v>
                </c:pt>
                <c:pt idx="67">
                  <c:v>1.0 - 16 gpm Flow Range, 1/2" NPT Female Flowmeter</c:v>
                </c:pt>
                <c:pt idx="68">
                  <c:v>Fasteners:</c:v>
                </c:pt>
                <c:pt idx="71">
                  <c:v>Tooling:</c:v>
                </c:pt>
                <c:pt idx="72">
                  <c:v>Micro boring bar</c:v>
                </c:pt>
                <c:pt idx="73">
                  <c:v>1/8" Mill Diameter, 3/8" Shank Diameter, 2-5/16" Overall Length</c:v>
                </c:pt>
                <c:pt idx="74">
                  <c:v>1/4" Diameter x 1" Long Shoulder, 10-32 Thread Size</c:v>
                </c:pt>
                <c:pt idx="75">
                  <c:v>Misc:</c:v>
                </c:pt>
                <c:pt idx="76">
                  <c:v>Digital Photo Frame</c:v>
                </c:pt>
                <c:pt idx="77">
                  <c:v>TOTAL:</c:v>
                </c:pt>
              </c:strCache>
            </c:strRef>
          </c:cat>
          <c:val>
            <c:numRef>
              <c:f>Sheet1!$D$1:$D$78</c:f>
              <c:numCache>
                <c:formatCode>General</c:formatCode>
                <c:ptCount val="78"/>
                <c:pt idx="0" formatCode="\$#,##0.00">
                  <c:v>0</c:v>
                </c:pt>
                <c:pt idx="2" formatCode="\$#,##0.00">
                  <c:v>54.37</c:v>
                </c:pt>
                <c:pt idx="3" formatCode="\$#,##0.00">
                  <c:v>54.93</c:v>
                </c:pt>
                <c:pt idx="4" formatCode="\$#,##0.00">
                  <c:v>53.87</c:v>
                </c:pt>
                <c:pt idx="6" formatCode="\$#,##0.00">
                  <c:v>6.72</c:v>
                </c:pt>
                <c:pt idx="7" formatCode="\$#,##0.00">
                  <c:v>29.94</c:v>
                </c:pt>
                <c:pt idx="8" formatCode="\$#,##0.00">
                  <c:v>13.74</c:v>
                </c:pt>
                <c:pt idx="9" formatCode="\$#,##0.00">
                  <c:v>34.24</c:v>
                </c:pt>
                <c:pt idx="10" formatCode="\$#,##0.00">
                  <c:v>8.08</c:v>
                </c:pt>
                <c:pt idx="11" formatCode="\$#,##0.00">
                  <c:v>16.22</c:v>
                </c:pt>
                <c:pt idx="12" formatCode="\$#,##0.00">
                  <c:v>3.68</c:v>
                </c:pt>
                <c:pt idx="13" formatCode="\$#,##0.00">
                  <c:v>6.01</c:v>
                </c:pt>
                <c:pt idx="14" formatCode="\$#,##0.00">
                  <c:v>9.77</c:v>
                </c:pt>
                <c:pt idx="15" formatCode="\$#,##0.00">
                  <c:v>17.100000000000001</c:v>
                </c:pt>
                <c:pt idx="16" formatCode="\$#,##0.00">
                  <c:v>41.4</c:v>
                </c:pt>
                <c:pt idx="17" formatCode="\$#,##0.00">
                  <c:v>11.36</c:v>
                </c:pt>
                <c:pt idx="18" formatCode="\$#,##0.00">
                  <c:v>7.8000000000000007</c:v>
                </c:pt>
                <c:pt idx="19" formatCode="\$#,##0.00">
                  <c:v>23.82</c:v>
                </c:pt>
                <c:pt idx="20" formatCode="\$#,##0.00">
                  <c:v>25.93</c:v>
                </c:pt>
                <c:pt idx="22" formatCode="\$#,##0.00">
                  <c:v>97.89</c:v>
                </c:pt>
                <c:pt idx="23" formatCode="\$#,##0.00">
                  <c:v>247.07</c:v>
                </c:pt>
                <c:pt idx="24" formatCode="\$#,##0.00">
                  <c:v>7</c:v>
                </c:pt>
                <c:pt idx="25" formatCode="\$#,##0.00">
                  <c:v>18</c:v>
                </c:pt>
                <c:pt idx="26" formatCode="\$#,##0.00">
                  <c:v>315.14</c:v>
                </c:pt>
                <c:pt idx="27" formatCode="\$#,##0.00">
                  <c:v>153.85</c:v>
                </c:pt>
                <c:pt idx="28" formatCode="\$#,##0.00">
                  <c:v>17.989999999999998</c:v>
                </c:pt>
                <c:pt idx="29" formatCode="\$#,##0.00">
                  <c:v>11.99</c:v>
                </c:pt>
                <c:pt idx="30" formatCode="\$#,##0.00">
                  <c:v>14.95</c:v>
                </c:pt>
                <c:pt idx="31" formatCode="\$#,##0.00">
                  <c:v>13.95</c:v>
                </c:pt>
                <c:pt idx="33" formatCode="\$#,##0.00">
                  <c:v>0</c:v>
                </c:pt>
                <c:pt idx="34" formatCode="\$#,##0.00">
                  <c:v>0</c:v>
                </c:pt>
                <c:pt idx="35" formatCode="\$#,##0.00">
                  <c:v>0</c:v>
                </c:pt>
                <c:pt idx="36" formatCode="\$#,##0.00">
                  <c:v>0</c:v>
                </c:pt>
                <c:pt idx="37" formatCode="\$#,##0.00">
                  <c:v>0</c:v>
                </c:pt>
                <c:pt idx="38" formatCode="\$#,##0.00">
                  <c:v>0</c:v>
                </c:pt>
                <c:pt idx="40" formatCode="\$#,##0.00">
                  <c:v>34.494999999999997</c:v>
                </c:pt>
                <c:pt idx="41" formatCode="\$#,##0.00">
                  <c:v>55.2</c:v>
                </c:pt>
                <c:pt idx="42" formatCode="\$#,##0.00">
                  <c:v>27.603999999999999</c:v>
                </c:pt>
                <c:pt idx="43" formatCode="\$#,##0.00">
                  <c:v>24.157</c:v>
                </c:pt>
                <c:pt idx="44" formatCode="\$#,##0.00">
                  <c:v>26.5</c:v>
                </c:pt>
                <c:pt idx="45" formatCode="\$#,##0.00">
                  <c:v>8.01</c:v>
                </c:pt>
                <c:pt idx="46" formatCode="\$#,##0.00">
                  <c:v>4.9499999999999993</c:v>
                </c:pt>
                <c:pt idx="47" formatCode="\$#,##0.00">
                  <c:v>13.080000000000002</c:v>
                </c:pt>
                <c:pt idx="49" formatCode="\$#,##0.00">
                  <c:v>13.54</c:v>
                </c:pt>
                <c:pt idx="50" formatCode="\$#,##0.00">
                  <c:v>10.57</c:v>
                </c:pt>
                <c:pt idx="51" formatCode="\$#,##0.00">
                  <c:v>73.180000000000007</c:v>
                </c:pt>
                <c:pt idx="52" formatCode="\$#,##0.00">
                  <c:v>17.399999999999999</c:v>
                </c:pt>
                <c:pt idx="53" formatCode="\$#,##0.00">
                  <c:v>5.08</c:v>
                </c:pt>
                <c:pt idx="54" formatCode="\$#,##0.00">
                  <c:v>18.95</c:v>
                </c:pt>
                <c:pt idx="55" formatCode="\$#,##0.00">
                  <c:v>73.180000000000007</c:v>
                </c:pt>
                <c:pt idx="56" formatCode="\$#,##0.00">
                  <c:v>2.81</c:v>
                </c:pt>
                <c:pt idx="57" formatCode="\$#,##0.00">
                  <c:v>3.69</c:v>
                </c:pt>
                <c:pt idx="58" formatCode="\$#,##0.00">
                  <c:v>15.32</c:v>
                </c:pt>
                <c:pt idx="59" formatCode="\$#,##0.00">
                  <c:v>56.31</c:v>
                </c:pt>
                <c:pt idx="60" formatCode="\$#,##0.00">
                  <c:v>17.399999999999999</c:v>
                </c:pt>
                <c:pt idx="61" formatCode="\$#,##0.00">
                  <c:v>66.39</c:v>
                </c:pt>
                <c:pt idx="62" formatCode="\$#,##0.00">
                  <c:v>33.96</c:v>
                </c:pt>
                <c:pt idx="63" formatCode="\$#,##0.00">
                  <c:v>24.85</c:v>
                </c:pt>
                <c:pt idx="64" formatCode="\$#,##0.00">
                  <c:v>16.2</c:v>
                </c:pt>
                <c:pt idx="65" formatCode="\$#,##0.00">
                  <c:v>49.39</c:v>
                </c:pt>
                <c:pt idx="66" formatCode="\$#,##0.00">
                  <c:v>131.82</c:v>
                </c:pt>
                <c:pt idx="67" formatCode="\$#,##0.00">
                  <c:v>105</c:v>
                </c:pt>
                <c:pt idx="72" formatCode="\$#,##0.00">
                  <c:v>28.8</c:v>
                </c:pt>
                <c:pt idx="73" formatCode="\$#,##0.00">
                  <c:v>20.25</c:v>
                </c:pt>
                <c:pt idx="74" formatCode="\$#,##0.00">
                  <c:v>7.89</c:v>
                </c:pt>
                <c:pt idx="76" formatCode="\$#,##0.00">
                  <c:v>49.99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B1-414E-B514-BBC6AFD76640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Sheet1!$A$1:$A$78</c:f>
              <c:strCache>
                <c:ptCount val="78"/>
                <c:pt idx="0">
                  <c:v>Part</c:v>
                </c:pt>
                <c:pt idx="1">
                  <c:v>Impellers:</c:v>
                </c:pt>
                <c:pt idx="2">
                  <c:v>Impeller (1A)</c:v>
                </c:pt>
                <c:pt idx="3">
                  <c:v>Impeller (2A)</c:v>
                </c:pt>
                <c:pt idx="4">
                  <c:v>Impeller (3A)</c:v>
                </c:pt>
                <c:pt idx="5">
                  <c:v>Rotating Assembly:</c:v>
                </c:pt>
                <c:pt idx="6">
                  <c:v>External Retaining Ring for 20mm Shaft Diameter</c:v>
                </c:pt>
                <c:pt idx="7">
                  <c:v>Angular-Contact Ball Bearing, Double Row, for 10 mm Shaft Diameter</c:v>
                </c:pt>
                <c:pt idx="8">
                  <c:v>Ball Bearing, for 20 mm Shaft Diameter, 47 mm OD</c:v>
                </c:pt>
                <c:pt idx="9">
                  <c:v>Bearing Locknut, 303 Stainless Steel, M10 x 0.75 mm Thread</c:v>
                </c:pt>
                <c:pt idx="10">
                  <c:v>Tube Fitting, Nut for 1/8" Tube OD</c:v>
                </c:pt>
                <c:pt idx="11">
                  <c:v>Straight Adapter for 5/8" Tube OD x 1/2 Male Pipe</c:v>
                </c:pt>
                <c:pt idx="12">
                  <c:v>Oil-Resistant Buna-N O-Ring, 3/32 Fractional Width</c:v>
                </c:pt>
                <c:pt idx="13">
                  <c:v>Dowel Pin, M2 Diameter, 12mm Length</c:v>
                </c:pt>
                <c:pt idx="14">
                  <c:v>Oil-Resistant Buna-N O-Ring, 1/8 Fractional Width, Dash Number 232</c:v>
                </c:pt>
                <c:pt idx="15">
                  <c:v>Oil-Resistant Shaft Seal, Double-Lip, Steel, 5/8" ID, 1-1/8" OD</c:v>
                </c:pt>
                <c:pt idx="16">
                  <c:v>Oil-Resistant Pump Shaft Seal, </c:v>
                </c:pt>
                <c:pt idx="17">
                  <c:v>Rigid Shaft Coupling with Keyway </c:v>
                </c:pt>
                <c:pt idx="18">
                  <c:v>37 Degree Flared Tube Fitting, Sleeve for 1/8" Tube OD</c:v>
                </c:pt>
                <c:pt idx="19">
                  <c:v>Trade No. 6210, for 50 mm Shaft Diameter, 90 mm OD</c:v>
                </c:pt>
                <c:pt idx="20">
                  <c:v>Flanged sleeve bushing, Rulon, 5/8" ID, </c:v>
                </c:pt>
                <c:pt idx="21">
                  <c:v>Electrical:</c:v>
                </c:pt>
                <c:pt idx="22">
                  <c:v>Motor</c:v>
                </c:pt>
                <c:pt idx="23">
                  <c:v>Electronic speed controller</c:v>
                </c:pt>
                <c:pt idx="24">
                  <c:v>Wire (8GA)</c:v>
                </c:pt>
                <c:pt idx="25">
                  <c:v>Bullet Connectors</c:v>
                </c:pt>
                <c:pt idx="26">
                  <c:v>Batteries</c:v>
                </c:pt>
                <c:pt idx="27">
                  <c:v>Ashcroft G2500PSI Pressure Transmitter, 0 to 500 psi, 4-20mA</c:v>
                </c:pt>
                <c:pt idx="28">
                  <c:v>Thermocouple Type-K</c:v>
                </c:pt>
                <c:pt idx="29">
                  <c:v>Arduino Mega</c:v>
                </c:pt>
                <c:pt idx="30">
                  <c:v>Thermocouple Amplifier breakout board </c:v>
                </c:pt>
                <c:pt idx="31">
                  <c:v>Load Cell Amplifier</c:v>
                </c:pt>
                <c:pt idx="32">
                  <c:v>Mechanical:</c:v>
                </c:pt>
                <c:pt idx="33">
                  <c:v>Bearing plate</c:v>
                </c:pt>
                <c:pt idx="34">
                  <c:v>Impeller lower housing</c:v>
                </c:pt>
                <c:pt idx="35">
                  <c:v>Impeller upper housing</c:v>
                </c:pt>
                <c:pt idx="36">
                  <c:v>Motor mount</c:v>
                </c:pt>
                <c:pt idx="37">
                  <c:v>Seal plates</c:v>
                </c:pt>
                <c:pt idx="38">
                  <c:v>Impeller Shaft</c:v>
                </c:pt>
                <c:pt idx="39">
                  <c:v>Raw Materials:</c:v>
                </c:pt>
                <c:pt idx="40">
                  <c:v>AL FLAT 6061T6 1.00 X 6.00</c:v>
                </c:pt>
                <c:pt idx="41">
                  <c:v>AL FLAT 6061T6 1.00 X 6.00</c:v>
                </c:pt>
                <c:pt idx="42">
                  <c:v>AL FLAT 6061T6 1.00 X 6.00</c:v>
                </c:pt>
                <c:pt idx="43">
                  <c:v>AL FLAT 6061T6 1.00 X 6.00</c:v>
                </c:pt>
                <c:pt idx="44">
                  <c:v>AL FLAT 6061T6 2.00 X 5.00</c:v>
                </c:pt>
                <c:pt idx="45">
                  <c:v>AL ROUND 6061T6 2.500</c:v>
                </c:pt>
                <c:pt idx="46">
                  <c:v>AL ROUND 6061T6 2.00</c:v>
                </c:pt>
                <c:pt idx="47">
                  <c:v>AL ROUND 6061T6 1.00</c:v>
                </c:pt>
                <c:pt idx="48">
                  <c:v>Plumbing:</c:v>
                </c:pt>
                <c:pt idx="49">
                  <c:v>1/8" Tube OD x 1/8 NPT Male</c:v>
                </c:pt>
                <c:pt idx="50">
                  <c:v>On/Off  Ball Valve</c:v>
                </c:pt>
                <c:pt idx="51">
                  <c:v>Branch Tee, 5/8 in. Tube OD x 1/2 in. Female NPT</c:v>
                </c:pt>
                <c:pt idx="52">
                  <c:v>Right-Angle Tee Adapter, 1/2 NPT Female x Male</c:v>
                </c:pt>
                <c:pt idx="53">
                  <c:v>Hex Bushing Adapter, 1/2 NPT Male x 1/4 NPT Female</c:v>
                </c:pt>
                <c:pt idx="54">
                  <c:v>Male Connect, 5/8 in. Tube OD x 1/2 in. Male NPT</c:v>
                </c:pt>
                <c:pt idx="55">
                  <c:v>Branch Tee, 5/8 in. Tube OD x 1/2 in. Female NPT</c:v>
                </c:pt>
                <c:pt idx="56">
                  <c:v>Hollow Plug with External Hex Drive, 1/2 NPT</c:v>
                </c:pt>
                <c:pt idx="57">
                  <c:v>Solid Plug with External Hex Drive, 1/2 NPT</c:v>
                </c:pt>
                <c:pt idx="58">
                  <c:v>Male Connector, 1/2 in. Tube OD x 3/8 in. Male NPT</c:v>
                </c:pt>
                <c:pt idx="59">
                  <c:v>Branch Tee, 1/2 in. Tube OD  x 1/2 in. Female NPT</c:v>
                </c:pt>
                <c:pt idx="60">
                  <c:v>Right-Angle Tee Adapter, 1/2 NPT Female x Male</c:v>
                </c:pt>
                <c:pt idx="61">
                  <c:v>Gate Valve Pressure Class 300, Rising Stem, 1/2 NPT Female</c:v>
                </c:pt>
                <c:pt idx="62">
                  <c:v>Tube Fitting, Male Connector, 1/2 in. Tube OD x 1/2 in. Male NPT</c:v>
                </c:pt>
                <c:pt idx="63">
                  <c:v>Aluminum Tubing 5/8" OD, 0.065" Wall Thickness (6ft)</c:v>
                </c:pt>
                <c:pt idx="64">
                  <c:v>Aluminum Tubing 1/2" OD, 0.049" Wall Thickness (6ft)</c:v>
                </c:pt>
                <c:pt idx="65">
                  <c:v>Stainless Steel Case, Liquid, 2-1/2" Dial</c:v>
                </c:pt>
                <c:pt idx="66">
                  <c:v>Flotec FP7110T 19-Gallon Pre-Charged Water Tank</c:v>
                </c:pt>
                <c:pt idx="67">
                  <c:v>1.0 - 16 gpm Flow Range, 1/2" NPT Female Flowmeter</c:v>
                </c:pt>
                <c:pt idx="68">
                  <c:v>Fasteners:</c:v>
                </c:pt>
                <c:pt idx="71">
                  <c:v>Tooling:</c:v>
                </c:pt>
                <c:pt idx="72">
                  <c:v>Micro boring bar</c:v>
                </c:pt>
                <c:pt idx="73">
                  <c:v>1/8" Mill Diameter, 3/8" Shank Diameter, 2-5/16" Overall Length</c:v>
                </c:pt>
                <c:pt idx="74">
                  <c:v>1/4" Diameter x 1" Long Shoulder, 10-32 Thread Size</c:v>
                </c:pt>
                <c:pt idx="75">
                  <c:v>Misc:</c:v>
                </c:pt>
                <c:pt idx="76">
                  <c:v>Digital Photo Frame</c:v>
                </c:pt>
                <c:pt idx="77">
                  <c:v>TOTAL:</c:v>
                </c:pt>
              </c:strCache>
            </c:strRef>
          </c:cat>
          <c:val>
            <c:numRef>
              <c:f>Sheet1!$E$1:$E$78</c:f>
              <c:numCache>
                <c:formatCode>General</c:formatCode>
                <c:ptCount val="78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6">
                  <c:v>0</c:v>
                </c:pt>
                <c:pt idx="77" formatCode="[$$-409]#,##0.00;[Red]\-[$$-409]#,##0.00">
                  <c:v>3086.7759999999998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B1-414E-B514-BBC6AFD76640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Sheet1!$A$1:$A$78</c:f>
              <c:strCache>
                <c:ptCount val="78"/>
                <c:pt idx="0">
                  <c:v>Part</c:v>
                </c:pt>
                <c:pt idx="1">
                  <c:v>Impellers:</c:v>
                </c:pt>
                <c:pt idx="2">
                  <c:v>Impeller (1A)</c:v>
                </c:pt>
                <c:pt idx="3">
                  <c:v>Impeller (2A)</c:v>
                </c:pt>
                <c:pt idx="4">
                  <c:v>Impeller (3A)</c:v>
                </c:pt>
                <c:pt idx="5">
                  <c:v>Rotating Assembly:</c:v>
                </c:pt>
                <c:pt idx="6">
                  <c:v>External Retaining Ring for 20mm Shaft Diameter</c:v>
                </c:pt>
                <c:pt idx="7">
                  <c:v>Angular-Contact Ball Bearing, Double Row, for 10 mm Shaft Diameter</c:v>
                </c:pt>
                <c:pt idx="8">
                  <c:v>Ball Bearing, for 20 mm Shaft Diameter, 47 mm OD</c:v>
                </c:pt>
                <c:pt idx="9">
                  <c:v>Bearing Locknut, 303 Stainless Steel, M10 x 0.75 mm Thread</c:v>
                </c:pt>
                <c:pt idx="10">
                  <c:v>Tube Fitting, Nut for 1/8" Tube OD</c:v>
                </c:pt>
                <c:pt idx="11">
                  <c:v>Straight Adapter for 5/8" Tube OD x 1/2 Male Pipe</c:v>
                </c:pt>
                <c:pt idx="12">
                  <c:v>Oil-Resistant Buna-N O-Ring, 3/32 Fractional Width</c:v>
                </c:pt>
                <c:pt idx="13">
                  <c:v>Dowel Pin, M2 Diameter, 12mm Length</c:v>
                </c:pt>
                <c:pt idx="14">
                  <c:v>Oil-Resistant Buna-N O-Ring, 1/8 Fractional Width, Dash Number 232</c:v>
                </c:pt>
                <c:pt idx="15">
                  <c:v>Oil-Resistant Shaft Seal, Double-Lip, Steel, 5/8" ID, 1-1/8" OD</c:v>
                </c:pt>
                <c:pt idx="16">
                  <c:v>Oil-Resistant Pump Shaft Seal, </c:v>
                </c:pt>
                <c:pt idx="17">
                  <c:v>Rigid Shaft Coupling with Keyway </c:v>
                </c:pt>
                <c:pt idx="18">
                  <c:v>37 Degree Flared Tube Fitting, Sleeve for 1/8" Tube OD</c:v>
                </c:pt>
                <c:pt idx="19">
                  <c:v>Trade No. 6210, for 50 mm Shaft Diameter, 90 mm OD</c:v>
                </c:pt>
                <c:pt idx="20">
                  <c:v>Flanged sleeve bushing, Rulon, 5/8" ID, </c:v>
                </c:pt>
                <c:pt idx="21">
                  <c:v>Electrical:</c:v>
                </c:pt>
                <c:pt idx="22">
                  <c:v>Motor</c:v>
                </c:pt>
                <c:pt idx="23">
                  <c:v>Electronic speed controller</c:v>
                </c:pt>
                <c:pt idx="24">
                  <c:v>Wire (8GA)</c:v>
                </c:pt>
                <c:pt idx="25">
                  <c:v>Bullet Connectors</c:v>
                </c:pt>
                <c:pt idx="26">
                  <c:v>Batteries</c:v>
                </c:pt>
                <c:pt idx="27">
                  <c:v>Ashcroft G2500PSI Pressure Transmitter, 0 to 500 psi, 4-20mA</c:v>
                </c:pt>
                <c:pt idx="28">
                  <c:v>Thermocouple Type-K</c:v>
                </c:pt>
                <c:pt idx="29">
                  <c:v>Arduino Mega</c:v>
                </c:pt>
                <c:pt idx="30">
                  <c:v>Thermocouple Amplifier breakout board </c:v>
                </c:pt>
                <c:pt idx="31">
                  <c:v>Load Cell Amplifier</c:v>
                </c:pt>
                <c:pt idx="32">
                  <c:v>Mechanical:</c:v>
                </c:pt>
                <c:pt idx="33">
                  <c:v>Bearing plate</c:v>
                </c:pt>
                <c:pt idx="34">
                  <c:v>Impeller lower housing</c:v>
                </c:pt>
                <c:pt idx="35">
                  <c:v>Impeller upper housing</c:v>
                </c:pt>
                <c:pt idx="36">
                  <c:v>Motor mount</c:v>
                </c:pt>
                <c:pt idx="37">
                  <c:v>Seal plates</c:v>
                </c:pt>
                <c:pt idx="38">
                  <c:v>Impeller Shaft</c:v>
                </c:pt>
                <c:pt idx="39">
                  <c:v>Raw Materials:</c:v>
                </c:pt>
                <c:pt idx="40">
                  <c:v>AL FLAT 6061T6 1.00 X 6.00</c:v>
                </c:pt>
                <c:pt idx="41">
                  <c:v>AL FLAT 6061T6 1.00 X 6.00</c:v>
                </c:pt>
                <c:pt idx="42">
                  <c:v>AL FLAT 6061T6 1.00 X 6.00</c:v>
                </c:pt>
                <c:pt idx="43">
                  <c:v>AL FLAT 6061T6 1.00 X 6.00</c:v>
                </c:pt>
                <c:pt idx="44">
                  <c:v>AL FLAT 6061T6 2.00 X 5.00</c:v>
                </c:pt>
                <c:pt idx="45">
                  <c:v>AL ROUND 6061T6 2.500</c:v>
                </c:pt>
                <c:pt idx="46">
                  <c:v>AL ROUND 6061T6 2.00</c:v>
                </c:pt>
                <c:pt idx="47">
                  <c:v>AL ROUND 6061T6 1.00</c:v>
                </c:pt>
                <c:pt idx="48">
                  <c:v>Plumbing:</c:v>
                </c:pt>
                <c:pt idx="49">
                  <c:v>1/8" Tube OD x 1/8 NPT Male</c:v>
                </c:pt>
                <c:pt idx="50">
                  <c:v>On/Off  Ball Valve</c:v>
                </c:pt>
                <c:pt idx="51">
                  <c:v>Branch Tee, 5/8 in. Tube OD x 1/2 in. Female NPT</c:v>
                </c:pt>
                <c:pt idx="52">
                  <c:v>Right-Angle Tee Adapter, 1/2 NPT Female x Male</c:v>
                </c:pt>
                <c:pt idx="53">
                  <c:v>Hex Bushing Adapter, 1/2 NPT Male x 1/4 NPT Female</c:v>
                </c:pt>
                <c:pt idx="54">
                  <c:v>Male Connect, 5/8 in. Tube OD x 1/2 in. Male NPT</c:v>
                </c:pt>
                <c:pt idx="55">
                  <c:v>Branch Tee, 5/8 in. Tube OD x 1/2 in. Female NPT</c:v>
                </c:pt>
                <c:pt idx="56">
                  <c:v>Hollow Plug with External Hex Drive, 1/2 NPT</c:v>
                </c:pt>
                <c:pt idx="57">
                  <c:v>Solid Plug with External Hex Drive, 1/2 NPT</c:v>
                </c:pt>
                <c:pt idx="58">
                  <c:v>Male Connector, 1/2 in. Tube OD x 3/8 in. Male NPT</c:v>
                </c:pt>
                <c:pt idx="59">
                  <c:v>Branch Tee, 1/2 in. Tube OD  x 1/2 in. Female NPT</c:v>
                </c:pt>
                <c:pt idx="60">
                  <c:v>Right-Angle Tee Adapter, 1/2 NPT Female x Male</c:v>
                </c:pt>
                <c:pt idx="61">
                  <c:v>Gate Valve Pressure Class 300, Rising Stem, 1/2 NPT Female</c:v>
                </c:pt>
                <c:pt idx="62">
                  <c:v>Tube Fitting, Male Connector, 1/2 in. Tube OD x 1/2 in. Male NPT</c:v>
                </c:pt>
                <c:pt idx="63">
                  <c:v>Aluminum Tubing 5/8" OD, 0.065" Wall Thickness (6ft)</c:v>
                </c:pt>
                <c:pt idx="64">
                  <c:v>Aluminum Tubing 1/2" OD, 0.049" Wall Thickness (6ft)</c:v>
                </c:pt>
                <c:pt idx="65">
                  <c:v>Stainless Steel Case, Liquid, 2-1/2" Dial</c:v>
                </c:pt>
                <c:pt idx="66">
                  <c:v>Flotec FP7110T 19-Gallon Pre-Charged Water Tank</c:v>
                </c:pt>
                <c:pt idx="67">
                  <c:v>1.0 - 16 gpm Flow Range, 1/2" NPT Female Flowmeter</c:v>
                </c:pt>
                <c:pt idx="68">
                  <c:v>Fasteners:</c:v>
                </c:pt>
                <c:pt idx="71">
                  <c:v>Tooling:</c:v>
                </c:pt>
                <c:pt idx="72">
                  <c:v>Micro boring bar</c:v>
                </c:pt>
                <c:pt idx="73">
                  <c:v>1/8" Mill Diameter, 3/8" Shank Diameter, 2-5/16" Overall Length</c:v>
                </c:pt>
                <c:pt idx="74">
                  <c:v>1/4" Diameter x 1" Long Shoulder, 10-32 Thread Size</c:v>
                </c:pt>
                <c:pt idx="75">
                  <c:v>Misc:</c:v>
                </c:pt>
                <c:pt idx="76">
                  <c:v>Digital Photo Frame</c:v>
                </c:pt>
                <c:pt idx="77">
                  <c:v>TOTAL:</c:v>
                </c:pt>
              </c:strCache>
            </c:strRef>
          </c:cat>
          <c:val>
            <c:numRef>
              <c:f>Sheet1!$F$1:$F$78</c:f>
              <c:numCache>
                <c:formatCode>General</c:formatCode>
                <c:ptCount val="78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9052000029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B1-414E-B514-BBC6AFD76640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Sheet1!$A$1:$A$78</c:f>
              <c:strCache>
                <c:ptCount val="78"/>
                <c:pt idx="0">
                  <c:v>Part</c:v>
                </c:pt>
                <c:pt idx="1">
                  <c:v>Impellers:</c:v>
                </c:pt>
                <c:pt idx="2">
                  <c:v>Impeller (1A)</c:v>
                </c:pt>
                <c:pt idx="3">
                  <c:v>Impeller (2A)</c:v>
                </c:pt>
                <c:pt idx="4">
                  <c:v>Impeller (3A)</c:v>
                </c:pt>
                <c:pt idx="5">
                  <c:v>Rotating Assembly:</c:v>
                </c:pt>
                <c:pt idx="6">
                  <c:v>External Retaining Ring for 20mm Shaft Diameter</c:v>
                </c:pt>
                <c:pt idx="7">
                  <c:v>Angular-Contact Ball Bearing, Double Row, for 10 mm Shaft Diameter</c:v>
                </c:pt>
                <c:pt idx="8">
                  <c:v>Ball Bearing, for 20 mm Shaft Diameter, 47 mm OD</c:v>
                </c:pt>
                <c:pt idx="9">
                  <c:v>Bearing Locknut, 303 Stainless Steel, M10 x 0.75 mm Thread</c:v>
                </c:pt>
                <c:pt idx="10">
                  <c:v>Tube Fitting, Nut for 1/8" Tube OD</c:v>
                </c:pt>
                <c:pt idx="11">
                  <c:v>Straight Adapter for 5/8" Tube OD x 1/2 Male Pipe</c:v>
                </c:pt>
                <c:pt idx="12">
                  <c:v>Oil-Resistant Buna-N O-Ring, 3/32 Fractional Width</c:v>
                </c:pt>
                <c:pt idx="13">
                  <c:v>Dowel Pin, M2 Diameter, 12mm Length</c:v>
                </c:pt>
                <c:pt idx="14">
                  <c:v>Oil-Resistant Buna-N O-Ring, 1/8 Fractional Width, Dash Number 232</c:v>
                </c:pt>
                <c:pt idx="15">
                  <c:v>Oil-Resistant Shaft Seal, Double-Lip, Steel, 5/8" ID, 1-1/8" OD</c:v>
                </c:pt>
                <c:pt idx="16">
                  <c:v>Oil-Resistant Pump Shaft Seal, </c:v>
                </c:pt>
                <c:pt idx="17">
                  <c:v>Rigid Shaft Coupling with Keyway </c:v>
                </c:pt>
                <c:pt idx="18">
                  <c:v>37 Degree Flared Tube Fitting, Sleeve for 1/8" Tube OD</c:v>
                </c:pt>
                <c:pt idx="19">
                  <c:v>Trade No. 6210, for 50 mm Shaft Diameter, 90 mm OD</c:v>
                </c:pt>
                <c:pt idx="20">
                  <c:v>Flanged sleeve bushing, Rulon, 5/8" ID, </c:v>
                </c:pt>
                <c:pt idx="21">
                  <c:v>Electrical:</c:v>
                </c:pt>
                <c:pt idx="22">
                  <c:v>Motor</c:v>
                </c:pt>
                <c:pt idx="23">
                  <c:v>Electronic speed controller</c:v>
                </c:pt>
                <c:pt idx="24">
                  <c:v>Wire (8GA)</c:v>
                </c:pt>
                <c:pt idx="25">
                  <c:v>Bullet Connectors</c:v>
                </c:pt>
                <c:pt idx="26">
                  <c:v>Batteries</c:v>
                </c:pt>
                <c:pt idx="27">
                  <c:v>Ashcroft G2500PSI Pressure Transmitter, 0 to 500 psi, 4-20mA</c:v>
                </c:pt>
                <c:pt idx="28">
                  <c:v>Thermocouple Type-K</c:v>
                </c:pt>
                <c:pt idx="29">
                  <c:v>Arduino Mega</c:v>
                </c:pt>
                <c:pt idx="30">
                  <c:v>Thermocouple Amplifier breakout board </c:v>
                </c:pt>
                <c:pt idx="31">
                  <c:v>Load Cell Amplifier</c:v>
                </c:pt>
                <c:pt idx="32">
                  <c:v>Mechanical:</c:v>
                </c:pt>
                <c:pt idx="33">
                  <c:v>Bearing plate</c:v>
                </c:pt>
                <c:pt idx="34">
                  <c:v>Impeller lower housing</c:v>
                </c:pt>
                <c:pt idx="35">
                  <c:v>Impeller upper housing</c:v>
                </c:pt>
                <c:pt idx="36">
                  <c:v>Motor mount</c:v>
                </c:pt>
                <c:pt idx="37">
                  <c:v>Seal plates</c:v>
                </c:pt>
                <c:pt idx="38">
                  <c:v>Impeller Shaft</c:v>
                </c:pt>
                <c:pt idx="39">
                  <c:v>Raw Materials:</c:v>
                </c:pt>
                <c:pt idx="40">
                  <c:v>AL FLAT 6061T6 1.00 X 6.00</c:v>
                </c:pt>
                <c:pt idx="41">
                  <c:v>AL FLAT 6061T6 1.00 X 6.00</c:v>
                </c:pt>
                <c:pt idx="42">
                  <c:v>AL FLAT 6061T6 1.00 X 6.00</c:v>
                </c:pt>
                <c:pt idx="43">
                  <c:v>AL FLAT 6061T6 1.00 X 6.00</c:v>
                </c:pt>
                <c:pt idx="44">
                  <c:v>AL FLAT 6061T6 2.00 X 5.00</c:v>
                </c:pt>
                <c:pt idx="45">
                  <c:v>AL ROUND 6061T6 2.500</c:v>
                </c:pt>
                <c:pt idx="46">
                  <c:v>AL ROUND 6061T6 2.00</c:v>
                </c:pt>
                <c:pt idx="47">
                  <c:v>AL ROUND 6061T6 1.00</c:v>
                </c:pt>
                <c:pt idx="48">
                  <c:v>Plumbing:</c:v>
                </c:pt>
                <c:pt idx="49">
                  <c:v>1/8" Tube OD x 1/8 NPT Male</c:v>
                </c:pt>
                <c:pt idx="50">
                  <c:v>On/Off  Ball Valve</c:v>
                </c:pt>
                <c:pt idx="51">
                  <c:v>Branch Tee, 5/8 in. Tube OD x 1/2 in. Female NPT</c:v>
                </c:pt>
                <c:pt idx="52">
                  <c:v>Right-Angle Tee Adapter, 1/2 NPT Female x Male</c:v>
                </c:pt>
                <c:pt idx="53">
                  <c:v>Hex Bushing Adapter, 1/2 NPT Male x 1/4 NPT Female</c:v>
                </c:pt>
                <c:pt idx="54">
                  <c:v>Male Connect, 5/8 in. Tube OD x 1/2 in. Male NPT</c:v>
                </c:pt>
                <c:pt idx="55">
                  <c:v>Branch Tee, 5/8 in. Tube OD x 1/2 in. Female NPT</c:v>
                </c:pt>
                <c:pt idx="56">
                  <c:v>Hollow Plug with External Hex Drive, 1/2 NPT</c:v>
                </c:pt>
                <c:pt idx="57">
                  <c:v>Solid Plug with External Hex Drive, 1/2 NPT</c:v>
                </c:pt>
                <c:pt idx="58">
                  <c:v>Male Connector, 1/2 in. Tube OD x 3/8 in. Male NPT</c:v>
                </c:pt>
                <c:pt idx="59">
                  <c:v>Branch Tee, 1/2 in. Tube OD  x 1/2 in. Female NPT</c:v>
                </c:pt>
                <c:pt idx="60">
                  <c:v>Right-Angle Tee Adapter, 1/2 NPT Female x Male</c:v>
                </c:pt>
                <c:pt idx="61">
                  <c:v>Gate Valve Pressure Class 300, Rising Stem, 1/2 NPT Female</c:v>
                </c:pt>
                <c:pt idx="62">
                  <c:v>Tube Fitting, Male Connector, 1/2 in. Tube OD x 1/2 in. Male NPT</c:v>
                </c:pt>
                <c:pt idx="63">
                  <c:v>Aluminum Tubing 5/8" OD, 0.065" Wall Thickness (6ft)</c:v>
                </c:pt>
                <c:pt idx="64">
                  <c:v>Aluminum Tubing 1/2" OD, 0.049" Wall Thickness (6ft)</c:v>
                </c:pt>
                <c:pt idx="65">
                  <c:v>Stainless Steel Case, Liquid, 2-1/2" Dial</c:v>
                </c:pt>
                <c:pt idx="66">
                  <c:v>Flotec FP7110T 19-Gallon Pre-Charged Water Tank</c:v>
                </c:pt>
                <c:pt idx="67">
                  <c:v>1.0 - 16 gpm Flow Range, 1/2" NPT Female Flowmeter</c:v>
                </c:pt>
                <c:pt idx="68">
                  <c:v>Fasteners:</c:v>
                </c:pt>
                <c:pt idx="71">
                  <c:v>Tooling:</c:v>
                </c:pt>
                <c:pt idx="72">
                  <c:v>Micro boring bar</c:v>
                </c:pt>
                <c:pt idx="73">
                  <c:v>1/8" Mill Diameter, 3/8" Shank Diameter, 2-5/16" Overall Length</c:v>
                </c:pt>
                <c:pt idx="74">
                  <c:v>1/4" Diameter x 1" Long Shoulder, 10-32 Thread Size</c:v>
                </c:pt>
                <c:pt idx="75">
                  <c:v>Misc:</c:v>
                </c:pt>
                <c:pt idx="76">
                  <c:v>Digital Photo Frame</c:v>
                </c:pt>
                <c:pt idx="77">
                  <c:v>TOTAL:</c:v>
                </c:pt>
              </c:strCache>
            </c:strRef>
          </c:cat>
          <c:val>
            <c:numRef>
              <c:f>Sheet1!$G$1:$G$78</c:f>
              <c:numCache>
                <c:formatCode>General</c:formatCode>
                <c:ptCount val="78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B1-414E-B514-BBC6AFD76640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Sheet1!$A$1:$A$78</c:f>
              <c:strCache>
                <c:ptCount val="78"/>
                <c:pt idx="0">
                  <c:v>Part</c:v>
                </c:pt>
                <c:pt idx="1">
                  <c:v>Impellers:</c:v>
                </c:pt>
                <c:pt idx="2">
                  <c:v>Impeller (1A)</c:v>
                </c:pt>
                <c:pt idx="3">
                  <c:v>Impeller (2A)</c:v>
                </c:pt>
                <c:pt idx="4">
                  <c:v>Impeller (3A)</c:v>
                </c:pt>
                <c:pt idx="5">
                  <c:v>Rotating Assembly:</c:v>
                </c:pt>
                <c:pt idx="6">
                  <c:v>External Retaining Ring for 20mm Shaft Diameter</c:v>
                </c:pt>
                <c:pt idx="7">
                  <c:v>Angular-Contact Ball Bearing, Double Row, for 10 mm Shaft Diameter</c:v>
                </c:pt>
                <c:pt idx="8">
                  <c:v>Ball Bearing, for 20 mm Shaft Diameter, 47 mm OD</c:v>
                </c:pt>
                <c:pt idx="9">
                  <c:v>Bearing Locknut, 303 Stainless Steel, M10 x 0.75 mm Thread</c:v>
                </c:pt>
                <c:pt idx="10">
                  <c:v>Tube Fitting, Nut for 1/8" Tube OD</c:v>
                </c:pt>
                <c:pt idx="11">
                  <c:v>Straight Adapter for 5/8" Tube OD x 1/2 Male Pipe</c:v>
                </c:pt>
                <c:pt idx="12">
                  <c:v>Oil-Resistant Buna-N O-Ring, 3/32 Fractional Width</c:v>
                </c:pt>
                <c:pt idx="13">
                  <c:v>Dowel Pin, M2 Diameter, 12mm Length</c:v>
                </c:pt>
                <c:pt idx="14">
                  <c:v>Oil-Resistant Buna-N O-Ring, 1/8 Fractional Width, Dash Number 232</c:v>
                </c:pt>
                <c:pt idx="15">
                  <c:v>Oil-Resistant Shaft Seal, Double-Lip, Steel, 5/8" ID, 1-1/8" OD</c:v>
                </c:pt>
                <c:pt idx="16">
                  <c:v>Oil-Resistant Pump Shaft Seal, </c:v>
                </c:pt>
                <c:pt idx="17">
                  <c:v>Rigid Shaft Coupling with Keyway </c:v>
                </c:pt>
                <c:pt idx="18">
                  <c:v>37 Degree Flared Tube Fitting, Sleeve for 1/8" Tube OD</c:v>
                </c:pt>
                <c:pt idx="19">
                  <c:v>Trade No. 6210, for 50 mm Shaft Diameter, 90 mm OD</c:v>
                </c:pt>
                <c:pt idx="20">
                  <c:v>Flanged sleeve bushing, Rulon, 5/8" ID, </c:v>
                </c:pt>
                <c:pt idx="21">
                  <c:v>Electrical:</c:v>
                </c:pt>
                <c:pt idx="22">
                  <c:v>Motor</c:v>
                </c:pt>
                <c:pt idx="23">
                  <c:v>Electronic speed controller</c:v>
                </c:pt>
                <c:pt idx="24">
                  <c:v>Wire (8GA)</c:v>
                </c:pt>
                <c:pt idx="25">
                  <c:v>Bullet Connectors</c:v>
                </c:pt>
                <c:pt idx="26">
                  <c:v>Batteries</c:v>
                </c:pt>
                <c:pt idx="27">
                  <c:v>Ashcroft G2500PSI Pressure Transmitter, 0 to 500 psi, 4-20mA</c:v>
                </c:pt>
                <c:pt idx="28">
                  <c:v>Thermocouple Type-K</c:v>
                </c:pt>
                <c:pt idx="29">
                  <c:v>Arduino Mega</c:v>
                </c:pt>
                <c:pt idx="30">
                  <c:v>Thermocouple Amplifier breakout board </c:v>
                </c:pt>
                <c:pt idx="31">
                  <c:v>Load Cell Amplifier</c:v>
                </c:pt>
                <c:pt idx="32">
                  <c:v>Mechanical:</c:v>
                </c:pt>
                <c:pt idx="33">
                  <c:v>Bearing plate</c:v>
                </c:pt>
                <c:pt idx="34">
                  <c:v>Impeller lower housing</c:v>
                </c:pt>
                <c:pt idx="35">
                  <c:v>Impeller upper housing</c:v>
                </c:pt>
                <c:pt idx="36">
                  <c:v>Motor mount</c:v>
                </c:pt>
                <c:pt idx="37">
                  <c:v>Seal plates</c:v>
                </c:pt>
                <c:pt idx="38">
                  <c:v>Impeller Shaft</c:v>
                </c:pt>
                <c:pt idx="39">
                  <c:v>Raw Materials:</c:v>
                </c:pt>
                <c:pt idx="40">
                  <c:v>AL FLAT 6061T6 1.00 X 6.00</c:v>
                </c:pt>
                <c:pt idx="41">
                  <c:v>AL FLAT 6061T6 1.00 X 6.00</c:v>
                </c:pt>
                <c:pt idx="42">
                  <c:v>AL FLAT 6061T6 1.00 X 6.00</c:v>
                </c:pt>
                <c:pt idx="43">
                  <c:v>AL FLAT 6061T6 1.00 X 6.00</c:v>
                </c:pt>
                <c:pt idx="44">
                  <c:v>AL FLAT 6061T6 2.00 X 5.00</c:v>
                </c:pt>
                <c:pt idx="45">
                  <c:v>AL ROUND 6061T6 2.500</c:v>
                </c:pt>
                <c:pt idx="46">
                  <c:v>AL ROUND 6061T6 2.00</c:v>
                </c:pt>
                <c:pt idx="47">
                  <c:v>AL ROUND 6061T6 1.00</c:v>
                </c:pt>
                <c:pt idx="48">
                  <c:v>Plumbing:</c:v>
                </c:pt>
                <c:pt idx="49">
                  <c:v>1/8" Tube OD x 1/8 NPT Male</c:v>
                </c:pt>
                <c:pt idx="50">
                  <c:v>On/Off  Ball Valve</c:v>
                </c:pt>
                <c:pt idx="51">
                  <c:v>Branch Tee, 5/8 in. Tube OD x 1/2 in. Female NPT</c:v>
                </c:pt>
                <c:pt idx="52">
                  <c:v>Right-Angle Tee Adapter, 1/2 NPT Female x Male</c:v>
                </c:pt>
                <c:pt idx="53">
                  <c:v>Hex Bushing Adapter, 1/2 NPT Male x 1/4 NPT Female</c:v>
                </c:pt>
                <c:pt idx="54">
                  <c:v>Male Connect, 5/8 in. Tube OD x 1/2 in. Male NPT</c:v>
                </c:pt>
                <c:pt idx="55">
                  <c:v>Branch Tee, 5/8 in. Tube OD x 1/2 in. Female NPT</c:v>
                </c:pt>
                <c:pt idx="56">
                  <c:v>Hollow Plug with External Hex Drive, 1/2 NPT</c:v>
                </c:pt>
                <c:pt idx="57">
                  <c:v>Solid Plug with External Hex Drive, 1/2 NPT</c:v>
                </c:pt>
                <c:pt idx="58">
                  <c:v>Male Connector, 1/2 in. Tube OD x 3/8 in. Male NPT</c:v>
                </c:pt>
                <c:pt idx="59">
                  <c:v>Branch Tee, 1/2 in. Tube OD  x 1/2 in. Female NPT</c:v>
                </c:pt>
                <c:pt idx="60">
                  <c:v>Right-Angle Tee Adapter, 1/2 NPT Female x Male</c:v>
                </c:pt>
                <c:pt idx="61">
                  <c:v>Gate Valve Pressure Class 300, Rising Stem, 1/2 NPT Female</c:v>
                </c:pt>
                <c:pt idx="62">
                  <c:v>Tube Fitting, Male Connector, 1/2 in. Tube OD x 1/2 in. Male NPT</c:v>
                </c:pt>
                <c:pt idx="63">
                  <c:v>Aluminum Tubing 5/8" OD, 0.065" Wall Thickness (6ft)</c:v>
                </c:pt>
                <c:pt idx="64">
                  <c:v>Aluminum Tubing 1/2" OD, 0.049" Wall Thickness (6ft)</c:v>
                </c:pt>
                <c:pt idx="65">
                  <c:v>Stainless Steel Case, Liquid, 2-1/2" Dial</c:v>
                </c:pt>
                <c:pt idx="66">
                  <c:v>Flotec FP7110T 19-Gallon Pre-Charged Water Tank</c:v>
                </c:pt>
                <c:pt idx="67">
                  <c:v>1.0 - 16 gpm Flow Range, 1/2" NPT Female Flowmeter</c:v>
                </c:pt>
                <c:pt idx="68">
                  <c:v>Fasteners:</c:v>
                </c:pt>
                <c:pt idx="71">
                  <c:v>Tooling:</c:v>
                </c:pt>
                <c:pt idx="72">
                  <c:v>Micro boring bar</c:v>
                </c:pt>
                <c:pt idx="73">
                  <c:v>1/8" Mill Diameter, 3/8" Shank Diameter, 2-5/16" Overall Length</c:v>
                </c:pt>
                <c:pt idx="74">
                  <c:v>1/4" Diameter x 1" Long Shoulder, 10-32 Thread Size</c:v>
                </c:pt>
                <c:pt idx="75">
                  <c:v>Misc:</c:v>
                </c:pt>
                <c:pt idx="76">
                  <c:v>Digital Photo Frame</c:v>
                </c:pt>
                <c:pt idx="77">
                  <c:v>TOTAL:</c:v>
                </c:pt>
              </c:strCache>
            </c:strRef>
          </c:cat>
          <c:val>
            <c:numRef>
              <c:f>Sheet1!$H$1:$H$78</c:f>
              <c:numCache>
                <c:formatCode>General</c:formatCode>
                <c:ptCount val="78"/>
                <c:pt idx="0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B1-414E-B514-BBC6AFD76640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Sheet1!$A$1:$A$78</c:f>
              <c:strCache>
                <c:ptCount val="78"/>
                <c:pt idx="0">
                  <c:v>Part</c:v>
                </c:pt>
                <c:pt idx="1">
                  <c:v>Impellers:</c:v>
                </c:pt>
                <c:pt idx="2">
                  <c:v>Impeller (1A)</c:v>
                </c:pt>
                <c:pt idx="3">
                  <c:v>Impeller (2A)</c:v>
                </c:pt>
                <c:pt idx="4">
                  <c:v>Impeller (3A)</c:v>
                </c:pt>
                <c:pt idx="5">
                  <c:v>Rotating Assembly:</c:v>
                </c:pt>
                <c:pt idx="6">
                  <c:v>External Retaining Ring for 20mm Shaft Diameter</c:v>
                </c:pt>
                <c:pt idx="7">
                  <c:v>Angular-Contact Ball Bearing, Double Row, for 10 mm Shaft Diameter</c:v>
                </c:pt>
                <c:pt idx="8">
                  <c:v>Ball Bearing, for 20 mm Shaft Diameter, 47 mm OD</c:v>
                </c:pt>
                <c:pt idx="9">
                  <c:v>Bearing Locknut, 303 Stainless Steel, M10 x 0.75 mm Thread</c:v>
                </c:pt>
                <c:pt idx="10">
                  <c:v>Tube Fitting, Nut for 1/8" Tube OD</c:v>
                </c:pt>
                <c:pt idx="11">
                  <c:v>Straight Adapter for 5/8" Tube OD x 1/2 Male Pipe</c:v>
                </c:pt>
                <c:pt idx="12">
                  <c:v>Oil-Resistant Buna-N O-Ring, 3/32 Fractional Width</c:v>
                </c:pt>
                <c:pt idx="13">
                  <c:v>Dowel Pin, M2 Diameter, 12mm Length</c:v>
                </c:pt>
                <c:pt idx="14">
                  <c:v>Oil-Resistant Buna-N O-Ring, 1/8 Fractional Width, Dash Number 232</c:v>
                </c:pt>
                <c:pt idx="15">
                  <c:v>Oil-Resistant Shaft Seal, Double-Lip, Steel, 5/8" ID, 1-1/8" OD</c:v>
                </c:pt>
                <c:pt idx="16">
                  <c:v>Oil-Resistant Pump Shaft Seal, </c:v>
                </c:pt>
                <c:pt idx="17">
                  <c:v>Rigid Shaft Coupling with Keyway </c:v>
                </c:pt>
                <c:pt idx="18">
                  <c:v>37 Degree Flared Tube Fitting, Sleeve for 1/8" Tube OD</c:v>
                </c:pt>
                <c:pt idx="19">
                  <c:v>Trade No. 6210, for 50 mm Shaft Diameter, 90 mm OD</c:v>
                </c:pt>
                <c:pt idx="20">
                  <c:v>Flanged sleeve bushing, Rulon, 5/8" ID, </c:v>
                </c:pt>
                <c:pt idx="21">
                  <c:v>Electrical:</c:v>
                </c:pt>
                <c:pt idx="22">
                  <c:v>Motor</c:v>
                </c:pt>
                <c:pt idx="23">
                  <c:v>Electronic speed controller</c:v>
                </c:pt>
                <c:pt idx="24">
                  <c:v>Wire (8GA)</c:v>
                </c:pt>
                <c:pt idx="25">
                  <c:v>Bullet Connectors</c:v>
                </c:pt>
                <c:pt idx="26">
                  <c:v>Batteries</c:v>
                </c:pt>
                <c:pt idx="27">
                  <c:v>Ashcroft G2500PSI Pressure Transmitter, 0 to 500 psi, 4-20mA</c:v>
                </c:pt>
                <c:pt idx="28">
                  <c:v>Thermocouple Type-K</c:v>
                </c:pt>
                <c:pt idx="29">
                  <c:v>Arduino Mega</c:v>
                </c:pt>
                <c:pt idx="30">
                  <c:v>Thermocouple Amplifier breakout board </c:v>
                </c:pt>
                <c:pt idx="31">
                  <c:v>Load Cell Amplifier</c:v>
                </c:pt>
                <c:pt idx="32">
                  <c:v>Mechanical:</c:v>
                </c:pt>
                <c:pt idx="33">
                  <c:v>Bearing plate</c:v>
                </c:pt>
                <c:pt idx="34">
                  <c:v>Impeller lower housing</c:v>
                </c:pt>
                <c:pt idx="35">
                  <c:v>Impeller upper housing</c:v>
                </c:pt>
                <c:pt idx="36">
                  <c:v>Motor mount</c:v>
                </c:pt>
                <c:pt idx="37">
                  <c:v>Seal plates</c:v>
                </c:pt>
                <c:pt idx="38">
                  <c:v>Impeller Shaft</c:v>
                </c:pt>
                <c:pt idx="39">
                  <c:v>Raw Materials:</c:v>
                </c:pt>
                <c:pt idx="40">
                  <c:v>AL FLAT 6061T6 1.00 X 6.00</c:v>
                </c:pt>
                <c:pt idx="41">
                  <c:v>AL FLAT 6061T6 1.00 X 6.00</c:v>
                </c:pt>
                <c:pt idx="42">
                  <c:v>AL FLAT 6061T6 1.00 X 6.00</c:v>
                </c:pt>
                <c:pt idx="43">
                  <c:v>AL FLAT 6061T6 1.00 X 6.00</c:v>
                </c:pt>
                <c:pt idx="44">
                  <c:v>AL FLAT 6061T6 2.00 X 5.00</c:v>
                </c:pt>
                <c:pt idx="45">
                  <c:v>AL ROUND 6061T6 2.500</c:v>
                </c:pt>
                <c:pt idx="46">
                  <c:v>AL ROUND 6061T6 2.00</c:v>
                </c:pt>
                <c:pt idx="47">
                  <c:v>AL ROUND 6061T6 1.00</c:v>
                </c:pt>
                <c:pt idx="48">
                  <c:v>Plumbing:</c:v>
                </c:pt>
                <c:pt idx="49">
                  <c:v>1/8" Tube OD x 1/8 NPT Male</c:v>
                </c:pt>
                <c:pt idx="50">
                  <c:v>On/Off  Ball Valve</c:v>
                </c:pt>
                <c:pt idx="51">
                  <c:v>Branch Tee, 5/8 in. Tube OD x 1/2 in. Female NPT</c:v>
                </c:pt>
                <c:pt idx="52">
                  <c:v>Right-Angle Tee Adapter, 1/2 NPT Female x Male</c:v>
                </c:pt>
                <c:pt idx="53">
                  <c:v>Hex Bushing Adapter, 1/2 NPT Male x 1/4 NPT Female</c:v>
                </c:pt>
                <c:pt idx="54">
                  <c:v>Male Connect, 5/8 in. Tube OD x 1/2 in. Male NPT</c:v>
                </c:pt>
                <c:pt idx="55">
                  <c:v>Branch Tee, 5/8 in. Tube OD x 1/2 in. Female NPT</c:v>
                </c:pt>
                <c:pt idx="56">
                  <c:v>Hollow Plug with External Hex Drive, 1/2 NPT</c:v>
                </c:pt>
                <c:pt idx="57">
                  <c:v>Solid Plug with External Hex Drive, 1/2 NPT</c:v>
                </c:pt>
                <c:pt idx="58">
                  <c:v>Male Connector, 1/2 in. Tube OD x 3/8 in. Male NPT</c:v>
                </c:pt>
                <c:pt idx="59">
                  <c:v>Branch Tee, 1/2 in. Tube OD  x 1/2 in. Female NPT</c:v>
                </c:pt>
                <c:pt idx="60">
                  <c:v>Right-Angle Tee Adapter, 1/2 NPT Female x Male</c:v>
                </c:pt>
                <c:pt idx="61">
                  <c:v>Gate Valve Pressure Class 300, Rising Stem, 1/2 NPT Female</c:v>
                </c:pt>
                <c:pt idx="62">
                  <c:v>Tube Fitting, Male Connector, 1/2 in. Tube OD x 1/2 in. Male NPT</c:v>
                </c:pt>
                <c:pt idx="63">
                  <c:v>Aluminum Tubing 5/8" OD, 0.065" Wall Thickness (6ft)</c:v>
                </c:pt>
                <c:pt idx="64">
                  <c:v>Aluminum Tubing 1/2" OD, 0.049" Wall Thickness (6ft)</c:v>
                </c:pt>
                <c:pt idx="65">
                  <c:v>Stainless Steel Case, Liquid, 2-1/2" Dial</c:v>
                </c:pt>
                <c:pt idx="66">
                  <c:v>Flotec FP7110T 19-Gallon Pre-Charged Water Tank</c:v>
                </c:pt>
                <c:pt idx="67">
                  <c:v>1.0 - 16 gpm Flow Range, 1/2" NPT Female Flowmeter</c:v>
                </c:pt>
                <c:pt idx="68">
                  <c:v>Fasteners:</c:v>
                </c:pt>
                <c:pt idx="71">
                  <c:v>Tooling:</c:v>
                </c:pt>
                <c:pt idx="72">
                  <c:v>Micro boring bar</c:v>
                </c:pt>
                <c:pt idx="73">
                  <c:v>1/8" Mill Diameter, 3/8" Shank Diameter, 2-5/16" Overall Length</c:v>
                </c:pt>
                <c:pt idx="74">
                  <c:v>1/4" Diameter x 1" Long Shoulder, 10-32 Thread Size</c:v>
                </c:pt>
                <c:pt idx="75">
                  <c:v>Misc:</c:v>
                </c:pt>
                <c:pt idx="76">
                  <c:v>Digital Photo Frame</c:v>
                </c:pt>
                <c:pt idx="77">
                  <c:v>TOTAL:</c:v>
                </c:pt>
              </c:strCache>
            </c:strRef>
          </c:cat>
          <c:val>
            <c:numRef>
              <c:f>Sheet1!$I$1:$I$78</c:f>
              <c:numCache>
                <c:formatCode>General</c:formatCode>
                <c:ptCount val="78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B1-414E-B514-BBC6AFD76640}"/>
            </c:ext>
          </c:extLst>
        </c:ser>
        <c:ser>
          <c:idx val="8"/>
          <c:order val="8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Sheet1!$A$1:$A$78</c:f>
              <c:strCache>
                <c:ptCount val="78"/>
                <c:pt idx="0">
                  <c:v>Part</c:v>
                </c:pt>
                <c:pt idx="1">
                  <c:v>Impellers:</c:v>
                </c:pt>
                <c:pt idx="2">
                  <c:v>Impeller (1A)</c:v>
                </c:pt>
                <c:pt idx="3">
                  <c:v>Impeller (2A)</c:v>
                </c:pt>
                <c:pt idx="4">
                  <c:v>Impeller (3A)</c:v>
                </c:pt>
                <c:pt idx="5">
                  <c:v>Rotating Assembly:</c:v>
                </c:pt>
                <c:pt idx="6">
                  <c:v>External Retaining Ring for 20mm Shaft Diameter</c:v>
                </c:pt>
                <c:pt idx="7">
                  <c:v>Angular-Contact Ball Bearing, Double Row, for 10 mm Shaft Diameter</c:v>
                </c:pt>
                <c:pt idx="8">
                  <c:v>Ball Bearing, for 20 mm Shaft Diameter, 47 mm OD</c:v>
                </c:pt>
                <c:pt idx="9">
                  <c:v>Bearing Locknut, 303 Stainless Steel, M10 x 0.75 mm Thread</c:v>
                </c:pt>
                <c:pt idx="10">
                  <c:v>Tube Fitting, Nut for 1/8" Tube OD</c:v>
                </c:pt>
                <c:pt idx="11">
                  <c:v>Straight Adapter for 5/8" Tube OD x 1/2 Male Pipe</c:v>
                </c:pt>
                <c:pt idx="12">
                  <c:v>Oil-Resistant Buna-N O-Ring, 3/32 Fractional Width</c:v>
                </c:pt>
                <c:pt idx="13">
                  <c:v>Dowel Pin, M2 Diameter, 12mm Length</c:v>
                </c:pt>
                <c:pt idx="14">
                  <c:v>Oil-Resistant Buna-N O-Ring, 1/8 Fractional Width, Dash Number 232</c:v>
                </c:pt>
                <c:pt idx="15">
                  <c:v>Oil-Resistant Shaft Seal, Double-Lip, Steel, 5/8" ID, 1-1/8" OD</c:v>
                </c:pt>
                <c:pt idx="16">
                  <c:v>Oil-Resistant Pump Shaft Seal, </c:v>
                </c:pt>
                <c:pt idx="17">
                  <c:v>Rigid Shaft Coupling with Keyway </c:v>
                </c:pt>
                <c:pt idx="18">
                  <c:v>37 Degree Flared Tube Fitting, Sleeve for 1/8" Tube OD</c:v>
                </c:pt>
                <c:pt idx="19">
                  <c:v>Trade No. 6210, for 50 mm Shaft Diameter, 90 mm OD</c:v>
                </c:pt>
                <c:pt idx="20">
                  <c:v>Flanged sleeve bushing, Rulon, 5/8" ID, </c:v>
                </c:pt>
                <c:pt idx="21">
                  <c:v>Electrical:</c:v>
                </c:pt>
                <c:pt idx="22">
                  <c:v>Motor</c:v>
                </c:pt>
                <c:pt idx="23">
                  <c:v>Electronic speed controller</c:v>
                </c:pt>
                <c:pt idx="24">
                  <c:v>Wire (8GA)</c:v>
                </c:pt>
                <c:pt idx="25">
                  <c:v>Bullet Connectors</c:v>
                </c:pt>
                <c:pt idx="26">
                  <c:v>Batteries</c:v>
                </c:pt>
                <c:pt idx="27">
                  <c:v>Ashcroft G2500PSI Pressure Transmitter, 0 to 500 psi, 4-20mA</c:v>
                </c:pt>
                <c:pt idx="28">
                  <c:v>Thermocouple Type-K</c:v>
                </c:pt>
                <c:pt idx="29">
                  <c:v>Arduino Mega</c:v>
                </c:pt>
                <c:pt idx="30">
                  <c:v>Thermocouple Amplifier breakout board </c:v>
                </c:pt>
                <c:pt idx="31">
                  <c:v>Load Cell Amplifier</c:v>
                </c:pt>
                <c:pt idx="32">
                  <c:v>Mechanical:</c:v>
                </c:pt>
                <c:pt idx="33">
                  <c:v>Bearing plate</c:v>
                </c:pt>
                <c:pt idx="34">
                  <c:v>Impeller lower housing</c:v>
                </c:pt>
                <c:pt idx="35">
                  <c:v>Impeller upper housing</c:v>
                </c:pt>
                <c:pt idx="36">
                  <c:v>Motor mount</c:v>
                </c:pt>
                <c:pt idx="37">
                  <c:v>Seal plates</c:v>
                </c:pt>
                <c:pt idx="38">
                  <c:v>Impeller Shaft</c:v>
                </c:pt>
                <c:pt idx="39">
                  <c:v>Raw Materials:</c:v>
                </c:pt>
                <c:pt idx="40">
                  <c:v>AL FLAT 6061T6 1.00 X 6.00</c:v>
                </c:pt>
                <c:pt idx="41">
                  <c:v>AL FLAT 6061T6 1.00 X 6.00</c:v>
                </c:pt>
                <c:pt idx="42">
                  <c:v>AL FLAT 6061T6 1.00 X 6.00</c:v>
                </c:pt>
                <c:pt idx="43">
                  <c:v>AL FLAT 6061T6 1.00 X 6.00</c:v>
                </c:pt>
                <c:pt idx="44">
                  <c:v>AL FLAT 6061T6 2.00 X 5.00</c:v>
                </c:pt>
                <c:pt idx="45">
                  <c:v>AL ROUND 6061T6 2.500</c:v>
                </c:pt>
                <c:pt idx="46">
                  <c:v>AL ROUND 6061T6 2.00</c:v>
                </c:pt>
                <c:pt idx="47">
                  <c:v>AL ROUND 6061T6 1.00</c:v>
                </c:pt>
                <c:pt idx="48">
                  <c:v>Plumbing:</c:v>
                </c:pt>
                <c:pt idx="49">
                  <c:v>1/8" Tube OD x 1/8 NPT Male</c:v>
                </c:pt>
                <c:pt idx="50">
                  <c:v>On/Off  Ball Valve</c:v>
                </c:pt>
                <c:pt idx="51">
                  <c:v>Branch Tee, 5/8 in. Tube OD x 1/2 in. Female NPT</c:v>
                </c:pt>
                <c:pt idx="52">
                  <c:v>Right-Angle Tee Adapter, 1/2 NPT Female x Male</c:v>
                </c:pt>
                <c:pt idx="53">
                  <c:v>Hex Bushing Adapter, 1/2 NPT Male x 1/4 NPT Female</c:v>
                </c:pt>
                <c:pt idx="54">
                  <c:v>Male Connect, 5/8 in. Tube OD x 1/2 in. Male NPT</c:v>
                </c:pt>
                <c:pt idx="55">
                  <c:v>Branch Tee, 5/8 in. Tube OD x 1/2 in. Female NPT</c:v>
                </c:pt>
                <c:pt idx="56">
                  <c:v>Hollow Plug with External Hex Drive, 1/2 NPT</c:v>
                </c:pt>
                <c:pt idx="57">
                  <c:v>Solid Plug with External Hex Drive, 1/2 NPT</c:v>
                </c:pt>
                <c:pt idx="58">
                  <c:v>Male Connector, 1/2 in. Tube OD x 3/8 in. Male NPT</c:v>
                </c:pt>
                <c:pt idx="59">
                  <c:v>Branch Tee, 1/2 in. Tube OD  x 1/2 in. Female NPT</c:v>
                </c:pt>
                <c:pt idx="60">
                  <c:v>Right-Angle Tee Adapter, 1/2 NPT Female x Male</c:v>
                </c:pt>
                <c:pt idx="61">
                  <c:v>Gate Valve Pressure Class 300, Rising Stem, 1/2 NPT Female</c:v>
                </c:pt>
                <c:pt idx="62">
                  <c:v>Tube Fitting, Male Connector, 1/2 in. Tube OD x 1/2 in. Male NPT</c:v>
                </c:pt>
                <c:pt idx="63">
                  <c:v>Aluminum Tubing 5/8" OD, 0.065" Wall Thickness (6ft)</c:v>
                </c:pt>
                <c:pt idx="64">
                  <c:v>Aluminum Tubing 1/2" OD, 0.049" Wall Thickness (6ft)</c:v>
                </c:pt>
                <c:pt idx="65">
                  <c:v>Stainless Steel Case, Liquid, 2-1/2" Dial</c:v>
                </c:pt>
                <c:pt idx="66">
                  <c:v>Flotec FP7110T 19-Gallon Pre-Charged Water Tank</c:v>
                </c:pt>
                <c:pt idx="67">
                  <c:v>1.0 - 16 gpm Flow Range, 1/2" NPT Female Flowmeter</c:v>
                </c:pt>
                <c:pt idx="68">
                  <c:v>Fasteners:</c:v>
                </c:pt>
                <c:pt idx="71">
                  <c:v>Tooling:</c:v>
                </c:pt>
                <c:pt idx="72">
                  <c:v>Micro boring bar</c:v>
                </c:pt>
                <c:pt idx="73">
                  <c:v>1/8" Mill Diameter, 3/8" Shank Diameter, 2-5/16" Overall Length</c:v>
                </c:pt>
                <c:pt idx="74">
                  <c:v>1/4" Diameter x 1" Long Shoulder, 10-32 Thread Size</c:v>
                </c:pt>
                <c:pt idx="75">
                  <c:v>Misc:</c:v>
                </c:pt>
                <c:pt idx="76">
                  <c:v>Digital Photo Frame</c:v>
                </c:pt>
                <c:pt idx="77">
                  <c:v>TOTAL:</c:v>
                </c:pt>
              </c:strCache>
            </c:strRef>
          </c:cat>
          <c:val>
            <c:numRef>
              <c:f>Sheet1!$J$1:$J$78</c:f>
              <c:numCache>
                <c:formatCode>General</c:formatCode>
                <c:ptCount val="78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51">
                  <c:v>0</c:v>
                </c:pt>
                <c:pt idx="52">
                  <c:v>0</c:v>
                </c:pt>
                <c:pt idx="54">
                  <c:v>0</c:v>
                </c:pt>
                <c:pt idx="58">
                  <c:v>0</c:v>
                </c:pt>
                <c:pt idx="59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B1-414E-B514-BBC6AFD76640}"/>
            </c:ext>
          </c:extLst>
        </c:ser>
        <c:ser>
          <c:idx val="9"/>
          <c:order val="9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Sheet1!$A$1:$A$78</c:f>
              <c:strCache>
                <c:ptCount val="78"/>
                <c:pt idx="0">
                  <c:v>Part</c:v>
                </c:pt>
                <c:pt idx="1">
                  <c:v>Impellers:</c:v>
                </c:pt>
                <c:pt idx="2">
                  <c:v>Impeller (1A)</c:v>
                </c:pt>
                <c:pt idx="3">
                  <c:v>Impeller (2A)</c:v>
                </c:pt>
                <c:pt idx="4">
                  <c:v>Impeller (3A)</c:v>
                </c:pt>
                <c:pt idx="5">
                  <c:v>Rotating Assembly:</c:v>
                </c:pt>
                <c:pt idx="6">
                  <c:v>External Retaining Ring for 20mm Shaft Diameter</c:v>
                </c:pt>
                <c:pt idx="7">
                  <c:v>Angular-Contact Ball Bearing, Double Row, for 10 mm Shaft Diameter</c:v>
                </c:pt>
                <c:pt idx="8">
                  <c:v>Ball Bearing, for 20 mm Shaft Diameter, 47 mm OD</c:v>
                </c:pt>
                <c:pt idx="9">
                  <c:v>Bearing Locknut, 303 Stainless Steel, M10 x 0.75 mm Thread</c:v>
                </c:pt>
                <c:pt idx="10">
                  <c:v>Tube Fitting, Nut for 1/8" Tube OD</c:v>
                </c:pt>
                <c:pt idx="11">
                  <c:v>Straight Adapter for 5/8" Tube OD x 1/2 Male Pipe</c:v>
                </c:pt>
                <c:pt idx="12">
                  <c:v>Oil-Resistant Buna-N O-Ring, 3/32 Fractional Width</c:v>
                </c:pt>
                <c:pt idx="13">
                  <c:v>Dowel Pin, M2 Diameter, 12mm Length</c:v>
                </c:pt>
                <c:pt idx="14">
                  <c:v>Oil-Resistant Buna-N O-Ring, 1/8 Fractional Width, Dash Number 232</c:v>
                </c:pt>
                <c:pt idx="15">
                  <c:v>Oil-Resistant Shaft Seal, Double-Lip, Steel, 5/8" ID, 1-1/8" OD</c:v>
                </c:pt>
                <c:pt idx="16">
                  <c:v>Oil-Resistant Pump Shaft Seal, </c:v>
                </c:pt>
                <c:pt idx="17">
                  <c:v>Rigid Shaft Coupling with Keyway </c:v>
                </c:pt>
                <c:pt idx="18">
                  <c:v>37 Degree Flared Tube Fitting, Sleeve for 1/8" Tube OD</c:v>
                </c:pt>
                <c:pt idx="19">
                  <c:v>Trade No. 6210, for 50 mm Shaft Diameter, 90 mm OD</c:v>
                </c:pt>
                <c:pt idx="20">
                  <c:v>Flanged sleeve bushing, Rulon, 5/8" ID, </c:v>
                </c:pt>
                <c:pt idx="21">
                  <c:v>Electrical:</c:v>
                </c:pt>
                <c:pt idx="22">
                  <c:v>Motor</c:v>
                </c:pt>
                <c:pt idx="23">
                  <c:v>Electronic speed controller</c:v>
                </c:pt>
                <c:pt idx="24">
                  <c:v>Wire (8GA)</c:v>
                </c:pt>
                <c:pt idx="25">
                  <c:v>Bullet Connectors</c:v>
                </c:pt>
                <c:pt idx="26">
                  <c:v>Batteries</c:v>
                </c:pt>
                <c:pt idx="27">
                  <c:v>Ashcroft G2500PSI Pressure Transmitter, 0 to 500 psi, 4-20mA</c:v>
                </c:pt>
                <c:pt idx="28">
                  <c:v>Thermocouple Type-K</c:v>
                </c:pt>
                <c:pt idx="29">
                  <c:v>Arduino Mega</c:v>
                </c:pt>
                <c:pt idx="30">
                  <c:v>Thermocouple Amplifier breakout board </c:v>
                </c:pt>
                <c:pt idx="31">
                  <c:v>Load Cell Amplifier</c:v>
                </c:pt>
                <c:pt idx="32">
                  <c:v>Mechanical:</c:v>
                </c:pt>
                <c:pt idx="33">
                  <c:v>Bearing plate</c:v>
                </c:pt>
                <c:pt idx="34">
                  <c:v>Impeller lower housing</c:v>
                </c:pt>
                <c:pt idx="35">
                  <c:v>Impeller upper housing</c:v>
                </c:pt>
                <c:pt idx="36">
                  <c:v>Motor mount</c:v>
                </c:pt>
                <c:pt idx="37">
                  <c:v>Seal plates</c:v>
                </c:pt>
                <c:pt idx="38">
                  <c:v>Impeller Shaft</c:v>
                </c:pt>
                <c:pt idx="39">
                  <c:v>Raw Materials:</c:v>
                </c:pt>
                <c:pt idx="40">
                  <c:v>AL FLAT 6061T6 1.00 X 6.00</c:v>
                </c:pt>
                <c:pt idx="41">
                  <c:v>AL FLAT 6061T6 1.00 X 6.00</c:v>
                </c:pt>
                <c:pt idx="42">
                  <c:v>AL FLAT 6061T6 1.00 X 6.00</c:v>
                </c:pt>
                <c:pt idx="43">
                  <c:v>AL FLAT 6061T6 1.00 X 6.00</c:v>
                </c:pt>
                <c:pt idx="44">
                  <c:v>AL FLAT 6061T6 2.00 X 5.00</c:v>
                </c:pt>
                <c:pt idx="45">
                  <c:v>AL ROUND 6061T6 2.500</c:v>
                </c:pt>
                <c:pt idx="46">
                  <c:v>AL ROUND 6061T6 2.00</c:v>
                </c:pt>
                <c:pt idx="47">
                  <c:v>AL ROUND 6061T6 1.00</c:v>
                </c:pt>
                <c:pt idx="48">
                  <c:v>Plumbing:</c:v>
                </c:pt>
                <c:pt idx="49">
                  <c:v>1/8" Tube OD x 1/8 NPT Male</c:v>
                </c:pt>
                <c:pt idx="50">
                  <c:v>On/Off  Ball Valve</c:v>
                </c:pt>
                <c:pt idx="51">
                  <c:v>Branch Tee, 5/8 in. Tube OD x 1/2 in. Female NPT</c:v>
                </c:pt>
                <c:pt idx="52">
                  <c:v>Right-Angle Tee Adapter, 1/2 NPT Female x Male</c:v>
                </c:pt>
                <c:pt idx="53">
                  <c:v>Hex Bushing Adapter, 1/2 NPT Male x 1/4 NPT Female</c:v>
                </c:pt>
                <c:pt idx="54">
                  <c:v>Male Connect, 5/8 in. Tube OD x 1/2 in. Male NPT</c:v>
                </c:pt>
                <c:pt idx="55">
                  <c:v>Branch Tee, 5/8 in. Tube OD x 1/2 in. Female NPT</c:v>
                </c:pt>
                <c:pt idx="56">
                  <c:v>Hollow Plug with External Hex Drive, 1/2 NPT</c:v>
                </c:pt>
                <c:pt idx="57">
                  <c:v>Solid Plug with External Hex Drive, 1/2 NPT</c:v>
                </c:pt>
                <c:pt idx="58">
                  <c:v>Male Connector, 1/2 in. Tube OD x 3/8 in. Male NPT</c:v>
                </c:pt>
                <c:pt idx="59">
                  <c:v>Branch Tee, 1/2 in. Tube OD  x 1/2 in. Female NPT</c:v>
                </c:pt>
                <c:pt idx="60">
                  <c:v>Right-Angle Tee Adapter, 1/2 NPT Female x Male</c:v>
                </c:pt>
                <c:pt idx="61">
                  <c:v>Gate Valve Pressure Class 300, Rising Stem, 1/2 NPT Female</c:v>
                </c:pt>
                <c:pt idx="62">
                  <c:v>Tube Fitting, Male Connector, 1/2 in. Tube OD x 1/2 in. Male NPT</c:v>
                </c:pt>
                <c:pt idx="63">
                  <c:v>Aluminum Tubing 5/8" OD, 0.065" Wall Thickness (6ft)</c:v>
                </c:pt>
                <c:pt idx="64">
                  <c:v>Aluminum Tubing 1/2" OD, 0.049" Wall Thickness (6ft)</c:v>
                </c:pt>
                <c:pt idx="65">
                  <c:v>Stainless Steel Case, Liquid, 2-1/2" Dial</c:v>
                </c:pt>
                <c:pt idx="66">
                  <c:v>Flotec FP7110T 19-Gallon Pre-Charged Water Tank</c:v>
                </c:pt>
                <c:pt idx="67">
                  <c:v>1.0 - 16 gpm Flow Range, 1/2" NPT Female Flowmeter</c:v>
                </c:pt>
                <c:pt idx="68">
                  <c:v>Fasteners:</c:v>
                </c:pt>
                <c:pt idx="71">
                  <c:v>Tooling:</c:v>
                </c:pt>
                <c:pt idx="72">
                  <c:v>Micro boring bar</c:v>
                </c:pt>
                <c:pt idx="73">
                  <c:v>1/8" Mill Diameter, 3/8" Shank Diameter, 2-5/16" Overall Length</c:v>
                </c:pt>
                <c:pt idx="74">
                  <c:v>1/4" Diameter x 1" Long Shoulder, 10-32 Thread Size</c:v>
                </c:pt>
                <c:pt idx="75">
                  <c:v>Misc:</c:v>
                </c:pt>
                <c:pt idx="76">
                  <c:v>Digital Photo Frame</c:v>
                </c:pt>
                <c:pt idx="77">
                  <c:v>TOTAL:</c:v>
                </c:pt>
              </c:strCache>
            </c:strRef>
          </c:cat>
          <c:val>
            <c:numRef>
              <c:f>Sheet1!$K$1:$K$78</c:f>
              <c:numCache>
                <c:formatCode>General</c:formatCode>
                <c:ptCount val="78"/>
              </c:numCache>
            </c:numRef>
          </c:val>
          <c:extLst>
            <c:ext xmlns:c16="http://schemas.microsoft.com/office/drawing/2014/chart" uri="{C3380CC4-5D6E-409C-BE32-E72D297353CC}">
              <c16:uniqueId val="{00000009-58B1-414E-B514-BBC6AFD76640}"/>
            </c:ext>
          </c:extLst>
        </c:ser>
        <c:ser>
          <c:idx val="10"/>
          <c:order val="1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Sheet1!$A$1:$A$78</c:f>
              <c:strCache>
                <c:ptCount val="78"/>
                <c:pt idx="0">
                  <c:v>Part</c:v>
                </c:pt>
                <c:pt idx="1">
                  <c:v>Impellers:</c:v>
                </c:pt>
                <c:pt idx="2">
                  <c:v>Impeller (1A)</c:v>
                </c:pt>
                <c:pt idx="3">
                  <c:v>Impeller (2A)</c:v>
                </c:pt>
                <c:pt idx="4">
                  <c:v>Impeller (3A)</c:v>
                </c:pt>
                <c:pt idx="5">
                  <c:v>Rotating Assembly:</c:v>
                </c:pt>
                <c:pt idx="6">
                  <c:v>External Retaining Ring for 20mm Shaft Diameter</c:v>
                </c:pt>
                <c:pt idx="7">
                  <c:v>Angular-Contact Ball Bearing, Double Row, for 10 mm Shaft Diameter</c:v>
                </c:pt>
                <c:pt idx="8">
                  <c:v>Ball Bearing, for 20 mm Shaft Diameter, 47 mm OD</c:v>
                </c:pt>
                <c:pt idx="9">
                  <c:v>Bearing Locknut, 303 Stainless Steel, M10 x 0.75 mm Thread</c:v>
                </c:pt>
                <c:pt idx="10">
                  <c:v>Tube Fitting, Nut for 1/8" Tube OD</c:v>
                </c:pt>
                <c:pt idx="11">
                  <c:v>Straight Adapter for 5/8" Tube OD x 1/2 Male Pipe</c:v>
                </c:pt>
                <c:pt idx="12">
                  <c:v>Oil-Resistant Buna-N O-Ring, 3/32 Fractional Width</c:v>
                </c:pt>
                <c:pt idx="13">
                  <c:v>Dowel Pin, M2 Diameter, 12mm Length</c:v>
                </c:pt>
                <c:pt idx="14">
                  <c:v>Oil-Resistant Buna-N O-Ring, 1/8 Fractional Width, Dash Number 232</c:v>
                </c:pt>
                <c:pt idx="15">
                  <c:v>Oil-Resistant Shaft Seal, Double-Lip, Steel, 5/8" ID, 1-1/8" OD</c:v>
                </c:pt>
                <c:pt idx="16">
                  <c:v>Oil-Resistant Pump Shaft Seal, </c:v>
                </c:pt>
                <c:pt idx="17">
                  <c:v>Rigid Shaft Coupling with Keyway </c:v>
                </c:pt>
                <c:pt idx="18">
                  <c:v>37 Degree Flared Tube Fitting, Sleeve for 1/8" Tube OD</c:v>
                </c:pt>
                <c:pt idx="19">
                  <c:v>Trade No. 6210, for 50 mm Shaft Diameter, 90 mm OD</c:v>
                </c:pt>
                <c:pt idx="20">
                  <c:v>Flanged sleeve bushing, Rulon, 5/8" ID, </c:v>
                </c:pt>
                <c:pt idx="21">
                  <c:v>Electrical:</c:v>
                </c:pt>
                <c:pt idx="22">
                  <c:v>Motor</c:v>
                </c:pt>
                <c:pt idx="23">
                  <c:v>Electronic speed controller</c:v>
                </c:pt>
                <c:pt idx="24">
                  <c:v>Wire (8GA)</c:v>
                </c:pt>
                <c:pt idx="25">
                  <c:v>Bullet Connectors</c:v>
                </c:pt>
                <c:pt idx="26">
                  <c:v>Batteries</c:v>
                </c:pt>
                <c:pt idx="27">
                  <c:v>Ashcroft G2500PSI Pressure Transmitter, 0 to 500 psi, 4-20mA</c:v>
                </c:pt>
                <c:pt idx="28">
                  <c:v>Thermocouple Type-K</c:v>
                </c:pt>
                <c:pt idx="29">
                  <c:v>Arduino Mega</c:v>
                </c:pt>
                <c:pt idx="30">
                  <c:v>Thermocouple Amplifier breakout board </c:v>
                </c:pt>
                <c:pt idx="31">
                  <c:v>Load Cell Amplifier</c:v>
                </c:pt>
                <c:pt idx="32">
                  <c:v>Mechanical:</c:v>
                </c:pt>
                <c:pt idx="33">
                  <c:v>Bearing plate</c:v>
                </c:pt>
                <c:pt idx="34">
                  <c:v>Impeller lower housing</c:v>
                </c:pt>
                <c:pt idx="35">
                  <c:v>Impeller upper housing</c:v>
                </c:pt>
                <c:pt idx="36">
                  <c:v>Motor mount</c:v>
                </c:pt>
                <c:pt idx="37">
                  <c:v>Seal plates</c:v>
                </c:pt>
                <c:pt idx="38">
                  <c:v>Impeller Shaft</c:v>
                </c:pt>
                <c:pt idx="39">
                  <c:v>Raw Materials:</c:v>
                </c:pt>
                <c:pt idx="40">
                  <c:v>AL FLAT 6061T6 1.00 X 6.00</c:v>
                </c:pt>
                <c:pt idx="41">
                  <c:v>AL FLAT 6061T6 1.00 X 6.00</c:v>
                </c:pt>
                <c:pt idx="42">
                  <c:v>AL FLAT 6061T6 1.00 X 6.00</c:v>
                </c:pt>
                <c:pt idx="43">
                  <c:v>AL FLAT 6061T6 1.00 X 6.00</c:v>
                </c:pt>
                <c:pt idx="44">
                  <c:v>AL FLAT 6061T6 2.00 X 5.00</c:v>
                </c:pt>
                <c:pt idx="45">
                  <c:v>AL ROUND 6061T6 2.500</c:v>
                </c:pt>
                <c:pt idx="46">
                  <c:v>AL ROUND 6061T6 2.00</c:v>
                </c:pt>
                <c:pt idx="47">
                  <c:v>AL ROUND 6061T6 1.00</c:v>
                </c:pt>
                <c:pt idx="48">
                  <c:v>Plumbing:</c:v>
                </c:pt>
                <c:pt idx="49">
                  <c:v>1/8" Tube OD x 1/8 NPT Male</c:v>
                </c:pt>
                <c:pt idx="50">
                  <c:v>On/Off  Ball Valve</c:v>
                </c:pt>
                <c:pt idx="51">
                  <c:v>Branch Tee, 5/8 in. Tube OD x 1/2 in. Female NPT</c:v>
                </c:pt>
                <c:pt idx="52">
                  <c:v>Right-Angle Tee Adapter, 1/2 NPT Female x Male</c:v>
                </c:pt>
                <c:pt idx="53">
                  <c:v>Hex Bushing Adapter, 1/2 NPT Male x 1/4 NPT Female</c:v>
                </c:pt>
                <c:pt idx="54">
                  <c:v>Male Connect, 5/8 in. Tube OD x 1/2 in. Male NPT</c:v>
                </c:pt>
                <c:pt idx="55">
                  <c:v>Branch Tee, 5/8 in. Tube OD x 1/2 in. Female NPT</c:v>
                </c:pt>
                <c:pt idx="56">
                  <c:v>Hollow Plug with External Hex Drive, 1/2 NPT</c:v>
                </c:pt>
                <c:pt idx="57">
                  <c:v>Solid Plug with External Hex Drive, 1/2 NPT</c:v>
                </c:pt>
                <c:pt idx="58">
                  <c:v>Male Connector, 1/2 in. Tube OD x 3/8 in. Male NPT</c:v>
                </c:pt>
                <c:pt idx="59">
                  <c:v>Branch Tee, 1/2 in. Tube OD  x 1/2 in. Female NPT</c:v>
                </c:pt>
                <c:pt idx="60">
                  <c:v>Right-Angle Tee Adapter, 1/2 NPT Female x Male</c:v>
                </c:pt>
                <c:pt idx="61">
                  <c:v>Gate Valve Pressure Class 300, Rising Stem, 1/2 NPT Female</c:v>
                </c:pt>
                <c:pt idx="62">
                  <c:v>Tube Fitting, Male Connector, 1/2 in. Tube OD x 1/2 in. Male NPT</c:v>
                </c:pt>
                <c:pt idx="63">
                  <c:v>Aluminum Tubing 5/8" OD, 0.065" Wall Thickness (6ft)</c:v>
                </c:pt>
                <c:pt idx="64">
                  <c:v>Aluminum Tubing 1/2" OD, 0.049" Wall Thickness (6ft)</c:v>
                </c:pt>
                <c:pt idx="65">
                  <c:v>Stainless Steel Case, Liquid, 2-1/2" Dial</c:v>
                </c:pt>
                <c:pt idx="66">
                  <c:v>Flotec FP7110T 19-Gallon Pre-Charged Water Tank</c:v>
                </c:pt>
                <c:pt idx="67">
                  <c:v>1.0 - 16 gpm Flow Range, 1/2" NPT Female Flowmeter</c:v>
                </c:pt>
                <c:pt idx="68">
                  <c:v>Fasteners:</c:v>
                </c:pt>
                <c:pt idx="71">
                  <c:v>Tooling:</c:v>
                </c:pt>
                <c:pt idx="72">
                  <c:v>Micro boring bar</c:v>
                </c:pt>
                <c:pt idx="73">
                  <c:v>1/8" Mill Diameter, 3/8" Shank Diameter, 2-5/16" Overall Length</c:v>
                </c:pt>
                <c:pt idx="74">
                  <c:v>1/4" Diameter x 1" Long Shoulder, 10-32 Thread Size</c:v>
                </c:pt>
                <c:pt idx="75">
                  <c:v>Misc:</c:v>
                </c:pt>
                <c:pt idx="76">
                  <c:v>Digital Photo Frame</c:v>
                </c:pt>
                <c:pt idx="77">
                  <c:v>TOTAL:</c:v>
                </c:pt>
              </c:strCache>
            </c:strRef>
          </c:cat>
          <c:val>
            <c:numRef>
              <c:f>Sheet1!$L$1:$L$78</c:f>
              <c:numCache>
                <c:formatCode>General</c:formatCode>
                <c:ptCount val="78"/>
              </c:numCache>
            </c:numRef>
          </c:val>
          <c:extLst>
            <c:ext xmlns:c16="http://schemas.microsoft.com/office/drawing/2014/chart" uri="{C3380CC4-5D6E-409C-BE32-E72D297353CC}">
              <c16:uniqueId val="{0000000A-58B1-414E-B514-BBC6AFD76640}"/>
            </c:ext>
          </c:extLst>
        </c:ser>
        <c:ser>
          <c:idx val="11"/>
          <c:order val="1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Sheet1!$A$1:$A$78</c:f>
              <c:strCache>
                <c:ptCount val="78"/>
                <c:pt idx="0">
                  <c:v>Part</c:v>
                </c:pt>
                <c:pt idx="1">
                  <c:v>Impellers:</c:v>
                </c:pt>
                <c:pt idx="2">
                  <c:v>Impeller (1A)</c:v>
                </c:pt>
                <c:pt idx="3">
                  <c:v>Impeller (2A)</c:v>
                </c:pt>
                <c:pt idx="4">
                  <c:v>Impeller (3A)</c:v>
                </c:pt>
                <c:pt idx="5">
                  <c:v>Rotating Assembly:</c:v>
                </c:pt>
                <c:pt idx="6">
                  <c:v>External Retaining Ring for 20mm Shaft Diameter</c:v>
                </c:pt>
                <c:pt idx="7">
                  <c:v>Angular-Contact Ball Bearing, Double Row, for 10 mm Shaft Diameter</c:v>
                </c:pt>
                <c:pt idx="8">
                  <c:v>Ball Bearing, for 20 mm Shaft Diameter, 47 mm OD</c:v>
                </c:pt>
                <c:pt idx="9">
                  <c:v>Bearing Locknut, 303 Stainless Steel, M10 x 0.75 mm Thread</c:v>
                </c:pt>
                <c:pt idx="10">
                  <c:v>Tube Fitting, Nut for 1/8" Tube OD</c:v>
                </c:pt>
                <c:pt idx="11">
                  <c:v>Straight Adapter for 5/8" Tube OD x 1/2 Male Pipe</c:v>
                </c:pt>
                <c:pt idx="12">
                  <c:v>Oil-Resistant Buna-N O-Ring, 3/32 Fractional Width</c:v>
                </c:pt>
                <c:pt idx="13">
                  <c:v>Dowel Pin, M2 Diameter, 12mm Length</c:v>
                </c:pt>
                <c:pt idx="14">
                  <c:v>Oil-Resistant Buna-N O-Ring, 1/8 Fractional Width, Dash Number 232</c:v>
                </c:pt>
                <c:pt idx="15">
                  <c:v>Oil-Resistant Shaft Seal, Double-Lip, Steel, 5/8" ID, 1-1/8" OD</c:v>
                </c:pt>
                <c:pt idx="16">
                  <c:v>Oil-Resistant Pump Shaft Seal, </c:v>
                </c:pt>
                <c:pt idx="17">
                  <c:v>Rigid Shaft Coupling with Keyway </c:v>
                </c:pt>
                <c:pt idx="18">
                  <c:v>37 Degree Flared Tube Fitting, Sleeve for 1/8" Tube OD</c:v>
                </c:pt>
                <c:pt idx="19">
                  <c:v>Trade No. 6210, for 50 mm Shaft Diameter, 90 mm OD</c:v>
                </c:pt>
                <c:pt idx="20">
                  <c:v>Flanged sleeve bushing, Rulon, 5/8" ID, </c:v>
                </c:pt>
                <c:pt idx="21">
                  <c:v>Electrical:</c:v>
                </c:pt>
                <c:pt idx="22">
                  <c:v>Motor</c:v>
                </c:pt>
                <c:pt idx="23">
                  <c:v>Electronic speed controller</c:v>
                </c:pt>
                <c:pt idx="24">
                  <c:v>Wire (8GA)</c:v>
                </c:pt>
                <c:pt idx="25">
                  <c:v>Bullet Connectors</c:v>
                </c:pt>
                <c:pt idx="26">
                  <c:v>Batteries</c:v>
                </c:pt>
                <c:pt idx="27">
                  <c:v>Ashcroft G2500PSI Pressure Transmitter, 0 to 500 psi, 4-20mA</c:v>
                </c:pt>
                <c:pt idx="28">
                  <c:v>Thermocouple Type-K</c:v>
                </c:pt>
                <c:pt idx="29">
                  <c:v>Arduino Mega</c:v>
                </c:pt>
                <c:pt idx="30">
                  <c:v>Thermocouple Amplifier breakout board </c:v>
                </c:pt>
                <c:pt idx="31">
                  <c:v>Load Cell Amplifier</c:v>
                </c:pt>
                <c:pt idx="32">
                  <c:v>Mechanical:</c:v>
                </c:pt>
                <c:pt idx="33">
                  <c:v>Bearing plate</c:v>
                </c:pt>
                <c:pt idx="34">
                  <c:v>Impeller lower housing</c:v>
                </c:pt>
                <c:pt idx="35">
                  <c:v>Impeller upper housing</c:v>
                </c:pt>
                <c:pt idx="36">
                  <c:v>Motor mount</c:v>
                </c:pt>
                <c:pt idx="37">
                  <c:v>Seal plates</c:v>
                </c:pt>
                <c:pt idx="38">
                  <c:v>Impeller Shaft</c:v>
                </c:pt>
                <c:pt idx="39">
                  <c:v>Raw Materials:</c:v>
                </c:pt>
                <c:pt idx="40">
                  <c:v>AL FLAT 6061T6 1.00 X 6.00</c:v>
                </c:pt>
                <c:pt idx="41">
                  <c:v>AL FLAT 6061T6 1.00 X 6.00</c:v>
                </c:pt>
                <c:pt idx="42">
                  <c:v>AL FLAT 6061T6 1.00 X 6.00</c:v>
                </c:pt>
                <c:pt idx="43">
                  <c:v>AL FLAT 6061T6 1.00 X 6.00</c:v>
                </c:pt>
                <c:pt idx="44">
                  <c:v>AL FLAT 6061T6 2.00 X 5.00</c:v>
                </c:pt>
                <c:pt idx="45">
                  <c:v>AL ROUND 6061T6 2.500</c:v>
                </c:pt>
                <c:pt idx="46">
                  <c:v>AL ROUND 6061T6 2.00</c:v>
                </c:pt>
                <c:pt idx="47">
                  <c:v>AL ROUND 6061T6 1.00</c:v>
                </c:pt>
                <c:pt idx="48">
                  <c:v>Plumbing:</c:v>
                </c:pt>
                <c:pt idx="49">
                  <c:v>1/8" Tube OD x 1/8 NPT Male</c:v>
                </c:pt>
                <c:pt idx="50">
                  <c:v>On/Off  Ball Valve</c:v>
                </c:pt>
                <c:pt idx="51">
                  <c:v>Branch Tee, 5/8 in. Tube OD x 1/2 in. Female NPT</c:v>
                </c:pt>
                <c:pt idx="52">
                  <c:v>Right-Angle Tee Adapter, 1/2 NPT Female x Male</c:v>
                </c:pt>
                <c:pt idx="53">
                  <c:v>Hex Bushing Adapter, 1/2 NPT Male x 1/4 NPT Female</c:v>
                </c:pt>
                <c:pt idx="54">
                  <c:v>Male Connect, 5/8 in. Tube OD x 1/2 in. Male NPT</c:v>
                </c:pt>
                <c:pt idx="55">
                  <c:v>Branch Tee, 5/8 in. Tube OD x 1/2 in. Female NPT</c:v>
                </c:pt>
                <c:pt idx="56">
                  <c:v>Hollow Plug with External Hex Drive, 1/2 NPT</c:v>
                </c:pt>
                <c:pt idx="57">
                  <c:v>Solid Plug with External Hex Drive, 1/2 NPT</c:v>
                </c:pt>
                <c:pt idx="58">
                  <c:v>Male Connector, 1/2 in. Tube OD x 3/8 in. Male NPT</c:v>
                </c:pt>
                <c:pt idx="59">
                  <c:v>Branch Tee, 1/2 in. Tube OD  x 1/2 in. Female NPT</c:v>
                </c:pt>
                <c:pt idx="60">
                  <c:v>Right-Angle Tee Adapter, 1/2 NPT Female x Male</c:v>
                </c:pt>
                <c:pt idx="61">
                  <c:v>Gate Valve Pressure Class 300, Rising Stem, 1/2 NPT Female</c:v>
                </c:pt>
                <c:pt idx="62">
                  <c:v>Tube Fitting, Male Connector, 1/2 in. Tube OD x 1/2 in. Male NPT</c:v>
                </c:pt>
                <c:pt idx="63">
                  <c:v>Aluminum Tubing 5/8" OD, 0.065" Wall Thickness (6ft)</c:v>
                </c:pt>
                <c:pt idx="64">
                  <c:v>Aluminum Tubing 1/2" OD, 0.049" Wall Thickness (6ft)</c:v>
                </c:pt>
                <c:pt idx="65">
                  <c:v>Stainless Steel Case, Liquid, 2-1/2" Dial</c:v>
                </c:pt>
                <c:pt idx="66">
                  <c:v>Flotec FP7110T 19-Gallon Pre-Charged Water Tank</c:v>
                </c:pt>
                <c:pt idx="67">
                  <c:v>1.0 - 16 gpm Flow Range, 1/2" NPT Female Flowmeter</c:v>
                </c:pt>
                <c:pt idx="68">
                  <c:v>Fasteners:</c:v>
                </c:pt>
                <c:pt idx="71">
                  <c:v>Tooling:</c:v>
                </c:pt>
                <c:pt idx="72">
                  <c:v>Micro boring bar</c:v>
                </c:pt>
                <c:pt idx="73">
                  <c:v>1/8" Mill Diameter, 3/8" Shank Diameter, 2-5/16" Overall Length</c:v>
                </c:pt>
                <c:pt idx="74">
                  <c:v>1/4" Diameter x 1" Long Shoulder, 10-32 Thread Size</c:v>
                </c:pt>
                <c:pt idx="75">
                  <c:v>Misc:</c:v>
                </c:pt>
                <c:pt idx="76">
                  <c:v>Digital Photo Frame</c:v>
                </c:pt>
                <c:pt idx="77">
                  <c:v>TOTAL:</c:v>
                </c:pt>
              </c:strCache>
            </c:strRef>
          </c:cat>
          <c:val>
            <c:numRef>
              <c:f>Sheet1!$M$1:$M$78</c:f>
              <c:numCache>
                <c:formatCode>General</c:formatCode>
                <c:ptCount val="78"/>
              </c:numCache>
            </c:numRef>
          </c:val>
          <c:extLst>
            <c:ext xmlns:c16="http://schemas.microsoft.com/office/drawing/2014/chart" uri="{C3380CC4-5D6E-409C-BE32-E72D297353CC}">
              <c16:uniqueId val="{0000000B-58B1-414E-B514-BBC6AFD76640}"/>
            </c:ext>
          </c:extLst>
        </c:ser>
        <c:ser>
          <c:idx val="12"/>
          <c:order val="1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Sheet1!$A$1:$A$78</c:f>
              <c:strCache>
                <c:ptCount val="78"/>
                <c:pt idx="0">
                  <c:v>Part</c:v>
                </c:pt>
                <c:pt idx="1">
                  <c:v>Impellers:</c:v>
                </c:pt>
                <c:pt idx="2">
                  <c:v>Impeller (1A)</c:v>
                </c:pt>
                <c:pt idx="3">
                  <c:v>Impeller (2A)</c:v>
                </c:pt>
                <c:pt idx="4">
                  <c:v>Impeller (3A)</c:v>
                </c:pt>
                <c:pt idx="5">
                  <c:v>Rotating Assembly:</c:v>
                </c:pt>
                <c:pt idx="6">
                  <c:v>External Retaining Ring for 20mm Shaft Diameter</c:v>
                </c:pt>
                <c:pt idx="7">
                  <c:v>Angular-Contact Ball Bearing, Double Row, for 10 mm Shaft Diameter</c:v>
                </c:pt>
                <c:pt idx="8">
                  <c:v>Ball Bearing, for 20 mm Shaft Diameter, 47 mm OD</c:v>
                </c:pt>
                <c:pt idx="9">
                  <c:v>Bearing Locknut, 303 Stainless Steel, M10 x 0.75 mm Thread</c:v>
                </c:pt>
                <c:pt idx="10">
                  <c:v>Tube Fitting, Nut for 1/8" Tube OD</c:v>
                </c:pt>
                <c:pt idx="11">
                  <c:v>Straight Adapter for 5/8" Tube OD x 1/2 Male Pipe</c:v>
                </c:pt>
                <c:pt idx="12">
                  <c:v>Oil-Resistant Buna-N O-Ring, 3/32 Fractional Width</c:v>
                </c:pt>
                <c:pt idx="13">
                  <c:v>Dowel Pin, M2 Diameter, 12mm Length</c:v>
                </c:pt>
                <c:pt idx="14">
                  <c:v>Oil-Resistant Buna-N O-Ring, 1/8 Fractional Width, Dash Number 232</c:v>
                </c:pt>
                <c:pt idx="15">
                  <c:v>Oil-Resistant Shaft Seal, Double-Lip, Steel, 5/8" ID, 1-1/8" OD</c:v>
                </c:pt>
                <c:pt idx="16">
                  <c:v>Oil-Resistant Pump Shaft Seal, </c:v>
                </c:pt>
                <c:pt idx="17">
                  <c:v>Rigid Shaft Coupling with Keyway </c:v>
                </c:pt>
                <c:pt idx="18">
                  <c:v>37 Degree Flared Tube Fitting, Sleeve for 1/8" Tube OD</c:v>
                </c:pt>
                <c:pt idx="19">
                  <c:v>Trade No. 6210, for 50 mm Shaft Diameter, 90 mm OD</c:v>
                </c:pt>
                <c:pt idx="20">
                  <c:v>Flanged sleeve bushing, Rulon, 5/8" ID, </c:v>
                </c:pt>
                <c:pt idx="21">
                  <c:v>Electrical:</c:v>
                </c:pt>
                <c:pt idx="22">
                  <c:v>Motor</c:v>
                </c:pt>
                <c:pt idx="23">
                  <c:v>Electronic speed controller</c:v>
                </c:pt>
                <c:pt idx="24">
                  <c:v>Wire (8GA)</c:v>
                </c:pt>
                <c:pt idx="25">
                  <c:v>Bullet Connectors</c:v>
                </c:pt>
                <c:pt idx="26">
                  <c:v>Batteries</c:v>
                </c:pt>
                <c:pt idx="27">
                  <c:v>Ashcroft G2500PSI Pressure Transmitter, 0 to 500 psi, 4-20mA</c:v>
                </c:pt>
                <c:pt idx="28">
                  <c:v>Thermocouple Type-K</c:v>
                </c:pt>
                <c:pt idx="29">
                  <c:v>Arduino Mega</c:v>
                </c:pt>
                <c:pt idx="30">
                  <c:v>Thermocouple Amplifier breakout board </c:v>
                </c:pt>
                <c:pt idx="31">
                  <c:v>Load Cell Amplifier</c:v>
                </c:pt>
                <c:pt idx="32">
                  <c:v>Mechanical:</c:v>
                </c:pt>
                <c:pt idx="33">
                  <c:v>Bearing plate</c:v>
                </c:pt>
                <c:pt idx="34">
                  <c:v>Impeller lower housing</c:v>
                </c:pt>
                <c:pt idx="35">
                  <c:v>Impeller upper housing</c:v>
                </c:pt>
                <c:pt idx="36">
                  <c:v>Motor mount</c:v>
                </c:pt>
                <c:pt idx="37">
                  <c:v>Seal plates</c:v>
                </c:pt>
                <c:pt idx="38">
                  <c:v>Impeller Shaft</c:v>
                </c:pt>
                <c:pt idx="39">
                  <c:v>Raw Materials:</c:v>
                </c:pt>
                <c:pt idx="40">
                  <c:v>AL FLAT 6061T6 1.00 X 6.00</c:v>
                </c:pt>
                <c:pt idx="41">
                  <c:v>AL FLAT 6061T6 1.00 X 6.00</c:v>
                </c:pt>
                <c:pt idx="42">
                  <c:v>AL FLAT 6061T6 1.00 X 6.00</c:v>
                </c:pt>
                <c:pt idx="43">
                  <c:v>AL FLAT 6061T6 1.00 X 6.00</c:v>
                </c:pt>
                <c:pt idx="44">
                  <c:v>AL FLAT 6061T6 2.00 X 5.00</c:v>
                </c:pt>
                <c:pt idx="45">
                  <c:v>AL ROUND 6061T6 2.500</c:v>
                </c:pt>
                <c:pt idx="46">
                  <c:v>AL ROUND 6061T6 2.00</c:v>
                </c:pt>
                <c:pt idx="47">
                  <c:v>AL ROUND 6061T6 1.00</c:v>
                </c:pt>
                <c:pt idx="48">
                  <c:v>Plumbing:</c:v>
                </c:pt>
                <c:pt idx="49">
                  <c:v>1/8" Tube OD x 1/8 NPT Male</c:v>
                </c:pt>
                <c:pt idx="50">
                  <c:v>On/Off  Ball Valve</c:v>
                </c:pt>
                <c:pt idx="51">
                  <c:v>Branch Tee, 5/8 in. Tube OD x 1/2 in. Female NPT</c:v>
                </c:pt>
                <c:pt idx="52">
                  <c:v>Right-Angle Tee Adapter, 1/2 NPT Female x Male</c:v>
                </c:pt>
                <c:pt idx="53">
                  <c:v>Hex Bushing Adapter, 1/2 NPT Male x 1/4 NPT Female</c:v>
                </c:pt>
                <c:pt idx="54">
                  <c:v>Male Connect, 5/8 in. Tube OD x 1/2 in. Male NPT</c:v>
                </c:pt>
                <c:pt idx="55">
                  <c:v>Branch Tee, 5/8 in. Tube OD x 1/2 in. Female NPT</c:v>
                </c:pt>
                <c:pt idx="56">
                  <c:v>Hollow Plug with External Hex Drive, 1/2 NPT</c:v>
                </c:pt>
                <c:pt idx="57">
                  <c:v>Solid Plug with External Hex Drive, 1/2 NPT</c:v>
                </c:pt>
                <c:pt idx="58">
                  <c:v>Male Connector, 1/2 in. Tube OD x 3/8 in. Male NPT</c:v>
                </c:pt>
                <c:pt idx="59">
                  <c:v>Branch Tee, 1/2 in. Tube OD  x 1/2 in. Female NPT</c:v>
                </c:pt>
                <c:pt idx="60">
                  <c:v>Right-Angle Tee Adapter, 1/2 NPT Female x Male</c:v>
                </c:pt>
                <c:pt idx="61">
                  <c:v>Gate Valve Pressure Class 300, Rising Stem, 1/2 NPT Female</c:v>
                </c:pt>
                <c:pt idx="62">
                  <c:v>Tube Fitting, Male Connector, 1/2 in. Tube OD x 1/2 in. Male NPT</c:v>
                </c:pt>
                <c:pt idx="63">
                  <c:v>Aluminum Tubing 5/8" OD, 0.065" Wall Thickness (6ft)</c:v>
                </c:pt>
                <c:pt idx="64">
                  <c:v>Aluminum Tubing 1/2" OD, 0.049" Wall Thickness (6ft)</c:v>
                </c:pt>
                <c:pt idx="65">
                  <c:v>Stainless Steel Case, Liquid, 2-1/2" Dial</c:v>
                </c:pt>
                <c:pt idx="66">
                  <c:v>Flotec FP7110T 19-Gallon Pre-Charged Water Tank</c:v>
                </c:pt>
                <c:pt idx="67">
                  <c:v>1.0 - 16 gpm Flow Range, 1/2" NPT Female Flowmeter</c:v>
                </c:pt>
                <c:pt idx="68">
                  <c:v>Fasteners:</c:v>
                </c:pt>
                <c:pt idx="71">
                  <c:v>Tooling:</c:v>
                </c:pt>
                <c:pt idx="72">
                  <c:v>Micro boring bar</c:v>
                </c:pt>
                <c:pt idx="73">
                  <c:v>1/8" Mill Diameter, 3/8" Shank Diameter, 2-5/16" Overall Length</c:v>
                </c:pt>
                <c:pt idx="74">
                  <c:v>1/4" Diameter x 1" Long Shoulder, 10-32 Thread Size</c:v>
                </c:pt>
                <c:pt idx="75">
                  <c:v>Misc:</c:v>
                </c:pt>
                <c:pt idx="76">
                  <c:v>Digital Photo Frame</c:v>
                </c:pt>
                <c:pt idx="77">
                  <c:v>TOTAL:</c:v>
                </c:pt>
              </c:strCache>
            </c:strRef>
          </c:cat>
          <c:val>
            <c:numRef>
              <c:f>Sheet1!$N$1:$N$78</c:f>
              <c:numCache>
                <c:formatCode>General</c:formatCode>
                <c:ptCount val="78"/>
              </c:numCache>
            </c:numRef>
          </c:val>
          <c:extLst>
            <c:ext xmlns:c16="http://schemas.microsoft.com/office/drawing/2014/chart" uri="{C3380CC4-5D6E-409C-BE32-E72D297353CC}">
              <c16:uniqueId val="{0000000C-58B1-414E-B514-BBC6AFD76640}"/>
            </c:ext>
          </c:extLst>
        </c:ser>
        <c:ser>
          <c:idx val="13"/>
          <c:order val="1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Sheet1!$A$1:$A$78</c:f>
              <c:strCache>
                <c:ptCount val="78"/>
                <c:pt idx="0">
                  <c:v>Part</c:v>
                </c:pt>
                <c:pt idx="1">
                  <c:v>Impellers:</c:v>
                </c:pt>
                <c:pt idx="2">
                  <c:v>Impeller (1A)</c:v>
                </c:pt>
                <c:pt idx="3">
                  <c:v>Impeller (2A)</c:v>
                </c:pt>
                <c:pt idx="4">
                  <c:v>Impeller (3A)</c:v>
                </c:pt>
                <c:pt idx="5">
                  <c:v>Rotating Assembly:</c:v>
                </c:pt>
                <c:pt idx="6">
                  <c:v>External Retaining Ring for 20mm Shaft Diameter</c:v>
                </c:pt>
                <c:pt idx="7">
                  <c:v>Angular-Contact Ball Bearing, Double Row, for 10 mm Shaft Diameter</c:v>
                </c:pt>
                <c:pt idx="8">
                  <c:v>Ball Bearing, for 20 mm Shaft Diameter, 47 mm OD</c:v>
                </c:pt>
                <c:pt idx="9">
                  <c:v>Bearing Locknut, 303 Stainless Steel, M10 x 0.75 mm Thread</c:v>
                </c:pt>
                <c:pt idx="10">
                  <c:v>Tube Fitting, Nut for 1/8" Tube OD</c:v>
                </c:pt>
                <c:pt idx="11">
                  <c:v>Straight Adapter for 5/8" Tube OD x 1/2 Male Pipe</c:v>
                </c:pt>
                <c:pt idx="12">
                  <c:v>Oil-Resistant Buna-N O-Ring, 3/32 Fractional Width</c:v>
                </c:pt>
                <c:pt idx="13">
                  <c:v>Dowel Pin, M2 Diameter, 12mm Length</c:v>
                </c:pt>
                <c:pt idx="14">
                  <c:v>Oil-Resistant Buna-N O-Ring, 1/8 Fractional Width, Dash Number 232</c:v>
                </c:pt>
                <c:pt idx="15">
                  <c:v>Oil-Resistant Shaft Seal, Double-Lip, Steel, 5/8" ID, 1-1/8" OD</c:v>
                </c:pt>
                <c:pt idx="16">
                  <c:v>Oil-Resistant Pump Shaft Seal, </c:v>
                </c:pt>
                <c:pt idx="17">
                  <c:v>Rigid Shaft Coupling with Keyway </c:v>
                </c:pt>
                <c:pt idx="18">
                  <c:v>37 Degree Flared Tube Fitting, Sleeve for 1/8" Tube OD</c:v>
                </c:pt>
                <c:pt idx="19">
                  <c:v>Trade No. 6210, for 50 mm Shaft Diameter, 90 mm OD</c:v>
                </c:pt>
                <c:pt idx="20">
                  <c:v>Flanged sleeve bushing, Rulon, 5/8" ID, </c:v>
                </c:pt>
                <c:pt idx="21">
                  <c:v>Electrical:</c:v>
                </c:pt>
                <c:pt idx="22">
                  <c:v>Motor</c:v>
                </c:pt>
                <c:pt idx="23">
                  <c:v>Electronic speed controller</c:v>
                </c:pt>
                <c:pt idx="24">
                  <c:v>Wire (8GA)</c:v>
                </c:pt>
                <c:pt idx="25">
                  <c:v>Bullet Connectors</c:v>
                </c:pt>
                <c:pt idx="26">
                  <c:v>Batteries</c:v>
                </c:pt>
                <c:pt idx="27">
                  <c:v>Ashcroft G2500PSI Pressure Transmitter, 0 to 500 psi, 4-20mA</c:v>
                </c:pt>
                <c:pt idx="28">
                  <c:v>Thermocouple Type-K</c:v>
                </c:pt>
                <c:pt idx="29">
                  <c:v>Arduino Mega</c:v>
                </c:pt>
                <c:pt idx="30">
                  <c:v>Thermocouple Amplifier breakout board </c:v>
                </c:pt>
                <c:pt idx="31">
                  <c:v>Load Cell Amplifier</c:v>
                </c:pt>
                <c:pt idx="32">
                  <c:v>Mechanical:</c:v>
                </c:pt>
                <c:pt idx="33">
                  <c:v>Bearing plate</c:v>
                </c:pt>
                <c:pt idx="34">
                  <c:v>Impeller lower housing</c:v>
                </c:pt>
                <c:pt idx="35">
                  <c:v>Impeller upper housing</c:v>
                </c:pt>
                <c:pt idx="36">
                  <c:v>Motor mount</c:v>
                </c:pt>
                <c:pt idx="37">
                  <c:v>Seal plates</c:v>
                </c:pt>
                <c:pt idx="38">
                  <c:v>Impeller Shaft</c:v>
                </c:pt>
                <c:pt idx="39">
                  <c:v>Raw Materials:</c:v>
                </c:pt>
                <c:pt idx="40">
                  <c:v>AL FLAT 6061T6 1.00 X 6.00</c:v>
                </c:pt>
                <c:pt idx="41">
                  <c:v>AL FLAT 6061T6 1.00 X 6.00</c:v>
                </c:pt>
                <c:pt idx="42">
                  <c:v>AL FLAT 6061T6 1.00 X 6.00</c:v>
                </c:pt>
                <c:pt idx="43">
                  <c:v>AL FLAT 6061T6 1.00 X 6.00</c:v>
                </c:pt>
                <c:pt idx="44">
                  <c:v>AL FLAT 6061T6 2.00 X 5.00</c:v>
                </c:pt>
                <c:pt idx="45">
                  <c:v>AL ROUND 6061T6 2.500</c:v>
                </c:pt>
                <c:pt idx="46">
                  <c:v>AL ROUND 6061T6 2.00</c:v>
                </c:pt>
                <c:pt idx="47">
                  <c:v>AL ROUND 6061T6 1.00</c:v>
                </c:pt>
                <c:pt idx="48">
                  <c:v>Plumbing:</c:v>
                </c:pt>
                <c:pt idx="49">
                  <c:v>1/8" Tube OD x 1/8 NPT Male</c:v>
                </c:pt>
                <c:pt idx="50">
                  <c:v>On/Off  Ball Valve</c:v>
                </c:pt>
                <c:pt idx="51">
                  <c:v>Branch Tee, 5/8 in. Tube OD x 1/2 in. Female NPT</c:v>
                </c:pt>
                <c:pt idx="52">
                  <c:v>Right-Angle Tee Adapter, 1/2 NPT Female x Male</c:v>
                </c:pt>
                <c:pt idx="53">
                  <c:v>Hex Bushing Adapter, 1/2 NPT Male x 1/4 NPT Female</c:v>
                </c:pt>
                <c:pt idx="54">
                  <c:v>Male Connect, 5/8 in. Tube OD x 1/2 in. Male NPT</c:v>
                </c:pt>
                <c:pt idx="55">
                  <c:v>Branch Tee, 5/8 in. Tube OD x 1/2 in. Female NPT</c:v>
                </c:pt>
                <c:pt idx="56">
                  <c:v>Hollow Plug with External Hex Drive, 1/2 NPT</c:v>
                </c:pt>
                <c:pt idx="57">
                  <c:v>Solid Plug with External Hex Drive, 1/2 NPT</c:v>
                </c:pt>
                <c:pt idx="58">
                  <c:v>Male Connector, 1/2 in. Tube OD x 3/8 in. Male NPT</c:v>
                </c:pt>
                <c:pt idx="59">
                  <c:v>Branch Tee, 1/2 in. Tube OD  x 1/2 in. Female NPT</c:v>
                </c:pt>
                <c:pt idx="60">
                  <c:v>Right-Angle Tee Adapter, 1/2 NPT Female x Male</c:v>
                </c:pt>
                <c:pt idx="61">
                  <c:v>Gate Valve Pressure Class 300, Rising Stem, 1/2 NPT Female</c:v>
                </c:pt>
                <c:pt idx="62">
                  <c:v>Tube Fitting, Male Connector, 1/2 in. Tube OD x 1/2 in. Male NPT</c:v>
                </c:pt>
                <c:pt idx="63">
                  <c:v>Aluminum Tubing 5/8" OD, 0.065" Wall Thickness (6ft)</c:v>
                </c:pt>
                <c:pt idx="64">
                  <c:v>Aluminum Tubing 1/2" OD, 0.049" Wall Thickness (6ft)</c:v>
                </c:pt>
                <c:pt idx="65">
                  <c:v>Stainless Steel Case, Liquid, 2-1/2" Dial</c:v>
                </c:pt>
                <c:pt idx="66">
                  <c:v>Flotec FP7110T 19-Gallon Pre-Charged Water Tank</c:v>
                </c:pt>
                <c:pt idx="67">
                  <c:v>1.0 - 16 gpm Flow Range, 1/2" NPT Female Flowmeter</c:v>
                </c:pt>
                <c:pt idx="68">
                  <c:v>Fasteners:</c:v>
                </c:pt>
                <c:pt idx="71">
                  <c:v>Tooling:</c:v>
                </c:pt>
                <c:pt idx="72">
                  <c:v>Micro boring bar</c:v>
                </c:pt>
                <c:pt idx="73">
                  <c:v>1/8" Mill Diameter, 3/8" Shank Diameter, 2-5/16" Overall Length</c:v>
                </c:pt>
                <c:pt idx="74">
                  <c:v>1/4" Diameter x 1" Long Shoulder, 10-32 Thread Size</c:v>
                </c:pt>
                <c:pt idx="75">
                  <c:v>Misc:</c:v>
                </c:pt>
                <c:pt idx="76">
                  <c:v>Digital Photo Frame</c:v>
                </c:pt>
                <c:pt idx="77">
                  <c:v>TOTAL:</c:v>
                </c:pt>
              </c:strCache>
            </c:strRef>
          </c:cat>
          <c:val>
            <c:numRef>
              <c:f>Sheet1!$O$1:$O$78</c:f>
              <c:numCache>
                <c:formatCode>General</c:formatCode>
                <c:ptCount val="78"/>
                <c:pt idx="40">
                  <c:v>5</c:v>
                </c:pt>
                <c:pt idx="41">
                  <c:v>8</c:v>
                </c:pt>
                <c:pt idx="42">
                  <c:v>4</c:v>
                </c:pt>
                <c:pt idx="43">
                  <c:v>7</c:v>
                </c:pt>
                <c:pt idx="44">
                  <c:v>5</c:v>
                </c:pt>
                <c:pt idx="45">
                  <c:v>3</c:v>
                </c:pt>
                <c:pt idx="46">
                  <c:v>3</c:v>
                </c:pt>
                <c:pt idx="4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8B1-414E-B514-BBC6AFD76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857250</xdr:colOff>
      <xdr:row>9</xdr:row>
      <xdr:rowOff>200024</xdr:rowOff>
    </xdr:from>
    <xdr:to>
      <xdr:col>37</xdr:col>
      <xdr:colOff>881062</xdr:colOff>
      <xdr:row>60</xdr:row>
      <xdr:rowOff>190498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obbyking.com/en_us/turnigy-aquastar-240a-water-cooled-esc.html" TargetMode="External"/><Relationship Id="rId13" Type="http://schemas.openxmlformats.org/officeDocument/2006/relationships/hyperlink" Target="https://www.amazon.com/gp/product/B01DCJE7E0/ref=oh_aui_detailpage_o01_s00?ie=UTF8&amp;psc=1" TargetMode="External"/><Relationship Id="rId18" Type="http://schemas.openxmlformats.org/officeDocument/2006/relationships/hyperlink" Target="https://www.mcmaster.com/" TargetMode="External"/><Relationship Id="rId26" Type="http://schemas.openxmlformats.org/officeDocument/2006/relationships/hyperlink" Target="https://www.swagelok.com/en/catalog/Product/Detail?part=SS-810-1-6" TargetMode="External"/><Relationship Id="rId39" Type="http://schemas.openxmlformats.org/officeDocument/2006/relationships/hyperlink" Target="https://www.amazon.com/gp/product/B01KL7AQPK/ref=oh_aui_detailpage_o01_s00?ie=UTF8&amp;psc=1" TargetMode="External"/><Relationship Id="rId3" Type="http://schemas.openxmlformats.org/officeDocument/2006/relationships/hyperlink" Target="https://www.mcmaster.com/" TargetMode="External"/><Relationship Id="rId21" Type="http://schemas.openxmlformats.org/officeDocument/2006/relationships/hyperlink" Target="https://www.mcmaster.com/" TargetMode="External"/><Relationship Id="rId34" Type="http://schemas.openxmlformats.org/officeDocument/2006/relationships/hyperlink" Target="https://www.amazon.com/Flotec-FP7110T-19-Gallon-Pre-Charged-Water/dp/B0002YXAQA/ref=sr_1_1?rps=1&amp;ie=UTF8&amp;qid=1493404043&amp;sr=8-1&amp;keywords=water+pressure+tank&amp;refinements=p_85%3A2470955011" TargetMode="External"/><Relationship Id="rId7" Type="http://schemas.openxmlformats.org/officeDocument/2006/relationships/hyperlink" Target="https://hobbyking.com/en_us/turnigy-aquastar-t20-3t-730kv-1280kv-water-cooled-brushless-motor.html?___store=en_us" TargetMode="External"/><Relationship Id="rId12" Type="http://schemas.openxmlformats.org/officeDocument/2006/relationships/hyperlink" Target="https://www.coleparmer.com/i/ashcroft-g2500psi-pressure-transmitter-0-to-500-psi-4-20ma/6890056?PubID=UX&amp;persist=true&amp;ip=no&amp;gclid=CNGB-dqEyNMCFYVffgoddRECag" TargetMode="External"/><Relationship Id="rId17" Type="http://schemas.openxmlformats.org/officeDocument/2006/relationships/hyperlink" Target="https://www.mcmaster.com/" TargetMode="External"/><Relationship Id="rId25" Type="http://schemas.openxmlformats.org/officeDocument/2006/relationships/hyperlink" Target="https://www.mcmaster.com/" TargetMode="External"/><Relationship Id="rId33" Type="http://schemas.openxmlformats.org/officeDocument/2006/relationships/hyperlink" Target="https://www.mcmaster.com/" TargetMode="External"/><Relationship Id="rId38" Type="http://schemas.openxmlformats.org/officeDocument/2006/relationships/hyperlink" Target="https://www.mcmaster.com/" TargetMode="External"/><Relationship Id="rId2" Type="http://schemas.openxmlformats.org/officeDocument/2006/relationships/hyperlink" Target="https://www.mcmaster.com/" TargetMode="External"/><Relationship Id="rId16" Type="http://schemas.openxmlformats.org/officeDocument/2006/relationships/hyperlink" Target="https://www.amazon.com/gp/product/B01K7Z02IW/ref=oh_aui_detailpage_o04_s00?ie=UTF8&amp;psc=1" TargetMode="External"/><Relationship Id="rId20" Type="http://schemas.openxmlformats.org/officeDocument/2006/relationships/hyperlink" Target="https://www.mcmaster.com/" TargetMode="External"/><Relationship Id="rId29" Type="http://schemas.openxmlformats.org/officeDocument/2006/relationships/hyperlink" Target="https://www.mcmaster.com/" TargetMode="External"/><Relationship Id="rId1" Type="http://schemas.openxmlformats.org/officeDocument/2006/relationships/hyperlink" Target="https://www.mcmaster.com/" TargetMode="External"/><Relationship Id="rId6" Type="http://schemas.openxmlformats.org/officeDocument/2006/relationships/hyperlink" Target="https://www.mcmaster.com/" TargetMode="External"/><Relationship Id="rId11" Type="http://schemas.openxmlformats.org/officeDocument/2006/relationships/hyperlink" Target="https://hobbyking.com/en_us/turnigy-graphene-12000mah-6s-15c-w-5-5mm-bullet-connector.html" TargetMode="External"/><Relationship Id="rId24" Type="http://schemas.openxmlformats.org/officeDocument/2006/relationships/hyperlink" Target="https://www.mcmaster.com/" TargetMode="External"/><Relationship Id="rId32" Type="http://schemas.openxmlformats.org/officeDocument/2006/relationships/hyperlink" Target="https://www.mcmaster.com/" TargetMode="External"/><Relationship Id="rId37" Type="http://schemas.openxmlformats.org/officeDocument/2006/relationships/hyperlink" Target="https://www.mcmaster.com/" TargetMode="External"/><Relationship Id="rId40" Type="http://schemas.openxmlformats.org/officeDocument/2006/relationships/drawing" Target="../drawings/drawing1.xml"/><Relationship Id="rId5" Type="http://schemas.openxmlformats.org/officeDocument/2006/relationships/hyperlink" Target="https://www.mcmaster.com/" TargetMode="External"/><Relationship Id="rId15" Type="http://schemas.openxmlformats.org/officeDocument/2006/relationships/hyperlink" Target="https://www.adafruit.com/product/269" TargetMode="External"/><Relationship Id="rId23" Type="http://schemas.openxmlformats.org/officeDocument/2006/relationships/hyperlink" Target="https://www.swagelok.com/en/catalog/Product/Detail?part=SS-1010-3TTF" TargetMode="External"/><Relationship Id="rId28" Type="http://schemas.openxmlformats.org/officeDocument/2006/relationships/hyperlink" Target="https://www.mcmaster.com/" TargetMode="External"/><Relationship Id="rId36" Type="http://schemas.openxmlformats.org/officeDocument/2006/relationships/hyperlink" Target="https://www.amazon.com/Micro-100-BB-1801500-Diameter-Projection/dp/B00Q8KO22S/ref=pd_day0_328_1?_encoding=UTF8&amp;pd_rd_i=B00Q8KO22S&amp;pd_rd_r=7ZD38H4CKCTA07TWZ87K&amp;pd_rd_w=Dnyxf&amp;pd_rd_wg=Pl77d&amp;psc=1&amp;refRID=7ZD38H4CKCTA07TWZ87K" TargetMode="External"/><Relationship Id="rId10" Type="http://schemas.openxmlformats.org/officeDocument/2006/relationships/hyperlink" Target="https://hobbyking.com/en_us/8mm-gold-connectors-12-pack.html" TargetMode="External"/><Relationship Id="rId19" Type="http://schemas.openxmlformats.org/officeDocument/2006/relationships/hyperlink" Target="https://www.swagelok.com/en/catalog/Product/Detail?part=SS-1010-3TTF" TargetMode="External"/><Relationship Id="rId31" Type="http://schemas.openxmlformats.org/officeDocument/2006/relationships/hyperlink" Target="https://www.mcmaster.com/" TargetMode="External"/><Relationship Id="rId4" Type="http://schemas.openxmlformats.org/officeDocument/2006/relationships/hyperlink" Target="https://www.mcmaster.com/" TargetMode="External"/><Relationship Id="rId9" Type="http://schemas.openxmlformats.org/officeDocument/2006/relationships/hyperlink" Target="https://hobbyking.com/en_us/turnigy-high-quality-8awg-silicone-wire-1m-black.html" TargetMode="External"/><Relationship Id="rId14" Type="http://schemas.openxmlformats.org/officeDocument/2006/relationships/hyperlink" Target="https://www.amazon.com/gp/product/B01H4ZLZLQ/ref=oh_aui_detailpage_o02_s00?ie=UTF8&amp;psc=1" TargetMode="External"/><Relationship Id="rId22" Type="http://schemas.openxmlformats.org/officeDocument/2006/relationships/hyperlink" Target="https://www.swagelok.com/en/catalog/Product/Detail?part=SS-1010-1-8" TargetMode="External"/><Relationship Id="rId27" Type="http://schemas.openxmlformats.org/officeDocument/2006/relationships/hyperlink" Target="https://www.swagelok.com/en/catalog/Product/Detail?part=SS-810-3-8TTF" TargetMode="External"/><Relationship Id="rId30" Type="http://schemas.openxmlformats.org/officeDocument/2006/relationships/hyperlink" Target="https://www.swagelok.com/en/catalog/Product/Detail?part=SS-810-1-8" TargetMode="External"/><Relationship Id="rId35" Type="http://schemas.openxmlformats.org/officeDocument/2006/relationships/hyperlink" Target="https://www.amazon.com/gp/product/B005K2MRGS/ref=oh_aui_detailpage_o05_s00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8"/>
  <sheetViews>
    <sheetView tabSelected="1" topLeftCell="A13" zoomScale="40" zoomScaleNormal="40" workbookViewId="0">
      <selection activeCell="P69" sqref="P69"/>
    </sheetView>
  </sheetViews>
  <sheetFormatPr defaultRowHeight="12.75" x14ac:dyDescent="0.2"/>
  <cols>
    <col min="1" max="1" width="71.28515625" style="9" customWidth="1"/>
    <col min="2" max="2" width="12.42578125" style="9" customWidth="1"/>
    <col min="3" max="3" width="20.5703125" style="9" customWidth="1"/>
    <col min="4" max="4" width="15.28515625" style="9" customWidth="1"/>
    <col min="5" max="5" width="25.5703125" style="9" customWidth="1"/>
    <col min="6" max="6" width="21" style="9" customWidth="1"/>
    <col min="7" max="7" width="20.85546875" style="9" customWidth="1"/>
    <col min="8" max="8" width="13.42578125" style="9" customWidth="1"/>
    <col min="9" max="9" width="13.7109375" style="9" customWidth="1"/>
    <col min="10" max="13" width="3.5703125" style="9" customWidth="1"/>
    <col min="14" max="14" width="7" style="9" customWidth="1"/>
    <col min="15" max="15" width="96" style="9" customWidth="1"/>
    <col min="16" max="174" width="14.42578125" customWidth="1"/>
    <col min="175" max="1025" width="14.42578125" style="9" customWidth="1"/>
  </cols>
  <sheetData>
    <row r="1" spans="1:16" s="15" customFormat="1" ht="45" customHeight="1" x14ac:dyDescent="0.2">
      <c r="A1" s="10" t="s">
        <v>0</v>
      </c>
      <c r="B1" s="11" t="s">
        <v>1</v>
      </c>
      <c r="C1" s="12" t="s">
        <v>2</v>
      </c>
      <c r="D1" s="13" t="s">
        <v>3</v>
      </c>
      <c r="E1" s="12" t="s">
        <v>4</v>
      </c>
      <c r="F1" s="14" t="s">
        <v>5</v>
      </c>
      <c r="G1" s="14" t="s">
        <v>6</v>
      </c>
      <c r="H1" s="14" t="s">
        <v>7</v>
      </c>
      <c r="I1" s="12" t="s">
        <v>8</v>
      </c>
      <c r="J1" s="8" t="s">
        <v>9</v>
      </c>
      <c r="K1" s="8"/>
      <c r="L1" s="8"/>
      <c r="M1" s="8"/>
      <c r="N1" s="8"/>
      <c r="O1" s="8"/>
    </row>
    <row r="2" spans="1:16" s="16" customFormat="1" ht="23.45" customHeight="1" x14ac:dyDescent="0.2">
      <c r="A2" s="7" t="s">
        <v>10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6" ht="22.5" customHeight="1" x14ac:dyDescent="0.25">
      <c r="A3" s="17" t="s">
        <v>11</v>
      </c>
      <c r="B3" s="18">
        <v>54.37</v>
      </c>
      <c r="C3" s="19">
        <v>1</v>
      </c>
      <c r="D3" s="18">
        <f>B3*C3</f>
        <v>54.37</v>
      </c>
      <c r="E3" s="20" t="s">
        <v>12</v>
      </c>
      <c r="F3" s="20" t="s">
        <v>13</v>
      </c>
      <c r="G3" s="19" t="s">
        <v>14</v>
      </c>
      <c r="H3" s="21"/>
      <c r="I3" s="22"/>
      <c r="J3" s="6" t="s">
        <v>15</v>
      </c>
      <c r="K3" s="6"/>
      <c r="L3" s="6"/>
      <c r="M3" s="6"/>
      <c r="N3" s="6"/>
      <c r="O3" s="6"/>
    </row>
    <row r="4" spans="1:16" ht="22.5" customHeight="1" x14ac:dyDescent="0.25">
      <c r="A4" s="17" t="s">
        <v>16</v>
      </c>
      <c r="B4" s="18">
        <v>54.93</v>
      </c>
      <c r="C4" s="19">
        <v>1</v>
      </c>
      <c r="D4" s="18">
        <f>B4*C4</f>
        <v>54.93</v>
      </c>
      <c r="E4" s="20" t="s">
        <v>12</v>
      </c>
      <c r="F4" s="20" t="s">
        <v>17</v>
      </c>
      <c r="G4" s="19" t="s">
        <v>14</v>
      </c>
      <c r="H4" s="21"/>
      <c r="I4" s="22"/>
      <c r="J4" s="6" t="s">
        <v>15</v>
      </c>
      <c r="K4" s="6"/>
      <c r="L4" s="6"/>
      <c r="M4" s="6"/>
      <c r="N4" s="6"/>
      <c r="O4" s="6"/>
    </row>
    <row r="5" spans="1:16" ht="22.5" customHeight="1" x14ac:dyDescent="0.25">
      <c r="A5" s="17" t="s">
        <v>18</v>
      </c>
      <c r="B5" s="23">
        <v>53.87</v>
      </c>
      <c r="C5" s="19">
        <v>1</v>
      </c>
      <c r="D5" s="18">
        <f>B5*C5</f>
        <v>53.87</v>
      </c>
      <c r="E5" s="20" t="s">
        <v>12</v>
      </c>
      <c r="F5" s="20" t="s">
        <v>19</v>
      </c>
      <c r="G5" s="19" t="s">
        <v>14</v>
      </c>
      <c r="H5" s="21"/>
      <c r="I5" s="22"/>
      <c r="J5" s="6" t="s">
        <v>15</v>
      </c>
      <c r="K5" s="6"/>
      <c r="L5" s="6"/>
      <c r="M5" s="6"/>
      <c r="N5" s="6"/>
      <c r="O5" s="6"/>
    </row>
    <row r="6" spans="1:16" s="16" customFormat="1" ht="23.45" customHeight="1" x14ac:dyDescent="0.2">
      <c r="A6" s="7" t="s">
        <v>20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9">
        <f>SUM(B3:B5)</f>
        <v>163.16999999999999</v>
      </c>
    </row>
    <row r="7" spans="1:16" ht="22.5" customHeight="1" x14ac:dyDescent="0.25">
      <c r="A7" s="24" t="s">
        <v>21</v>
      </c>
      <c r="B7" s="18">
        <v>6.72</v>
      </c>
      <c r="C7" s="19">
        <v>1</v>
      </c>
      <c r="D7" s="18">
        <f t="shared" ref="D7:D21" si="0">B7*C7</f>
        <v>6.72</v>
      </c>
      <c r="E7" s="20" t="s">
        <v>22</v>
      </c>
      <c r="F7" s="25" t="s">
        <v>23</v>
      </c>
      <c r="G7" s="19" t="s">
        <v>14</v>
      </c>
      <c r="H7" s="26" t="s">
        <v>24</v>
      </c>
      <c r="I7" s="27"/>
      <c r="J7" s="6" t="s">
        <v>25</v>
      </c>
      <c r="K7" s="6"/>
      <c r="L7" s="6"/>
      <c r="M7" s="6"/>
      <c r="N7" s="6"/>
      <c r="O7" s="6"/>
    </row>
    <row r="8" spans="1:16" ht="22.5" customHeight="1" x14ac:dyDescent="0.25">
      <c r="A8" s="28" t="s">
        <v>26</v>
      </c>
      <c r="B8" s="29">
        <v>29.94</v>
      </c>
      <c r="C8" s="30">
        <v>1</v>
      </c>
      <c r="D8" s="18">
        <f t="shared" si="0"/>
        <v>29.94</v>
      </c>
      <c r="E8" s="20" t="s">
        <v>22</v>
      </c>
      <c r="F8" s="25" t="s">
        <v>27</v>
      </c>
      <c r="G8" s="19" t="s">
        <v>14</v>
      </c>
      <c r="H8" s="31"/>
      <c r="I8" s="27"/>
      <c r="J8" s="6"/>
      <c r="K8" s="6"/>
      <c r="L8" s="6"/>
      <c r="M8" s="6"/>
      <c r="N8" s="6"/>
      <c r="O8" s="6"/>
    </row>
    <row r="9" spans="1:16" ht="22.5" customHeight="1" x14ac:dyDescent="0.25">
      <c r="A9" s="28" t="s">
        <v>28</v>
      </c>
      <c r="B9" s="18">
        <v>6.87</v>
      </c>
      <c r="C9" s="19">
        <v>2</v>
      </c>
      <c r="D9" s="18">
        <f t="shared" si="0"/>
        <v>13.74</v>
      </c>
      <c r="E9" s="20" t="s">
        <v>22</v>
      </c>
      <c r="F9" s="25" t="s">
        <v>29</v>
      </c>
      <c r="G9" s="19" t="s">
        <v>14</v>
      </c>
      <c r="H9" s="31"/>
      <c r="I9" s="27"/>
      <c r="J9" s="6"/>
      <c r="K9" s="6"/>
      <c r="L9" s="6"/>
      <c r="M9" s="6"/>
      <c r="N9" s="6"/>
      <c r="O9" s="6"/>
    </row>
    <row r="10" spans="1:16" ht="22.5" customHeight="1" x14ac:dyDescent="0.25">
      <c r="A10" s="28" t="s">
        <v>30</v>
      </c>
      <c r="B10" s="18">
        <v>17.12</v>
      </c>
      <c r="C10" s="19">
        <v>2</v>
      </c>
      <c r="D10" s="18">
        <f t="shared" si="0"/>
        <v>34.24</v>
      </c>
      <c r="E10" s="20" t="s">
        <v>22</v>
      </c>
      <c r="F10" s="25" t="s">
        <v>31</v>
      </c>
      <c r="G10" s="19" t="s">
        <v>14</v>
      </c>
      <c r="H10" s="26" t="s">
        <v>24</v>
      </c>
      <c r="I10" s="27"/>
      <c r="J10" s="6"/>
      <c r="K10" s="6"/>
      <c r="L10" s="6"/>
      <c r="M10" s="6"/>
      <c r="N10" s="6"/>
      <c r="O10" s="6"/>
    </row>
    <row r="11" spans="1:16" ht="22.5" customHeight="1" x14ac:dyDescent="0.25">
      <c r="A11" s="28" t="s">
        <v>32</v>
      </c>
      <c r="B11" s="18">
        <v>4.04</v>
      </c>
      <c r="C11" s="19">
        <v>2</v>
      </c>
      <c r="D11" s="18">
        <f t="shared" si="0"/>
        <v>8.08</v>
      </c>
      <c r="E11" s="20" t="s">
        <v>22</v>
      </c>
      <c r="F11" s="25" t="s">
        <v>33</v>
      </c>
      <c r="G11" s="19" t="s">
        <v>14</v>
      </c>
      <c r="H11" s="26" t="s">
        <v>24</v>
      </c>
      <c r="I11" s="27"/>
      <c r="J11" s="6" t="s">
        <v>34</v>
      </c>
      <c r="K11" s="6"/>
      <c r="L11" s="6"/>
      <c r="M11" s="6"/>
      <c r="N11" s="6"/>
      <c r="O11" s="6"/>
    </row>
    <row r="12" spans="1:16" ht="22.5" customHeight="1" x14ac:dyDescent="0.25">
      <c r="A12" s="28" t="s">
        <v>35</v>
      </c>
      <c r="B12" s="18">
        <v>8.11</v>
      </c>
      <c r="C12" s="19">
        <v>2</v>
      </c>
      <c r="D12" s="18">
        <f t="shared" si="0"/>
        <v>16.22</v>
      </c>
      <c r="E12" s="20" t="s">
        <v>22</v>
      </c>
      <c r="F12" s="25" t="s">
        <v>36</v>
      </c>
      <c r="G12" s="19" t="s">
        <v>14</v>
      </c>
      <c r="H12" s="31"/>
      <c r="I12" s="27"/>
      <c r="J12" s="6" t="s">
        <v>37</v>
      </c>
      <c r="K12" s="6"/>
      <c r="L12" s="6"/>
      <c r="M12" s="6"/>
      <c r="N12" s="6"/>
      <c r="O12" s="6"/>
    </row>
    <row r="13" spans="1:16" ht="22.5" customHeight="1" x14ac:dyDescent="0.25">
      <c r="A13" s="28" t="s">
        <v>38</v>
      </c>
      <c r="B13" s="18">
        <v>3.68</v>
      </c>
      <c r="C13" s="19">
        <v>1</v>
      </c>
      <c r="D13" s="18">
        <f t="shared" si="0"/>
        <v>3.68</v>
      </c>
      <c r="E13" s="20" t="s">
        <v>22</v>
      </c>
      <c r="F13" s="25" t="s">
        <v>39</v>
      </c>
      <c r="G13" s="19" t="s">
        <v>14</v>
      </c>
      <c r="H13" s="31"/>
      <c r="I13" s="27"/>
      <c r="J13" s="6" t="s">
        <v>40</v>
      </c>
      <c r="K13" s="6"/>
      <c r="L13" s="6"/>
      <c r="M13" s="6"/>
      <c r="N13" s="6"/>
      <c r="O13" s="6"/>
    </row>
    <row r="14" spans="1:16" ht="22.5" customHeight="1" x14ac:dyDescent="0.25">
      <c r="A14" s="28" t="s">
        <v>41</v>
      </c>
      <c r="B14" s="18">
        <v>6.01</v>
      </c>
      <c r="C14" s="19">
        <v>1</v>
      </c>
      <c r="D14" s="18">
        <f t="shared" si="0"/>
        <v>6.01</v>
      </c>
      <c r="E14" s="20" t="s">
        <v>22</v>
      </c>
      <c r="F14" s="25" t="s">
        <v>42</v>
      </c>
      <c r="G14" s="19" t="s">
        <v>14</v>
      </c>
      <c r="H14" s="31"/>
      <c r="I14" s="27"/>
      <c r="J14" s="6" t="s">
        <v>43</v>
      </c>
      <c r="K14" s="6"/>
      <c r="L14" s="6"/>
      <c r="M14" s="6"/>
      <c r="N14" s="6"/>
      <c r="O14" s="6"/>
    </row>
    <row r="15" spans="1:16" ht="22.5" customHeight="1" x14ac:dyDescent="0.25">
      <c r="A15" s="28" t="s">
        <v>44</v>
      </c>
      <c r="B15" s="18">
        <v>9.77</v>
      </c>
      <c r="C15" s="19">
        <v>1</v>
      </c>
      <c r="D15" s="18">
        <f t="shared" si="0"/>
        <v>9.77</v>
      </c>
      <c r="E15" s="20" t="s">
        <v>22</v>
      </c>
      <c r="F15" s="25" t="s">
        <v>45</v>
      </c>
      <c r="G15" s="19" t="s">
        <v>14</v>
      </c>
      <c r="H15" s="31"/>
      <c r="I15" s="27"/>
      <c r="J15" s="6" t="s">
        <v>46</v>
      </c>
      <c r="K15" s="6"/>
      <c r="L15" s="6"/>
      <c r="M15" s="6"/>
      <c r="N15" s="6"/>
      <c r="O15" s="6"/>
    </row>
    <row r="16" spans="1:16" ht="22.5" customHeight="1" x14ac:dyDescent="0.25">
      <c r="A16" s="28" t="s">
        <v>47</v>
      </c>
      <c r="B16" s="18">
        <v>5.7</v>
      </c>
      <c r="C16" s="19">
        <v>3</v>
      </c>
      <c r="D16" s="18">
        <f t="shared" si="0"/>
        <v>17.100000000000001</v>
      </c>
      <c r="E16" s="20" t="s">
        <v>22</v>
      </c>
      <c r="F16" s="25" t="s">
        <v>48</v>
      </c>
      <c r="G16" s="19" t="s">
        <v>14</v>
      </c>
      <c r="H16" s="31"/>
      <c r="I16" s="27"/>
      <c r="J16" s="6"/>
      <c r="K16" s="6"/>
      <c r="L16" s="6"/>
      <c r="M16" s="6"/>
      <c r="N16" s="6"/>
      <c r="O16" s="6"/>
    </row>
    <row r="17" spans="1:174" ht="22.5" customHeight="1" x14ac:dyDescent="0.25">
      <c r="A17" s="28" t="s">
        <v>49</v>
      </c>
      <c r="B17" s="18">
        <v>20.7</v>
      </c>
      <c r="C17" s="19">
        <v>2</v>
      </c>
      <c r="D17" s="18">
        <f t="shared" si="0"/>
        <v>41.4</v>
      </c>
      <c r="E17" s="20" t="s">
        <v>22</v>
      </c>
      <c r="F17" s="25" t="s">
        <v>50</v>
      </c>
      <c r="G17" s="19" t="s">
        <v>14</v>
      </c>
      <c r="H17" s="31"/>
      <c r="I17" s="27"/>
      <c r="J17" s="6" t="s">
        <v>51</v>
      </c>
      <c r="K17" s="6"/>
      <c r="L17" s="6"/>
      <c r="M17" s="6"/>
      <c r="N17" s="6"/>
      <c r="O17" s="6"/>
    </row>
    <row r="18" spans="1:174" ht="22.5" customHeight="1" x14ac:dyDescent="0.25">
      <c r="A18" s="28" t="s">
        <v>52</v>
      </c>
      <c r="B18" s="18">
        <v>5.68</v>
      </c>
      <c r="C18" s="19">
        <v>2</v>
      </c>
      <c r="D18" s="18">
        <f t="shared" si="0"/>
        <v>11.36</v>
      </c>
      <c r="E18" s="20" t="s">
        <v>22</v>
      </c>
      <c r="F18" s="25" t="s">
        <v>53</v>
      </c>
      <c r="G18" s="19" t="s">
        <v>14</v>
      </c>
      <c r="H18" s="31"/>
      <c r="I18" s="27"/>
      <c r="J18" s="6"/>
      <c r="K18" s="6"/>
      <c r="L18" s="6"/>
      <c r="M18" s="6"/>
      <c r="N18" s="6"/>
      <c r="O18" s="6"/>
    </row>
    <row r="19" spans="1:174" ht="22.5" customHeight="1" x14ac:dyDescent="0.25">
      <c r="A19" s="28" t="s">
        <v>54</v>
      </c>
      <c r="B19" s="18">
        <v>2.6</v>
      </c>
      <c r="C19" s="30">
        <v>3</v>
      </c>
      <c r="D19" s="18">
        <f t="shared" si="0"/>
        <v>7.8000000000000007</v>
      </c>
      <c r="E19" s="20" t="s">
        <v>22</v>
      </c>
      <c r="F19" s="25" t="s">
        <v>55</v>
      </c>
      <c r="G19" s="19" t="s">
        <v>14</v>
      </c>
      <c r="H19" s="26" t="s">
        <v>24</v>
      </c>
      <c r="I19" s="27"/>
      <c r="J19" s="6" t="s">
        <v>56</v>
      </c>
      <c r="K19" s="6"/>
      <c r="L19" s="6"/>
      <c r="M19" s="6"/>
      <c r="N19" s="6"/>
      <c r="O19" s="6"/>
    </row>
    <row r="20" spans="1:174" ht="22.5" customHeight="1" x14ac:dyDescent="0.25">
      <c r="A20" s="32" t="s">
        <v>57</v>
      </c>
      <c r="B20" s="33">
        <v>23.82</v>
      </c>
      <c r="C20" s="34">
        <v>1</v>
      </c>
      <c r="D20" s="18">
        <f t="shared" si="0"/>
        <v>23.82</v>
      </c>
      <c r="E20" s="35" t="s">
        <v>22</v>
      </c>
      <c r="F20" s="36" t="s">
        <v>58</v>
      </c>
      <c r="G20" s="34" t="s">
        <v>59</v>
      </c>
      <c r="H20" s="26" t="s">
        <v>24</v>
      </c>
      <c r="I20" s="37"/>
      <c r="J20" s="6" t="s">
        <v>60</v>
      </c>
      <c r="K20" s="6"/>
      <c r="L20" s="6"/>
      <c r="M20" s="6"/>
      <c r="N20" s="6"/>
      <c r="O20" s="6"/>
    </row>
    <row r="21" spans="1:174" ht="22.5" customHeight="1" x14ac:dyDescent="0.25">
      <c r="A21" s="28" t="s">
        <v>61</v>
      </c>
      <c r="B21" s="18">
        <v>25.93</v>
      </c>
      <c r="C21" s="30">
        <v>1</v>
      </c>
      <c r="D21" s="18">
        <f t="shared" si="0"/>
        <v>25.93</v>
      </c>
      <c r="E21" s="20" t="s">
        <v>22</v>
      </c>
      <c r="F21" s="25" t="s">
        <v>62</v>
      </c>
      <c r="G21" s="19" t="s">
        <v>14</v>
      </c>
      <c r="H21" s="26" t="s">
        <v>24</v>
      </c>
      <c r="I21" s="38"/>
      <c r="J21" s="6" t="s">
        <v>63</v>
      </c>
      <c r="K21" s="6"/>
      <c r="L21" s="6"/>
      <c r="M21" s="6"/>
      <c r="N21" s="6"/>
      <c r="O21" s="6"/>
      <c r="P21" s="80">
        <f xml:space="preserve"> SUM(B7:B21)</f>
        <v>176.69000000000003</v>
      </c>
    </row>
    <row r="22" spans="1:174" s="16" customFormat="1" ht="23.45" customHeight="1" x14ac:dyDescent="0.2">
      <c r="A22" s="7" t="s">
        <v>64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74" ht="21" customHeight="1" x14ac:dyDescent="0.25">
      <c r="A23" s="17" t="s">
        <v>65</v>
      </c>
      <c r="B23" s="18">
        <v>97.89</v>
      </c>
      <c r="C23" s="19">
        <v>1</v>
      </c>
      <c r="D23" s="18">
        <f t="shared" ref="D23:D32" si="1">B23*C23</f>
        <v>97.89</v>
      </c>
      <c r="E23" s="20" t="s">
        <v>66</v>
      </c>
      <c r="F23" s="39">
        <v>9052000029</v>
      </c>
      <c r="G23" s="19" t="s">
        <v>14</v>
      </c>
      <c r="H23" s="26" t="s">
        <v>24</v>
      </c>
      <c r="I23" s="40"/>
      <c r="J23" s="6"/>
      <c r="K23" s="6"/>
      <c r="L23" s="6"/>
      <c r="M23" s="6"/>
      <c r="N23" s="6"/>
      <c r="O23" s="6"/>
    </row>
    <row r="24" spans="1:174" ht="21" customHeight="1" x14ac:dyDescent="0.25">
      <c r="A24" s="17" t="s">
        <v>67</v>
      </c>
      <c r="B24" s="18">
        <v>247.07</v>
      </c>
      <c r="C24" s="19">
        <v>1</v>
      </c>
      <c r="D24" s="18">
        <f t="shared" si="1"/>
        <v>247.07</v>
      </c>
      <c r="E24" s="20" t="s">
        <v>66</v>
      </c>
      <c r="F24" s="41" t="s">
        <v>68</v>
      </c>
      <c r="G24" s="19" t="s">
        <v>14</v>
      </c>
      <c r="H24" s="26" t="s">
        <v>24</v>
      </c>
      <c r="I24" s="40"/>
      <c r="J24" s="6"/>
      <c r="K24" s="6"/>
      <c r="L24" s="6"/>
      <c r="M24" s="6"/>
      <c r="N24" s="6"/>
      <c r="O24" s="6"/>
    </row>
    <row r="25" spans="1:174" ht="21" customHeight="1" x14ac:dyDescent="0.25">
      <c r="A25" s="17" t="s">
        <v>69</v>
      </c>
      <c r="B25" s="18">
        <v>3.5</v>
      </c>
      <c r="C25" s="19">
        <v>2</v>
      </c>
      <c r="D25" s="18">
        <f t="shared" si="1"/>
        <v>7</v>
      </c>
      <c r="E25" s="20" t="s">
        <v>66</v>
      </c>
      <c r="F25" s="39" t="s">
        <v>70</v>
      </c>
      <c r="G25" s="19" t="s">
        <v>14</v>
      </c>
      <c r="H25" s="26" t="s">
        <v>24</v>
      </c>
      <c r="I25" s="40"/>
      <c r="J25" s="6"/>
      <c r="K25" s="6"/>
      <c r="L25" s="6"/>
      <c r="M25" s="6"/>
      <c r="N25" s="6"/>
      <c r="O25" s="6"/>
    </row>
    <row r="26" spans="1:174" ht="21" customHeight="1" x14ac:dyDescent="0.25">
      <c r="A26" s="17" t="s">
        <v>71</v>
      </c>
      <c r="B26" s="18">
        <v>18</v>
      </c>
      <c r="C26" s="19">
        <v>1</v>
      </c>
      <c r="D26" s="18">
        <f t="shared" si="1"/>
        <v>18</v>
      </c>
      <c r="E26" s="20" t="s">
        <v>66</v>
      </c>
      <c r="F26" s="42" t="s">
        <v>72</v>
      </c>
      <c r="G26" s="19" t="s">
        <v>14</v>
      </c>
      <c r="H26" s="26" t="s">
        <v>24</v>
      </c>
      <c r="I26" s="40"/>
      <c r="J26" s="6"/>
      <c r="K26" s="6"/>
      <c r="L26" s="6"/>
      <c r="M26" s="6"/>
      <c r="N26" s="6"/>
      <c r="O26" s="6"/>
    </row>
    <row r="27" spans="1:174" ht="21" customHeight="1" x14ac:dyDescent="0.25">
      <c r="A27" s="17" t="s">
        <v>73</v>
      </c>
      <c r="B27" s="18">
        <v>157.57</v>
      </c>
      <c r="C27" s="19">
        <v>2</v>
      </c>
      <c r="D27" s="18">
        <f t="shared" si="1"/>
        <v>315.14</v>
      </c>
      <c r="E27" s="20" t="s">
        <v>66</v>
      </c>
      <c r="F27" s="42" t="s">
        <v>74</v>
      </c>
      <c r="G27" s="19" t="s">
        <v>14</v>
      </c>
      <c r="H27" s="26" t="s">
        <v>24</v>
      </c>
      <c r="I27" s="40"/>
      <c r="J27" s="6"/>
      <c r="K27" s="6"/>
      <c r="L27" s="6"/>
      <c r="M27" s="6"/>
      <c r="N27" s="6"/>
      <c r="O27" s="6"/>
    </row>
    <row r="28" spans="1:174" ht="21" customHeight="1" x14ac:dyDescent="0.25">
      <c r="A28" s="32" t="s">
        <v>75</v>
      </c>
      <c r="B28" s="33">
        <v>153.85</v>
      </c>
      <c r="C28" s="34">
        <v>1</v>
      </c>
      <c r="D28" s="18">
        <f t="shared" si="1"/>
        <v>153.85</v>
      </c>
      <c r="E28" s="43" t="s">
        <v>76</v>
      </c>
      <c r="F28" s="36" t="s">
        <v>77</v>
      </c>
      <c r="G28" s="34" t="s">
        <v>14</v>
      </c>
      <c r="H28" s="26" t="s">
        <v>24</v>
      </c>
      <c r="I28" s="37"/>
      <c r="J28" s="6"/>
      <c r="K28" s="6"/>
      <c r="L28" s="6"/>
      <c r="M28" s="6"/>
      <c r="N28" s="6"/>
      <c r="O28" s="6"/>
    </row>
    <row r="29" spans="1:174" s="53" customFormat="1" ht="21" customHeight="1" x14ac:dyDescent="0.2">
      <c r="A29" s="44" t="s">
        <v>78</v>
      </c>
      <c r="B29" s="45">
        <v>17.989999999999998</v>
      </c>
      <c r="C29" s="46">
        <v>1</v>
      </c>
      <c r="D29" s="47">
        <f t="shared" si="1"/>
        <v>17.989999999999998</v>
      </c>
      <c r="E29" s="48" t="s">
        <v>79</v>
      </c>
      <c r="F29" s="49" t="s">
        <v>80</v>
      </c>
      <c r="G29" s="46" t="s">
        <v>14</v>
      </c>
      <c r="H29" s="50" t="s">
        <v>24</v>
      </c>
      <c r="I29" s="51"/>
      <c r="J29" s="5"/>
      <c r="K29" s="5"/>
      <c r="L29" s="5"/>
      <c r="M29" s="5"/>
      <c r="N29" s="5"/>
      <c r="O29" s="5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  <c r="CC29" s="52"/>
      <c r="CD29" s="52"/>
      <c r="CE29" s="52"/>
      <c r="CF29" s="52"/>
      <c r="CG29" s="52"/>
      <c r="CH29" s="52"/>
      <c r="CI29" s="52"/>
      <c r="CJ29" s="52"/>
      <c r="CK29" s="52"/>
      <c r="CL29" s="52"/>
      <c r="CM29" s="52"/>
      <c r="CN29" s="52"/>
      <c r="CO29" s="52"/>
      <c r="CP29" s="52"/>
      <c r="CQ29" s="52"/>
      <c r="CR29" s="52"/>
      <c r="CS29" s="52"/>
      <c r="CT29" s="52"/>
      <c r="CU29" s="52"/>
      <c r="CV29" s="52"/>
      <c r="CW29" s="52"/>
      <c r="CX29" s="52"/>
      <c r="CY29" s="52"/>
      <c r="CZ29" s="52"/>
      <c r="DA29" s="52"/>
      <c r="DB29" s="52"/>
      <c r="DC29" s="52"/>
      <c r="DD29" s="52"/>
      <c r="DE29" s="52"/>
      <c r="DF29" s="52"/>
      <c r="DG29" s="52"/>
      <c r="DH29" s="52"/>
      <c r="DI29" s="52"/>
      <c r="DJ29" s="52"/>
      <c r="DK29" s="52"/>
      <c r="DL29" s="52"/>
      <c r="DM29" s="52"/>
      <c r="DN29" s="52"/>
      <c r="DO29" s="52"/>
      <c r="DP29" s="52"/>
      <c r="DQ29" s="52"/>
      <c r="DR29" s="52"/>
      <c r="DS29" s="52"/>
      <c r="DT29" s="52"/>
      <c r="DU29" s="52"/>
      <c r="DV29" s="52"/>
      <c r="DW29" s="52"/>
      <c r="DX29" s="52"/>
      <c r="DY29" s="52"/>
      <c r="DZ29" s="52"/>
      <c r="EA29" s="52"/>
      <c r="EB29" s="52"/>
      <c r="EC29" s="52"/>
      <c r="ED29" s="52"/>
      <c r="EE29" s="52"/>
      <c r="EF29" s="52"/>
      <c r="EG29" s="52"/>
      <c r="EH29" s="52"/>
      <c r="EI29" s="52"/>
      <c r="EJ29" s="52"/>
      <c r="EK29" s="52"/>
      <c r="EL29" s="52"/>
      <c r="EM29" s="52"/>
      <c r="EN29" s="52"/>
      <c r="EO29" s="52"/>
      <c r="EP29" s="52"/>
      <c r="EQ29" s="52"/>
      <c r="ER29" s="52"/>
      <c r="ES29" s="52"/>
      <c r="ET29" s="52"/>
      <c r="EU29" s="52"/>
      <c r="EV29" s="52"/>
      <c r="EW29" s="52"/>
      <c r="EX29" s="52"/>
      <c r="EY29" s="52"/>
      <c r="EZ29" s="52"/>
      <c r="FA29" s="52"/>
      <c r="FB29" s="52"/>
      <c r="FC29" s="52"/>
      <c r="FD29" s="52"/>
      <c r="FE29" s="52"/>
      <c r="FF29" s="52"/>
      <c r="FG29" s="52"/>
      <c r="FH29" s="52"/>
      <c r="FI29" s="52"/>
      <c r="FJ29" s="52"/>
      <c r="FK29" s="52"/>
      <c r="FL29" s="52"/>
      <c r="FM29" s="52"/>
      <c r="FN29" s="52"/>
      <c r="FO29" s="52"/>
      <c r="FP29" s="52"/>
      <c r="FQ29" s="52"/>
      <c r="FR29" s="52"/>
    </row>
    <row r="30" spans="1:174" s="53" customFormat="1" ht="21" customHeight="1" x14ac:dyDescent="0.25">
      <c r="A30" s="44" t="s">
        <v>81</v>
      </c>
      <c r="B30" s="54">
        <v>11.99</v>
      </c>
      <c r="C30" s="46">
        <v>1</v>
      </c>
      <c r="D30" s="47">
        <f t="shared" si="1"/>
        <v>11.99</v>
      </c>
      <c r="E30" s="48" t="s">
        <v>79</v>
      </c>
      <c r="F30" s="55" t="s">
        <v>82</v>
      </c>
      <c r="G30" s="46" t="s">
        <v>14</v>
      </c>
      <c r="H30" s="50" t="s">
        <v>24</v>
      </c>
      <c r="I30" s="51"/>
      <c r="J30" s="5"/>
      <c r="K30" s="5"/>
      <c r="L30" s="5"/>
      <c r="M30" s="5"/>
      <c r="N30" s="5"/>
      <c r="O30" s="5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  <c r="CC30" s="52"/>
      <c r="CD30" s="52"/>
      <c r="CE30" s="52"/>
      <c r="CF30" s="52"/>
      <c r="CG30" s="52"/>
      <c r="CH30" s="52"/>
      <c r="CI30" s="52"/>
      <c r="CJ30" s="52"/>
      <c r="CK30" s="52"/>
      <c r="CL30" s="52"/>
      <c r="CM30" s="52"/>
      <c r="CN30" s="52"/>
      <c r="CO30" s="52"/>
      <c r="CP30" s="52"/>
      <c r="CQ30" s="52"/>
      <c r="CR30" s="52"/>
      <c r="CS30" s="52"/>
      <c r="CT30" s="52"/>
      <c r="CU30" s="52"/>
      <c r="CV30" s="52"/>
      <c r="CW30" s="52"/>
      <c r="CX30" s="52"/>
      <c r="CY30" s="52"/>
      <c r="CZ30" s="52"/>
      <c r="DA30" s="52"/>
      <c r="DB30" s="52"/>
      <c r="DC30" s="52"/>
      <c r="DD30" s="52"/>
      <c r="DE30" s="52"/>
      <c r="DF30" s="52"/>
      <c r="DG30" s="52"/>
      <c r="DH30" s="52"/>
      <c r="DI30" s="52"/>
      <c r="DJ30" s="52"/>
      <c r="DK30" s="52"/>
      <c r="DL30" s="52"/>
      <c r="DM30" s="52"/>
      <c r="DN30" s="52"/>
      <c r="DO30" s="52"/>
      <c r="DP30" s="52"/>
      <c r="DQ30" s="52"/>
      <c r="DR30" s="52"/>
      <c r="DS30" s="52"/>
      <c r="DT30" s="52"/>
      <c r="DU30" s="52"/>
      <c r="DV30" s="52"/>
      <c r="DW30" s="52"/>
      <c r="DX30" s="52"/>
      <c r="DY30" s="52"/>
      <c r="DZ30" s="52"/>
      <c r="EA30" s="52"/>
      <c r="EB30" s="52"/>
      <c r="EC30" s="52"/>
      <c r="ED30" s="52"/>
      <c r="EE30" s="52"/>
      <c r="EF30" s="52"/>
      <c r="EG30" s="52"/>
      <c r="EH30" s="52"/>
      <c r="EI30" s="52"/>
      <c r="EJ30" s="52"/>
      <c r="EK30" s="52"/>
      <c r="EL30" s="52"/>
      <c r="EM30" s="52"/>
      <c r="EN30" s="52"/>
      <c r="EO30" s="52"/>
      <c r="EP30" s="52"/>
      <c r="EQ30" s="52"/>
      <c r="ER30" s="52"/>
      <c r="ES30" s="52"/>
      <c r="ET30" s="52"/>
      <c r="EU30" s="52"/>
      <c r="EV30" s="52"/>
      <c r="EW30" s="52"/>
      <c r="EX30" s="52"/>
      <c r="EY30" s="52"/>
      <c r="EZ30" s="52"/>
      <c r="FA30" s="52"/>
      <c r="FB30" s="52"/>
      <c r="FC30" s="52"/>
      <c r="FD30" s="52"/>
      <c r="FE30" s="52"/>
      <c r="FF30" s="52"/>
      <c r="FG30" s="52"/>
      <c r="FH30" s="52"/>
      <c r="FI30" s="52"/>
      <c r="FJ30" s="52"/>
      <c r="FK30" s="52"/>
      <c r="FL30" s="52"/>
      <c r="FM30" s="52"/>
      <c r="FN30" s="52"/>
      <c r="FO30" s="52"/>
      <c r="FP30" s="52"/>
      <c r="FQ30" s="52"/>
      <c r="FR30" s="52"/>
    </row>
    <row r="31" spans="1:174" s="53" customFormat="1" ht="21" customHeight="1" x14ac:dyDescent="0.2">
      <c r="A31" s="44" t="s">
        <v>83</v>
      </c>
      <c r="B31" s="54">
        <v>14.95</v>
      </c>
      <c r="C31" s="46">
        <v>1</v>
      </c>
      <c r="D31" s="47">
        <f t="shared" si="1"/>
        <v>14.95</v>
      </c>
      <c r="E31" s="56" t="s">
        <v>84</v>
      </c>
      <c r="F31" s="49" t="s">
        <v>85</v>
      </c>
      <c r="G31" s="46" t="s">
        <v>14</v>
      </c>
      <c r="H31" s="50" t="s">
        <v>24</v>
      </c>
      <c r="I31" s="51"/>
      <c r="J31" s="5"/>
      <c r="K31" s="5"/>
      <c r="L31" s="5"/>
      <c r="M31" s="5"/>
      <c r="N31" s="5"/>
      <c r="O31" s="5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52"/>
      <c r="CH31" s="52"/>
      <c r="CI31" s="52"/>
      <c r="CJ31" s="52"/>
      <c r="CK31" s="52"/>
      <c r="CL31" s="52"/>
      <c r="CM31" s="52"/>
      <c r="CN31" s="52"/>
      <c r="CO31" s="52"/>
      <c r="CP31" s="52"/>
      <c r="CQ31" s="52"/>
      <c r="CR31" s="52"/>
      <c r="CS31" s="52"/>
      <c r="CT31" s="52"/>
      <c r="CU31" s="52"/>
      <c r="CV31" s="52"/>
      <c r="CW31" s="52"/>
      <c r="CX31" s="52"/>
      <c r="CY31" s="52"/>
      <c r="CZ31" s="52"/>
      <c r="DA31" s="52"/>
      <c r="DB31" s="52"/>
      <c r="DC31" s="52"/>
      <c r="DD31" s="52"/>
      <c r="DE31" s="52"/>
      <c r="DF31" s="52"/>
      <c r="DG31" s="52"/>
      <c r="DH31" s="52"/>
      <c r="DI31" s="52"/>
      <c r="DJ31" s="52"/>
      <c r="DK31" s="52"/>
      <c r="DL31" s="52"/>
      <c r="DM31" s="52"/>
      <c r="DN31" s="52"/>
      <c r="DO31" s="52"/>
      <c r="DP31" s="52"/>
      <c r="DQ31" s="52"/>
      <c r="DR31" s="52"/>
      <c r="DS31" s="52"/>
      <c r="DT31" s="52"/>
      <c r="DU31" s="52"/>
      <c r="DV31" s="52"/>
      <c r="DW31" s="52"/>
      <c r="DX31" s="52"/>
      <c r="DY31" s="52"/>
      <c r="DZ31" s="52"/>
      <c r="EA31" s="52"/>
      <c r="EB31" s="52"/>
      <c r="EC31" s="52"/>
      <c r="ED31" s="52"/>
      <c r="EE31" s="52"/>
      <c r="EF31" s="52"/>
      <c r="EG31" s="52"/>
      <c r="EH31" s="52"/>
      <c r="EI31" s="52"/>
      <c r="EJ31" s="52"/>
      <c r="EK31" s="52"/>
      <c r="EL31" s="52"/>
      <c r="EM31" s="52"/>
      <c r="EN31" s="52"/>
      <c r="EO31" s="52"/>
      <c r="EP31" s="52"/>
      <c r="EQ31" s="52"/>
      <c r="ER31" s="52"/>
      <c r="ES31" s="52"/>
      <c r="ET31" s="52"/>
      <c r="EU31" s="52"/>
      <c r="EV31" s="52"/>
      <c r="EW31" s="52"/>
      <c r="EX31" s="52"/>
      <c r="EY31" s="52"/>
      <c r="EZ31" s="52"/>
      <c r="FA31" s="52"/>
      <c r="FB31" s="52"/>
      <c r="FC31" s="52"/>
      <c r="FD31" s="52"/>
      <c r="FE31" s="52"/>
      <c r="FF31" s="52"/>
      <c r="FG31" s="52"/>
      <c r="FH31" s="52"/>
      <c r="FI31" s="52"/>
      <c r="FJ31" s="52"/>
      <c r="FK31" s="52"/>
      <c r="FL31" s="52"/>
      <c r="FM31" s="52"/>
      <c r="FN31" s="52"/>
      <c r="FO31" s="52"/>
      <c r="FP31" s="52"/>
      <c r="FQ31" s="52"/>
      <c r="FR31" s="52"/>
    </row>
    <row r="32" spans="1:174" s="53" customFormat="1" ht="21" customHeight="1" x14ac:dyDescent="0.2">
      <c r="A32" s="44" t="s">
        <v>86</v>
      </c>
      <c r="B32" s="54">
        <v>13.95</v>
      </c>
      <c r="C32" s="46">
        <v>1</v>
      </c>
      <c r="D32" s="47">
        <f t="shared" si="1"/>
        <v>13.95</v>
      </c>
      <c r="E32" s="48" t="s">
        <v>79</v>
      </c>
      <c r="F32" s="57" t="s">
        <v>87</v>
      </c>
      <c r="G32" s="46" t="s">
        <v>14</v>
      </c>
      <c r="H32" s="50" t="s">
        <v>24</v>
      </c>
      <c r="I32" s="51"/>
      <c r="J32" s="5"/>
      <c r="K32" s="5"/>
      <c r="L32" s="5"/>
      <c r="M32" s="5"/>
      <c r="N32" s="5"/>
      <c r="O32" s="5"/>
      <c r="P32" s="81">
        <f xml:space="preserve"> SUM(B23:B32)</f>
        <v>736.7600000000001</v>
      </c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  <c r="CC32" s="52"/>
      <c r="CD32" s="52"/>
      <c r="CE32" s="52"/>
      <c r="CF32" s="52"/>
      <c r="CG32" s="52"/>
      <c r="CH32" s="52"/>
      <c r="CI32" s="52"/>
      <c r="CJ32" s="52"/>
      <c r="CK32" s="52"/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  <c r="DE32" s="52"/>
      <c r="DF32" s="52"/>
      <c r="DG32" s="52"/>
      <c r="DH32" s="52"/>
      <c r="DI32" s="52"/>
      <c r="DJ32" s="52"/>
      <c r="DK32" s="52"/>
      <c r="DL32" s="52"/>
      <c r="DM32" s="52"/>
      <c r="DN32" s="52"/>
      <c r="DO32" s="52"/>
      <c r="DP32" s="52"/>
      <c r="DQ32" s="52"/>
      <c r="DR32" s="52"/>
      <c r="DS32" s="52"/>
      <c r="DT32" s="52"/>
      <c r="DU32" s="52"/>
      <c r="DV32" s="52"/>
      <c r="DW32" s="52"/>
      <c r="DX32" s="52"/>
      <c r="DY32" s="52"/>
      <c r="DZ32" s="52"/>
      <c r="EA32" s="52"/>
      <c r="EB32" s="52"/>
      <c r="EC32" s="52"/>
      <c r="ED32" s="52"/>
      <c r="EE32" s="52"/>
      <c r="EF32" s="52"/>
      <c r="EG32" s="52"/>
      <c r="EH32" s="52"/>
      <c r="EI32" s="52"/>
      <c r="EJ32" s="52"/>
      <c r="EK32" s="52"/>
      <c r="EL32" s="52"/>
      <c r="EM32" s="52"/>
      <c r="EN32" s="52"/>
      <c r="EO32" s="52"/>
      <c r="EP32" s="52"/>
      <c r="EQ32" s="52"/>
      <c r="ER32" s="52"/>
      <c r="ES32" s="52"/>
      <c r="ET32" s="52"/>
      <c r="EU32" s="52"/>
      <c r="EV32" s="52"/>
      <c r="EW32" s="52"/>
      <c r="EX32" s="52"/>
      <c r="EY32" s="52"/>
      <c r="EZ32" s="52"/>
      <c r="FA32" s="52"/>
      <c r="FB32" s="52"/>
      <c r="FC32" s="52"/>
      <c r="FD32" s="52"/>
      <c r="FE32" s="52"/>
      <c r="FF32" s="52"/>
      <c r="FG32" s="52"/>
      <c r="FH32" s="52"/>
      <c r="FI32" s="52"/>
      <c r="FJ32" s="52"/>
      <c r="FK32" s="52"/>
      <c r="FL32" s="52"/>
      <c r="FM32" s="52"/>
      <c r="FN32" s="52"/>
      <c r="FO32" s="52"/>
      <c r="FP32" s="52"/>
      <c r="FQ32" s="52"/>
      <c r="FR32" s="52"/>
    </row>
    <row r="33" spans="1:16" s="16" customFormat="1" ht="23.45" customHeight="1" x14ac:dyDescent="0.2">
      <c r="A33" s="7" t="s">
        <v>88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6" ht="20.25" customHeight="1" x14ac:dyDescent="0.25">
      <c r="A34" s="17" t="s">
        <v>89</v>
      </c>
      <c r="B34" s="58">
        <v>0</v>
      </c>
      <c r="C34" s="19">
        <v>1</v>
      </c>
      <c r="D34" s="18">
        <f t="shared" ref="D34:D39" si="2">B34*C34</f>
        <v>0</v>
      </c>
      <c r="E34" s="20" t="s">
        <v>90</v>
      </c>
      <c r="F34" s="20" t="s">
        <v>91</v>
      </c>
      <c r="G34" s="19" t="s">
        <v>14</v>
      </c>
      <c r="H34" s="21"/>
      <c r="I34" s="22"/>
      <c r="J34" s="6"/>
      <c r="K34" s="6"/>
      <c r="L34" s="6"/>
      <c r="M34" s="6"/>
      <c r="N34" s="6"/>
      <c r="O34" s="6"/>
    </row>
    <row r="35" spans="1:16" ht="20.25" customHeight="1" x14ac:dyDescent="0.25">
      <c r="A35" s="17" t="s">
        <v>92</v>
      </c>
      <c r="B35" s="58">
        <v>0</v>
      </c>
      <c r="C35" s="19">
        <v>1</v>
      </c>
      <c r="D35" s="18">
        <f t="shared" si="2"/>
        <v>0</v>
      </c>
      <c r="E35" s="20" t="s">
        <v>90</v>
      </c>
      <c r="F35" s="20" t="s">
        <v>93</v>
      </c>
      <c r="G35" s="19" t="s">
        <v>14</v>
      </c>
      <c r="H35" s="21"/>
      <c r="I35" s="22"/>
      <c r="J35" s="6"/>
      <c r="K35" s="6"/>
      <c r="L35" s="6"/>
      <c r="M35" s="6"/>
      <c r="N35" s="6"/>
      <c r="O35" s="6"/>
    </row>
    <row r="36" spans="1:16" ht="20.25" customHeight="1" x14ac:dyDescent="0.25">
      <c r="A36" s="17" t="s">
        <v>94</v>
      </c>
      <c r="B36" s="58">
        <v>0</v>
      </c>
      <c r="C36" s="19">
        <v>1</v>
      </c>
      <c r="D36" s="18">
        <f t="shared" si="2"/>
        <v>0</v>
      </c>
      <c r="E36" s="20" t="s">
        <v>90</v>
      </c>
      <c r="F36" s="20" t="s">
        <v>95</v>
      </c>
      <c r="G36" s="19" t="s">
        <v>14</v>
      </c>
      <c r="H36" s="21"/>
      <c r="I36" s="22"/>
      <c r="J36" s="6"/>
      <c r="K36" s="6"/>
      <c r="L36" s="6"/>
      <c r="M36" s="6"/>
      <c r="N36" s="6"/>
      <c r="O36" s="6"/>
    </row>
    <row r="37" spans="1:16" ht="20.25" customHeight="1" x14ac:dyDescent="0.25">
      <c r="A37" s="17" t="s">
        <v>96</v>
      </c>
      <c r="B37" s="58">
        <v>0</v>
      </c>
      <c r="C37" s="19">
        <v>1</v>
      </c>
      <c r="D37" s="18">
        <f t="shared" si="2"/>
        <v>0</v>
      </c>
      <c r="E37" s="20" t="s">
        <v>90</v>
      </c>
      <c r="F37" s="20" t="s">
        <v>97</v>
      </c>
      <c r="G37" s="19" t="s">
        <v>14</v>
      </c>
      <c r="H37" s="21"/>
      <c r="I37" s="22"/>
      <c r="J37" s="6"/>
      <c r="K37" s="6"/>
      <c r="L37" s="6"/>
      <c r="M37" s="6"/>
      <c r="N37" s="6"/>
      <c r="O37" s="6"/>
    </row>
    <row r="38" spans="1:16" ht="20.25" customHeight="1" x14ac:dyDescent="0.25">
      <c r="A38" s="17" t="s">
        <v>98</v>
      </c>
      <c r="B38" s="58">
        <v>0</v>
      </c>
      <c r="C38" s="19">
        <v>1</v>
      </c>
      <c r="D38" s="18">
        <f t="shared" si="2"/>
        <v>0</v>
      </c>
      <c r="E38" s="20" t="s">
        <v>90</v>
      </c>
      <c r="F38" s="20" t="s">
        <v>99</v>
      </c>
      <c r="G38" s="19" t="s">
        <v>14</v>
      </c>
      <c r="H38" s="21"/>
      <c r="I38" s="22"/>
      <c r="J38" s="6"/>
      <c r="K38" s="6"/>
      <c r="L38" s="6"/>
      <c r="M38" s="6"/>
      <c r="N38" s="6"/>
      <c r="O38" s="6"/>
    </row>
    <row r="39" spans="1:16" ht="20.25" customHeight="1" x14ac:dyDescent="0.25">
      <c r="A39" s="17" t="s">
        <v>100</v>
      </c>
      <c r="B39" s="58">
        <v>0</v>
      </c>
      <c r="C39" s="19">
        <v>1</v>
      </c>
      <c r="D39" s="18">
        <f t="shared" si="2"/>
        <v>0</v>
      </c>
      <c r="E39" s="20" t="s">
        <v>90</v>
      </c>
      <c r="F39" s="20" t="s">
        <v>101</v>
      </c>
      <c r="G39" s="19" t="s">
        <v>14</v>
      </c>
      <c r="H39" s="21"/>
      <c r="I39" s="22"/>
      <c r="J39" s="6"/>
      <c r="K39" s="6"/>
      <c r="L39" s="6"/>
      <c r="M39" s="6"/>
      <c r="N39" s="6"/>
      <c r="O39" s="6"/>
    </row>
    <row r="40" spans="1:16" s="16" customFormat="1" ht="23.45" customHeight="1" x14ac:dyDescent="0.2">
      <c r="A40" s="7" t="s">
        <v>102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6" ht="17.25" customHeight="1" x14ac:dyDescent="0.25">
      <c r="A41" s="17" t="s">
        <v>103</v>
      </c>
      <c r="B41" s="58">
        <v>3.4495</v>
      </c>
      <c r="C41" s="19">
        <v>2</v>
      </c>
      <c r="D41" s="18">
        <f t="shared" ref="D41:D48" si="3">C41*O41*B41</f>
        <v>34.494999999999997</v>
      </c>
      <c r="E41" s="20" t="s">
        <v>104</v>
      </c>
      <c r="F41" s="20" t="s">
        <v>105</v>
      </c>
      <c r="G41" s="19" t="s">
        <v>14</v>
      </c>
      <c r="H41" s="21"/>
      <c r="I41" s="22"/>
      <c r="J41" s="4" t="s">
        <v>106</v>
      </c>
      <c r="K41" s="4"/>
      <c r="L41" s="4"/>
      <c r="M41" s="4"/>
      <c r="N41" s="4"/>
      <c r="O41" s="17">
        <v>5</v>
      </c>
    </row>
    <row r="42" spans="1:16" ht="17.25" customHeight="1" x14ac:dyDescent="0.25">
      <c r="A42" s="17" t="s">
        <v>103</v>
      </c>
      <c r="B42" s="58">
        <v>3.45</v>
      </c>
      <c r="C42" s="19">
        <v>2</v>
      </c>
      <c r="D42" s="18">
        <f t="shared" si="3"/>
        <v>55.2</v>
      </c>
      <c r="E42" s="20" t="s">
        <v>104</v>
      </c>
      <c r="F42" s="20" t="s">
        <v>105</v>
      </c>
      <c r="G42" s="19" t="s">
        <v>14</v>
      </c>
      <c r="H42" s="21"/>
      <c r="I42" s="22"/>
      <c r="J42" s="4" t="s">
        <v>106</v>
      </c>
      <c r="K42" s="4"/>
      <c r="L42" s="4"/>
      <c r="M42" s="4"/>
      <c r="N42" s="4"/>
      <c r="O42" s="17">
        <v>8</v>
      </c>
    </row>
    <row r="43" spans="1:16" ht="17.25" customHeight="1" x14ac:dyDescent="0.25">
      <c r="A43" s="17" t="s">
        <v>103</v>
      </c>
      <c r="B43" s="58">
        <v>3.4504999999999999</v>
      </c>
      <c r="C43" s="19">
        <v>2</v>
      </c>
      <c r="D43" s="18">
        <f t="shared" si="3"/>
        <v>27.603999999999999</v>
      </c>
      <c r="E43" s="20" t="s">
        <v>104</v>
      </c>
      <c r="F43" s="20" t="s">
        <v>105</v>
      </c>
      <c r="G43" s="19" t="s">
        <v>14</v>
      </c>
      <c r="H43" s="21"/>
      <c r="I43" s="22"/>
      <c r="J43" s="4" t="s">
        <v>106</v>
      </c>
      <c r="K43" s="4"/>
      <c r="L43" s="4"/>
      <c r="M43" s="4"/>
      <c r="N43" s="4"/>
      <c r="O43" s="17">
        <v>4</v>
      </c>
    </row>
    <row r="44" spans="1:16" ht="17.25" customHeight="1" x14ac:dyDescent="0.25">
      <c r="A44" s="17" t="s">
        <v>103</v>
      </c>
      <c r="B44" s="58">
        <v>3.4510000000000001</v>
      </c>
      <c r="C44" s="19">
        <v>1</v>
      </c>
      <c r="D44" s="18">
        <f t="shared" si="3"/>
        <v>24.157</v>
      </c>
      <c r="E44" s="20" t="s">
        <v>104</v>
      </c>
      <c r="F44" s="20" t="s">
        <v>105</v>
      </c>
      <c r="G44" s="19" t="s">
        <v>14</v>
      </c>
      <c r="H44" s="21"/>
      <c r="I44" s="22"/>
      <c r="J44" s="4" t="s">
        <v>106</v>
      </c>
      <c r="K44" s="4"/>
      <c r="L44" s="4"/>
      <c r="M44" s="4"/>
      <c r="N44" s="4"/>
      <c r="O44" s="17">
        <v>7</v>
      </c>
    </row>
    <row r="45" spans="1:16" ht="17.25" customHeight="1" x14ac:dyDescent="0.25">
      <c r="A45" s="17" t="s">
        <v>107</v>
      </c>
      <c r="B45" s="58">
        <v>5.3</v>
      </c>
      <c r="C45" s="19">
        <v>1</v>
      </c>
      <c r="D45" s="18">
        <f t="shared" si="3"/>
        <v>26.5</v>
      </c>
      <c r="E45" s="20" t="s">
        <v>104</v>
      </c>
      <c r="F45" s="20" t="s">
        <v>108</v>
      </c>
      <c r="G45" s="19" t="s">
        <v>14</v>
      </c>
      <c r="H45" s="21"/>
      <c r="I45" s="22"/>
      <c r="J45" s="4" t="s">
        <v>106</v>
      </c>
      <c r="K45" s="4"/>
      <c r="L45" s="4"/>
      <c r="M45" s="4"/>
      <c r="N45" s="4"/>
      <c r="O45" s="17">
        <v>5</v>
      </c>
    </row>
    <row r="46" spans="1:16" ht="17.25" customHeight="1" x14ac:dyDescent="0.25">
      <c r="A46" s="17" t="s">
        <v>109</v>
      </c>
      <c r="B46" s="58">
        <v>2.67</v>
      </c>
      <c r="C46" s="19">
        <v>1</v>
      </c>
      <c r="D46" s="18">
        <f t="shared" si="3"/>
        <v>8.01</v>
      </c>
      <c r="E46" s="20" t="s">
        <v>104</v>
      </c>
      <c r="F46" s="20" t="s">
        <v>110</v>
      </c>
      <c r="G46" s="19" t="s">
        <v>14</v>
      </c>
      <c r="H46" s="21"/>
      <c r="I46" s="22"/>
      <c r="J46" s="4" t="s">
        <v>106</v>
      </c>
      <c r="K46" s="4"/>
      <c r="L46" s="4"/>
      <c r="M46" s="4"/>
      <c r="N46" s="4"/>
      <c r="O46" s="17">
        <v>3</v>
      </c>
    </row>
    <row r="47" spans="1:16" ht="17.25" customHeight="1" x14ac:dyDescent="0.25">
      <c r="A47" s="17" t="s">
        <v>111</v>
      </c>
      <c r="B47" s="58">
        <v>1.65</v>
      </c>
      <c r="C47" s="19">
        <v>1</v>
      </c>
      <c r="D47" s="18">
        <f t="shared" si="3"/>
        <v>4.9499999999999993</v>
      </c>
      <c r="E47" s="20" t="s">
        <v>104</v>
      </c>
      <c r="F47" s="20" t="s">
        <v>112</v>
      </c>
      <c r="G47" s="19" t="s">
        <v>14</v>
      </c>
      <c r="H47" s="21"/>
      <c r="I47" s="22"/>
      <c r="J47" s="4" t="s">
        <v>106</v>
      </c>
      <c r="K47" s="4"/>
      <c r="L47" s="4"/>
      <c r="M47" s="4"/>
      <c r="N47" s="4"/>
      <c r="O47" s="17">
        <v>3</v>
      </c>
    </row>
    <row r="48" spans="1:16" ht="17.25" customHeight="1" x14ac:dyDescent="0.25">
      <c r="A48" s="17" t="s">
        <v>113</v>
      </c>
      <c r="B48" s="58">
        <v>2.1800000000000002</v>
      </c>
      <c r="C48" s="19">
        <v>1</v>
      </c>
      <c r="D48" s="18">
        <f t="shared" si="3"/>
        <v>13.080000000000002</v>
      </c>
      <c r="E48" s="20" t="s">
        <v>104</v>
      </c>
      <c r="F48" s="20" t="s">
        <v>114</v>
      </c>
      <c r="G48" s="19" t="s">
        <v>14</v>
      </c>
      <c r="H48" s="21"/>
      <c r="I48" s="22"/>
      <c r="J48" s="4" t="s">
        <v>106</v>
      </c>
      <c r="K48" s="4"/>
      <c r="L48" s="4"/>
      <c r="M48" s="4"/>
      <c r="N48" s="4"/>
      <c r="O48" s="17">
        <v>6</v>
      </c>
      <c r="P48" s="80">
        <f xml:space="preserve"> SUM(B41:B48)</f>
        <v>25.600999999999999</v>
      </c>
    </row>
    <row r="49" spans="1:15" s="16" customFormat="1" ht="23.45" customHeight="1" x14ac:dyDescent="0.2">
      <c r="A49" s="7" t="s">
        <v>115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ht="21" customHeight="1" x14ac:dyDescent="0.25">
      <c r="A50" s="17" t="s">
        <v>116</v>
      </c>
      <c r="B50" s="58">
        <v>13.54</v>
      </c>
      <c r="C50" s="19">
        <v>1</v>
      </c>
      <c r="D50" s="18">
        <f t="shared" ref="D50:D68" si="4">B50*C50</f>
        <v>13.54</v>
      </c>
      <c r="E50" s="20" t="s">
        <v>117</v>
      </c>
      <c r="F50" s="20" t="s">
        <v>118</v>
      </c>
      <c r="G50" s="19" t="s">
        <v>14</v>
      </c>
      <c r="H50" s="26" t="s">
        <v>24</v>
      </c>
      <c r="I50" s="40"/>
      <c r="J50" s="6"/>
      <c r="K50" s="6"/>
      <c r="L50" s="6"/>
      <c r="M50" s="6"/>
      <c r="N50" s="6"/>
      <c r="O50" s="6"/>
    </row>
    <row r="51" spans="1:15" ht="21" customHeight="1" x14ac:dyDescent="0.25">
      <c r="A51" s="32" t="s">
        <v>119</v>
      </c>
      <c r="B51" s="33">
        <v>10.57</v>
      </c>
      <c r="C51" s="34">
        <v>1</v>
      </c>
      <c r="D51" s="18">
        <f t="shared" si="4"/>
        <v>10.57</v>
      </c>
      <c r="E51" s="36" t="s">
        <v>22</v>
      </c>
      <c r="F51" s="36" t="s">
        <v>120</v>
      </c>
      <c r="G51" s="19" t="s">
        <v>14</v>
      </c>
      <c r="H51" s="26" t="s">
        <v>24</v>
      </c>
      <c r="I51" s="59"/>
      <c r="J51" s="3"/>
      <c r="K51" s="3"/>
      <c r="L51" s="3"/>
      <c r="M51" s="3"/>
      <c r="N51" s="3"/>
      <c r="O51" s="3"/>
    </row>
    <row r="52" spans="1:15" ht="21" customHeight="1" x14ac:dyDescent="0.25">
      <c r="A52" s="60" t="s">
        <v>121</v>
      </c>
      <c r="B52" s="33">
        <v>73.180000000000007</v>
      </c>
      <c r="C52" s="34">
        <v>1</v>
      </c>
      <c r="D52" s="18">
        <f t="shared" si="4"/>
        <v>73.180000000000007</v>
      </c>
      <c r="E52" s="36" t="s">
        <v>122</v>
      </c>
      <c r="F52" s="36" t="s">
        <v>123</v>
      </c>
      <c r="G52" s="19" t="s">
        <v>14</v>
      </c>
      <c r="H52" s="26" t="s">
        <v>24</v>
      </c>
      <c r="I52" s="59"/>
      <c r="J52" s="6" t="s">
        <v>124</v>
      </c>
      <c r="K52" s="6"/>
      <c r="L52" s="6"/>
      <c r="M52" s="6"/>
      <c r="N52" s="6"/>
      <c r="O52" s="6"/>
    </row>
    <row r="53" spans="1:15" ht="21" customHeight="1" x14ac:dyDescent="0.25">
      <c r="A53" s="60" t="s">
        <v>125</v>
      </c>
      <c r="B53" s="33">
        <v>17.399999999999999</v>
      </c>
      <c r="C53" s="34">
        <v>1</v>
      </c>
      <c r="D53" s="18">
        <f t="shared" si="4"/>
        <v>17.399999999999999</v>
      </c>
      <c r="E53" s="36" t="s">
        <v>22</v>
      </c>
      <c r="F53" s="36" t="s">
        <v>126</v>
      </c>
      <c r="G53" s="19" t="s">
        <v>14</v>
      </c>
      <c r="H53" s="26" t="s">
        <v>24</v>
      </c>
      <c r="I53" s="37"/>
      <c r="J53" s="6" t="s">
        <v>127</v>
      </c>
      <c r="K53" s="6"/>
      <c r="L53" s="6"/>
      <c r="M53" s="6"/>
      <c r="N53" s="6"/>
      <c r="O53" s="6"/>
    </row>
    <row r="54" spans="1:15" ht="21" customHeight="1" x14ac:dyDescent="0.25">
      <c r="A54" s="32" t="s">
        <v>128</v>
      </c>
      <c r="B54" s="33">
        <v>2.54</v>
      </c>
      <c r="C54" s="34">
        <v>2</v>
      </c>
      <c r="D54" s="18">
        <f t="shared" si="4"/>
        <v>5.08</v>
      </c>
      <c r="E54" s="36" t="s">
        <v>22</v>
      </c>
      <c r="F54" s="36" t="s">
        <v>129</v>
      </c>
      <c r="G54" s="19" t="s">
        <v>14</v>
      </c>
      <c r="H54" s="26" t="s">
        <v>24</v>
      </c>
      <c r="I54" s="37"/>
      <c r="J54" s="6"/>
      <c r="K54" s="6"/>
      <c r="L54" s="6"/>
      <c r="M54" s="6"/>
      <c r="N54" s="6"/>
      <c r="O54" s="6"/>
    </row>
    <row r="55" spans="1:15" ht="21" customHeight="1" x14ac:dyDescent="0.25">
      <c r="A55" s="60" t="s">
        <v>130</v>
      </c>
      <c r="B55" s="33">
        <v>18.95</v>
      </c>
      <c r="C55" s="34">
        <v>1</v>
      </c>
      <c r="D55" s="18">
        <f t="shared" si="4"/>
        <v>18.95</v>
      </c>
      <c r="E55" s="36" t="s">
        <v>122</v>
      </c>
      <c r="F55" s="36" t="s">
        <v>131</v>
      </c>
      <c r="G55" s="19" t="s">
        <v>14</v>
      </c>
      <c r="H55" s="26" t="s">
        <v>24</v>
      </c>
      <c r="I55" s="37"/>
      <c r="J55" s="6" t="s">
        <v>132</v>
      </c>
      <c r="K55" s="6"/>
      <c r="L55" s="6"/>
      <c r="M55" s="6"/>
      <c r="N55" s="6"/>
      <c r="O55" s="6"/>
    </row>
    <row r="56" spans="1:15" ht="21" customHeight="1" x14ac:dyDescent="0.25">
      <c r="A56" s="60" t="s">
        <v>121</v>
      </c>
      <c r="B56" s="33">
        <v>73.180000000000007</v>
      </c>
      <c r="C56" s="34">
        <v>1</v>
      </c>
      <c r="D56" s="18">
        <f t="shared" si="4"/>
        <v>73.180000000000007</v>
      </c>
      <c r="E56" s="36" t="s">
        <v>122</v>
      </c>
      <c r="F56" s="36" t="s">
        <v>123</v>
      </c>
      <c r="G56" s="19" t="s">
        <v>14</v>
      </c>
      <c r="H56" s="26" t="s">
        <v>24</v>
      </c>
      <c r="I56" s="59"/>
      <c r="J56" s="6"/>
      <c r="K56" s="6"/>
      <c r="L56" s="6"/>
      <c r="M56" s="6"/>
      <c r="N56" s="6"/>
      <c r="O56" s="6"/>
    </row>
    <row r="57" spans="1:15" ht="21" customHeight="1" x14ac:dyDescent="0.25">
      <c r="A57" s="32" t="s">
        <v>133</v>
      </c>
      <c r="B57" s="33">
        <v>2.81</v>
      </c>
      <c r="C57" s="34">
        <v>1</v>
      </c>
      <c r="D57" s="18">
        <f t="shared" si="4"/>
        <v>2.81</v>
      </c>
      <c r="E57" s="36" t="s">
        <v>22</v>
      </c>
      <c r="F57" s="36" t="s">
        <v>134</v>
      </c>
      <c r="G57" s="19" t="s">
        <v>14</v>
      </c>
      <c r="H57" s="26" t="s">
        <v>24</v>
      </c>
      <c r="I57" s="37"/>
      <c r="J57" s="6"/>
      <c r="K57" s="6"/>
      <c r="L57" s="6"/>
      <c r="M57" s="6"/>
      <c r="N57" s="6"/>
      <c r="O57" s="6"/>
    </row>
    <row r="58" spans="1:15" ht="21" customHeight="1" x14ac:dyDescent="0.25">
      <c r="A58" s="32" t="s">
        <v>135</v>
      </c>
      <c r="B58" s="33">
        <v>3.69</v>
      </c>
      <c r="C58" s="34">
        <v>1</v>
      </c>
      <c r="D58" s="18">
        <f t="shared" si="4"/>
        <v>3.69</v>
      </c>
      <c r="E58" s="36" t="s">
        <v>22</v>
      </c>
      <c r="F58" s="36" t="s">
        <v>136</v>
      </c>
      <c r="G58" s="19" t="s">
        <v>14</v>
      </c>
      <c r="H58" s="26" t="s">
        <v>24</v>
      </c>
      <c r="I58" s="37"/>
      <c r="J58" s="6"/>
      <c r="K58" s="6"/>
      <c r="L58" s="6"/>
      <c r="M58" s="6"/>
      <c r="N58" s="6"/>
      <c r="O58" s="6"/>
    </row>
    <row r="59" spans="1:15" ht="21" customHeight="1" x14ac:dyDescent="0.25">
      <c r="A59" s="32" t="s">
        <v>137</v>
      </c>
      <c r="B59" s="33">
        <v>15.32</v>
      </c>
      <c r="C59" s="34">
        <v>1</v>
      </c>
      <c r="D59" s="18">
        <f t="shared" si="4"/>
        <v>15.32</v>
      </c>
      <c r="E59" s="36" t="s">
        <v>122</v>
      </c>
      <c r="F59" s="61" t="s">
        <v>138</v>
      </c>
      <c r="G59" s="19" t="s">
        <v>14</v>
      </c>
      <c r="H59" s="26" t="s">
        <v>24</v>
      </c>
      <c r="I59" s="37"/>
      <c r="J59" s="6" t="s">
        <v>139</v>
      </c>
      <c r="K59" s="6"/>
      <c r="L59" s="6"/>
      <c r="M59" s="6"/>
      <c r="N59" s="6"/>
      <c r="O59" s="6"/>
    </row>
    <row r="60" spans="1:15" ht="21" customHeight="1" x14ac:dyDescent="0.25">
      <c r="A60" s="32" t="s">
        <v>140</v>
      </c>
      <c r="B60" s="33">
        <v>56.31</v>
      </c>
      <c r="C60" s="34">
        <v>1</v>
      </c>
      <c r="D60" s="18">
        <f t="shared" si="4"/>
        <v>56.31</v>
      </c>
      <c r="E60" s="36" t="s">
        <v>122</v>
      </c>
      <c r="F60" s="36" t="s">
        <v>141</v>
      </c>
      <c r="G60" s="19" t="s">
        <v>14</v>
      </c>
      <c r="H60" s="26" t="s">
        <v>24</v>
      </c>
      <c r="I60" s="37"/>
      <c r="J60" s="6" t="s">
        <v>142</v>
      </c>
      <c r="K60" s="6"/>
      <c r="L60" s="6"/>
      <c r="M60" s="6"/>
      <c r="N60" s="6"/>
      <c r="O60" s="6"/>
    </row>
    <row r="61" spans="1:15" ht="21" customHeight="1" x14ac:dyDescent="0.25">
      <c r="A61" s="60" t="s">
        <v>125</v>
      </c>
      <c r="B61" s="33">
        <v>17.399999999999999</v>
      </c>
      <c r="C61" s="34">
        <v>1</v>
      </c>
      <c r="D61" s="18">
        <f t="shared" si="4"/>
        <v>17.399999999999999</v>
      </c>
      <c r="E61" s="36" t="s">
        <v>22</v>
      </c>
      <c r="F61" s="36" t="s">
        <v>126</v>
      </c>
      <c r="G61" s="19" t="s">
        <v>14</v>
      </c>
      <c r="H61" s="26" t="s">
        <v>24</v>
      </c>
      <c r="I61" s="37"/>
      <c r="J61" s="6"/>
      <c r="K61" s="6"/>
      <c r="L61" s="6"/>
      <c r="M61" s="6"/>
      <c r="N61" s="6"/>
      <c r="O61" s="6"/>
    </row>
    <row r="62" spans="1:15" ht="21" customHeight="1" x14ac:dyDescent="0.25">
      <c r="A62" s="32" t="s">
        <v>143</v>
      </c>
      <c r="B62" s="33">
        <v>66.39</v>
      </c>
      <c r="C62" s="34">
        <v>1</v>
      </c>
      <c r="D62" s="18">
        <f t="shared" si="4"/>
        <v>66.39</v>
      </c>
      <c r="E62" s="36" t="s">
        <v>22</v>
      </c>
      <c r="F62" s="36" t="s">
        <v>144</v>
      </c>
      <c r="G62" s="19" t="s">
        <v>14</v>
      </c>
      <c r="H62" s="26" t="s">
        <v>24</v>
      </c>
      <c r="I62" s="37"/>
      <c r="J62" s="6"/>
      <c r="K62" s="6"/>
      <c r="L62" s="6"/>
      <c r="M62" s="6"/>
      <c r="N62" s="6"/>
      <c r="O62" s="6"/>
    </row>
    <row r="63" spans="1:15" ht="21" customHeight="1" x14ac:dyDescent="0.25">
      <c r="A63" s="32" t="s">
        <v>145</v>
      </c>
      <c r="B63" s="33">
        <v>16.98</v>
      </c>
      <c r="C63" s="34">
        <v>2</v>
      </c>
      <c r="D63" s="18">
        <f t="shared" si="4"/>
        <v>33.96</v>
      </c>
      <c r="E63" s="36" t="s">
        <v>122</v>
      </c>
      <c r="F63" s="36" t="s">
        <v>146</v>
      </c>
      <c r="G63" s="19" t="s">
        <v>14</v>
      </c>
      <c r="H63" s="26" t="s">
        <v>24</v>
      </c>
      <c r="I63" s="37"/>
      <c r="J63" s="6"/>
      <c r="K63" s="6"/>
      <c r="L63" s="6"/>
      <c r="M63" s="6"/>
      <c r="N63" s="6"/>
      <c r="O63" s="6"/>
    </row>
    <row r="64" spans="1:15" ht="21" customHeight="1" x14ac:dyDescent="0.25">
      <c r="A64" s="60" t="s">
        <v>147</v>
      </c>
      <c r="B64" s="33">
        <v>24.85</v>
      </c>
      <c r="C64" s="34">
        <v>1</v>
      </c>
      <c r="D64" s="18">
        <f t="shared" si="4"/>
        <v>24.85</v>
      </c>
      <c r="E64" s="36" t="s">
        <v>22</v>
      </c>
      <c r="F64" s="36" t="s">
        <v>148</v>
      </c>
      <c r="G64" s="19" t="s">
        <v>14</v>
      </c>
      <c r="H64" s="26" t="s">
        <v>24</v>
      </c>
      <c r="I64" s="37"/>
      <c r="J64" s="6"/>
      <c r="K64" s="6"/>
      <c r="L64" s="6"/>
      <c r="M64" s="6"/>
      <c r="N64" s="6"/>
      <c r="O64" s="6"/>
    </row>
    <row r="65" spans="1:16" ht="21" customHeight="1" x14ac:dyDescent="0.25">
      <c r="A65" s="60" t="s">
        <v>149</v>
      </c>
      <c r="B65" s="33">
        <v>16.2</v>
      </c>
      <c r="C65" s="34">
        <v>1</v>
      </c>
      <c r="D65" s="18">
        <f t="shared" si="4"/>
        <v>16.2</v>
      </c>
      <c r="E65" s="36" t="s">
        <v>22</v>
      </c>
      <c r="F65" s="36" t="s">
        <v>150</v>
      </c>
      <c r="G65" s="19" t="s">
        <v>14</v>
      </c>
      <c r="H65" s="26" t="s">
        <v>24</v>
      </c>
      <c r="I65" s="37"/>
      <c r="J65" s="6"/>
      <c r="K65" s="6"/>
      <c r="L65" s="6"/>
      <c r="M65" s="6"/>
      <c r="N65" s="6"/>
      <c r="O65" s="6"/>
    </row>
    <row r="66" spans="1:16" ht="21" customHeight="1" x14ac:dyDescent="0.25">
      <c r="A66" s="32" t="s">
        <v>151</v>
      </c>
      <c r="B66" s="33">
        <v>49.39</v>
      </c>
      <c r="C66" s="34">
        <v>1</v>
      </c>
      <c r="D66" s="18">
        <f t="shared" si="4"/>
        <v>49.39</v>
      </c>
      <c r="E66" s="36" t="s">
        <v>22</v>
      </c>
      <c r="F66" s="36" t="s">
        <v>152</v>
      </c>
      <c r="G66" s="19" t="s">
        <v>14</v>
      </c>
      <c r="H66" s="26" t="s">
        <v>24</v>
      </c>
      <c r="I66" s="37"/>
      <c r="J66" s="6"/>
      <c r="K66" s="6"/>
      <c r="L66" s="6"/>
      <c r="M66" s="6"/>
      <c r="N66" s="6"/>
      <c r="O66" s="6"/>
    </row>
    <row r="67" spans="1:16" ht="21" customHeight="1" x14ac:dyDescent="0.25">
      <c r="A67" s="32" t="s">
        <v>153</v>
      </c>
      <c r="B67" s="33">
        <v>131.82</v>
      </c>
      <c r="C67" s="34">
        <v>1</v>
      </c>
      <c r="D67" s="18">
        <f t="shared" si="4"/>
        <v>131.82</v>
      </c>
      <c r="E67" s="36" t="s">
        <v>79</v>
      </c>
      <c r="F67" s="36" t="s">
        <v>59</v>
      </c>
      <c r="G67" s="19" t="s">
        <v>14</v>
      </c>
      <c r="H67" s="26" t="s">
        <v>24</v>
      </c>
      <c r="I67" s="37"/>
      <c r="J67" s="6"/>
      <c r="K67" s="6"/>
      <c r="L67" s="6"/>
      <c r="M67" s="6"/>
      <c r="N67" s="6"/>
      <c r="O67" s="6"/>
    </row>
    <row r="68" spans="1:16" ht="21" customHeight="1" x14ac:dyDescent="0.2">
      <c r="A68" s="62" t="s">
        <v>154</v>
      </c>
      <c r="B68" s="33">
        <v>105</v>
      </c>
      <c r="C68" s="34">
        <v>1</v>
      </c>
      <c r="D68" s="18">
        <f t="shared" si="4"/>
        <v>105</v>
      </c>
      <c r="E68" s="36" t="s">
        <v>79</v>
      </c>
      <c r="F68" s="57" t="s">
        <v>155</v>
      </c>
      <c r="G68" s="19" t="s">
        <v>14</v>
      </c>
      <c r="H68" s="26" t="s">
        <v>24</v>
      </c>
      <c r="I68" s="37"/>
      <c r="J68" s="2"/>
      <c r="K68" s="2"/>
      <c r="L68" s="2"/>
      <c r="M68" s="2"/>
      <c r="N68" s="2"/>
      <c r="O68" s="2"/>
      <c r="P68" s="80">
        <f>SUM(B50:B68)</f>
        <v>715.52</v>
      </c>
    </row>
    <row r="69" spans="1:16" s="16" customFormat="1" ht="23.45" customHeight="1" x14ac:dyDescent="0.2">
      <c r="A69" s="7" t="s">
        <v>156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</row>
    <row r="70" spans="1:16" s="68" customFormat="1" ht="19.5" customHeight="1" x14ac:dyDescent="0.25">
      <c r="A70" s="63"/>
      <c r="B70" s="64"/>
      <c r="C70" s="65"/>
      <c r="D70" s="66"/>
      <c r="E70" s="35"/>
      <c r="F70" s="35"/>
      <c r="G70" s="19" t="s">
        <v>14</v>
      </c>
      <c r="H70" s="67"/>
      <c r="I70" s="63"/>
      <c r="J70" s="6"/>
      <c r="K70" s="6"/>
      <c r="L70" s="6"/>
      <c r="M70" s="6"/>
      <c r="N70" s="6"/>
      <c r="O70" s="6"/>
    </row>
    <row r="71" spans="1:16" s="68" customFormat="1" ht="19.5" customHeight="1" x14ac:dyDescent="0.25">
      <c r="A71" s="63"/>
      <c r="B71" s="64"/>
      <c r="C71" s="65"/>
      <c r="D71" s="66"/>
      <c r="E71" s="35"/>
      <c r="F71" s="35"/>
      <c r="G71" s="19" t="s">
        <v>14</v>
      </c>
      <c r="H71" s="67"/>
      <c r="I71" s="63"/>
      <c r="J71" s="6"/>
      <c r="K71" s="6"/>
      <c r="L71" s="6"/>
      <c r="M71" s="6"/>
      <c r="N71" s="6"/>
      <c r="O71" s="6"/>
    </row>
    <row r="72" spans="1:16" s="16" customFormat="1" ht="23.45" customHeight="1" x14ac:dyDescent="0.2">
      <c r="A72" s="7" t="s">
        <v>157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</row>
    <row r="73" spans="1:16" ht="23.25" customHeight="1" x14ac:dyDescent="0.25">
      <c r="A73" s="69" t="s">
        <v>158</v>
      </c>
      <c r="B73" s="70">
        <v>28.8</v>
      </c>
      <c r="C73" s="30">
        <v>1</v>
      </c>
      <c r="D73" s="18">
        <f>B73*C73</f>
        <v>28.8</v>
      </c>
      <c r="E73" s="71" t="s">
        <v>79</v>
      </c>
      <c r="F73" s="25" t="s">
        <v>159</v>
      </c>
      <c r="G73" s="19" t="s">
        <v>14</v>
      </c>
      <c r="H73" s="26" t="s">
        <v>24</v>
      </c>
      <c r="I73" s="72"/>
      <c r="J73" s="3"/>
      <c r="K73" s="3"/>
      <c r="L73" s="3"/>
      <c r="M73" s="3"/>
      <c r="N73" s="3"/>
      <c r="O73" s="3"/>
    </row>
    <row r="74" spans="1:16" ht="23.25" customHeight="1" x14ac:dyDescent="0.25">
      <c r="A74" s="32" t="s">
        <v>160</v>
      </c>
      <c r="B74" s="33">
        <v>20.25</v>
      </c>
      <c r="C74" s="34">
        <v>1</v>
      </c>
      <c r="D74" s="18">
        <f>B74*C74</f>
        <v>20.25</v>
      </c>
      <c r="E74" s="35" t="s">
        <v>22</v>
      </c>
      <c r="F74" s="36" t="s">
        <v>161</v>
      </c>
      <c r="G74" s="34" t="s">
        <v>59</v>
      </c>
      <c r="H74" s="26" t="s">
        <v>24</v>
      </c>
      <c r="I74" s="37"/>
      <c r="J74" s="3" t="s">
        <v>162</v>
      </c>
      <c r="K74" s="3"/>
      <c r="L74" s="3"/>
      <c r="M74" s="3"/>
      <c r="N74" s="3"/>
      <c r="O74" s="3"/>
    </row>
    <row r="75" spans="1:16" s="16" customFormat="1" ht="23.25" customHeight="1" x14ac:dyDescent="0.25">
      <c r="A75" s="32" t="s">
        <v>163</v>
      </c>
      <c r="B75" s="33">
        <v>2.63</v>
      </c>
      <c r="C75" s="34">
        <v>3</v>
      </c>
      <c r="D75" s="18">
        <f>B75*C75</f>
        <v>7.89</v>
      </c>
      <c r="E75" s="35" t="s">
        <v>22</v>
      </c>
      <c r="F75" s="36" t="s">
        <v>164</v>
      </c>
      <c r="G75" s="34" t="s">
        <v>59</v>
      </c>
      <c r="H75" s="26" t="s">
        <v>24</v>
      </c>
      <c r="I75" s="37"/>
      <c r="J75" s="3" t="s">
        <v>165</v>
      </c>
      <c r="K75" s="3"/>
      <c r="L75" s="3"/>
      <c r="M75" s="3"/>
      <c r="N75" s="3"/>
      <c r="O75" s="3"/>
    </row>
    <row r="76" spans="1:16" s="16" customFormat="1" ht="23.45" customHeight="1" x14ac:dyDescent="0.2">
      <c r="A76" s="7" t="s">
        <v>166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</row>
    <row r="77" spans="1:16" s="16" customFormat="1" ht="23.25" customHeight="1" x14ac:dyDescent="0.25">
      <c r="A77" s="73" t="s">
        <v>167</v>
      </c>
      <c r="B77" s="33">
        <v>49.99</v>
      </c>
      <c r="C77" s="34">
        <v>1</v>
      </c>
      <c r="D77" s="18">
        <f>B77*C77</f>
        <v>49.99</v>
      </c>
      <c r="E77" s="35" t="s">
        <v>79</v>
      </c>
      <c r="F77" s="36" t="s">
        <v>164</v>
      </c>
      <c r="G77" s="34" t="s">
        <v>59</v>
      </c>
      <c r="H77" s="26" t="s">
        <v>24</v>
      </c>
      <c r="I77" s="37"/>
      <c r="J77" s="3"/>
      <c r="K77" s="3"/>
      <c r="L77" s="3"/>
      <c r="M77" s="3"/>
      <c r="N77" s="3"/>
      <c r="O77" s="3"/>
    </row>
    <row r="78" spans="1:16" ht="31.5" customHeight="1" x14ac:dyDescent="0.2">
      <c r="A78" s="1" t="s">
        <v>168</v>
      </c>
      <c r="B78" s="1"/>
      <c r="C78" s="1"/>
      <c r="D78" s="1"/>
      <c r="E78" s="74">
        <f>SUM(D:D)</f>
        <v>3086.7759999999998</v>
      </c>
      <c r="F78" s="75"/>
      <c r="G78" s="76"/>
      <c r="H78" s="76"/>
      <c r="I78" s="76"/>
      <c r="J78" s="76"/>
      <c r="K78" s="76"/>
      <c r="L78" s="76"/>
      <c r="M78" s="76"/>
      <c r="N78" s="76"/>
      <c r="O78" s="76"/>
    </row>
    <row r="83" spans="1:6" x14ac:dyDescent="0.2">
      <c r="F83" s="77"/>
    </row>
    <row r="84" spans="1:6" x14ac:dyDescent="0.2">
      <c r="A84" s="9" t="s">
        <v>169</v>
      </c>
      <c r="D84" s="78">
        <v>180</v>
      </c>
    </row>
    <row r="85" spans="1:6" x14ac:dyDescent="0.2">
      <c r="D85" s="78">
        <v>135</v>
      </c>
    </row>
    <row r="86" spans="1:6" x14ac:dyDescent="0.2">
      <c r="D86" s="9">
        <v>44</v>
      </c>
    </row>
    <row r="87" spans="1:6" x14ac:dyDescent="0.2">
      <c r="D87" s="9">
        <v>125</v>
      </c>
    </row>
    <row r="88" spans="1:6" x14ac:dyDescent="0.2">
      <c r="D88" s="9">
        <v>250</v>
      </c>
    </row>
  </sheetData>
  <mergeCells count="78">
    <mergeCell ref="A76:O76"/>
    <mergeCell ref="J77:O77"/>
    <mergeCell ref="A78:D78"/>
    <mergeCell ref="J71:O71"/>
    <mergeCell ref="A72:O72"/>
    <mergeCell ref="J73:O73"/>
    <mergeCell ref="J74:O74"/>
    <mergeCell ref="J75:O75"/>
    <mergeCell ref="J66:O66"/>
    <mergeCell ref="J67:O67"/>
    <mergeCell ref="J68:O68"/>
    <mergeCell ref="A69:O69"/>
    <mergeCell ref="J70:O70"/>
    <mergeCell ref="J61:O61"/>
    <mergeCell ref="J62:O62"/>
    <mergeCell ref="J63:O63"/>
    <mergeCell ref="J64:O64"/>
    <mergeCell ref="J65:O65"/>
    <mergeCell ref="J56:O56"/>
    <mergeCell ref="J57:O57"/>
    <mergeCell ref="J58:O58"/>
    <mergeCell ref="J59:O59"/>
    <mergeCell ref="J60:O60"/>
    <mergeCell ref="J51:O51"/>
    <mergeCell ref="J52:O52"/>
    <mergeCell ref="J53:O53"/>
    <mergeCell ref="J54:O54"/>
    <mergeCell ref="J55:O55"/>
    <mergeCell ref="J46:N46"/>
    <mergeCell ref="J47:N47"/>
    <mergeCell ref="J48:N48"/>
    <mergeCell ref="A49:O49"/>
    <mergeCell ref="J50:O50"/>
    <mergeCell ref="J41:N41"/>
    <mergeCell ref="J42:N42"/>
    <mergeCell ref="J43:N43"/>
    <mergeCell ref="J44:N44"/>
    <mergeCell ref="J45:N45"/>
    <mergeCell ref="J36:O36"/>
    <mergeCell ref="J37:O37"/>
    <mergeCell ref="J38:O38"/>
    <mergeCell ref="J39:O39"/>
    <mergeCell ref="A40:O40"/>
    <mergeCell ref="J31:O31"/>
    <mergeCell ref="J32:O32"/>
    <mergeCell ref="A33:O33"/>
    <mergeCell ref="J34:O34"/>
    <mergeCell ref="J35:O35"/>
    <mergeCell ref="J26:O26"/>
    <mergeCell ref="J27:O27"/>
    <mergeCell ref="J28:O28"/>
    <mergeCell ref="J29:O29"/>
    <mergeCell ref="J30:O30"/>
    <mergeCell ref="J21:O21"/>
    <mergeCell ref="A22:O22"/>
    <mergeCell ref="J23:O23"/>
    <mergeCell ref="J24:O24"/>
    <mergeCell ref="J25:O25"/>
    <mergeCell ref="J16:O16"/>
    <mergeCell ref="J17:O17"/>
    <mergeCell ref="J18:O18"/>
    <mergeCell ref="J19:O19"/>
    <mergeCell ref="J20:O20"/>
    <mergeCell ref="J11:O11"/>
    <mergeCell ref="J12:O12"/>
    <mergeCell ref="J13:O13"/>
    <mergeCell ref="J14:O14"/>
    <mergeCell ref="J15:O15"/>
    <mergeCell ref="A6:O6"/>
    <mergeCell ref="J7:O7"/>
    <mergeCell ref="J8:O8"/>
    <mergeCell ref="J9:O9"/>
    <mergeCell ref="J10:O10"/>
    <mergeCell ref="J1:O1"/>
    <mergeCell ref="A2:O2"/>
    <mergeCell ref="J3:O3"/>
    <mergeCell ref="J4:O4"/>
    <mergeCell ref="J5:O5"/>
  </mergeCells>
  <hyperlinks>
    <hyperlink ref="H7" r:id="rId1" location="90967A160"/>
    <hyperlink ref="H10" r:id="rId2" location="6680K11"/>
    <hyperlink ref="H11" r:id="rId3" location="6343k94/=175mlyd"/>
    <hyperlink ref="H19" r:id="rId4" location="5395t212/=175pscr"/>
    <hyperlink ref="H20" r:id="rId5" location="5972k129/=17e9tjt"/>
    <hyperlink ref="H21" r:id="rId6" location="6362k307/=17999fj"/>
    <hyperlink ref="H23" r:id="rId7"/>
    <hyperlink ref="H24" r:id="rId8"/>
    <hyperlink ref="H25" r:id="rId9"/>
    <hyperlink ref="H26" r:id="rId10"/>
    <hyperlink ref="H27" r:id="rId11"/>
    <hyperlink ref="H28" r:id="rId12"/>
    <hyperlink ref="H29" r:id="rId13"/>
    <hyperlink ref="H30" r:id="rId14"/>
    <hyperlink ref="H31" r:id="rId15"/>
    <hyperlink ref="H32" r:id="rId16"/>
    <hyperlink ref="H50" r:id="rId17" location="50715k411/=175q0y8"/>
    <hyperlink ref="H51" r:id="rId18" location="4067T31"/>
    <hyperlink ref="H52" r:id="rId19"/>
    <hyperlink ref="H53" r:id="rId20" location="50785k228/=17dd33i"/>
    <hyperlink ref="H54" r:id="rId21" location="50785k65/=17drpyj"/>
    <hyperlink ref="H55" r:id="rId22"/>
    <hyperlink ref="H56" r:id="rId23"/>
    <hyperlink ref="H57" r:id="rId24" location="50785K24"/>
    <hyperlink ref="H58" r:id="rId25" location="50785k228/=17dd33i"/>
    <hyperlink ref="H59" r:id="rId26"/>
    <hyperlink ref="H60" r:id="rId27"/>
    <hyperlink ref="H61" r:id="rId28" location="50785k228/=17dd33i"/>
    <hyperlink ref="H62" r:id="rId29" location="4606k13/=17dvjpk"/>
    <hyperlink ref="H63" r:id="rId30"/>
    <hyperlink ref="H64" r:id="rId31" location="89965k571/=17du7hb"/>
    <hyperlink ref="H65" r:id="rId32" location="89965k25/=17du7yu"/>
    <hyperlink ref="H66" r:id="rId33" location="3795k13/=17ddb9t"/>
    <hyperlink ref="H67" r:id="rId34"/>
    <hyperlink ref="H68" r:id="rId35"/>
    <hyperlink ref="H73" r:id="rId36"/>
    <hyperlink ref="H74" r:id="rId37" location="8838a11/=17e9re4"/>
    <hyperlink ref="H75" r:id="rId38" location="91259a174/=17ecsck"/>
    <hyperlink ref="H77" r:id="rId39"/>
  </hyperlink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drawing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Johnny Froehlich</dc:creator>
  <dc:description/>
  <cp:lastModifiedBy>John Froehlich</cp:lastModifiedBy>
  <cp:revision>4</cp:revision>
  <dcterms:created xsi:type="dcterms:W3CDTF">2017-04-30T02:16:33Z</dcterms:created>
  <dcterms:modified xsi:type="dcterms:W3CDTF">2017-06-08T15:45:00Z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