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aragon\www\reckomik\reckomik.be\code\"/>
    </mc:Choice>
  </mc:AlternateContent>
  <xr:revisionPtr revIDLastSave="0" documentId="13_ncr:1_{8709CEAD-6877-4446-91E4-3BEFC92F78F1}" xr6:coauthVersionLast="47" xr6:coauthVersionMax="47" xr10:uidLastSave="{00000000-0000-0000-0000-000000000000}"/>
  <bookViews>
    <workbookView xWindow="-108" yWindow="-108" windowWidth="23256" windowHeight="12456" xr2:uid="{4E8B65B2-54B4-4192-A2D7-CF50924F78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AA2" i="1"/>
  <c r="Z2" i="1"/>
  <c r="W103" i="1"/>
  <c r="W102" i="1"/>
  <c r="T102" i="1"/>
  <c r="T103" i="1"/>
  <c r="T104" i="1" l="1"/>
  <c r="AB2" i="1" s="1"/>
  <c r="AD2" i="1" s="1"/>
  <c r="AB10" i="1"/>
  <c r="AD10" i="1" s="1"/>
  <c r="AB101" i="1"/>
  <c r="AD101" i="1" s="1"/>
  <c r="AB3" i="1"/>
  <c r="AD3" i="1" s="1"/>
  <c r="AB4" i="1"/>
  <c r="AD4" i="1" s="1"/>
  <c r="AB5" i="1"/>
  <c r="AD5" i="1" s="1"/>
  <c r="AB6" i="1"/>
  <c r="AD6" i="1" s="1"/>
  <c r="AB7" i="1"/>
  <c r="AD7" i="1" s="1"/>
  <c r="AB8" i="1"/>
  <c r="AD8" i="1" s="1"/>
  <c r="AB9" i="1"/>
  <c r="AD9" i="1" s="1"/>
  <c r="AB11" i="1"/>
  <c r="AD11" i="1" s="1"/>
  <c r="AB12" i="1"/>
  <c r="AD12" i="1" s="1"/>
  <c r="AB13" i="1"/>
  <c r="AD13" i="1" s="1"/>
  <c r="AB17" i="1"/>
  <c r="AD17" i="1" s="1"/>
  <c r="AB18" i="1"/>
  <c r="AD18" i="1" s="1"/>
  <c r="AB19" i="1"/>
  <c r="AD19" i="1" s="1"/>
  <c r="AB20" i="1"/>
  <c r="AD20" i="1" s="1"/>
  <c r="AB21" i="1"/>
  <c r="AD21" i="1" s="1"/>
  <c r="AB22" i="1"/>
  <c r="AD22" i="1" s="1"/>
  <c r="AB23" i="1"/>
  <c r="AD23" i="1" s="1"/>
  <c r="AB24" i="1"/>
  <c r="AD24" i="1" s="1"/>
  <c r="AB25" i="1"/>
  <c r="AD25" i="1" s="1"/>
  <c r="AB26" i="1"/>
  <c r="AD26" i="1" s="1"/>
  <c r="AB27" i="1"/>
  <c r="AD27" i="1" s="1"/>
  <c r="AB28" i="1"/>
  <c r="AD28" i="1" s="1"/>
  <c r="AB29" i="1"/>
  <c r="AD29" i="1" s="1"/>
  <c r="AB31" i="1"/>
  <c r="AD31" i="1" s="1"/>
  <c r="AB33" i="1"/>
  <c r="AD33" i="1" s="1"/>
  <c r="AB34" i="1"/>
  <c r="AD34" i="1" s="1"/>
  <c r="AB35" i="1"/>
  <c r="AD35" i="1" s="1"/>
  <c r="AB36" i="1"/>
  <c r="AD36" i="1" s="1"/>
  <c r="AB37" i="1"/>
  <c r="AD37" i="1" s="1"/>
  <c r="AB38" i="1"/>
  <c r="AD38" i="1" s="1"/>
  <c r="AB39" i="1"/>
  <c r="AD39" i="1" s="1"/>
  <c r="AB40" i="1"/>
  <c r="AD40" i="1" s="1"/>
  <c r="AB41" i="1"/>
  <c r="AD41" i="1" s="1"/>
  <c r="AB42" i="1"/>
  <c r="AD42" i="1" s="1"/>
  <c r="AB43" i="1"/>
  <c r="AD43" i="1" s="1"/>
  <c r="AB44" i="1"/>
  <c r="AD44" i="1" s="1"/>
  <c r="AB45" i="1"/>
  <c r="AD45" i="1" s="1"/>
  <c r="AB47" i="1"/>
  <c r="AD47" i="1" s="1"/>
  <c r="AB49" i="1"/>
  <c r="AD49" i="1" s="1"/>
  <c r="AB50" i="1"/>
  <c r="AD50" i="1" s="1"/>
  <c r="AB51" i="1"/>
  <c r="AD51" i="1" s="1"/>
  <c r="AB52" i="1"/>
  <c r="AD52" i="1" s="1"/>
  <c r="AB53" i="1"/>
  <c r="AD53" i="1" s="1"/>
  <c r="AB54" i="1"/>
  <c r="AD54" i="1" s="1"/>
  <c r="AB55" i="1"/>
  <c r="AD55" i="1" s="1"/>
  <c r="AB56" i="1"/>
  <c r="AD56" i="1" s="1"/>
  <c r="AB57" i="1"/>
  <c r="AD57" i="1" s="1"/>
  <c r="AB58" i="1"/>
  <c r="AD58" i="1" s="1"/>
  <c r="AB59" i="1"/>
  <c r="AD59" i="1" s="1"/>
  <c r="AB60" i="1"/>
  <c r="AD60" i="1" s="1"/>
  <c r="AB61" i="1"/>
  <c r="AD61" i="1" s="1"/>
  <c r="AB63" i="1"/>
  <c r="AD63" i="1" s="1"/>
  <c r="AB65" i="1"/>
  <c r="AD65" i="1" s="1"/>
  <c r="AB66" i="1"/>
  <c r="AD66" i="1" s="1"/>
  <c r="AB67" i="1"/>
  <c r="AD67" i="1" s="1"/>
  <c r="AB68" i="1"/>
  <c r="AD68" i="1" s="1"/>
  <c r="AB69" i="1"/>
  <c r="AD69" i="1" s="1"/>
  <c r="AB70" i="1"/>
  <c r="AD70" i="1" s="1"/>
  <c r="AB71" i="1"/>
  <c r="AD71" i="1" s="1"/>
  <c r="AB72" i="1"/>
  <c r="AD72" i="1" s="1"/>
  <c r="AB73" i="1"/>
  <c r="AD73" i="1" s="1"/>
  <c r="AB74" i="1"/>
  <c r="AD74" i="1" s="1"/>
  <c r="AB75" i="1"/>
  <c r="AD75" i="1" s="1"/>
  <c r="AB76" i="1"/>
  <c r="AD76" i="1" s="1"/>
  <c r="AB77" i="1"/>
  <c r="AD77" i="1" s="1"/>
  <c r="AB79" i="1"/>
  <c r="AD79" i="1" s="1"/>
  <c r="AB81" i="1"/>
  <c r="AD81" i="1" s="1"/>
  <c r="AB82" i="1"/>
  <c r="AD82" i="1" s="1"/>
  <c r="AB83" i="1"/>
  <c r="AD83" i="1" s="1"/>
  <c r="AB84" i="1"/>
  <c r="AD84" i="1" s="1"/>
  <c r="AB85" i="1"/>
  <c r="AD85" i="1" s="1"/>
  <c r="AB86" i="1"/>
  <c r="AD86" i="1" s="1"/>
  <c r="AB87" i="1"/>
  <c r="AD87" i="1" s="1"/>
  <c r="AB88" i="1"/>
  <c r="AD88" i="1" s="1"/>
  <c r="AB89" i="1"/>
  <c r="AD89" i="1" s="1"/>
  <c r="AB90" i="1"/>
  <c r="AD90" i="1" s="1"/>
  <c r="AB91" i="1"/>
  <c r="AD91" i="1" s="1"/>
  <c r="AB92" i="1"/>
  <c r="AD92" i="1" s="1"/>
  <c r="AB93" i="1"/>
  <c r="AD93" i="1" s="1"/>
  <c r="AB95" i="1"/>
  <c r="AD95" i="1" s="1"/>
  <c r="AB97" i="1"/>
  <c r="AD97" i="1" s="1"/>
  <c r="AB98" i="1"/>
  <c r="AD98" i="1" s="1"/>
  <c r="AB99" i="1"/>
  <c r="AD99" i="1" s="1"/>
  <c r="AB100" i="1"/>
  <c r="AD100" i="1" s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X2" i="1"/>
  <c r="U2" i="1"/>
  <c r="W2" i="1"/>
  <c r="T2" i="1"/>
  <c r="C102" i="1"/>
  <c r="G3" i="1" s="1"/>
  <c r="D103" i="1"/>
  <c r="E103" i="1"/>
  <c r="F103" i="1"/>
  <c r="C103" i="1"/>
  <c r="D102" i="1"/>
  <c r="H28" i="1" s="1"/>
  <c r="E102" i="1"/>
  <c r="I20" i="1" s="1"/>
  <c r="F102" i="1"/>
  <c r="J20" i="1" s="1"/>
  <c r="AF9" i="1" l="1"/>
  <c r="AB14" i="1"/>
  <c r="AD14" i="1" s="1"/>
  <c r="AB96" i="1"/>
  <c r="AD96" i="1" s="1"/>
  <c r="AB80" i="1"/>
  <c r="AD80" i="1" s="1"/>
  <c r="AB64" i="1"/>
  <c r="AD64" i="1" s="1"/>
  <c r="AB48" i="1"/>
  <c r="AD48" i="1" s="1"/>
  <c r="AB32" i="1"/>
  <c r="AD32" i="1" s="1"/>
  <c r="AB16" i="1"/>
  <c r="AD16" i="1" s="1"/>
  <c r="AB15" i="1"/>
  <c r="AD15" i="1" s="1"/>
  <c r="AB94" i="1"/>
  <c r="AD94" i="1" s="1"/>
  <c r="AB78" i="1"/>
  <c r="AD78" i="1" s="1"/>
  <c r="AB62" i="1"/>
  <c r="AD62" i="1" s="1"/>
  <c r="AB46" i="1"/>
  <c r="AD46" i="1" s="1"/>
  <c r="AB30" i="1"/>
  <c r="AD30" i="1" s="1"/>
  <c r="W104" i="1"/>
  <c r="AC9" i="1" s="1"/>
  <c r="AE9" i="1" s="1"/>
  <c r="M5" i="1"/>
  <c r="M81" i="1"/>
  <c r="M45" i="1"/>
  <c r="M25" i="1"/>
  <c r="M97" i="1"/>
  <c r="M69" i="1"/>
  <c r="M41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M77" i="1"/>
  <c r="M13" i="1"/>
  <c r="M73" i="1"/>
  <c r="M33" i="1"/>
  <c r="M61" i="1"/>
  <c r="M29" i="1"/>
  <c r="M96" i="1"/>
  <c r="M85" i="1"/>
  <c r="M9" i="1"/>
  <c r="M93" i="1"/>
  <c r="M57" i="1"/>
  <c r="M37" i="1"/>
  <c r="M91" i="1"/>
  <c r="M55" i="1"/>
  <c r="M7" i="1"/>
  <c r="H2" i="1"/>
  <c r="M99" i="1"/>
  <c r="M87" i="1"/>
  <c r="M79" i="1"/>
  <c r="M67" i="1"/>
  <c r="M59" i="1"/>
  <c r="M47" i="1"/>
  <c r="M35" i="1"/>
  <c r="M23" i="1"/>
  <c r="M3" i="1"/>
  <c r="M65" i="1"/>
  <c r="M95" i="1"/>
  <c r="M71" i="1"/>
  <c r="M43" i="1"/>
  <c r="M15" i="1"/>
  <c r="M89" i="1"/>
  <c r="M49" i="1"/>
  <c r="M21" i="1"/>
  <c r="M83" i="1"/>
  <c r="M63" i="1"/>
  <c r="M39" i="1"/>
  <c r="M27" i="1"/>
  <c r="M19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M101" i="1"/>
  <c r="M53" i="1"/>
  <c r="M17" i="1"/>
  <c r="M100" i="1"/>
  <c r="M75" i="1"/>
  <c r="M51" i="1"/>
  <c r="M31" i="1"/>
  <c r="M11" i="1"/>
  <c r="I78" i="1"/>
  <c r="J90" i="1"/>
  <c r="J26" i="1"/>
  <c r="I90" i="1"/>
  <c r="I38" i="1"/>
  <c r="I2" i="1"/>
  <c r="H6" i="1"/>
  <c r="J62" i="1"/>
  <c r="J10" i="1"/>
  <c r="I94" i="1"/>
  <c r="I74" i="1"/>
  <c r="I50" i="1"/>
  <c r="I34" i="1"/>
  <c r="I6" i="1"/>
  <c r="G22" i="1"/>
  <c r="I62" i="1"/>
  <c r="I26" i="1"/>
  <c r="H78" i="1"/>
  <c r="H46" i="1"/>
  <c r="H22" i="1"/>
  <c r="G82" i="1"/>
  <c r="J5" i="1"/>
  <c r="J86" i="1"/>
  <c r="J50" i="1"/>
  <c r="J6" i="1"/>
  <c r="I70" i="1"/>
  <c r="I42" i="1"/>
  <c r="I18" i="1"/>
  <c r="H94" i="1"/>
  <c r="H54" i="1"/>
  <c r="H10" i="1"/>
  <c r="G94" i="1"/>
  <c r="G66" i="1"/>
  <c r="G42" i="1"/>
  <c r="G18" i="1"/>
  <c r="J101" i="1"/>
  <c r="J77" i="1"/>
  <c r="J49" i="1"/>
  <c r="J13" i="1"/>
  <c r="I85" i="1"/>
  <c r="I77" i="1"/>
  <c r="I57" i="1"/>
  <c r="I45" i="1"/>
  <c r="I41" i="1"/>
  <c r="I37" i="1"/>
  <c r="I33" i="1"/>
  <c r="I29" i="1"/>
  <c r="I25" i="1"/>
  <c r="I21" i="1"/>
  <c r="I17" i="1"/>
  <c r="I13" i="1"/>
  <c r="I9" i="1"/>
  <c r="I5" i="1"/>
  <c r="J98" i="1"/>
  <c r="J58" i="1"/>
  <c r="J22" i="1"/>
  <c r="I82" i="1"/>
  <c r="I46" i="1"/>
  <c r="I10" i="1"/>
  <c r="H98" i="1"/>
  <c r="H74" i="1"/>
  <c r="H58" i="1"/>
  <c r="H38" i="1"/>
  <c r="H26" i="1"/>
  <c r="G90" i="1"/>
  <c r="G62" i="1"/>
  <c r="G38" i="1"/>
  <c r="G10" i="1"/>
  <c r="J89" i="1"/>
  <c r="J61" i="1"/>
  <c r="J41" i="1"/>
  <c r="J9" i="1"/>
  <c r="I97" i="1"/>
  <c r="I81" i="1"/>
  <c r="H97" i="1"/>
  <c r="H93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J74" i="1"/>
  <c r="J14" i="1"/>
  <c r="I86" i="1"/>
  <c r="I58" i="1"/>
  <c r="I30" i="1"/>
  <c r="H82" i="1"/>
  <c r="H50" i="1"/>
  <c r="H18" i="1"/>
  <c r="G86" i="1"/>
  <c r="G54" i="1"/>
  <c r="G30" i="1"/>
  <c r="J85" i="1"/>
  <c r="J33" i="1"/>
  <c r="I65" i="1"/>
  <c r="G89" i="1"/>
  <c r="G45" i="1"/>
  <c r="G5" i="1"/>
  <c r="J38" i="1"/>
  <c r="I66" i="1"/>
  <c r="I22" i="1"/>
  <c r="H90" i="1"/>
  <c r="H66" i="1"/>
  <c r="H34" i="1"/>
  <c r="G78" i="1"/>
  <c r="G34" i="1"/>
  <c r="J73" i="1"/>
  <c r="J21" i="1"/>
  <c r="I101" i="1"/>
  <c r="H89" i="1"/>
  <c r="J4" i="1"/>
  <c r="J94" i="1"/>
  <c r="J30" i="1"/>
  <c r="J69" i="1"/>
  <c r="J37" i="1"/>
  <c r="I53" i="1"/>
  <c r="G97" i="1"/>
  <c r="G77" i="1"/>
  <c r="G53" i="1"/>
  <c r="G29" i="1"/>
  <c r="J80" i="1"/>
  <c r="J32" i="1"/>
  <c r="I100" i="1"/>
  <c r="I72" i="1"/>
  <c r="I28" i="1"/>
  <c r="I4" i="1"/>
  <c r="H70" i="1"/>
  <c r="H42" i="1"/>
  <c r="H14" i="1"/>
  <c r="J2" i="1"/>
  <c r="G70" i="1"/>
  <c r="G50" i="1"/>
  <c r="G14" i="1"/>
  <c r="J65" i="1"/>
  <c r="J29" i="1"/>
  <c r="I69" i="1"/>
  <c r="H101" i="1"/>
  <c r="G85" i="1"/>
  <c r="G65" i="1"/>
  <c r="G37" i="1"/>
  <c r="G21" i="1"/>
  <c r="J76" i="1"/>
  <c r="J36" i="1"/>
  <c r="I32" i="1"/>
  <c r="H92" i="1"/>
  <c r="H76" i="1"/>
  <c r="H64" i="1"/>
  <c r="H56" i="1"/>
  <c r="H40" i="1"/>
  <c r="H36" i="1"/>
  <c r="H32" i="1"/>
  <c r="H24" i="1"/>
  <c r="H4" i="1"/>
  <c r="J70" i="1"/>
  <c r="J34" i="1"/>
  <c r="I98" i="1"/>
  <c r="I54" i="1"/>
  <c r="I14" i="1"/>
  <c r="H86" i="1"/>
  <c r="H62" i="1"/>
  <c r="H30" i="1"/>
  <c r="G98" i="1"/>
  <c r="G58" i="1"/>
  <c r="G26" i="1"/>
  <c r="J93" i="1"/>
  <c r="J53" i="1"/>
  <c r="J17" i="1"/>
  <c r="I93" i="1"/>
  <c r="I73" i="1"/>
  <c r="G61" i="1"/>
  <c r="G13" i="1"/>
  <c r="J84" i="1"/>
  <c r="J56" i="1"/>
  <c r="J24" i="1"/>
  <c r="I84" i="1"/>
  <c r="I24" i="1"/>
  <c r="H84" i="1"/>
  <c r="H8" i="1"/>
  <c r="E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J78" i="1"/>
  <c r="J54" i="1"/>
  <c r="G93" i="1"/>
  <c r="G73" i="1"/>
  <c r="G57" i="1"/>
  <c r="G33" i="1"/>
  <c r="G25" i="1"/>
  <c r="J100" i="1"/>
  <c r="J72" i="1"/>
  <c r="J44" i="1"/>
  <c r="J8" i="1"/>
  <c r="I96" i="1"/>
  <c r="I76" i="1"/>
  <c r="I52" i="1"/>
  <c r="I40" i="1"/>
  <c r="I16" i="1"/>
  <c r="H80" i="1"/>
  <c r="H48" i="1"/>
  <c r="H12" i="1"/>
  <c r="D104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J3" i="1"/>
  <c r="J82" i="1"/>
  <c r="J42" i="1"/>
  <c r="G74" i="1"/>
  <c r="G46" i="1"/>
  <c r="G6" i="1"/>
  <c r="J97" i="1"/>
  <c r="J81" i="1"/>
  <c r="J57" i="1"/>
  <c r="J45" i="1"/>
  <c r="J25" i="1"/>
  <c r="I89" i="1"/>
  <c r="I49" i="1"/>
  <c r="G101" i="1"/>
  <c r="G69" i="1"/>
  <c r="G41" i="1"/>
  <c r="G9" i="1"/>
  <c r="J92" i="1"/>
  <c r="J60" i="1"/>
  <c r="J40" i="1"/>
  <c r="J12" i="1"/>
  <c r="C104" i="1"/>
  <c r="I92" i="1"/>
  <c r="I80" i="1"/>
  <c r="I60" i="1"/>
  <c r="I56" i="1"/>
  <c r="I48" i="1"/>
  <c r="I36" i="1"/>
  <c r="I8" i="1"/>
  <c r="F104" i="1"/>
  <c r="H96" i="1"/>
  <c r="H68" i="1"/>
  <c r="H44" i="1"/>
  <c r="H16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J66" i="1"/>
  <c r="J18" i="1"/>
  <c r="J88" i="1"/>
  <c r="J64" i="1"/>
  <c r="J52" i="1"/>
  <c r="J28" i="1"/>
  <c r="J16" i="1"/>
  <c r="I88" i="1"/>
  <c r="I68" i="1"/>
  <c r="I44" i="1"/>
  <c r="I12" i="1"/>
  <c r="H88" i="1"/>
  <c r="H60" i="1"/>
  <c r="H20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3" i="1"/>
  <c r="J46" i="1"/>
  <c r="I61" i="1"/>
  <c r="G81" i="1"/>
  <c r="G49" i="1"/>
  <c r="G17" i="1"/>
  <c r="J96" i="1"/>
  <c r="J68" i="1"/>
  <c r="J48" i="1"/>
  <c r="I64" i="1"/>
  <c r="H100" i="1"/>
  <c r="H72" i="1"/>
  <c r="H52" i="1"/>
  <c r="G2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AF32" i="1" l="1"/>
  <c r="AF48" i="1"/>
  <c r="AF64" i="1"/>
  <c r="AF96" i="1"/>
  <c r="AF62" i="1"/>
  <c r="AC47" i="1"/>
  <c r="AE47" i="1" s="1"/>
  <c r="AF47" i="1" s="1"/>
  <c r="AC67" i="1"/>
  <c r="AE67" i="1" s="1"/>
  <c r="AF67" i="1" s="1"/>
  <c r="AC101" i="1"/>
  <c r="AE101" i="1" s="1"/>
  <c r="AF101" i="1" s="1"/>
  <c r="AC79" i="1"/>
  <c r="AE79" i="1" s="1"/>
  <c r="AF79" i="1" s="1"/>
  <c r="AC32" i="1"/>
  <c r="AE32" i="1" s="1"/>
  <c r="AC95" i="1"/>
  <c r="AE95" i="1" s="1"/>
  <c r="AF95" i="1" s="1"/>
  <c r="AC49" i="1"/>
  <c r="AE49" i="1" s="1"/>
  <c r="AF49" i="1" s="1"/>
  <c r="AC33" i="1"/>
  <c r="AE33" i="1" s="1"/>
  <c r="AF33" i="1" s="1"/>
  <c r="AC16" i="1"/>
  <c r="AE16" i="1" s="1"/>
  <c r="AF16" i="1" s="1"/>
  <c r="AC96" i="1"/>
  <c r="AE96" i="1" s="1"/>
  <c r="AC80" i="1"/>
  <c r="AE80" i="1" s="1"/>
  <c r="AF80" i="1" s="1"/>
  <c r="AC34" i="1"/>
  <c r="AE34" i="1" s="1"/>
  <c r="AF34" i="1" s="1"/>
  <c r="AC98" i="1"/>
  <c r="AE98" i="1" s="1"/>
  <c r="AF98" i="1" s="1"/>
  <c r="AC65" i="1"/>
  <c r="AE65" i="1" s="1"/>
  <c r="AF65" i="1" s="1"/>
  <c r="AC17" i="1"/>
  <c r="AE17" i="1" s="1"/>
  <c r="AF17" i="1" s="1"/>
  <c r="AC97" i="1"/>
  <c r="AE97" i="1" s="1"/>
  <c r="AF97" i="1" s="1"/>
  <c r="AC3" i="1"/>
  <c r="AE3" i="1" s="1"/>
  <c r="AF3" i="1" s="1"/>
  <c r="AC99" i="1"/>
  <c r="AE99" i="1" s="1"/>
  <c r="AF99" i="1" s="1"/>
  <c r="AC15" i="1"/>
  <c r="AE15" i="1" s="1"/>
  <c r="AF15" i="1" s="1"/>
  <c r="AC50" i="1"/>
  <c r="AE50" i="1" s="1"/>
  <c r="AF50" i="1" s="1"/>
  <c r="AC18" i="1"/>
  <c r="AE18" i="1" s="1"/>
  <c r="AF18" i="1" s="1"/>
  <c r="AC2" i="1"/>
  <c r="AE2" i="1" s="1"/>
  <c r="AF2" i="1" s="1"/>
  <c r="AC52" i="1"/>
  <c r="AE52" i="1" s="1"/>
  <c r="AF52" i="1" s="1"/>
  <c r="AC84" i="1"/>
  <c r="AE84" i="1" s="1"/>
  <c r="AF84" i="1" s="1"/>
  <c r="AC51" i="1"/>
  <c r="AE51" i="1" s="1"/>
  <c r="AF51" i="1" s="1"/>
  <c r="AC35" i="1"/>
  <c r="AE35" i="1" s="1"/>
  <c r="AF35" i="1" s="1"/>
  <c r="AC82" i="1"/>
  <c r="AE82" i="1" s="1"/>
  <c r="AF82" i="1" s="1"/>
  <c r="AC6" i="1"/>
  <c r="AE6" i="1" s="1"/>
  <c r="AF6" i="1" s="1"/>
  <c r="AC85" i="1"/>
  <c r="AE85" i="1" s="1"/>
  <c r="AF85" i="1" s="1"/>
  <c r="AC90" i="1"/>
  <c r="AE90" i="1" s="1"/>
  <c r="AF90" i="1" s="1"/>
  <c r="AC36" i="1"/>
  <c r="AE36" i="1" s="1"/>
  <c r="AF36" i="1" s="1"/>
  <c r="AC20" i="1"/>
  <c r="AE20" i="1" s="1"/>
  <c r="AF20" i="1" s="1"/>
  <c r="AC19" i="1"/>
  <c r="AE19" i="1" s="1"/>
  <c r="AF19" i="1" s="1"/>
  <c r="AC73" i="1"/>
  <c r="AE73" i="1" s="1"/>
  <c r="AF73" i="1" s="1"/>
  <c r="AC83" i="1"/>
  <c r="AE83" i="1" s="1"/>
  <c r="AF83" i="1" s="1"/>
  <c r="AC74" i="1"/>
  <c r="AE74" i="1" s="1"/>
  <c r="AF74" i="1" s="1"/>
  <c r="AC38" i="1"/>
  <c r="AE38" i="1" s="1"/>
  <c r="AF38" i="1" s="1"/>
  <c r="AC22" i="1"/>
  <c r="AE22" i="1" s="1"/>
  <c r="AF22" i="1" s="1"/>
  <c r="AC68" i="1"/>
  <c r="AE68" i="1" s="1"/>
  <c r="AF68" i="1" s="1"/>
  <c r="AC14" i="1"/>
  <c r="AE14" i="1" s="1"/>
  <c r="AF14" i="1" s="1"/>
  <c r="AC100" i="1"/>
  <c r="AE100" i="1" s="1"/>
  <c r="AF100" i="1" s="1"/>
  <c r="AC11" i="1"/>
  <c r="AE11" i="1" s="1"/>
  <c r="AF11" i="1" s="1"/>
  <c r="AC25" i="1"/>
  <c r="AE25" i="1" s="1"/>
  <c r="AF25" i="1" s="1"/>
  <c r="AC69" i="1"/>
  <c r="AE69" i="1" s="1"/>
  <c r="AF69" i="1" s="1"/>
  <c r="AC30" i="1"/>
  <c r="AE30" i="1" s="1"/>
  <c r="AF30" i="1" s="1"/>
  <c r="AC54" i="1"/>
  <c r="AE54" i="1" s="1"/>
  <c r="AF54" i="1" s="1"/>
  <c r="AC31" i="1"/>
  <c r="AE31" i="1" s="1"/>
  <c r="AF31" i="1" s="1"/>
  <c r="AC27" i="1"/>
  <c r="AE27" i="1" s="1"/>
  <c r="AF27" i="1" s="1"/>
  <c r="AC12" i="1"/>
  <c r="AE12" i="1" s="1"/>
  <c r="AF12" i="1" s="1"/>
  <c r="AC57" i="1"/>
  <c r="AE57" i="1" s="1"/>
  <c r="AF57" i="1" s="1"/>
  <c r="AC46" i="1"/>
  <c r="AE46" i="1" s="1"/>
  <c r="AF46" i="1" s="1"/>
  <c r="AC4" i="1"/>
  <c r="AE4" i="1" s="1"/>
  <c r="AF4" i="1" s="1"/>
  <c r="AC48" i="1"/>
  <c r="AE48" i="1" s="1"/>
  <c r="AC43" i="1"/>
  <c r="AE43" i="1" s="1"/>
  <c r="AF43" i="1" s="1"/>
  <c r="AC28" i="1"/>
  <c r="AE28" i="1" s="1"/>
  <c r="AF28" i="1" s="1"/>
  <c r="AC13" i="1"/>
  <c r="AE13" i="1" s="1"/>
  <c r="AF13" i="1" s="1"/>
  <c r="AC62" i="1"/>
  <c r="AE62" i="1" s="1"/>
  <c r="AC89" i="1"/>
  <c r="AE89" i="1" s="1"/>
  <c r="AF89" i="1" s="1"/>
  <c r="AC10" i="1"/>
  <c r="AE10" i="1" s="1"/>
  <c r="AF10" i="1" s="1"/>
  <c r="AC59" i="1"/>
  <c r="AE59" i="1" s="1"/>
  <c r="AF59" i="1" s="1"/>
  <c r="AC44" i="1"/>
  <c r="AE44" i="1" s="1"/>
  <c r="AF44" i="1" s="1"/>
  <c r="AC29" i="1"/>
  <c r="AE29" i="1" s="1"/>
  <c r="AF29" i="1" s="1"/>
  <c r="AC63" i="1"/>
  <c r="AE63" i="1" s="1"/>
  <c r="AF63" i="1" s="1"/>
  <c r="AC86" i="1"/>
  <c r="AE86" i="1" s="1"/>
  <c r="AF86" i="1" s="1"/>
  <c r="AC78" i="1"/>
  <c r="AE78" i="1" s="1"/>
  <c r="AF78" i="1" s="1"/>
  <c r="AC26" i="1"/>
  <c r="AE26" i="1" s="1"/>
  <c r="AF26" i="1" s="1"/>
  <c r="AC75" i="1"/>
  <c r="AE75" i="1" s="1"/>
  <c r="AF75" i="1" s="1"/>
  <c r="AC60" i="1"/>
  <c r="AE60" i="1" s="1"/>
  <c r="AF60" i="1" s="1"/>
  <c r="AC45" i="1"/>
  <c r="AE45" i="1" s="1"/>
  <c r="AF45" i="1" s="1"/>
  <c r="AC64" i="1"/>
  <c r="AE64" i="1" s="1"/>
  <c r="AC55" i="1"/>
  <c r="AE55" i="1" s="1"/>
  <c r="AF55" i="1" s="1"/>
  <c r="AC72" i="1"/>
  <c r="AE72" i="1" s="1"/>
  <c r="AF72" i="1" s="1"/>
  <c r="AC23" i="1"/>
  <c r="AE23" i="1" s="1"/>
  <c r="AF23" i="1" s="1"/>
  <c r="AC56" i="1"/>
  <c r="AE56" i="1" s="1"/>
  <c r="AF56" i="1" s="1"/>
  <c r="AC87" i="1"/>
  <c r="AE87" i="1" s="1"/>
  <c r="AF87" i="1" s="1"/>
  <c r="AC40" i="1"/>
  <c r="AE40" i="1" s="1"/>
  <c r="AF40" i="1" s="1"/>
  <c r="AC71" i="1"/>
  <c r="AE71" i="1" s="1"/>
  <c r="AF71" i="1" s="1"/>
  <c r="AC39" i="1"/>
  <c r="AE39" i="1" s="1"/>
  <c r="AF39" i="1" s="1"/>
  <c r="AC7" i="1"/>
  <c r="AE7" i="1" s="1"/>
  <c r="AF7" i="1" s="1"/>
  <c r="AC88" i="1"/>
  <c r="AE88" i="1" s="1"/>
  <c r="AF88" i="1" s="1"/>
  <c r="AC24" i="1"/>
  <c r="AE24" i="1" s="1"/>
  <c r="AF24" i="1" s="1"/>
  <c r="AC8" i="1"/>
  <c r="AE8" i="1" s="1"/>
  <c r="AF8" i="1" s="1"/>
  <c r="AC5" i="1"/>
  <c r="AE5" i="1" s="1"/>
  <c r="AF5" i="1" s="1"/>
  <c r="AC21" i="1"/>
  <c r="AE21" i="1" s="1"/>
  <c r="AF21" i="1" s="1"/>
  <c r="AC37" i="1"/>
  <c r="AE37" i="1" s="1"/>
  <c r="AF37" i="1" s="1"/>
  <c r="AC53" i="1"/>
  <c r="AE53" i="1" s="1"/>
  <c r="AF53" i="1" s="1"/>
  <c r="AC42" i="1"/>
  <c r="AE42" i="1" s="1"/>
  <c r="AF42" i="1" s="1"/>
  <c r="AC91" i="1"/>
  <c r="AE91" i="1" s="1"/>
  <c r="AF91" i="1" s="1"/>
  <c r="AC76" i="1"/>
  <c r="AE76" i="1" s="1"/>
  <c r="AF76" i="1" s="1"/>
  <c r="AC61" i="1"/>
  <c r="AE61" i="1" s="1"/>
  <c r="AF61" i="1" s="1"/>
  <c r="AC81" i="1"/>
  <c r="AE81" i="1" s="1"/>
  <c r="AF81" i="1" s="1"/>
  <c r="AC70" i="1"/>
  <c r="AE70" i="1" s="1"/>
  <c r="AF70" i="1" s="1"/>
  <c r="AC94" i="1"/>
  <c r="AE94" i="1" s="1"/>
  <c r="AF94" i="1" s="1"/>
  <c r="AC58" i="1"/>
  <c r="AE58" i="1" s="1"/>
  <c r="AF58" i="1" s="1"/>
  <c r="AC93" i="1"/>
  <c r="AE93" i="1" s="1"/>
  <c r="AF93" i="1" s="1"/>
  <c r="AC92" i="1"/>
  <c r="AE92" i="1" s="1"/>
  <c r="AF92" i="1" s="1"/>
  <c r="AC77" i="1"/>
  <c r="AE77" i="1" s="1"/>
  <c r="AF77" i="1" s="1"/>
  <c r="AC66" i="1"/>
  <c r="AE66" i="1" s="1"/>
  <c r="AF66" i="1" s="1"/>
  <c r="AC41" i="1"/>
  <c r="AE41" i="1" s="1"/>
  <c r="AF41" i="1" s="1"/>
  <c r="N31" i="1"/>
  <c r="N71" i="1"/>
  <c r="N20" i="1"/>
  <c r="N44" i="1"/>
  <c r="N72" i="1"/>
  <c r="N96" i="1"/>
  <c r="N33" i="1"/>
  <c r="N81" i="1"/>
  <c r="N19" i="1"/>
  <c r="N47" i="1"/>
  <c r="N67" i="1"/>
  <c r="N83" i="1"/>
  <c r="N8" i="1"/>
  <c r="N32" i="1"/>
  <c r="N56" i="1"/>
  <c r="N84" i="1"/>
  <c r="N5" i="1"/>
  <c r="N69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39" i="1"/>
  <c r="N75" i="1"/>
  <c r="N21" i="1"/>
  <c r="N73" i="1"/>
  <c r="N23" i="1"/>
  <c r="N63" i="1"/>
  <c r="N95" i="1"/>
  <c r="N16" i="1"/>
  <c r="N40" i="1"/>
  <c r="N60" i="1"/>
  <c r="N80" i="1"/>
  <c r="N92" i="1"/>
  <c r="N37" i="1"/>
  <c r="N101" i="1"/>
  <c r="N35" i="1"/>
  <c r="N51" i="1"/>
  <c r="N55" i="1"/>
  <c r="N79" i="1"/>
  <c r="N87" i="1"/>
  <c r="N99" i="1"/>
  <c r="N9" i="1"/>
  <c r="N61" i="1"/>
  <c r="N2" i="1"/>
  <c r="N41" i="1"/>
  <c r="N89" i="1"/>
  <c r="N3" i="1"/>
  <c r="N7" i="1"/>
  <c r="N11" i="1"/>
  <c r="N15" i="1"/>
  <c r="N27" i="1"/>
  <c r="N43" i="1"/>
  <c r="N59" i="1"/>
  <c r="N91" i="1"/>
  <c r="N28" i="1"/>
  <c r="N48" i="1"/>
  <c r="N68" i="1"/>
  <c r="N88" i="1"/>
  <c r="N25" i="1"/>
  <c r="N85" i="1"/>
  <c r="N17" i="1"/>
  <c r="N77" i="1"/>
  <c r="N12" i="1"/>
  <c r="N52" i="1"/>
  <c r="N76" i="1"/>
  <c r="N100" i="1"/>
  <c r="N29" i="1"/>
  <c r="N65" i="1"/>
  <c r="N13" i="1"/>
  <c r="N57" i="1"/>
  <c r="N4" i="1"/>
  <c r="N24" i="1"/>
  <c r="N36" i="1"/>
  <c r="N64" i="1"/>
  <c r="N49" i="1"/>
  <c r="N97" i="1"/>
  <c r="N53" i="1"/>
  <c r="N45" i="1"/>
  <c r="N93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92" i="1"/>
  <c r="L69" i="1"/>
  <c r="L2" i="1"/>
  <c r="L80" i="1"/>
  <c r="L96" i="1"/>
  <c r="L81" i="1"/>
  <c r="L101" i="1"/>
  <c r="L72" i="1"/>
  <c r="L10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76" i="1"/>
  <c r="L84" i="1"/>
  <c r="L77" i="1"/>
  <c r="L97" i="1"/>
  <c r="L4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88" i="1"/>
  <c r="L85" i="1"/>
  <c r="L93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73" i="1"/>
  <c r="L89" i="1"/>
  <c r="K20" i="1"/>
  <c r="K40" i="1"/>
  <c r="K60" i="1"/>
  <c r="K84" i="1"/>
  <c r="K26" i="1"/>
  <c r="K78" i="1"/>
  <c r="K12" i="1"/>
  <c r="K32" i="1"/>
  <c r="K48" i="1"/>
  <c r="K64" i="1"/>
  <c r="K80" i="1"/>
  <c r="K85" i="1"/>
  <c r="K6" i="1"/>
  <c r="K54" i="1"/>
  <c r="K2" i="1"/>
  <c r="K34" i="1"/>
  <c r="K98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99" i="1"/>
  <c r="K24" i="1"/>
  <c r="K36" i="1"/>
  <c r="K56" i="1"/>
  <c r="K76" i="1"/>
  <c r="K92" i="1"/>
  <c r="K100" i="1"/>
  <c r="K89" i="1"/>
  <c r="K42" i="1"/>
  <c r="K66" i="1"/>
  <c r="K16" i="1"/>
  <c r="K44" i="1"/>
  <c r="K68" i="1"/>
  <c r="K88" i="1"/>
  <c r="K30" i="1"/>
  <c r="K58" i="1"/>
  <c r="K8" i="1"/>
  <c r="K50" i="1"/>
  <c r="K74" i="1"/>
  <c r="K28" i="1"/>
  <c r="K52" i="1"/>
  <c r="K72" i="1"/>
  <c r="K96" i="1"/>
  <c r="K97" i="1"/>
  <c r="K46" i="1"/>
  <c r="K4" i="1"/>
  <c r="K81" i="1"/>
  <c r="K38" i="1"/>
  <c r="K70" i="1"/>
  <c r="K101" i="1"/>
  <c r="K22" i="1"/>
  <c r="K94" i="1"/>
  <c r="K10" i="1"/>
  <c r="K62" i="1"/>
  <c r="K18" i="1"/>
  <c r="K82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93" i="1"/>
  <c r="K90" i="1"/>
  <c r="K14" i="1"/>
  <c r="K86" i="1"/>
  <c r="AG100" i="1" l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R3" i="1" l="1"/>
  <c r="R7" i="1"/>
  <c r="R11" i="1"/>
  <c r="R15" i="1"/>
  <c r="R19" i="1"/>
  <c r="R23" i="1"/>
  <c r="R27" i="1"/>
  <c r="R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4" i="1"/>
  <c r="R8" i="1"/>
  <c r="R12" i="1"/>
  <c r="R16" i="1"/>
  <c r="R20" i="1"/>
  <c r="R24" i="1"/>
  <c r="R28" i="1"/>
  <c r="R32" i="1"/>
  <c r="R36" i="1"/>
  <c r="R40" i="1"/>
  <c r="R44" i="1"/>
  <c r="R48" i="1"/>
  <c r="R52" i="1"/>
  <c r="R56" i="1"/>
  <c r="R60" i="1"/>
  <c r="R64" i="1"/>
  <c r="R68" i="1"/>
  <c r="R72" i="1"/>
  <c r="R76" i="1"/>
  <c r="R80" i="1"/>
  <c r="R84" i="1"/>
  <c r="R88" i="1"/>
  <c r="R92" i="1"/>
  <c r="R96" i="1"/>
  <c r="R100" i="1"/>
  <c r="R5" i="1"/>
  <c r="R9" i="1"/>
  <c r="R13" i="1"/>
  <c r="R17" i="1"/>
  <c r="R21" i="1"/>
  <c r="R25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R2" i="1"/>
  <c r="R6" i="1"/>
  <c r="R10" i="1"/>
  <c r="R14" i="1"/>
  <c r="R18" i="1"/>
  <c r="R22" i="1"/>
  <c r="R26" i="1"/>
  <c r="R30" i="1"/>
  <c r="R34" i="1"/>
  <c r="R38" i="1"/>
  <c r="R42" i="1"/>
  <c r="R46" i="1"/>
  <c r="R50" i="1"/>
  <c r="R54" i="1"/>
  <c r="R58" i="1"/>
  <c r="R62" i="1"/>
  <c r="R66" i="1"/>
  <c r="R70" i="1"/>
  <c r="R74" i="1"/>
  <c r="R78" i="1"/>
  <c r="R82" i="1"/>
  <c r="R86" i="1"/>
  <c r="R90" i="1"/>
  <c r="R94" i="1"/>
  <c r="R98" i="1"/>
  <c r="P10" i="1"/>
  <c r="P70" i="1"/>
  <c r="P31" i="1"/>
  <c r="P91" i="1"/>
  <c r="P6" i="1"/>
  <c r="P62" i="1"/>
  <c r="P94" i="1"/>
  <c r="P11" i="1"/>
  <c r="P59" i="1"/>
  <c r="P42" i="1"/>
  <c r="P86" i="1"/>
  <c r="P19" i="1"/>
  <c r="P75" i="1"/>
  <c r="P4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P92" i="1"/>
  <c r="P96" i="1"/>
  <c r="P100" i="1"/>
  <c r="P30" i="1"/>
  <c r="P90" i="1"/>
  <c r="P15" i="1"/>
  <c r="P87" i="1"/>
  <c r="P34" i="1"/>
  <c r="P51" i="1"/>
  <c r="P14" i="1"/>
  <c r="P54" i="1"/>
  <c r="P82" i="1"/>
  <c r="P35" i="1"/>
  <c r="P79" i="1"/>
  <c r="P38" i="1"/>
  <c r="P27" i="1"/>
  <c r="P95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50" i="1"/>
  <c r="P7" i="1"/>
  <c r="P71" i="1"/>
  <c r="P26" i="1"/>
  <c r="P74" i="1"/>
  <c r="P3" i="1"/>
  <c r="P55" i="1"/>
  <c r="P22" i="1"/>
  <c r="P66" i="1"/>
  <c r="P23" i="1"/>
  <c r="P63" i="1"/>
  <c r="P99" i="1"/>
  <c r="P18" i="1"/>
  <c r="P46" i="1"/>
  <c r="P78" i="1"/>
  <c r="P98" i="1"/>
  <c r="P47" i="1"/>
  <c r="P58" i="1"/>
  <c r="P67" i="1"/>
  <c r="P2" i="1"/>
  <c r="P43" i="1"/>
  <c r="P39" i="1"/>
  <c r="P83" i="1"/>
  <c r="O43" i="1"/>
  <c r="O39" i="1"/>
  <c r="O4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23" i="1"/>
  <c r="O87" i="1"/>
  <c r="O51" i="1"/>
  <c r="O11" i="1"/>
  <c r="O71" i="1"/>
  <c r="O63" i="1"/>
  <c r="O5" i="1"/>
  <c r="O9" i="1"/>
  <c r="O13" i="1"/>
  <c r="O17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101" i="1"/>
  <c r="O47" i="1"/>
  <c r="O27" i="1"/>
  <c r="O79" i="1"/>
  <c r="O15" i="1"/>
  <c r="O91" i="1"/>
  <c r="O31" i="1"/>
  <c r="O83" i="1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O70" i="1"/>
  <c r="O74" i="1"/>
  <c r="O78" i="1"/>
  <c r="O82" i="1"/>
  <c r="O86" i="1"/>
  <c r="O90" i="1"/>
  <c r="O94" i="1"/>
  <c r="O98" i="1"/>
  <c r="O3" i="1"/>
  <c r="O55" i="1"/>
  <c r="O99" i="1"/>
  <c r="O19" i="1"/>
  <c r="O75" i="1"/>
  <c r="O67" i="1"/>
  <c r="O2" i="1"/>
  <c r="O7" i="1"/>
  <c r="O35" i="1"/>
  <c r="O59" i="1"/>
  <c r="O95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4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88" i="1"/>
  <c r="Q92" i="1"/>
  <c r="Q96" i="1"/>
  <c r="Q100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7" i="1"/>
  <c r="Q81" i="1"/>
  <c r="Q85" i="1"/>
  <c r="Q89" i="1"/>
  <c r="Q93" i="1"/>
  <c r="Q97" i="1"/>
  <c r="Q101" i="1"/>
  <c r="M2" i="1"/>
  <c r="Q2" i="1" s="1"/>
  <c r="Q6" i="1"/>
  <c r="Q10" i="1"/>
  <c r="Q14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Q70" i="1"/>
  <c r="Q74" i="1"/>
  <c r="Q78" i="1"/>
  <c r="Q82" i="1"/>
  <c r="Q86" i="1"/>
  <c r="Q90" i="1"/>
  <c r="Q94" i="1"/>
  <c r="Q98" i="1"/>
  <c r="T35" i="1" l="1"/>
  <c r="T64" i="1"/>
  <c r="T68" i="1"/>
  <c r="T4" i="1"/>
  <c r="T31" i="1"/>
  <c r="T81" i="1"/>
  <c r="T17" i="1"/>
  <c r="T76" i="1"/>
  <c r="T12" i="1"/>
  <c r="T58" i="1"/>
  <c r="T90" i="1"/>
  <c r="T26" i="1"/>
  <c r="T89" i="1"/>
  <c r="T25" i="1"/>
  <c r="T84" i="1"/>
  <c r="T20" i="1"/>
  <c r="T95" i="1"/>
  <c r="T77" i="1"/>
  <c r="T13" i="1"/>
  <c r="T72" i="1"/>
  <c r="T8" i="1"/>
  <c r="T39" i="1"/>
  <c r="T10" i="1"/>
  <c r="T74" i="1"/>
  <c r="T94" i="1"/>
  <c r="T30" i="1"/>
  <c r="T93" i="1"/>
  <c r="T29" i="1"/>
  <c r="T88" i="1"/>
  <c r="T24" i="1"/>
  <c r="T70" i="1"/>
  <c r="T83" i="1"/>
  <c r="T91" i="1"/>
  <c r="T62" i="1"/>
  <c r="T86" i="1"/>
  <c r="T22" i="1"/>
  <c r="T85" i="1"/>
  <c r="T21" i="1"/>
  <c r="T80" i="1"/>
  <c r="T16" i="1"/>
  <c r="T18" i="1"/>
  <c r="T14" i="1"/>
  <c r="T6" i="1"/>
  <c r="T69" i="1"/>
  <c r="T5" i="1"/>
  <c r="T9" i="1"/>
  <c r="T7" i="1"/>
  <c r="T66" i="1"/>
  <c r="T65" i="1"/>
  <c r="T63" i="1"/>
  <c r="T60" i="1"/>
  <c r="T43" i="1"/>
  <c r="T78" i="1"/>
  <c r="T59" i="1"/>
  <c r="T52" i="1"/>
  <c r="T56" i="1"/>
  <c r="T75" i="1"/>
  <c r="T54" i="1"/>
  <c r="T15" i="1"/>
  <c r="T53" i="1"/>
  <c r="T51" i="1"/>
  <c r="T48" i="1"/>
  <c r="T82" i="1"/>
  <c r="T73" i="1"/>
  <c r="T87" i="1"/>
  <c r="T44" i="1"/>
  <c r="T19" i="1"/>
  <c r="T99" i="1"/>
  <c r="T46" i="1"/>
  <c r="T27" i="1"/>
  <c r="T45" i="1"/>
  <c r="T23" i="1"/>
  <c r="T40" i="1"/>
  <c r="T71" i="1"/>
  <c r="T67" i="1"/>
  <c r="T49" i="1"/>
  <c r="T55" i="1"/>
  <c r="T42" i="1"/>
  <c r="T47" i="1"/>
  <c r="T41" i="1"/>
  <c r="T100" i="1"/>
  <c r="T36" i="1"/>
  <c r="T57" i="1"/>
  <c r="T79" i="1"/>
  <c r="T3" i="1"/>
  <c r="T38" i="1"/>
  <c r="T101" i="1"/>
  <c r="T37" i="1"/>
  <c r="T96" i="1"/>
  <c r="T32" i="1"/>
  <c r="T61" i="1"/>
  <c r="T11" i="1"/>
  <c r="T50" i="1"/>
  <c r="T98" i="1"/>
  <c r="T34" i="1"/>
  <c r="T97" i="1"/>
  <c r="T33" i="1"/>
  <c r="T92" i="1"/>
  <c r="T28" i="1"/>
  <c r="AG42" i="1" l="1"/>
  <c r="AG4" i="1"/>
  <c r="AG98" i="1"/>
  <c r="AG72" i="1"/>
  <c r="AG75" i="1"/>
  <c r="AG12" i="1"/>
  <c r="AG77" i="1"/>
  <c r="AG38" i="1"/>
  <c r="AG58" i="1"/>
  <c r="AG37" i="1"/>
  <c r="AG24" i="1"/>
  <c r="AG92" i="1"/>
  <c r="AG87" i="1"/>
  <c r="AG34" i="1"/>
  <c r="AG52" i="1"/>
  <c r="AG40" i="1"/>
  <c r="AG54" i="1"/>
  <c r="AG44" i="1"/>
  <c r="AG7" i="1"/>
  <c r="AG41" i="1"/>
  <c r="AG30" i="1"/>
  <c r="AG70" i="1"/>
  <c r="AG79" i="1"/>
  <c r="AG60" i="1"/>
  <c r="AG17" i="1"/>
  <c r="AG97" i="1"/>
  <c r="AG94" i="1"/>
  <c r="AG83" i="1"/>
  <c r="AG78" i="1"/>
  <c r="AG27" i="1"/>
  <c r="AG88" i="1"/>
  <c r="AG32" i="1"/>
  <c r="AG36" i="1"/>
  <c r="AG99" i="1"/>
  <c r="AG43" i="1"/>
  <c r="AG61" i="1"/>
  <c r="AG19" i="1"/>
  <c r="AG51" i="1"/>
  <c r="AG81" i="1"/>
  <c r="AG71" i="1"/>
  <c r="AG29" i="1"/>
  <c r="AG6" i="1"/>
  <c r="AG62" i="1"/>
  <c r="AG69" i="1"/>
  <c r="AG55" i="1"/>
  <c r="AG13" i="1"/>
  <c r="AG80" i="1"/>
  <c r="AG3" i="1"/>
  <c r="AG67" i="1"/>
  <c r="AG57" i="1"/>
  <c r="AG10" i="1"/>
  <c r="AG59" i="1"/>
  <c r="AG14" i="1"/>
  <c r="AG56" i="1"/>
  <c r="AG64" i="1"/>
  <c r="AG65" i="1"/>
  <c r="AG11" i="1"/>
  <c r="AG25" i="1"/>
  <c r="AG33" i="1"/>
  <c r="AG45" i="1"/>
  <c r="AG5" i="1"/>
  <c r="AG16" i="1"/>
  <c r="AG47" i="1"/>
  <c r="AG49" i="1"/>
  <c r="AG50" i="1"/>
  <c r="AG82" i="1"/>
  <c r="AG95" i="1"/>
  <c r="AG85" i="1"/>
  <c r="AG39" i="1"/>
  <c r="AG15" i="1"/>
  <c r="AG53" i="1"/>
  <c r="AG21" i="1"/>
  <c r="AG74" i="1"/>
  <c r="AG48" i="1"/>
  <c r="AG46" i="1"/>
  <c r="AG2" i="1"/>
  <c r="AG86" i="1"/>
  <c r="AG20" i="1"/>
  <c r="AG9" i="1"/>
  <c r="AG73" i="1"/>
  <c r="AG91" i="1"/>
  <c r="AG76" i="1"/>
  <c r="AG96" i="1"/>
  <c r="AG22" i="1"/>
  <c r="AG31" i="1"/>
  <c r="AG90" i="1"/>
  <c r="AG23" i="1"/>
  <c r="AG28" i="1"/>
  <c r="AG66" i="1"/>
  <c r="AG89" i="1"/>
  <c r="AG93" i="1"/>
  <c r="AG26" i="1"/>
  <c r="AG8" i="1"/>
  <c r="AG84" i="1"/>
  <c r="AG68" i="1"/>
  <c r="AG101" i="1"/>
  <c r="AG63" i="1"/>
  <c r="AG18" i="1"/>
  <c r="AG35" i="1"/>
</calcChain>
</file>

<file path=xl/sharedStrings.xml><?xml version="1.0" encoding="utf-8"?>
<sst xmlns="http://schemas.openxmlformats.org/spreadsheetml/2006/main" count="139" uniqueCount="138">
  <si>
    <t>id</t>
  </si>
  <si>
    <t>title</t>
  </si>
  <si>
    <t>image_similarity</t>
  </si>
  <si>
    <t>genre_similarity</t>
  </si>
  <si>
    <t>description_similarity</t>
  </si>
  <si>
    <t>The Dungeon Master</t>
  </si>
  <si>
    <t>Hundreds of Option for Becoming A God</t>
  </si>
  <si>
    <t>Tales of Demons and Gods</t>
  </si>
  <si>
    <t>Ankoku Kishi no Ore desu Ga Saikyou no Seikishi wo Mezashimasu</t>
  </si>
  <si>
    <t>The Holy Knightâ€™s Dark Road</t>
  </si>
  <si>
    <t>Battle Through The Heavens: Return Of The Beasts</t>
  </si>
  <si>
    <t>Child of Light</t>
  </si>
  <si>
    <t>Seven Knights: Alkaid</t>
  </si>
  <si>
    <t>Onepunchman Saitama vs God</t>
  </si>
  <si>
    <t>The Breaker Eternal Force</t>
  </si>
  <si>
    <t>Saikyou no Shokugyou wa Yuusha demo Kenja demo naku Kanteishi (Kari) rashii desu yo?</t>
  </si>
  <si>
    <t>Level 1 Player</t>
  </si>
  <si>
    <t>I Became The King by Scavenging</t>
  </si>
  <si>
    <t>Legend of Wuquan</t>
  </si>
  <si>
    <t>One Thousand Live Broadcast Big Local Tyrant</t>
  </si>
  <si>
    <t>The Demon Prince Goes to the Academy</t>
  </si>
  <si>
    <t>Rooster Fighter</t>
  </si>
  <si>
    <t>The Great Sage Of Humanity</t>
  </si>
  <si>
    <t>Fairy, You have a Bad Omen!</t>
  </si>
  <si>
    <t>Isekai Tensei de Kenja ni Natte Boukensha Seikatsu</t>
  </si>
  <si>
    <t>Monster Pet Evolution</t>
  </si>
  <si>
    <t>Regression of the Close Combat Mage</t>
  </si>
  <si>
    <t>Bad Ending Maker</t>
  </si>
  <si>
    <t>Kyokutou Chimeratica</t>
  </si>
  <si>
    <t>Kagamigami</t>
  </si>
  <si>
    <t>The Invincible of the East</t>
  </si>
  <si>
    <t>Kikaku Hazure no Eiyuu ni Sodaterareta, Joushiki Hazure no Mahou Kenshi</t>
  </si>
  <si>
    <t>Royal Agent</t>
  </si>
  <si>
    <t>Kino no Tabi: The Beautiful World</t>
  </si>
  <si>
    <t>Ore no Ie ga Maryoku Spot datta Ken â€“ Sundeiru dake de Sekai Saikyou</t>
  </si>
  <si>
    <t>HiGH &amp; LOW: THE WORST Housen Gakuen Nikki</t>
  </si>
  <si>
    <t>Weakest Little Monster</t>
  </si>
  <si>
    <t>When I Was Reincarnated in Another World, I Was a Heroine and He Was a Hero</t>
  </si>
  <si>
    <t>Genocide Online</t>
  </si>
  <si>
    <t>The Fate Of The Slain Monster</t>
  </si>
  <si>
    <t>The Witch Controls Her Age and Magic With a Kiss (Toshi to Mahou wa Kiss Shidai)</t>
  </si>
  <si>
    <t>Eiyuu Sagi â€“ Deshi ga Saikyou Dakaratte Shishou Made Tsuyoi to Omouna yo!?</t>
  </si>
  <si>
    <t>Began With a Bang, I Relied on Killing Monsters to Lengthen My Life</t>
  </si>
  <si>
    <t>Mugen Sekai no Amadeus</t>
  </si>
  <si>
    <t>Cultivators In The City</t>
  </si>
  <si>
    <t>Return From the World of Immortals</t>
  </si>
  <si>
    <t>Yakusai no Moushigo to Seijo no Meikyuu</t>
  </si>
  <si>
    <t>Jibaku Shounen Hanako-kun</t>
  </si>
  <si>
    <t>Wang Gu Shen Wang</t>
  </si>
  <si>
    <t>A Quirky Girl Is Inviting Me to Bed</t>
  </si>
  <si>
    <t>Flying Witch</t>
  </si>
  <si>
    <t>Kawarimonono Kanojo ni Mousukoshi Dake Tsukiau Hanashi</t>
  </si>
  <si>
    <t>Kenja Chan Wa Satottenai!</t>
  </si>
  <si>
    <t>Shinyaku MÃ¤rchent</t>
  </si>
  <si>
    <t>A Shitty Hero Manga</t>
  </si>
  <si>
    <t>Fate Strange Fake</t>
  </si>
  <si>
    <t>Alma (Shinji Mito)</t>
  </si>
  <si>
    <t>Otomege no Mobu de Sura Nain da ga</t>
  </si>
  <si>
    <t>Nigoru Hitomi de Nani wo Negau â€“ Highserk Senki</t>
  </si>
  <si>
    <t>Kurai Anoko to Shitai koto</t>
  </si>
  <si>
    <t>Baroque Night</t>
  </si>
  <si>
    <t>Ghost Blade</t>
  </si>
  <si>
    <t>Pashiri na Boku to Koisuru Banchou-san</t>
  </si>
  <si>
    <t>37 Year Old Kindaichi Hajime Case Files</t>
  </si>
  <si>
    <t>Majo Taisen</t>
  </si>
  <si>
    <t>Half &amp; Half</t>
  </si>
  <si>
    <t>Mahouka Koukou no Rettousei â€“ Kyuukousenhen</t>
  </si>
  <si>
    <t>Parasol Alliance</t>
  </si>
  <si>
    <t>Satoko to Nada</t>
  </si>
  <si>
    <t>Mayuri-chan Who Quickly Gives Up</t>
  </si>
  <si>
    <t>Medusa-san Mitsumenaide</t>
  </si>
  <si>
    <t>Out (Mizuta Makoto)</t>
  </si>
  <si>
    <t>Hatsukoi Maze</t>
  </si>
  <si>
    <t>Bakana Shinigami</t>
  </si>
  <si>
    <t>My Dead Boyfriend Came Back as a High School Girl</t>
  </si>
  <si>
    <t>Morning Glow is Golden: The IDOLM@STER</t>
  </si>
  <si>
    <t>My Bestfriend Girlfriend</t>
  </si>
  <si>
    <t>Overly Straightforward Classmate</t>
  </si>
  <si>
    <t>Ore no Imouto ga Konna ni Kawaii Wake ga Nai â€“ Ayase IF</t>
  </si>
  <si>
    <t>Osananajimi ga Zettai ni Makenai Love Comedy</t>
  </si>
  <si>
    <t>Neko no Youna Nanika</t>
  </si>
  <si>
    <t>The Sheep Princess in Wolfâ€™s Clothing</t>
  </si>
  <si>
    <t>Okaeri Alice</t>
  </si>
  <si>
    <t>This Crossdressing Boyâ€™s Reflection Gave Him Away</t>
  </si>
  <si>
    <t>Dracula Yakin!</t>
  </si>
  <si>
    <t>Onnanoko wa Otoko no Tame no Kisekae Ningyouja Nenda yo</t>
  </si>
  <si>
    <t>I Brought Home a Succubus who Failed to Find a Job</t>
  </si>
  <si>
    <t>Yuizaki-san wa Nageru!</t>
  </si>
  <si>
    <t>I Want to Listen to xx</t>
  </si>
  <si>
    <t>Kusuriya no Hitorigoto</t>
  </si>
  <si>
    <t>A Man and a Woman Who Hate Obligatory Chocolates</t>
  </si>
  <si>
    <t>Sayonara Miniskirt</t>
  </si>
  <si>
    <t>Karesen Joshikousei to Tokikake Ojisan</t>
  </si>
  <si>
    <t>The Wolf Lordâ€™s Lady</t>
  </si>
  <si>
    <t>Shirogane x Kaguya â€“ Telework</t>
  </si>
  <si>
    <t>Yandere x Stalker</t>
  </si>
  <si>
    <t>It Was Soo Hot After All</t>
  </si>
  <si>
    <t>Tokushu Seiheki Kyoushitsu e Youkoso</t>
  </si>
  <si>
    <t>Tsurikomachi</t>
  </si>
  <si>
    <t>I Donâ€™t Know If Amatsuka Hijiri Is A Boy Or A Girl!</t>
  </si>
  <si>
    <t>Angelica ni Utau</t>
  </si>
  <si>
    <t>The Boy Who Gets Cuter and Cuter</t>
  </si>
  <si>
    <t>The Female Teacher Who Fight Back</t>
  </si>
  <si>
    <t>Vicious Luck</t>
  </si>
  <si>
    <t>Itsuka, Tanshoku no Sora no Shita</t>
  </si>
  <si>
    <t>rate</t>
  </si>
  <si>
    <t>ri image</t>
  </si>
  <si>
    <t>ri genre</t>
  </si>
  <si>
    <t>ri desk</t>
  </si>
  <si>
    <t>ri rate</t>
  </si>
  <si>
    <t>ri image *0.25</t>
  </si>
  <si>
    <t>ri genre *0.25</t>
  </si>
  <si>
    <t>ri desk*0.25</t>
  </si>
  <si>
    <t>ri rate*0.25</t>
  </si>
  <si>
    <t>S+i</t>
  </si>
  <si>
    <t>S-i</t>
  </si>
  <si>
    <t>Qi</t>
  </si>
  <si>
    <t>Rank</t>
  </si>
  <si>
    <t>Max</t>
  </si>
  <si>
    <t>Min</t>
  </si>
  <si>
    <t>Max-Min</t>
  </si>
  <si>
    <t>Max-ci*image_similarity</t>
  </si>
  <si>
    <t>Max-ci*genre_similarity</t>
  </si>
  <si>
    <t>Max-ci*description_similarity</t>
  </si>
  <si>
    <t>Max-ci*rate</t>
  </si>
  <si>
    <t>Max (S-)</t>
  </si>
  <si>
    <t>Min (S+)</t>
  </si>
  <si>
    <t>MAX-MIN</t>
  </si>
  <si>
    <t>Max (R-)</t>
  </si>
  <si>
    <t>Min (R+)</t>
  </si>
  <si>
    <t>R+i</t>
  </si>
  <si>
    <t>R-i</t>
  </si>
  <si>
    <t>Si - S+</t>
  </si>
  <si>
    <t>Ri - R+</t>
  </si>
  <si>
    <t>Si-S+ / Max-Min(S)</t>
  </si>
  <si>
    <t>Ri-R+ / Max-Min(R)</t>
  </si>
  <si>
    <t>Q1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</si>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</sst>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i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E650-5B59-4A8B-A1CC-335D7BAF6B41}">
  <dimension ref="A1:AG105"/>
  <sheetViews>
    <sheetView tabSelected="1" topLeftCell="N1" workbookViewId="0">
      <pane ySplit="1" topLeftCell="A86" activePane="bottomLeft" state="frozen"/>
      <selection pane="bottomLeft" activeCell="Z106" sqref="Z106"/>
    </sheetView>
  </sheetViews>
  <sheetFormatPr defaultRowHeight="14.4" x14ac:dyDescent="0.3"/>
  <cols>
    <col min="15" max="15" width="0" hidden="1" customWidth="1"/>
    <col min="16" max="16" width="9.5546875" bestFit="1" customWidth="1"/>
    <col min="20" max="20" width="11" bestFit="1" customWidth="1"/>
    <col min="21" max="21" width="10.6640625" bestFit="1" customWidth="1"/>
    <col min="22" max="23" width="12" bestFit="1" customWidth="1"/>
    <col min="26" max="26" width="9.21875" bestFit="1" customWidth="1"/>
    <col min="28" max="28" width="19.109375" bestFit="1" customWidth="1"/>
    <col min="29" max="29" width="19.77734375" bestFit="1" customWidth="1"/>
  </cols>
  <sheetData>
    <row r="1" spans="1:33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105</v>
      </c>
      <c r="G1" t="s">
        <v>121</v>
      </c>
      <c r="H1" t="s">
        <v>122</v>
      </c>
      <c r="I1" t="s">
        <v>123</v>
      </c>
      <c r="J1" t="s">
        <v>124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>
        <v>0.25</v>
      </c>
      <c r="T1" t="s">
        <v>114</v>
      </c>
      <c r="U1" t="s">
        <v>115</v>
      </c>
      <c r="W1" t="s">
        <v>130</v>
      </c>
      <c r="X1" t="s">
        <v>131</v>
      </c>
      <c r="Z1" s="6" t="s">
        <v>132</v>
      </c>
      <c r="AA1" s="6" t="s">
        <v>133</v>
      </c>
      <c r="AB1" s="6" t="s">
        <v>134</v>
      </c>
      <c r="AC1" s="6" t="s">
        <v>135</v>
      </c>
      <c r="AD1" s="6" t="s">
        <v>136</v>
      </c>
      <c r="AE1" s="6" t="s">
        <v>137</v>
      </c>
      <c r="AF1" t="s">
        <v>116</v>
      </c>
      <c r="AG1" t="s">
        <v>117</v>
      </c>
    </row>
    <row r="2" spans="1:33" x14ac:dyDescent="0.3">
      <c r="A2">
        <v>2982</v>
      </c>
      <c r="B2" t="s">
        <v>75</v>
      </c>
      <c r="C2">
        <v>0.71875</v>
      </c>
      <c r="D2">
        <v>16.6666666666666</v>
      </c>
      <c r="E2">
        <v>0.15111441665602199</v>
      </c>
      <c r="F2">
        <v>7</v>
      </c>
      <c r="G2">
        <f>$C$102-C2</f>
        <v>6.25E-2</v>
      </c>
      <c r="H2">
        <f>$D$102-D2</f>
        <v>83.3333333333334</v>
      </c>
      <c r="I2">
        <f>$E$102-E2</f>
        <v>0</v>
      </c>
      <c r="J2">
        <f>$F$102-F2</f>
        <v>1.8000000000000007</v>
      </c>
      <c r="K2">
        <f>C2/$C$104</f>
        <v>7.666666666666667</v>
      </c>
      <c r="L2">
        <f>D2/$D$104</f>
        <v>0.16666666666666599</v>
      </c>
      <c r="M2">
        <f>E2/$E$102</f>
        <v>1</v>
      </c>
      <c r="N2">
        <f>F2/$F$104</f>
        <v>0.79545454545454541</v>
      </c>
      <c r="O2">
        <f>K2*$S$1</f>
        <v>1.9166666666666667</v>
      </c>
      <c r="P2">
        <f>L2*$S$1</f>
        <v>4.1666666666666498E-2</v>
      </c>
      <c r="Q2">
        <f>M2*$S$1</f>
        <v>0.25</v>
      </c>
      <c r="R2">
        <f>N2*$S$1</f>
        <v>0.19886363636363635</v>
      </c>
      <c r="T2">
        <f>SUM(O2:R2)</f>
        <v>2.4071969696969693</v>
      </c>
      <c r="U2">
        <f>SUM(S2)</f>
        <v>0</v>
      </c>
      <c r="W2">
        <f>MAX(O2:R2)</f>
        <v>1.9166666666666667</v>
      </c>
      <c r="X2">
        <f>MAX(S2)</f>
        <v>0</v>
      </c>
      <c r="Z2">
        <f>(T2-U2)/($T$103-$T$102)</f>
        <v>1.2459387071446393</v>
      </c>
      <c r="AA2">
        <f>(W2-X2)/($W$103-$W$102)</f>
        <v>1.0454545454545456</v>
      </c>
      <c r="AB2">
        <f>Z2/$T$104</f>
        <v>-0.64488418750239407</v>
      </c>
      <c r="AC2">
        <f>AA2/$W$104</f>
        <v>-0.57024793388429762</v>
      </c>
      <c r="AD2">
        <f>AB2*0.5</f>
        <v>-0.32244209375119703</v>
      </c>
      <c r="AE2">
        <f>AC2*0.5</f>
        <v>-0.28512396694214881</v>
      </c>
      <c r="AF2">
        <f>SUM(AD2:AE2)</f>
        <v>-0.60756606069334584</v>
      </c>
      <c r="AG2">
        <f>_xlfn.RANK.AVG(AF2,$AF$2:$AF$101,0)</f>
        <v>88</v>
      </c>
    </row>
    <row r="3" spans="1:33" x14ac:dyDescent="0.3">
      <c r="A3">
        <v>237</v>
      </c>
      <c r="B3" t="s">
        <v>5</v>
      </c>
      <c r="C3">
        <v>0.6875</v>
      </c>
      <c r="D3">
        <v>100</v>
      </c>
      <c r="E3">
        <v>7.4682767999999997E-2</v>
      </c>
      <c r="F3">
        <v>7.8</v>
      </c>
      <c r="G3">
        <f t="shared" ref="G3:G66" si="0">$C$102-C3</f>
        <v>9.375E-2</v>
      </c>
      <c r="H3">
        <f t="shared" ref="H3:H66" si="1">$D$102-D3</f>
        <v>0</v>
      </c>
      <c r="I3">
        <f t="shared" ref="I3:I66" si="2">$E$102-E3</f>
        <v>7.6431648656021992E-2</v>
      </c>
      <c r="J3">
        <f t="shared" ref="J3:J66" si="3">$F$102-F3</f>
        <v>1.0000000000000009</v>
      </c>
      <c r="K3">
        <f t="shared" ref="K3:K66" si="4">C3/$C$104</f>
        <v>7.333333333333333</v>
      </c>
      <c r="L3">
        <f t="shared" ref="L3:L66" si="5">D3/$D$104</f>
        <v>1</v>
      </c>
      <c r="M3">
        <f t="shared" ref="M3:M66" si="6">E3/$E$102</f>
        <v>0.4942133891169268</v>
      </c>
      <c r="N3">
        <f t="shared" ref="N3:N66" si="7">F3/$F$104</f>
        <v>0.88636363636363624</v>
      </c>
      <c r="O3">
        <f>K3*$S$1</f>
        <v>1.8333333333333333</v>
      </c>
      <c r="P3">
        <f>L3*$S$1</f>
        <v>0.25</v>
      </c>
      <c r="Q3">
        <f>M3*$S$1</f>
        <v>0.1235533472792317</v>
      </c>
      <c r="R3">
        <f>N3*$S$1</f>
        <v>0.22159090909090906</v>
      </c>
      <c r="T3">
        <f t="shared" ref="T3:T66" si="8">SUM(O3:R3)</f>
        <v>2.428477589703474</v>
      </c>
      <c r="U3">
        <f t="shared" ref="U3:U66" si="9">SUM(S3)</f>
        <v>0</v>
      </c>
      <c r="W3">
        <f t="shared" ref="W3:W66" si="10">MAX(O3:R3)</f>
        <v>1.8333333333333333</v>
      </c>
      <c r="X3">
        <f t="shared" ref="X3:X66" si="11">MAX(S3)</f>
        <v>0</v>
      </c>
      <c r="Z3">
        <f t="shared" ref="Z3:Z66" si="12">(T3-U3)/($T$103-$T$102)</f>
        <v>1.2569533222807985</v>
      </c>
      <c r="AA3">
        <f t="shared" ref="AA3:AA66" si="13">(W3-X3)/($W$103-$W$102)</f>
        <v>1</v>
      </c>
      <c r="AB3">
        <f t="shared" ref="AB3:AB66" si="14">Z3/$T$104</f>
        <v>-0.65058523129532042</v>
      </c>
      <c r="AC3">
        <f t="shared" ref="AC3:AC66" si="15">AA3/$W$104</f>
        <v>-0.54545454545454553</v>
      </c>
      <c r="AD3">
        <f t="shared" ref="AD3:AD66" si="16">AB3*0.5</f>
        <v>-0.32529261564766021</v>
      </c>
      <c r="AE3">
        <f t="shared" ref="AE3:AE66" si="17">AC3*0.5</f>
        <v>-0.27272727272727276</v>
      </c>
      <c r="AF3">
        <f t="shared" ref="AF3:AF66" si="18">SUM(AD3:AE3)</f>
        <v>-0.59801988837493303</v>
      </c>
      <c r="AG3">
        <f>_xlfn.RANK.AVG(AF3,$AF$2:$AF$101,0)</f>
        <v>78</v>
      </c>
    </row>
    <row r="4" spans="1:33" x14ac:dyDescent="0.3">
      <c r="A4">
        <v>3746</v>
      </c>
      <c r="B4" t="s">
        <v>94</v>
      </c>
      <c r="C4">
        <v>0.703125</v>
      </c>
      <c r="D4">
        <v>0</v>
      </c>
      <c r="E4">
        <v>0.127850182883155</v>
      </c>
      <c r="F4">
        <v>7</v>
      </c>
      <c r="G4">
        <f t="shared" si="0"/>
        <v>7.8125E-2</v>
      </c>
      <c r="H4">
        <f t="shared" si="1"/>
        <v>100</v>
      </c>
      <c r="I4">
        <f t="shared" si="2"/>
        <v>2.3264233772866988E-2</v>
      </c>
      <c r="J4">
        <f t="shared" si="3"/>
        <v>1.8000000000000007</v>
      </c>
      <c r="K4">
        <f t="shared" si="4"/>
        <v>7.5</v>
      </c>
      <c r="L4">
        <f t="shared" si="5"/>
        <v>0</v>
      </c>
      <c r="M4">
        <f t="shared" si="6"/>
        <v>0.84604887946712071</v>
      </c>
      <c r="N4">
        <f t="shared" si="7"/>
        <v>0.79545454545454541</v>
      </c>
      <c r="O4">
        <f>K4*$S$1</f>
        <v>1.875</v>
      </c>
      <c r="P4">
        <f>L4*$S$1</f>
        <v>0</v>
      </c>
      <c r="Q4">
        <f>M4*$S$1</f>
        <v>0.21151221986678018</v>
      </c>
      <c r="R4">
        <f>N4*$S$1</f>
        <v>0.19886363636363635</v>
      </c>
      <c r="T4">
        <f t="shared" si="8"/>
        <v>2.2853758562304165</v>
      </c>
      <c r="U4">
        <f t="shared" si="9"/>
        <v>0</v>
      </c>
      <c r="W4">
        <f t="shared" si="10"/>
        <v>1.875</v>
      </c>
      <c r="X4">
        <f t="shared" si="11"/>
        <v>0</v>
      </c>
      <c r="Z4">
        <f t="shared" si="12"/>
        <v>1.1828854370856692</v>
      </c>
      <c r="AA4">
        <f t="shared" si="13"/>
        <v>1.0227272727272727</v>
      </c>
      <c r="AB4">
        <f t="shared" si="14"/>
        <v>-0.61224850759440352</v>
      </c>
      <c r="AC4">
        <f t="shared" si="15"/>
        <v>-0.55785123966942152</v>
      </c>
      <c r="AD4">
        <f t="shared" si="16"/>
        <v>-0.30612425379720176</v>
      </c>
      <c r="AE4">
        <f t="shared" si="17"/>
        <v>-0.27892561983471076</v>
      </c>
      <c r="AF4">
        <f t="shared" si="18"/>
        <v>-0.58504987363191252</v>
      </c>
      <c r="AG4">
        <f>_xlfn.RANK.AVG(AF4,$AF$2:$AF$101,0)</f>
        <v>59</v>
      </c>
    </row>
    <row r="5" spans="1:33" x14ac:dyDescent="0.3">
      <c r="A5">
        <v>4436</v>
      </c>
      <c r="B5" t="s">
        <v>6</v>
      </c>
      <c r="C5">
        <v>0.703125</v>
      </c>
      <c r="D5">
        <v>100</v>
      </c>
      <c r="E5">
        <v>4.8365571000000003E-2</v>
      </c>
      <c r="F5">
        <v>7</v>
      </c>
      <c r="G5">
        <f t="shared" si="0"/>
        <v>7.8125E-2</v>
      </c>
      <c r="H5">
        <f t="shared" si="1"/>
        <v>0</v>
      </c>
      <c r="I5">
        <f t="shared" si="2"/>
        <v>0.10274884565602199</v>
      </c>
      <c r="J5">
        <f t="shared" si="3"/>
        <v>1.8000000000000007</v>
      </c>
      <c r="K5">
        <f t="shared" si="4"/>
        <v>7.5</v>
      </c>
      <c r="L5">
        <f t="shared" si="5"/>
        <v>1</v>
      </c>
      <c r="M5">
        <f t="shared" si="6"/>
        <v>0.32005927740232326</v>
      </c>
      <c r="N5">
        <f t="shared" si="7"/>
        <v>0.79545454545454541</v>
      </c>
      <c r="O5">
        <f>K5*$S$1</f>
        <v>1.875</v>
      </c>
      <c r="P5">
        <f>L5*$S$1</f>
        <v>0.25</v>
      </c>
      <c r="Q5">
        <f>M5*$S$1</f>
        <v>8.0014819350580815E-2</v>
      </c>
      <c r="R5">
        <f>N5*$S$1</f>
        <v>0.19886363636363635</v>
      </c>
      <c r="T5">
        <f t="shared" si="8"/>
        <v>2.4038784557142172</v>
      </c>
      <c r="U5">
        <f t="shared" si="9"/>
        <v>0</v>
      </c>
      <c r="W5">
        <f t="shared" si="10"/>
        <v>1.875</v>
      </c>
      <c r="X5">
        <f t="shared" si="11"/>
        <v>0</v>
      </c>
      <c r="Z5">
        <f t="shared" si="12"/>
        <v>1.2442210807628513</v>
      </c>
      <c r="AA5">
        <f t="shared" si="13"/>
        <v>1.0227272727272727</v>
      </c>
      <c r="AB5">
        <f t="shared" si="14"/>
        <v>-0.64399516295624237</v>
      </c>
      <c r="AC5">
        <f t="shared" si="15"/>
        <v>-0.55785123966942152</v>
      </c>
      <c r="AD5">
        <f t="shared" si="16"/>
        <v>-0.32199758147812119</v>
      </c>
      <c r="AE5">
        <f t="shared" si="17"/>
        <v>-0.27892561983471076</v>
      </c>
      <c r="AF5">
        <f t="shared" si="18"/>
        <v>-0.60092320131283194</v>
      </c>
      <c r="AG5">
        <f>_xlfn.RANK.AVG(AF5,$AF$2:$AF$101,0)</f>
        <v>83</v>
      </c>
    </row>
    <row r="6" spans="1:33" x14ac:dyDescent="0.3">
      <c r="A6">
        <v>4521</v>
      </c>
      <c r="B6" t="s">
        <v>8</v>
      </c>
      <c r="C6">
        <v>0.71875</v>
      </c>
      <c r="D6">
        <v>83.3333333333333</v>
      </c>
      <c r="E6">
        <v>5.0733982278356397E-2</v>
      </c>
      <c r="F6">
        <v>7.89</v>
      </c>
      <c r="G6">
        <f t="shared" si="0"/>
        <v>6.25E-2</v>
      </c>
      <c r="H6">
        <f t="shared" si="1"/>
        <v>16.6666666666667</v>
      </c>
      <c r="I6">
        <f t="shared" si="2"/>
        <v>0.10038043437766558</v>
      </c>
      <c r="J6">
        <f t="shared" si="3"/>
        <v>0.91000000000000103</v>
      </c>
      <c r="K6">
        <f t="shared" si="4"/>
        <v>7.666666666666667</v>
      </c>
      <c r="L6">
        <f t="shared" si="5"/>
        <v>0.83333333333333304</v>
      </c>
      <c r="M6">
        <f t="shared" si="6"/>
        <v>0.335732244487572</v>
      </c>
      <c r="N6">
        <f t="shared" si="7"/>
        <v>0.89659090909090899</v>
      </c>
      <c r="O6">
        <f>K6*$S$1</f>
        <v>1.9166666666666667</v>
      </c>
      <c r="P6">
        <f>L6*$S$1</f>
        <v>0.20833333333333326</v>
      </c>
      <c r="Q6">
        <f>M6*$S$1</f>
        <v>8.3933061121892999E-2</v>
      </c>
      <c r="R6">
        <f>N6*$S$1</f>
        <v>0.22414772727272725</v>
      </c>
      <c r="T6">
        <f t="shared" si="8"/>
        <v>2.4330807883946202</v>
      </c>
      <c r="U6">
        <f t="shared" si="9"/>
        <v>0</v>
      </c>
      <c r="W6">
        <f t="shared" si="10"/>
        <v>1.9166666666666667</v>
      </c>
      <c r="X6">
        <f t="shared" si="11"/>
        <v>0</v>
      </c>
      <c r="Z6">
        <f t="shared" si="12"/>
        <v>1.2593358873546896</v>
      </c>
      <c r="AA6">
        <f t="shared" si="13"/>
        <v>1.0454545454545456</v>
      </c>
      <c r="AB6">
        <f t="shared" si="14"/>
        <v>-0.65181842080379071</v>
      </c>
      <c r="AC6">
        <f t="shared" si="15"/>
        <v>-0.57024793388429762</v>
      </c>
      <c r="AD6">
        <f t="shared" si="16"/>
        <v>-0.32590921040189536</v>
      </c>
      <c r="AE6">
        <f t="shared" si="17"/>
        <v>-0.28512396694214881</v>
      </c>
      <c r="AF6">
        <f t="shared" si="18"/>
        <v>-0.61103317734404416</v>
      </c>
      <c r="AG6">
        <f>_xlfn.RANK.AVG(AF6,$AF$2:$AF$101,0)</f>
        <v>91</v>
      </c>
    </row>
    <row r="7" spans="1:33" x14ac:dyDescent="0.3">
      <c r="A7">
        <v>7002</v>
      </c>
      <c r="B7" t="s">
        <v>63</v>
      </c>
      <c r="C7">
        <v>0.78125</v>
      </c>
      <c r="D7">
        <v>16.6666666666666</v>
      </c>
      <c r="E7">
        <v>8.6927014999999996E-2</v>
      </c>
      <c r="F7">
        <v>7.9</v>
      </c>
      <c r="G7">
        <f t="shared" si="0"/>
        <v>0</v>
      </c>
      <c r="H7">
        <f t="shared" si="1"/>
        <v>83.3333333333334</v>
      </c>
      <c r="I7">
        <f t="shared" si="2"/>
        <v>6.4187401656021992E-2</v>
      </c>
      <c r="J7">
        <f t="shared" si="3"/>
        <v>0.90000000000000036</v>
      </c>
      <c r="K7">
        <f t="shared" si="4"/>
        <v>8.3333333333333339</v>
      </c>
      <c r="L7">
        <f t="shared" si="5"/>
        <v>0.16666666666666599</v>
      </c>
      <c r="M7">
        <f t="shared" si="6"/>
        <v>0.57523972181866545</v>
      </c>
      <c r="N7">
        <f t="shared" si="7"/>
        <v>0.89772727272727271</v>
      </c>
      <c r="O7">
        <f>K7*$S$1</f>
        <v>2.0833333333333335</v>
      </c>
      <c r="P7">
        <f>L7*$S$1</f>
        <v>4.1666666666666498E-2</v>
      </c>
      <c r="Q7">
        <f>M7*$S$1</f>
        <v>0.14380993045466636</v>
      </c>
      <c r="R7">
        <f>N7*$S$1</f>
        <v>0.22443181818181818</v>
      </c>
      <c r="T7">
        <f t="shared" si="8"/>
        <v>2.4932417486364846</v>
      </c>
      <c r="U7">
        <f t="shared" si="9"/>
        <v>0</v>
      </c>
      <c r="W7">
        <f t="shared" si="10"/>
        <v>2.0833333333333335</v>
      </c>
      <c r="X7">
        <f t="shared" si="11"/>
        <v>0</v>
      </c>
      <c r="Z7">
        <f t="shared" si="12"/>
        <v>1.2904745394749457</v>
      </c>
      <c r="AA7">
        <f t="shared" si="13"/>
        <v>1.1363636363636365</v>
      </c>
      <c r="AB7">
        <f t="shared" si="14"/>
        <v>-0.66793544506617275</v>
      </c>
      <c r="AC7">
        <f t="shared" si="15"/>
        <v>-0.6198347107438017</v>
      </c>
      <c r="AD7">
        <f t="shared" si="16"/>
        <v>-0.33396772253308638</v>
      </c>
      <c r="AE7">
        <f t="shared" si="17"/>
        <v>-0.30991735537190085</v>
      </c>
      <c r="AF7">
        <f t="shared" si="18"/>
        <v>-0.64388507790498717</v>
      </c>
      <c r="AG7">
        <f>_xlfn.RANK.AVG(AF7,$AF$2:$AF$101,0)</f>
        <v>100</v>
      </c>
    </row>
    <row r="8" spans="1:33" x14ac:dyDescent="0.3">
      <c r="A8">
        <v>1745</v>
      </c>
      <c r="B8" t="s">
        <v>11</v>
      </c>
      <c r="C8">
        <v>0.734375</v>
      </c>
      <c r="D8">
        <v>83.3333333333333</v>
      </c>
      <c r="E8">
        <v>4.3725115815194698E-2</v>
      </c>
      <c r="F8">
        <v>7</v>
      </c>
      <c r="G8">
        <f t="shared" si="0"/>
        <v>4.6875E-2</v>
      </c>
      <c r="H8">
        <f t="shared" si="1"/>
        <v>16.6666666666667</v>
      </c>
      <c r="I8">
        <f t="shared" si="2"/>
        <v>0.10738930084082729</v>
      </c>
      <c r="J8">
        <f t="shared" si="3"/>
        <v>1.8000000000000007</v>
      </c>
      <c r="K8">
        <f t="shared" si="4"/>
        <v>7.833333333333333</v>
      </c>
      <c r="L8">
        <f t="shared" si="5"/>
        <v>0.83333333333333304</v>
      </c>
      <c r="M8">
        <f t="shared" si="6"/>
        <v>0.28935105453720605</v>
      </c>
      <c r="N8">
        <f t="shared" si="7"/>
        <v>0.79545454545454541</v>
      </c>
      <c r="O8">
        <f>K8*$S$1</f>
        <v>1.9583333333333333</v>
      </c>
      <c r="P8">
        <f>L8*$S$1</f>
        <v>0.20833333333333326</v>
      </c>
      <c r="Q8">
        <f>M8*$S$1</f>
        <v>7.2337763634301513E-2</v>
      </c>
      <c r="R8">
        <f>N8*$S$1</f>
        <v>0.19886363636363635</v>
      </c>
      <c r="T8">
        <f t="shared" si="8"/>
        <v>2.4378680666646044</v>
      </c>
      <c r="U8">
        <f t="shared" si="9"/>
        <v>0</v>
      </c>
      <c r="W8">
        <f t="shared" si="10"/>
        <v>1.9583333333333333</v>
      </c>
      <c r="X8">
        <f t="shared" si="11"/>
        <v>0</v>
      </c>
      <c r="Z8">
        <f t="shared" si="12"/>
        <v>1.2618137299963728</v>
      </c>
      <c r="AA8">
        <f t="shared" si="13"/>
        <v>1.0681818181818181</v>
      </c>
      <c r="AB8">
        <f t="shared" si="14"/>
        <v>-0.6531009249346742</v>
      </c>
      <c r="AC8">
        <f t="shared" si="15"/>
        <v>-0.5826446280991735</v>
      </c>
      <c r="AD8">
        <f t="shared" si="16"/>
        <v>-0.3265504624673371</v>
      </c>
      <c r="AE8">
        <f t="shared" si="17"/>
        <v>-0.29132231404958675</v>
      </c>
      <c r="AF8">
        <f t="shared" si="18"/>
        <v>-0.61787277651692385</v>
      </c>
      <c r="AG8">
        <f>_xlfn.RANK.AVG(AF8,$AF$2:$AF$101,0)</f>
        <v>95</v>
      </c>
    </row>
    <row r="9" spans="1:33" x14ac:dyDescent="0.3">
      <c r="A9">
        <v>1678</v>
      </c>
      <c r="B9" t="s">
        <v>30</v>
      </c>
      <c r="C9">
        <v>0.71875</v>
      </c>
      <c r="D9">
        <v>50</v>
      </c>
      <c r="E9">
        <v>5.3003674000000001E-2</v>
      </c>
      <c r="F9">
        <v>8.1</v>
      </c>
      <c r="G9">
        <f t="shared" si="0"/>
        <v>6.25E-2</v>
      </c>
      <c r="H9">
        <f t="shared" si="1"/>
        <v>50</v>
      </c>
      <c r="I9">
        <f t="shared" si="2"/>
        <v>9.8110742656021988E-2</v>
      </c>
      <c r="J9">
        <f t="shared" si="3"/>
        <v>0.70000000000000107</v>
      </c>
      <c r="K9">
        <f t="shared" si="4"/>
        <v>7.666666666666667</v>
      </c>
      <c r="L9">
        <f t="shared" si="5"/>
        <v>0.5</v>
      </c>
      <c r="M9">
        <f t="shared" si="6"/>
        <v>0.350751934679078</v>
      </c>
      <c r="N9">
        <f t="shared" si="7"/>
        <v>0.9204545454545453</v>
      </c>
      <c r="O9">
        <f>K9*$S$1</f>
        <v>1.9166666666666667</v>
      </c>
      <c r="P9">
        <f>L9*$S$1</f>
        <v>0.125</v>
      </c>
      <c r="Q9">
        <f>M9*$S$1</f>
        <v>8.7687983669769501E-2</v>
      </c>
      <c r="R9">
        <f>N9*$S$1</f>
        <v>0.23011363636363633</v>
      </c>
      <c r="T9">
        <f t="shared" si="8"/>
        <v>2.3594682867000727</v>
      </c>
      <c r="U9">
        <f t="shared" si="9"/>
        <v>0</v>
      </c>
      <c r="W9">
        <f t="shared" si="10"/>
        <v>1.9166666666666667</v>
      </c>
      <c r="X9">
        <f t="shared" si="11"/>
        <v>0</v>
      </c>
      <c r="Z9">
        <f t="shared" si="12"/>
        <v>1.2212348651510379</v>
      </c>
      <c r="AA9">
        <f t="shared" si="13"/>
        <v>1.0454545454545456</v>
      </c>
      <c r="AB9">
        <f t="shared" si="14"/>
        <v>-0.63209775027167259</v>
      </c>
      <c r="AC9">
        <f t="shared" si="15"/>
        <v>-0.57024793388429762</v>
      </c>
      <c r="AD9">
        <f t="shared" si="16"/>
        <v>-0.31604887513583629</v>
      </c>
      <c r="AE9">
        <f t="shared" si="17"/>
        <v>-0.28512396694214881</v>
      </c>
      <c r="AF9">
        <f t="shared" si="18"/>
        <v>-0.60117284207798516</v>
      </c>
      <c r="AG9">
        <f>_xlfn.RANK.AVG(AF9,$AF$2:$AF$101,0)</f>
        <v>84</v>
      </c>
    </row>
    <row r="10" spans="1:33" x14ac:dyDescent="0.3">
      <c r="A10">
        <v>3755</v>
      </c>
      <c r="B10" t="s">
        <v>48</v>
      </c>
      <c r="C10">
        <v>0.71875</v>
      </c>
      <c r="D10">
        <v>33.3333333333333</v>
      </c>
      <c r="E10">
        <v>6.4609081999999998E-2</v>
      </c>
      <c r="F10">
        <v>7.9</v>
      </c>
      <c r="G10">
        <f t="shared" si="0"/>
        <v>6.25E-2</v>
      </c>
      <c r="H10">
        <f t="shared" si="1"/>
        <v>66.6666666666667</v>
      </c>
      <c r="I10">
        <f t="shared" si="2"/>
        <v>8.650533465602199E-2</v>
      </c>
      <c r="J10">
        <f t="shared" si="3"/>
        <v>0.90000000000000036</v>
      </c>
      <c r="K10">
        <f t="shared" si="4"/>
        <v>7.666666666666667</v>
      </c>
      <c r="L10">
        <f t="shared" si="5"/>
        <v>0.33333333333333298</v>
      </c>
      <c r="M10">
        <f t="shared" si="6"/>
        <v>0.42755074882807542</v>
      </c>
      <c r="N10">
        <f t="shared" si="7"/>
        <v>0.89772727272727271</v>
      </c>
      <c r="O10">
        <f>K10*$S$1</f>
        <v>1.9166666666666667</v>
      </c>
      <c r="P10">
        <f>L10*$S$1</f>
        <v>8.3333333333333245E-2</v>
      </c>
      <c r="Q10">
        <f>M10*$S$1</f>
        <v>0.10688768720701886</v>
      </c>
      <c r="R10">
        <f>N10*$S$1</f>
        <v>0.22443181818181818</v>
      </c>
      <c r="T10">
        <f t="shared" si="8"/>
        <v>2.3313195053888371</v>
      </c>
      <c r="U10">
        <f t="shared" si="9"/>
        <v>0</v>
      </c>
      <c r="W10">
        <f t="shared" si="10"/>
        <v>1.9166666666666667</v>
      </c>
      <c r="X10">
        <f t="shared" si="11"/>
        <v>0</v>
      </c>
      <c r="Z10">
        <f t="shared" si="12"/>
        <v>1.2066653651740449</v>
      </c>
      <c r="AA10">
        <f t="shared" si="13"/>
        <v>1.0454545454545456</v>
      </c>
      <c r="AB10">
        <f t="shared" si="14"/>
        <v>-0.62455673713747795</v>
      </c>
      <c r="AC10">
        <f t="shared" si="15"/>
        <v>-0.57024793388429762</v>
      </c>
      <c r="AD10">
        <f t="shared" si="16"/>
        <v>-0.31227836856873897</v>
      </c>
      <c r="AE10">
        <f t="shared" si="17"/>
        <v>-0.28512396694214881</v>
      </c>
      <c r="AF10">
        <f t="shared" si="18"/>
        <v>-0.59740233551088773</v>
      </c>
      <c r="AG10">
        <f>_xlfn.RANK.AVG(AF10,$AF$2:$AF$101,0)</f>
        <v>77</v>
      </c>
    </row>
    <row r="11" spans="1:33" x14ac:dyDescent="0.3">
      <c r="A11">
        <v>2288</v>
      </c>
      <c r="B11" t="s">
        <v>39</v>
      </c>
      <c r="C11">
        <v>0.71875</v>
      </c>
      <c r="D11">
        <v>50</v>
      </c>
      <c r="E11">
        <v>5.1681196999999998E-2</v>
      </c>
      <c r="F11">
        <v>7</v>
      </c>
      <c r="G11">
        <f t="shared" si="0"/>
        <v>6.25E-2</v>
      </c>
      <c r="H11">
        <f t="shared" si="1"/>
        <v>50</v>
      </c>
      <c r="I11">
        <f t="shared" si="2"/>
        <v>9.943321965602199E-2</v>
      </c>
      <c r="J11">
        <f t="shared" si="3"/>
        <v>1.8000000000000007</v>
      </c>
      <c r="K11">
        <f t="shared" si="4"/>
        <v>7.666666666666667</v>
      </c>
      <c r="L11">
        <f t="shared" si="5"/>
        <v>0.5</v>
      </c>
      <c r="M11">
        <f t="shared" si="6"/>
        <v>0.34200044008799391</v>
      </c>
      <c r="N11">
        <f t="shared" si="7"/>
        <v>0.79545454545454541</v>
      </c>
      <c r="O11">
        <f>K11*$S$1</f>
        <v>1.9166666666666667</v>
      </c>
      <c r="P11">
        <f>L11*$S$1</f>
        <v>0.125</v>
      </c>
      <c r="Q11">
        <f>M11*$S$1</f>
        <v>8.5500110021998477E-2</v>
      </c>
      <c r="R11">
        <f>N11*$S$1</f>
        <v>0.19886363636363635</v>
      </c>
      <c r="T11">
        <f t="shared" si="8"/>
        <v>2.3260304130523015</v>
      </c>
      <c r="U11">
        <f t="shared" si="9"/>
        <v>0</v>
      </c>
      <c r="W11">
        <f t="shared" si="10"/>
        <v>1.9166666666666667</v>
      </c>
      <c r="X11">
        <f t="shared" si="11"/>
        <v>0</v>
      </c>
      <c r="Z11">
        <f t="shared" si="12"/>
        <v>1.2039277890842155</v>
      </c>
      <c r="AA11">
        <f t="shared" si="13"/>
        <v>1.0454545454545456</v>
      </c>
      <c r="AB11">
        <f t="shared" si="14"/>
        <v>-0.62313979782714746</v>
      </c>
      <c r="AC11">
        <f t="shared" si="15"/>
        <v>-0.57024793388429762</v>
      </c>
      <c r="AD11">
        <f t="shared" si="16"/>
        <v>-0.31156989891357373</v>
      </c>
      <c r="AE11">
        <f t="shared" si="17"/>
        <v>-0.28512396694214881</v>
      </c>
      <c r="AF11">
        <f t="shared" si="18"/>
        <v>-0.59669386585572259</v>
      </c>
      <c r="AG11">
        <f>_xlfn.RANK.AVG(AF11,$AF$2:$AF$101,0)</f>
        <v>75</v>
      </c>
    </row>
    <row r="12" spans="1:33" x14ac:dyDescent="0.3">
      <c r="A12">
        <v>5141</v>
      </c>
      <c r="B12" t="s">
        <v>10</v>
      </c>
      <c r="C12">
        <v>0.6875</v>
      </c>
      <c r="D12">
        <v>83.3333333333333</v>
      </c>
      <c r="E12">
        <v>2.00069386306507E-2</v>
      </c>
      <c r="F12">
        <v>7.5</v>
      </c>
      <c r="G12">
        <f t="shared" si="0"/>
        <v>9.375E-2</v>
      </c>
      <c r="H12">
        <f t="shared" si="1"/>
        <v>16.6666666666667</v>
      </c>
      <c r="I12">
        <f t="shared" si="2"/>
        <v>0.13110747802537129</v>
      </c>
      <c r="J12">
        <f t="shared" si="3"/>
        <v>1.3000000000000007</v>
      </c>
      <c r="K12">
        <f t="shared" si="4"/>
        <v>7.333333333333333</v>
      </c>
      <c r="L12">
        <f t="shared" si="5"/>
        <v>0.83333333333333304</v>
      </c>
      <c r="M12">
        <f t="shared" si="6"/>
        <v>0.13239596243283658</v>
      </c>
      <c r="N12">
        <f t="shared" si="7"/>
        <v>0.85227272727272718</v>
      </c>
      <c r="O12">
        <f>K12*$S$1</f>
        <v>1.8333333333333333</v>
      </c>
      <c r="P12">
        <f>L12*$S$1</f>
        <v>0.20833333333333326</v>
      </c>
      <c r="Q12">
        <f>M12*$S$1</f>
        <v>3.3098990608209145E-2</v>
      </c>
      <c r="R12">
        <f>N12*$S$1</f>
        <v>0.2130681818181818</v>
      </c>
      <c r="T12">
        <f t="shared" si="8"/>
        <v>2.2878338390930573</v>
      </c>
      <c r="U12">
        <f t="shared" si="9"/>
        <v>0</v>
      </c>
      <c r="W12">
        <f t="shared" si="10"/>
        <v>1.8333333333333333</v>
      </c>
      <c r="X12">
        <f t="shared" si="11"/>
        <v>0</v>
      </c>
      <c r="Z12">
        <f t="shared" si="12"/>
        <v>1.1841576620130909</v>
      </c>
      <c r="AA12">
        <f t="shared" si="13"/>
        <v>1</v>
      </c>
      <c r="AB12">
        <f t="shared" si="14"/>
        <v>-0.61290699724075293</v>
      </c>
      <c r="AC12">
        <f t="shared" si="15"/>
        <v>-0.54545454545454553</v>
      </c>
      <c r="AD12">
        <f t="shared" si="16"/>
        <v>-0.30645349862037646</v>
      </c>
      <c r="AE12">
        <f t="shared" si="17"/>
        <v>-0.27272727272727276</v>
      </c>
      <c r="AF12">
        <f t="shared" si="18"/>
        <v>-0.57918077134764923</v>
      </c>
      <c r="AG12">
        <f>_xlfn.RANK.AVG(AF12,$AF$2:$AF$101,0)</f>
        <v>49</v>
      </c>
    </row>
    <row r="13" spans="1:33" x14ac:dyDescent="0.3">
      <c r="A13">
        <v>2268</v>
      </c>
      <c r="B13" t="s">
        <v>22</v>
      </c>
      <c r="C13">
        <v>0.6875</v>
      </c>
      <c r="D13">
        <v>66.6666666666666</v>
      </c>
      <c r="E13">
        <v>2.9889069266558099E-2</v>
      </c>
      <c r="F13">
        <v>7</v>
      </c>
      <c r="G13">
        <f t="shared" si="0"/>
        <v>9.375E-2</v>
      </c>
      <c r="H13">
        <f t="shared" si="1"/>
        <v>33.3333333333334</v>
      </c>
      <c r="I13">
        <f t="shared" si="2"/>
        <v>0.12122534738946389</v>
      </c>
      <c r="J13">
        <f t="shared" si="3"/>
        <v>1.8000000000000007</v>
      </c>
      <c r="K13">
        <f t="shared" si="4"/>
        <v>7.333333333333333</v>
      </c>
      <c r="L13">
        <f t="shared" si="5"/>
        <v>0.66666666666666596</v>
      </c>
      <c r="M13">
        <f t="shared" si="6"/>
        <v>0.19779098465895448</v>
      </c>
      <c r="N13">
        <f t="shared" si="7"/>
        <v>0.79545454545454541</v>
      </c>
      <c r="O13">
        <f>K13*$S$1</f>
        <v>1.8333333333333333</v>
      </c>
      <c r="P13">
        <f>L13*$S$1</f>
        <v>0.16666666666666649</v>
      </c>
      <c r="Q13">
        <f>M13*$S$1</f>
        <v>4.9447746164738619E-2</v>
      </c>
      <c r="R13">
        <f>N13*$S$1</f>
        <v>0.19886363636363635</v>
      </c>
      <c r="T13">
        <f t="shared" si="8"/>
        <v>2.2483113825283745</v>
      </c>
      <c r="U13">
        <f t="shared" si="9"/>
        <v>0</v>
      </c>
      <c r="W13">
        <f t="shared" si="10"/>
        <v>1.8333333333333333</v>
      </c>
      <c r="X13">
        <f t="shared" si="11"/>
        <v>0</v>
      </c>
      <c r="Z13">
        <f t="shared" si="12"/>
        <v>1.1637012726709342</v>
      </c>
      <c r="AA13">
        <f t="shared" si="13"/>
        <v>1</v>
      </c>
      <c r="AB13">
        <f t="shared" si="14"/>
        <v>-0.60231899484183715</v>
      </c>
      <c r="AC13">
        <f t="shared" si="15"/>
        <v>-0.54545454545454553</v>
      </c>
      <c r="AD13">
        <f t="shared" si="16"/>
        <v>-0.30115949742091858</v>
      </c>
      <c r="AE13">
        <f t="shared" si="17"/>
        <v>-0.27272727272727276</v>
      </c>
      <c r="AF13">
        <f t="shared" si="18"/>
        <v>-0.57388677014819134</v>
      </c>
      <c r="AG13">
        <f>_xlfn.RANK.AVG(AF13,$AF$2:$AF$101,0)</f>
        <v>38</v>
      </c>
    </row>
    <row r="14" spans="1:33" x14ac:dyDescent="0.3">
      <c r="A14">
        <v>5636</v>
      </c>
      <c r="B14" t="s">
        <v>12</v>
      </c>
      <c r="C14">
        <v>0.71875</v>
      </c>
      <c r="D14">
        <v>83.3333333333333</v>
      </c>
      <c r="E14">
        <v>1.6644106987070199E-2</v>
      </c>
      <c r="F14">
        <v>7</v>
      </c>
      <c r="G14">
        <f t="shared" si="0"/>
        <v>6.25E-2</v>
      </c>
      <c r="H14">
        <f t="shared" si="1"/>
        <v>16.6666666666667</v>
      </c>
      <c r="I14">
        <f t="shared" si="2"/>
        <v>0.13447030966895179</v>
      </c>
      <c r="J14">
        <f t="shared" si="3"/>
        <v>1.8000000000000007</v>
      </c>
      <c r="K14">
        <f t="shared" si="4"/>
        <v>7.666666666666667</v>
      </c>
      <c r="L14">
        <f t="shared" si="5"/>
        <v>0.83333333333333304</v>
      </c>
      <c r="M14">
        <f t="shared" si="6"/>
        <v>0.1101424162921316</v>
      </c>
      <c r="N14">
        <f t="shared" si="7"/>
        <v>0.79545454545454541</v>
      </c>
      <c r="O14">
        <f>K14*$S$1</f>
        <v>1.9166666666666667</v>
      </c>
      <c r="P14">
        <f>L14*$S$1</f>
        <v>0.20833333333333326</v>
      </c>
      <c r="Q14">
        <f>M14*$S$1</f>
        <v>2.7535604073032901E-2</v>
      </c>
      <c r="R14">
        <f>N14*$S$1</f>
        <v>0.19886363636363635</v>
      </c>
      <c r="T14">
        <f t="shared" si="8"/>
        <v>2.351399240436669</v>
      </c>
      <c r="U14">
        <f t="shared" si="9"/>
        <v>0</v>
      </c>
      <c r="W14">
        <f t="shared" si="10"/>
        <v>1.9166666666666667</v>
      </c>
      <c r="X14">
        <f t="shared" si="11"/>
        <v>0</v>
      </c>
      <c r="Z14">
        <f t="shared" si="12"/>
        <v>1.2170584154479707</v>
      </c>
      <c r="AA14">
        <f t="shared" si="13"/>
        <v>1.0454545454545456</v>
      </c>
      <c r="AB14">
        <f t="shared" si="14"/>
        <v>-0.62993606578594097</v>
      </c>
      <c r="AC14">
        <f t="shared" si="15"/>
        <v>-0.57024793388429762</v>
      </c>
      <c r="AD14">
        <f t="shared" si="16"/>
        <v>-0.31496803289297048</v>
      </c>
      <c r="AE14">
        <f t="shared" si="17"/>
        <v>-0.28512396694214881</v>
      </c>
      <c r="AF14">
        <f t="shared" si="18"/>
        <v>-0.60009199983511929</v>
      </c>
      <c r="AG14">
        <f>_xlfn.RANK.AVG(AF14,$AF$2:$AF$101,0)</f>
        <v>82</v>
      </c>
    </row>
    <row r="15" spans="1:33" x14ac:dyDescent="0.3">
      <c r="A15">
        <v>1284</v>
      </c>
      <c r="B15" t="s">
        <v>14</v>
      </c>
      <c r="C15">
        <v>0.71875</v>
      </c>
      <c r="D15">
        <v>66.6666666666666</v>
      </c>
      <c r="E15">
        <v>2.0496189117123899E-2</v>
      </c>
      <c r="F15">
        <v>7.9</v>
      </c>
      <c r="G15">
        <f t="shared" si="0"/>
        <v>6.25E-2</v>
      </c>
      <c r="H15">
        <f t="shared" si="1"/>
        <v>33.3333333333334</v>
      </c>
      <c r="I15">
        <f t="shared" si="2"/>
        <v>0.1306182275388981</v>
      </c>
      <c r="J15">
        <f t="shared" si="3"/>
        <v>0.90000000000000036</v>
      </c>
      <c r="K15">
        <f t="shared" si="4"/>
        <v>7.666666666666667</v>
      </c>
      <c r="L15">
        <f t="shared" si="5"/>
        <v>0.66666666666666596</v>
      </c>
      <c r="M15">
        <f t="shared" si="6"/>
        <v>0.13563357865304718</v>
      </c>
      <c r="N15">
        <f t="shared" si="7"/>
        <v>0.89772727272727271</v>
      </c>
      <c r="O15">
        <f>K15*$S$1</f>
        <v>1.9166666666666667</v>
      </c>
      <c r="P15">
        <f>L15*$S$1</f>
        <v>0.16666666666666649</v>
      </c>
      <c r="Q15">
        <f>M15*$S$1</f>
        <v>3.3908394663261794E-2</v>
      </c>
      <c r="R15">
        <f>N15*$S$1</f>
        <v>0.22443181818181818</v>
      </c>
      <c r="T15">
        <f t="shared" si="8"/>
        <v>2.3416735461784133</v>
      </c>
      <c r="U15">
        <f t="shared" si="9"/>
        <v>0</v>
      </c>
      <c r="W15">
        <f t="shared" si="10"/>
        <v>1.9166666666666667</v>
      </c>
      <c r="X15">
        <f t="shared" si="11"/>
        <v>0</v>
      </c>
      <c r="Z15">
        <f t="shared" si="12"/>
        <v>1.212024502941949</v>
      </c>
      <c r="AA15">
        <f t="shared" si="13"/>
        <v>1.0454545454545456</v>
      </c>
      <c r="AB15">
        <f t="shared" si="14"/>
        <v>-0.62733056797309628</v>
      </c>
      <c r="AC15">
        <f t="shared" si="15"/>
        <v>-0.57024793388429762</v>
      </c>
      <c r="AD15">
        <f t="shared" si="16"/>
        <v>-0.31366528398654814</v>
      </c>
      <c r="AE15">
        <f t="shared" si="17"/>
        <v>-0.28512396694214881</v>
      </c>
      <c r="AF15">
        <f t="shared" si="18"/>
        <v>-0.59878925092869695</v>
      </c>
      <c r="AG15">
        <f>_xlfn.RANK.AVG(AF15,$AF$2:$AF$101,0)</f>
        <v>80</v>
      </c>
    </row>
    <row r="16" spans="1:33" x14ac:dyDescent="0.3">
      <c r="A16">
        <v>7570</v>
      </c>
      <c r="B16" t="s">
        <v>43</v>
      </c>
      <c r="C16">
        <v>0.703125</v>
      </c>
      <c r="D16">
        <v>50</v>
      </c>
      <c r="E16">
        <v>3.5844015E-2</v>
      </c>
      <c r="F16">
        <v>7</v>
      </c>
      <c r="G16">
        <f t="shared" si="0"/>
        <v>7.8125E-2</v>
      </c>
      <c r="H16">
        <f t="shared" si="1"/>
        <v>50</v>
      </c>
      <c r="I16">
        <f t="shared" si="2"/>
        <v>0.11527040165602198</v>
      </c>
      <c r="J16">
        <f t="shared" si="3"/>
        <v>1.8000000000000007</v>
      </c>
      <c r="K16">
        <f t="shared" si="4"/>
        <v>7.5</v>
      </c>
      <c r="L16">
        <f t="shared" si="5"/>
        <v>0.5</v>
      </c>
      <c r="M16">
        <f t="shared" si="6"/>
        <v>0.2371978517548782</v>
      </c>
      <c r="N16">
        <f t="shared" si="7"/>
        <v>0.79545454545454541</v>
      </c>
      <c r="O16">
        <f>K16*$S$1</f>
        <v>1.875</v>
      </c>
      <c r="P16">
        <f>L16*$S$1</f>
        <v>0.125</v>
      </c>
      <c r="Q16">
        <f>M16*$S$1</f>
        <v>5.9299462938719551E-2</v>
      </c>
      <c r="R16">
        <f>N16*$S$1</f>
        <v>0.19886363636363635</v>
      </c>
      <c r="T16">
        <f t="shared" si="8"/>
        <v>2.2581630993023558</v>
      </c>
      <c r="U16">
        <f t="shared" si="9"/>
        <v>0</v>
      </c>
      <c r="W16">
        <f t="shared" si="10"/>
        <v>1.875</v>
      </c>
      <c r="X16">
        <f t="shared" si="11"/>
        <v>0</v>
      </c>
      <c r="Z16">
        <f t="shared" si="12"/>
        <v>1.1688004130466694</v>
      </c>
      <c r="AA16">
        <f t="shared" si="13"/>
        <v>1.0227272727272727</v>
      </c>
      <c r="AB16">
        <f t="shared" si="14"/>
        <v>-0.6049582538834819</v>
      </c>
      <c r="AC16">
        <f t="shared" si="15"/>
        <v>-0.55785123966942152</v>
      </c>
      <c r="AD16">
        <f t="shared" si="16"/>
        <v>-0.30247912694174095</v>
      </c>
      <c r="AE16">
        <f t="shared" si="17"/>
        <v>-0.27892561983471076</v>
      </c>
      <c r="AF16">
        <f t="shared" si="18"/>
        <v>-0.58140474677645171</v>
      </c>
      <c r="AG16">
        <f>_xlfn.RANK.AVG(AF16,$AF$2:$AF$101,0)</f>
        <v>53</v>
      </c>
    </row>
    <row r="17" spans="1:33" x14ac:dyDescent="0.3">
      <c r="A17">
        <v>4791</v>
      </c>
      <c r="B17" t="s">
        <v>19</v>
      </c>
      <c r="C17">
        <v>0.703125</v>
      </c>
      <c r="D17">
        <v>66.6666666666666</v>
      </c>
      <c r="E17">
        <v>2.3057894821849601E-2</v>
      </c>
      <c r="F17">
        <v>7</v>
      </c>
      <c r="G17">
        <f t="shared" si="0"/>
        <v>7.8125E-2</v>
      </c>
      <c r="H17">
        <f t="shared" si="1"/>
        <v>33.3333333333334</v>
      </c>
      <c r="I17">
        <f t="shared" si="2"/>
        <v>0.12805652183417238</v>
      </c>
      <c r="J17">
        <f t="shared" si="3"/>
        <v>1.8000000000000007</v>
      </c>
      <c r="K17">
        <f t="shared" si="4"/>
        <v>7.5</v>
      </c>
      <c r="L17">
        <f t="shared" si="5"/>
        <v>0.66666666666666596</v>
      </c>
      <c r="M17">
        <f t="shared" si="6"/>
        <v>0.15258567204964776</v>
      </c>
      <c r="N17">
        <f t="shared" si="7"/>
        <v>0.79545454545454541</v>
      </c>
      <c r="O17">
        <f>K17*$S$1</f>
        <v>1.875</v>
      </c>
      <c r="P17">
        <f>L17*$S$1</f>
        <v>0.16666666666666649</v>
      </c>
      <c r="Q17">
        <f>M17*$S$1</f>
        <v>3.8146418012411941E-2</v>
      </c>
      <c r="R17">
        <f>N17*$S$1</f>
        <v>0.19886363636363635</v>
      </c>
      <c r="T17">
        <f t="shared" si="8"/>
        <v>2.2786767210427148</v>
      </c>
      <c r="U17">
        <f t="shared" si="9"/>
        <v>0</v>
      </c>
      <c r="W17">
        <f t="shared" si="10"/>
        <v>1.875</v>
      </c>
      <c r="X17">
        <f t="shared" si="11"/>
        <v>0</v>
      </c>
      <c r="Z17">
        <f t="shared" si="12"/>
        <v>1.1794180383061657</v>
      </c>
      <c r="AA17">
        <f t="shared" si="13"/>
        <v>1.0227272727272727</v>
      </c>
      <c r="AB17">
        <f t="shared" si="14"/>
        <v>-0.61045382007739768</v>
      </c>
      <c r="AC17">
        <f t="shared" si="15"/>
        <v>-0.55785123966942152</v>
      </c>
      <c r="AD17">
        <f t="shared" si="16"/>
        <v>-0.30522691003869884</v>
      </c>
      <c r="AE17">
        <f t="shared" si="17"/>
        <v>-0.27892561983471076</v>
      </c>
      <c r="AF17">
        <f t="shared" si="18"/>
        <v>-0.5841525298734096</v>
      </c>
      <c r="AG17">
        <f>_xlfn.RANK.AVG(AF17,$AF$2:$AF$101,0)</f>
        <v>57</v>
      </c>
    </row>
    <row r="18" spans="1:33" x14ac:dyDescent="0.3">
      <c r="A18">
        <v>363</v>
      </c>
      <c r="B18" t="s">
        <v>7</v>
      </c>
      <c r="C18">
        <v>0.703125</v>
      </c>
      <c r="D18">
        <v>83.3333333333333</v>
      </c>
      <c r="E18">
        <v>4.6844160000000003E-3</v>
      </c>
      <c r="F18">
        <v>8.65</v>
      </c>
      <c r="G18">
        <f t="shared" si="0"/>
        <v>7.8125E-2</v>
      </c>
      <c r="H18">
        <f t="shared" si="1"/>
        <v>16.6666666666667</v>
      </c>
      <c r="I18">
        <f t="shared" si="2"/>
        <v>0.14643000065602199</v>
      </c>
      <c r="J18">
        <f t="shared" si="3"/>
        <v>0.15000000000000036</v>
      </c>
      <c r="K18">
        <f t="shared" si="4"/>
        <v>7.5</v>
      </c>
      <c r="L18">
        <f t="shared" si="5"/>
        <v>0.83333333333333304</v>
      </c>
      <c r="M18">
        <f t="shared" si="6"/>
        <v>3.0999133660840717E-2</v>
      </c>
      <c r="N18">
        <f t="shared" si="7"/>
        <v>0.98295454545454541</v>
      </c>
      <c r="O18">
        <f>K18*$S$1</f>
        <v>1.875</v>
      </c>
      <c r="P18">
        <f>L18*$S$1</f>
        <v>0.20833333333333326</v>
      </c>
      <c r="Q18">
        <f>M18*$S$1</f>
        <v>7.7497834152101793E-3</v>
      </c>
      <c r="R18">
        <f>N18*$S$1</f>
        <v>0.24573863636363635</v>
      </c>
      <c r="T18">
        <f t="shared" si="8"/>
        <v>2.3368217531121793</v>
      </c>
      <c r="U18">
        <f t="shared" si="9"/>
        <v>0</v>
      </c>
      <c r="W18">
        <f t="shared" si="10"/>
        <v>1.875</v>
      </c>
      <c r="X18">
        <f t="shared" si="11"/>
        <v>0</v>
      </c>
      <c r="Z18">
        <f t="shared" si="12"/>
        <v>1.209513268150457</v>
      </c>
      <c r="AA18">
        <f t="shared" si="13"/>
        <v>1.0227272727272727</v>
      </c>
      <c r="AB18">
        <f t="shared" si="14"/>
        <v>-0.62603078043230265</v>
      </c>
      <c r="AC18">
        <f t="shared" si="15"/>
        <v>-0.55785123966942152</v>
      </c>
      <c r="AD18">
        <f t="shared" si="16"/>
        <v>-0.31301539021615132</v>
      </c>
      <c r="AE18">
        <f t="shared" si="17"/>
        <v>-0.27892561983471076</v>
      </c>
      <c r="AF18">
        <f t="shared" si="18"/>
        <v>-0.59194101005086208</v>
      </c>
      <c r="AG18">
        <f>_xlfn.RANK.AVG(AF18,$AF$2:$AF$101,0)</f>
        <v>72</v>
      </c>
    </row>
    <row r="19" spans="1:33" x14ac:dyDescent="0.3">
      <c r="A19">
        <v>2127</v>
      </c>
      <c r="B19" t="s">
        <v>23</v>
      </c>
      <c r="C19">
        <v>0.6875</v>
      </c>
      <c r="D19">
        <v>66.6666666666666</v>
      </c>
      <c r="E19">
        <v>2.3535869893636801E-2</v>
      </c>
      <c r="F19">
        <v>7</v>
      </c>
      <c r="G19">
        <f t="shared" si="0"/>
        <v>9.375E-2</v>
      </c>
      <c r="H19">
        <f t="shared" si="1"/>
        <v>33.3333333333334</v>
      </c>
      <c r="I19">
        <f t="shared" si="2"/>
        <v>0.1275785467623852</v>
      </c>
      <c r="J19">
        <f t="shared" si="3"/>
        <v>1.8000000000000007</v>
      </c>
      <c r="K19">
        <f t="shared" si="4"/>
        <v>7.333333333333333</v>
      </c>
      <c r="L19">
        <f t="shared" si="5"/>
        <v>0.66666666666666596</v>
      </c>
      <c r="M19">
        <f t="shared" si="6"/>
        <v>0.15574867318722421</v>
      </c>
      <c r="N19">
        <f t="shared" si="7"/>
        <v>0.79545454545454541</v>
      </c>
      <c r="O19">
        <f>K19*$S$1</f>
        <v>1.8333333333333333</v>
      </c>
      <c r="P19">
        <f>L19*$S$1</f>
        <v>0.16666666666666649</v>
      </c>
      <c r="Q19">
        <f>M19*$S$1</f>
        <v>3.8937168296806053E-2</v>
      </c>
      <c r="R19">
        <f>N19*$S$1</f>
        <v>0.19886363636363635</v>
      </c>
      <c r="T19">
        <f t="shared" si="8"/>
        <v>2.2378008046604423</v>
      </c>
      <c r="U19">
        <f t="shared" si="9"/>
        <v>0</v>
      </c>
      <c r="W19">
        <f t="shared" si="10"/>
        <v>1.8333333333333333</v>
      </c>
      <c r="X19">
        <f t="shared" si="11"/>
        <v>0</v>
      </c>
      <c r="Z19">
        <f t="shared" si="12"/>
        <v>1.1582611130309179</v>
      </c>
      <c r="AA19">
        <f t="shared" si="13"/>
        <v>1</v>
      </c>
      <c r="AB19">
        <f t="shared" si="14"/>
        <v>-0.5995032279752831</v>
      </c>
      <c r="AC19">
        <f t="shared" si="15"/>
        <v>-0.54545454545454553</v>
      </c>
      <c r="AD19">
        <f t="shared" si="16"/>
        <v>-0.29975161398764155</v>
      </c>
      <c r="AE19">
        <f t="shared" si="17"/>
        <v>-0.27272727272727276</v>
      </c>
      <c r="AF19">
        <f t="shared" si="18"/>
        <v>-0.57247888671491431</v>
      </c>
      <c r="AG19">
        <f>_xlfn.RANK.AVG(AF19,$AF$2:$AF$101,0)</f>
        <v>36</v>
      </c>
    </row>
    <row r="20" spans="1:33" x14ac:dyDescent="0.3">
      <c r="A20">
        <v>5250</v>
      </c>
      <c r="B20" t="s">
        <v>15</v>
      </c>
      <c r="C20">
        <v>0.734375</v>
      </c>
      <c r="D20">
        <v>66.6666666666666</v>
      </c>
      <c r="E20">
        <v>1.5786102999999999E-2</v>
      </c>
      <c r="F20">
        <v>7.8</v>
      </c>
      <c r="G20">
        <f t="shared" si="0"/>
        <v>4.6875E-2</v>
      </c>
      <c r="H20">
        <f t="shared" si="1"/>
        <v>33.3333333333334</v>
      </c>
      <c r="I20">
        <f t="shared" si="2"/>
        <v>0.13532831365602199</v>
      </c>
      <c r="J20">
        <f t="shared" si="3"/>
        <v>1.0000000000000009</v>
      </c>
      <c r="K20">
        <f t="shared" si="4"/>
        <v>7.833333333333333</v>
      </c>
      <c r="L20">
        <f t="shared" si="5"/>
        <v>0.66666666666666596</v>
      </c>
      <c r="M20">
        <f t="shared" si="6"/>
        <v>0.10446457293306115</v>
      </c>
      <c r="N20">
        <f t="shared" si="7"/>
        <v>0.88636363636363624</v>
      </c>
      <c r="O20">
        <f>K20*$S$1</f>
        <v>1.9583333333333333</v>
      </c>
      <c r="P20">
        <f>L20*$S$1</f>
        <v>0.16666666666666649</v>
      </c>
      <c r="Q20">
        <f>M20*$S$1</f>
        <v>2.6116143233265287E-2</v>
      </c>
      <c r="R20">
        <f>N20*$S$1</f>
        <v>0.22159090909090906</v>
      </c>
      <c r="T20">
        <f t="shared" si="8"/>
        <v>2.372707052324174</v>
      </c>
      <c r="U20">
        <f t="shared" si="9"/>
        <v>0</v>
      </c>
      <c r="W20">
        <f t="shared" si="10"/>
        <v>1.9583333333333333</v>
      </c>
      <c r="X20">
        <f t="shared" si="11"/>
        <v>0</v>
      </c>
      <c r="Z20">
        <f t="shared" si="12"/>
        <v>1.228087104803018</v>
      </c>
      <c r="AA20">
        <f t="shared" si="13"/>
        <v>1.0681818181818181</v>
      </c>
      <c r="AB20">
        <f t="shared" si="14"/>
        <v>-0.63564439423995078</v>
      </c>
      <c r="AC20">
        <f t="shared" si="15"/>
        <v>-0.5826446280991735</v>
      </c>
      <c r="AD20">
        <f t="shared" si="16"/>
        <v>-0.31782219711997539</v>
      </c>
      <c r="AE20">
        <f t="shared" si="17"/>
        <v>-0.29132231404958675</v>
      </c>
      <c r="AF20">
        <f t="shared" si="18"/>
        <v>-0.60914451116956214</v>
      </c>
      <c r="AG20">
        <f>_xlfn.RANK.AVG(AF20,$AF$2:$AF$101,0)</f>
        <v>89</v>
      </c>
    </row>
    <row r="21" spans="1:33" x14ac:dyDescent="0.3">
      <c r="A21">
        <v>4191</v>
      </c>
      <c r="B21" t="s">
        <v>40</v>
      </c>
      <c r="C21">
        <v>0.71875</v>
      </c>
      <c r="D21">
        <v>50</v>
      </c>
      <c r="E21">
        <v>3.0151812E-2</v>
      </c>
      <c r="F21">
        <v>7</v>
      </c>
      <c r="G21">
        <f t="shared" si="0"/>
        <v>6.25E-2</v>
      </c>
      <c r="H21">
        <f t="shared" si="1"/>
        <v>50</v>
      </c>
      <c r="I21">
        <f t="shared" si="2"/>
        <v>0.12096260465602199</v>
      </c>
      <c r="J21">
        <f t="shared" si="3"/>
        <v>1.8000000000000007</v>
      </c>
      <c r="K21">
        <f t="shared" si="4"/>
        <v>7.666666666666667</v>
      </c>
      <c r="L21">
        <f t="shared" si="5"/>
        <v>0.5</v>
      </c>
      <c r="M21">
        <f t="shared" si="6"/>
        <v>0.19952968530218942</v>
      </c>
      <c r="N21">
        <f t="shared" si="7"/>
        <v>0.79545454545454541</v>
      </c>
      <c r="O21">
        <f>K21*$S$1</f>
        <v>1.9166666666666667</v>
      </c>
      <c r="P21">
        <f>L21*$S$1</f>
        <v>0.125</v>
      </c>
      <c r="Q21">
        <f>M21*$S$1</f>
        <v>4.9882421325547356E-2</v>
      </c>
      <c r="R21">
        <f>N21*$S$1</f>
        <v>0.19886363636363635</v>
      </c>
      <c r="T21">
        <f t="shared" si="8"/>
        <v>2.2904127243558507</v>
      </c>
      <c r="U21">
        <f t="shared" si="9"/>
        <v>0</v>
      </c>
      <c r="W21">
        <f t="shared" si="10"/>
        <v>1.9166666666666667</v>
      </c>
      <c r="X21">
        <f t="shared" si="11"/>
        <v>0</v>
      </c>
      <c r="Z21">
        <f t="shared" si="12"/>
        <v>1.1854924646946527</v>
      </c>
      <c r="AA21">
        <f t="shared" si="13"/>
        <v>1.0454545454545456</v>
      </c>
      <c r="AB21">
        <f t="shared" si="14"/>
        <v>-0.61359787644519448</v>
      </c>
      <c r="AC21">
        <f t="shared" si="15"/>
        <v>-0.57024793388429762</v>
      </c>
      <c r="AD21">
        <f t="shared" si="16"/>
        <v>-0.30679893822259724</v>
      </c>
      <c r="AE21">
        <f t="shared" si="17"/>
        <v>-0.28512396694214881</v>
      </c>
      <c r="AF21">
        <f t="shared" si="18"/>
        <v>-0.5919229051647461</v>
      </c>
      <c r="AG21">
        <f>_xlfn.RANK.AVG(AF21,$AF$2:$AF$101,0)</f>
        <v>71</v>
      </c>
    </row>
    <row r="22" spans="1:33" x14ac:dyDescent="0.3">
      <c r="A22">
        <v>7604</v>
      </c>
      <c r="B22" t="s">
        <v>33</v>
      </c>
      <c r="C22">
        <v>0.703125</v>
      </c>
      <c r="D22">
        <v>50</v>
      </c>
      <c r="E22">
        <v>2.7472986000000001E-2</v>
      </c>
      <c r="F22">
        <v>7.74</v>
      </c>
      <c r="G22">
        <f t="shared" si="0"/>
        <v>7.8125E-2</v>
      </c>
      <c r="H22">
        <f t="shared" si="1"/>
        <v>50</v>
      </c>
      <c r="I22">
        <f t="shared" si="2"/>
        <v>0.12364143065602198</v>
      </c>
      <c r="J22">
        <f t="shared" si="3"/>
        <v>1.0600000000000005</v>
      </c>
      <c r="K22">
        <f t="shared" si="4"/>
        <v>7.5</v>
      </c>
      <c r="L22">
        <f t="shared" si="5"/>
        <v>0.5</v>
      </c>
      <c r="M22">
        <f t="shared" si="6"/>
        <v>0.18180254808206739</v>
      </c>
      <c r="N22">
        <f t="shared" si="7"/>
        <v>0.87954545454545452</v>
      </c>
      <c r="O22">
        <f>K22*$S$1</f>
        <v>1.875</v>
      </c>
      <c r="P22">
        <f>L22*$S$1</f>
        <v>0.125</v>
      </c>
      <c r="Q22">
        <f>M22*$S$1</f>
        <v>4.5450637020516847E-2</v>
      </c>
      <c r="R22">
        <f>N22*$S$1</f>
        <v>0.21988636363636363</v>
      </c>
      <c r="T22">
        <f t="shared" si="8"/>
        <v>2.2653370006568805</v>
      </c>
      <c r="U22">
        <f t="shared" si="9"/>
        <v>0</v>
      </c>
      <c r="W22">
        <f t="shared" si="10"/>
        <v>1.875</v>
      </c>
      <c r="X22">
        <f t="shared" si="11"/>
        <v>0</v>
      </c>
      <c r="Z22">
        <f t="shared" si="12"/>
        <v>1.1725135455785556</v>
      </c>
      <c r="AA22">
        <f t="shared" si="13"/>
        <v>1.0227272727272727</v>
      </c>
      <c r="AB22">
        <f t="shared" si="14"/>
        <v>-0.60688013049120193</v>
      </c>
      <c r="AC22">
        <f t="shared" si="15"/>
        <v>-0.55785123966942152</v>
      </c>
      <c r="AD22">
        <f t="shared" si="16"/>
        <v>-0.30344006524560097</v>
      </c>
      <c r="AE22">
        <f t="shared" si="17"/>
        <v>-0.27892561983471076</v>
      </c>
      <c r="AF22">
        <f t="shared" si="18"/>
        <v>-0.58236568508031172</v>
      </c>
      <c r="AG22">
        <f>_xlfn.RANK.AVG(AF22,$AF$2:$AF$101,0)</f>
        <v>55</v>
      </c>
    </row>
    <row r="23" spans="1:33" x14ac:dyDescent="0.3">
      <c r="A23">
        <v>644</v>
      </c>
      <c r="B23" t="s">
        <v>34</v>
      </c>
      <c r="C23">
        <v>0.703125</v>
      </c>
      <c r="D23">
        <v>50</v>
      </c>
      <c r="E23">
        <v>2.92432377588734E-2</v>
      </c>
      <c r="F23">
        <v>7.25</v>
      </c>
      <c r="G23">
        <f t="shared" si="0"/>
        <v>7.8125E-2</v>
      </c>
      <c r="H23">
        <f t="shared" si="1"/>
        <v>50</v>
      </c>
      <c r="I23">
        <f t="shared" si="2"/>
        <v>0.12187117889714859</v>
      </c>
      <c r="J23">
        <f t="shared" si="3"/>
        <v>1.5500000000000007</v>
      </c>
      <c r="K23">
        <f t="shared" si="4"/>
        <v>7.5</v>
      </c>
      <c r="L23">
        <f t="shared" si="5"/>
        <v>0.5</v>
      </c>
      <c r="M23">
        <f t="shared" si="6"/>
        <v>0.19351719317051702</v>
      </c>
      <c r="N23">
        <f t="shared" si="7"/>
        <v>0.82386363636363624</v>
      </c>
      <c r="O23">
        <f>K23*$S$1</f>
        <v>1.875</v>
      </c>
      <c r="P23">
        <f>L23*$S$1</f>
        <v>0.125</v>
      </c>
      <c r="Q23">
        <f>M23*$S$1</f>
        <v>4.8379298292629255E-2</v>
      </c>
      <c r="R23">
        <f>N23*$S$1</f>
        <v>0.20596590909090906</v>
      </c>
      <c r="T23">
        <f t="shared" si="8"/>
        <v>2.2543452073835386</v>
      </c>
      <c r="U23">
        <f t="shared" si="9"/>
        <v>0</v>
      </c>
      <c r="W23">
        <f t="shared" si="10"/>
        <v>1.875</v>
      </c>
      <c r="X23">
        <f t="shared" si="11"/>
        <v>0</v>
      </c>
      <c r="Z23">
        <f t="shared" si="12"/>
        <v>1.166824314131113</v>
      </c>
      <c r="AA23">
        <f t="shared" si="13"/>
        <v>1.0227272727272727</v>
      </c>
      <c r="AB23">
        <f t="shared" si="14"/>
        <v>-0.60393544679331346</v>
      </c>
      <c r="AC23">
        <f t="shared" si="15"/>
        <v>-0.55785123966942152</v>
      </c>
      <c r="AD23">
        <f t="shared" si="16"/>
        <v>-0.30196772339665673</v>
      </c>
      <c r="AE23">
        <f t="shared" si="17"/>
        <v>-0.27892561983471076</v>
      </c>
      <c r="AF23">
        <f t="shared" si="18"/>
        <v>-0.58089334323136743</v>
      </c>
      <c r="AG23">
        <f>_xlfn.RANK.AVG(AF23,$AF$2:$AF$101,0)</f>
        <v>52</v>
      </c>
    </row>
    <row r="24" spans="1:33" x14ac:dyDescent="0.3">
      <c r="A24">
        <v>6487</v>
      </c>
      <c r="B24" t="s">
        <v>18</v>
      </c>
      <c r="C24">
        <v>0.6875</v>
      </c>
      <c r="D24">
        <v>66.6666666666666</v>
      </c>
      <c r="E24">
        <v>1.7747668090269501E-2</v>
      </c>
      <c r="F24">
        <v>7.1</v>
      </c>
      <c r="G24">
        <f t="shared" si="0"/>
        <v>9.375E-2</v>
      </c>
      <c r="H24">
        <f t="shared" si="1"/>
        <v>33.3333333333334</v>
      </c>
      <c r="I24">
        <f t="shared" si="2"/>
        <v>0.13336674856575248</v>
      </c>
      <c r="J24">
        <f t="shared" si="3"/>
        <v>1.7000000000000011</v>
      </c>
      <c r="K24">
        <f t="shared" si="4"/>
        <v>7.333333333333333</v>
      </c>
      <c r="L24">
        <f t="shared" si="5"/>
        <v>0.66666666666666596</v>
      </c>
      <c r="M24">
        <f t="shared" si="6"/>
        <v>0.11744523443231812</v>
      </c>
      <c r="N24">
        <f t="shared" si="7"/>
        <v>0.80681818181818177</v>
      </c>
      <c r="O24">
        <f>K24*$S$1</f>
        <v>1.8333333333333333</v>
      </c>
      <c r="P24">
        <f>L24*$S$1</f>
        <v>0.16666666666666649</v>
      </c>
      <c r="Q24">
        <f>M24*$S$1</f>
        <v>2.936130860807953E-2</v>
      </c>
      <c r="R24">
        <f>N24*$S$1</f>
        <v>0.20170454545454544</v>
      </c>
      <c r="T24">
        <f t="shared" si="8"/>
        <v>2.2310658540626247</v>
      </c>
      <c r="U24">
        <f t="shared" si="9"/>
        <v>0</v>
      </c>
      <c r="W24">
        <f t="shared" si="10"/>
        <v>1.8333333333333333</v>
      </c>
      <c r="X24">
        <f t="shared" si="11"/>
        <v>0</v>
      </c>
      <c r="Z24">
        <f t="shared" si="12"/>
        <v>1.1547751765885901</v>
      </c>
      <c r="AA24">
        <f t="shared" si="13"/>
        <v>1</v>
      </c>
      <c r="AB24">
        <f t="shared" si="14"/>
        <v>-0.59769894556764558</v>
      </c>
      <c r="AC24">
        <f t="shared" si="15"/>
        <v>-0.54545454545454553</v>
      </c>
      <c r="AD24">
        <f t="shared" si="16"/>
        <v>-0.29884947278382279</v>
      </c>
      <c r="AE24">
        <f t="shared" si="17"/>
        <v>-0.27272727272727276</v>
      </c>
      <c r="AF24">
        <f t="shared" si="18"/>
        <v>-0.57157674551109561</v>
      </c>
      <c r="AG24">
        <f>_xlfn.RANK.AVG(AF24,$AF$2:$AF$101,0)</f>
        <v>33</v>
      </c>
    </row>
    <row r="25" spans="1:33" x14ac:dyDescent="0.3">
      <c r="A25">
        <v>7012</v>
      </c>
      <c r="B25" t="s">
        <v>9</v>
      </c>
      <c r="C25">
        <v>0.734375</v>
      </c>
      <c r="D25">
        <v>83.3333333333333</v>
      </c>
      <c r="E25">
        <v>1.0239209999999999E-3</v>
      </c>
      <c r="F25">
        <v>7.9</v>
      </c>
      <c r="G25">
        <f t="shared" si="0"/>
        <v>4.6875E-2</v>
      </c>
      <c r="H25">
        <f t="shared" si="1"/>
        <v>16.6666666666667</v>
      </c>
      <c r="I25">
        <f t="shared" si="2"/>
        <v>0.15009049565602198</v>
      </c>
      <c r="J25">
        <f t="shared" si="3"/>
        <v>0.90000000000000036</v>
      </c>
      <c r="K25">
        <f t="shared" si="4"/>
        <v>7.833333333333333</v>
      </c>
      <c r="L25">
        <f t="shared" si="5"/>
        <v>0.83333333333333304</v>
      </c>
      <c r="M25">
        <f t="shared" si="6"/>
        <v>6.7757995739792711E-3</v>
      </c>
      <c r="N25">
        <f t="shared" si="7"/>
        <v>0.89772727272727271</v>
      </c>
      <c r="O25">
        <f>K25*$S$1</f>
        <v>1.9583333333333333</v>
      </c>
      <c r="P25">
        <f>L25*$S$1</f>
        <v>0.20833333333333326</v>
      </c>
      <c r="Q25">
        <f>M25*$S$1</f>
        <v>1.6939498934948178E-3</v>
      </c>
      <c r="R25">
        <f>N25*$S$1</f>
        <v>0.22443181818181818</v>
      </c>
      <c r="T25">
        <f t="shared" si="8"/>
        <v>2.3927924347419798</v>
      </c>
      <c r="U25">
        <f t="shared" si="9"/>
        <v>0</v>
      </c>
      <c r="W25">
        <f t="shared" si="10"/>
        <v>1.9583333333333333</v>
      </c>
      <c r="X25">
        <f t="shared" si="11"/>
        <v>0</v>
      </c>
      <c r="Z25">
        <f t="shared" si="12"/>
        <v>1.2384830780936029</v>
      </c>
      <c r="AA25">
        <f t="shared" si="13"/>
        <v>1.0681818181818181</v>
      </c>
      <c r="AB25">
        <f t="shared" si="14"/>
        <v>-0.6410252358097257</v>
      </c>
      <c r="AC25">
        <f t="shared" si="15"/>
        <v>-0.5826446280991735</v>
      </c>
      <c r="AD25">
        <f t="shared" si="16"/>
        <v>-0.32051261790486285</v>
      </c>
      <c r="AE25">
        <f t="shared" si="17"/>
        <v>-0.29132231404958675</v>
      </c>
      <c r="AF25">
        <f t="shared" si="18"/>
        <v>-0.6118349319544496</v>
      </c>
      <c r="AG25">
        <f>_xlfn.RANK.AVG(AF25,$AF$2:$AF$101,0)</f>
        <v>92</v>
      </c>
    </row>
    <row r="26" spans="1:33" x14ac:dyDescent="0.3">
      <c r="A26">
        <v>6475</v>
      </c>
      <c r="B26" t="s">
        <v>36</v>
      </c>
      <c r="C26">
        <v>0.765625</v>
      </c>
      <c r="D26">
        <v>50</v>
      </c>
      <c r="E26">
        <v>2.4444148437465299E-2</v>
      </c>
      <c r="F26">
        <v>7</v>
      </c>
      <c r="G26">
        <f t="shared" si="0"/>
        <v>1.5625E-2</v>
      </c>
      <c r="H26">
        <f t="shared" si="1"/>
        <v>50</v>
      </c>
      <c r="I26">
        <f t="shared" si="2"/>
        <v>0.1266702682185567</v>
      </c>
      <c r="J26">
        <f t="shared" si="3"/>
        <v>1.8000000000000007</v>
      </c>
      <c r="K26">
        <f t="shared" si="4"/>
        <v>8.1666666666666661</v>
      </c>
      <c r="L26">
        <f t="shared" si="5"/>
        <v>0.5</v>
      </c>
      <c r="M26">
        <f t="shared" si="6"/>
        <v>0.16175920854134593</v>
      </c>
      <c r="N26">
        <f t="shared" si="7"/>
        <v>0.79545454545454541</v>
      </c>
      <c r="O26">
        <f>K26*$S$1</f>
        <v>2.0416666666666665</v>
      </c>
      <c r="P26">
        <f>L26*$S$1</f>
        <v>0.125</v>
      </c>
      <c r="Q26">
        <f>M26*$S$1</f>
        <v>4.0439802135336482E-2</v>
      </c>
      <c r="R26">
        <f>N26*$S$1</f>
        <v>0.19886363636363635</v>
      </c>
      <c r="T26">
        <f t="shared" si="8"/>
        <v>2.4059701051656393</v>
      </c>
      <c r="U26">
        <f t="shared" si="9"/>
        <v>0</v>
      </c>
      <c r="W26">
        <f t="shared" si="10"/>
        <v>2.0416666666666665</v>
      </c>
      <c r="X26">
        <f t="shared" si="11"/>
        <v>0</v>
      </c>
      <c r="Z26">
        <f t="shared" si="12"/>
        <v>1.2453036955409982</v>
      </c>
      <c r="AA26">
        <f t="shared" si="13"/>
        <v>1.1136363636363635</v>
      </c>
      <c r="AB26">
        <f t="shared" si="14"/>
        <v>-0.64455551247229792</v>
      </c>
      <c r="AC26">
        <f t="shared" si="15"/>
        <v>-0.6074380165289256</v>
      </c>
      <c r="AD26">
        <f t="shared" si="16"/>
        <v>-0.32227775623614896</v>
      </c>
      <c r="AE26">
        <f t="shared" si="17"/>
        <v>-0.3037190082644628</v>
      </c>
      <c r="AF26">
        <f t="shared" si="18"/>
        <v>-0.6259967645006117</v>
      </c>
      <c r="AG26">
        <f>_xlfn.RANK.AVG(AF26,$AF$2:$AF$101,0)</f>
        <v>97</v>
      </c>
    </row>
    <row r="27" spans="1:33" x14ac:dyDescent="0.3">
      <c r="A27">
        <v>7173</v>
      </c>
      <c r="B27" t="s">
        <v>38</v>
      </c>
      <c r="C27">
        <v>0.75</v>
      </c>
      <c r="D27">
        <v>50</v>
      </c>
      <c r="E27">
        <v>2.4161563E-2</v>
      </c>
      <c r="F27">
        <v>7</v>
      </c>
      <c r="G27">
        <f t="shared" si="0"/>
        <v>3.125E-2</v>
      </c>
      <c r="H27">
        <f t="shared" si="1"/>
        <v>50</v>
      </c>
      <c r="I27">
        <f t="shared" si="2"/>
        <v>0.12695285365602199</v>
      </c>
      <c r="J27">
        <f t="shared" si="3"/>
        <v>1.8000000000000007</v>
      </c>
      <c r="K27">
        <f t="shared" si="4"/>
        <v>8</v>
      </c>
      <c r="L27">
        <f t="shared" si="5"/>
        <v>0.5</v>
      </c>
      <c r="M27">
        <f t="shared" si="6"/>
        <v>0.15988919875856961</v>
      </c>
      <c r="N27">
        <f t="shared" si="7"/>
        <v>0.79545454545454541</v>
      </c>
      <c r="O27">
        <f>K27*$S$1</f>
        <v>2</v>
      </c>
      <c r="P27">
        <f>L27*$S$1</f>
        <v>0.125</v>
      </c>
      <c r="Q27">
        <f>M27*$S$1</f>
        <v>3.9972299689642402E-2</v>
      </c>
      <c r="R27">
        <f>N27*$S$1</f>
        <v>0.19886363636363635</v>
      </c>
      <c r="T27">
        <f t="shared" si="8"/>
        <v>2.3638359360532788</v>
      </c>
      <c r="U27">
        <f t="shared" si="9"/>
        <v>0</v>
      </c>
      <c r="W27">
        <f t="shared" si="10"/>
        <v>2</v>
      </c>
      <c r="X27">
        <f t="shared" si="11"/>
        <v>0</v>
      </c>
      <c r="Z27">
        <f t="shared" si="12"/>
        <v>1.2234955124752491</v>
      </c>
      <c r="AA27">
        <f t="shared" si="13"/>
        <v>1.0909090909090911</v>
      </c>
      <c r="AB27">
        <f t="shared" si="14"/>
        <v>-0.6332678364922415</v>
      </c>
      <c r="AC27">
        <f t="shared" si="15"/>
        <v>-0.59504132231404971</v>
      </c>
      <c r="AD27">
        <f t="shared" si="16"/>
        <v>-0.31663391824612075</v>
      </c>
      <c r="AE27">
        <f t="shared" si="17"/>
        <v>-0.29752066115702486</v>
      </c>
      <c r="AF27">
        <f t="shared" si="18"/>
        <v>-0.61415457940314555</v>
      </c>
      <c r="AG27">
        <f>_xlfn.RANK.AVG(AF27,$AF$2:$AF$101,0)</f>
        <v>93</v>
      </c>
    </row>
    <row r="28" spans="1:33" x14ac:dyDescent="0.3">
      <c r="A28">
        <v>104</v>
      </c>
      <c r="B28" t="s">
        <v>25</v>
      </c>
      <c r="C28">
        <v>0.6875</v>
      </c>
      <c r="D28">
        <v>66.6666666666666</v>
      </c>
      <c r="E28">
        <v>1.50878034687021E-2</v>
      </c>
      <c r="F28">
        <v>7</v>
      </c>
      <c r="G28">
        <f t="shared" si="0"/>
        <v>9.375E-2</v>
      </c>
      <c r="H28">
        <f t="shared" si="1"/>
        <v>33.3333333333334</v>
      </c>
      <c r="I28">
        <f t="shared" si="2"/>
        <v>0.1360266131873199</v>
      </c>
      <c r="J28">
        <f t="shared" si="3"/>
        <v>1.8000000000000007</v>
      </c>
      <c r="K28">
        <f t="shared" si="4"/>
        <v>7.333333333333333</v>
      </c>
      <c r="L28">
        <f t="shared" si="5"/>
        <v>0.66666666666666596</v>
      </c>
      <c r="M28">
        <f t="shared" si="6"/>
        <v>9.9843574177612013E-2</v>
      </c>
      <c r="N28">
        <f t="shared" si="7"/>
        <v>0.79545454545454541</v>
      </c>
      <c r="O28">
        <f>K28*$S$1</f>
        <v>1.8333333333333333</v>
      </c>
      <c r="P28">
        <f>L28*$S$1</f>
        <v>0.16666666666666649</v>
      </c>
      <c r="Q28">
        <f>M28*$S$1</f>
        <v>2.4960893544403003E-2</v>
      </c>
      <c r="R28">
        <f>N28*$S$1</f>
        <v>0.19886363636363635</v>
      </c>
      <c r="T28">
        <f t="shared" si="8"/>
        <v>2.2238245299080388</v>
      </c>
      <c r="U28">
        <f t="shared" si="9"/>
        <v>0</v>
      </c>
      <c r="W28">
        <f t="shared" si="10"/>
        <v>1.8333333333333333</v>
      </c>
      <c r="X28">
        <f t="shared" si="11"/>
        <v>0</v>
      </c>
      <c r="Z28">
        <f t="shared" si="12"/>
        <v>1.1510271467560684</v>
      </c>
      <c r="AA28">
        <f t="shared" si="13"/>
        <v>1</v>
      </c>
      <c r="AB28">
        <f t="shared" si="14"/>
        <v>-0.59575900650048264</v>
      </c>
      <c r="AC28">
        <f t="shared" si="15"/>
        <v>-0.54545454545454553</v>
      </c>
      <c r="AD28">
        <f t="shared" si="16"/>
        <v>-0.29787950325024132</v>
      </c>
      <c r="AE28">
        <f t="shared" si="17"/>
        <v>-0.27272727272727276</v>
      </c>
      <c r="AF28">
        <f t="shared" si="18"/>
        <v>-0.57060677597751408</v>
      </c>
      <c r="AG28">
        <f>_xlfn.RANK.AVG(AF28,$AF$2:$AF$101,0)</f>
        <v>31</v>
      </c>
    </row>
    <row r="29" spans="1:33" x14ac:dyDescent="0.3">
      <c r="A29">
        <v>2393</v>
      </c>
      <c r="B29" t="s">
        <v>47</v>
      </c>
      <c r="C29">
        <v>0.703125</v>
      </c>
      <c r="D29">
        <v>33.3333333333333</v>
      </c>
      <c r="E29">
        <v>3.0301695E-2</v>
      </c>
      <c r="F29">
        <v>7.98</v>
      </c>
      <c r="G29">
        <f t="shared" si="0"/>
        <v>7.8125E-2</v>
      </c>
      <c r="H29">
        <f t="shared" si="1"/>
        <v>66.6666666666667</v>
      </c>
      <c r="I29">
        <f t="shared" si="2"/>
        <v>0.12081272165602198</v>
      </c>
      <c r="J29">
        <f t="shared" si="3"/>
        <v>0.82000000000000028</v>
      </c>
      <c r="K29">
        <f t="shared" si="4"/>
        <v>7.5</v>
      </c>
      <c r="L29">
        <f t="shared" si="5"/>
        <v>0.33333333333333298</v>
      </c>
      <c r="M29">
        <f t="shared" si="6"/>
        <v>0.20052153639963419</v>
      </c>
      <c r="N29">
        <f t="shared" si="7"/>
        <v>0.90681818181818175</v>
      </c>
      <c r="O29">
        <f>K29*$S$1</f>
        <v>1.875</v>
      </c>
      <c r="P29">
        <f>L29*$S$1</f>
        <v>8.3333333333333245E-2</v>
      </c>
      <c r="Q29">
        <f>M29*$S$1</f>
        <v>5.0130384099908547E-2</v>
      </c>
      <c r="R29">
        <f>N29*$S$1</f>
        <v>0.22670454545454544</v>
      </c>
      <c r="T29">
        <f t="shared" si="8"/>
        <v>2.2351682628877869</v>
      </c>
      <c r="U29">
        <f t="shared" si="9"/>
        <v>0</v>
      </c>
      <c r="W29">
        <f t="shared" si="10"/>
        <v>1.875</v>
      </c>
      <c r="X29">
        <f t="shared" si="11"/>
        <v>0</v>
      </c>
      <c r="Z29">
        <f t="shared" si="12"/>
        <v>1.1568985383292976</v>
      </c>
      <c r="AA29">
        <f t="shared" si="13"/>
        <v>1.0227272727272727</v>
      </c>
      <c r="AB29">
        <f t="shared" si="14"/>
        <v>-0.59879797427835002</v>
      </c>
      <c r="AC29">
        <f t="shared" si="15"/>
        <v>-0.55785123966942152</v>
      </c>
      <c r="AD29">
        <f t="shared" si="16"/>
        <v>-0.29939898713917501</v>
      </c>
      <c r="AE29">
        <f t="shared" si="17"/>
        <v>-0.27892561983471076</v>
      </c>
      <c r="AF29">
        <f t="shared" si="18"/>
        <v>-0.57832460697388577</v>
      </c>
      <c r="AG29">
        <f>_xlfn.RANK.AVG(AF29,$AF$2:$AF$101,0)</f>
        <v>48</v>
      </c>
    </row>
    <row r="30" spans="1:33" x14ac:dyDescent="0.3">
      <c r="A30">
        <v>1952</v>
      </c>
      <c r="B30" t="s">
        <v>42</v>
      </c>
      <c r="C30">
        <v>0.71875</v>
      </c>
      <c r="D30">
        <v>50</v>
      </c>
      <c r="E30">
        <v>2.2186307745662399E-2</v>
      </c>
      <c r="F30">
        <v>7</v>
      </c>
      <c r="G30">
        <f t="shared" si="0"/>
        <v>6.25E-2</v>
      </c>
      <c r="H30">
        <f t="shared" si="1"/>
        <v>50</v>
      </c>
      <c r="I30">
        <f t="shared" si="2"/>
        <v>0.12892810891035958</v>
      </c>
      <c r="J30">
        <f t="shared" si="3"/>
        <v>1.8000000000000007</v>
      </c>
      <c r="K30">
        <f t="shared" si="4"/>
        <v>7.666666666666667</v>
      </c>
      <c r="L30">
        <f t="shared" si="5"/>
        <v>0.5</v>
      </c>
      <c r="M30">
        <f t="shared" si="6"/>
        <v>0.14681794256708505</v>
      </c>
      <c r="N30">
        <f t="shared" si="7"/>
        <v>0.79545454545454541</v>
      </c>
      <c r="O30">
        <f>K30*$S$1</f>
        <v>1.9166666666666667</v>
      </c>
      <c r="P30">
        <f>L30*$S$1</f>
        <v>0.125</v>
      </c>
      <c r="Q30">
        <f>M30*$S$1</f>
        <v>3.6704485641771263E-2</v>
      </c>
      <c r="R30">
        <f>N30*$S$1</f>
        <v>0.19886363636363635</v>
      </c>
      <c r="T30">
        <f t="shared" si="8"/>
        <v>2.2772347886720743</v>
      </c>
      <c r="U30">
        <f t="shared" si="9"/>
        <v>0</v>
      </c>
      <c r="W30">
        <f t="shared" si="10"/>
        <v>1.9166666666666667</v>
      </c>
      <c r="X30">
        <f t="shared" si="11"/>
        <v>0</v>
      </c>
      <c r="Z30">
        <f t="shared" si="12"/>
        <v>1.1786717099515349</v>
      </c>
      <c r="AA30">
        <f t="shared" si="13"/>
        <v>1.0454545454545456</v>
      </c>
      <c r="AB30">
        <f t="shared" si="14"/>
        <v>-0.61006752871986447</v>
      </c>
      <c r="AC30">
        <f t="shared" si="15"/>
        <v>-0.57024793388429762</v>
      </c>
      <c r="AD30">
        <f t="shared" si="16"/>
        <v>-0.30503376435993224</v>
      </c>
      <c r="AE30">
        <f t="shared" si="17"/>
        <v>-0.28512396694214881</v>
      </c>
      <c r="AF30">
        <f t="shared" si="18"/>
        <v>-0.59015773130208105</v>
      </c>
      <c r="AG30">
        <f>_xlfn.RANK.AVG(AF30,$AF$2:$AF$101,0)</f>
        <v>68</v>
      </c>
    </row>
    <row r="31" spans="1:33" x14ac:dyDescent="0.3">
      <c r="A31">
        <v>4099</v>
      </c>
      <c r="B31" t="s">
        <v>13</v>
      </c>
      <c r="C31">
        <v>0.703125</v>
      </c>
      <c r="D31">
        <v>66.6666666666666</v>
      </c>
      <c r="E31">
        <v>8.8868499999999995E-4</v>
      </c>
      <c r="F31">
        <v>8.8000000000000007</v>
      </c>
      <c r="G31">
        <f t="shared" si="0"/>
        <v>7.8125E-2</v>
      </c>
      <c r="H31">
        <f t="shared" si="1"/>
        <v>33.3333333333334</v>
      </c>
      <c r="I31">
        <f t="shared" si="2"/>
        <v>0.15022573165602199</v>
      </c>
      <c r="J31">
        <f t="shared" si="3"/>
        <v>0</v>
      </c>
      <c r="K31">
        <f t="shared" si="4"/>
        <v>7.5</v>
      </c>
      <c r="L31">
        <f t="shared" si="5"/>
        <v>0.66666666666666596</v>
      </c>
      <c r="M31">
        <f t="shared" si="6"/>
        <v>5.8808750327435117E-3</v>
      </c>
      <c r="N31">
        <f t="shared" si="7"/>
        <v>1</v>
      </c>
      <c r="O31">
        <f>K31*$S$1</f>
        <v>1.875</v>
      </c>
      <c r="P31">
        <f>L31*$S$1</f>
        <v>0.16666666666666649</v>
      </c>
      <c r="Q31">
        <f>M31*$S$1</f>
        <v>1.4702187581858779E-3</v>
      </c>
      <c r="R31">
        <f>N31*$S$1</f>
        <v>0.25</v>
      </c>
      <c r="T31">
        <f t="shared" si="8"/>
        <v>2.2931368854248526</v>
      </c>
      <c r="U31">
        <f t="shared" si="9"/>
        <v>0</v>
      </c>
      <c r="W31">
        <f t="shared" si="10"/>
        <v>1.875</v>
      </c>
      <c r="X31">
        <f t="shared" si="11"/>
        <v>0</v>
      </c>
      <c r="Z31">
        <f t="shared" si="12"/>
        <v>1.1869024605375742</v>
      </c>
      <c r="AA31">
        <f t="shared" si="13"/>
        <v>1.0227272727272727</v>
      </c>
      <c r="AB31">
        <f t="shared" si="14"/>
        <v>-0.61432767480391792</v>
      </c>
      <c r="AC31">
        <f t="shared" si="15"/>
        <v>-0.55785123966942152</v>
      </c>
      <c r="AD31">
        <f t="shared" si="16"/>
        <v>-0.30716383740195896</v>
      </c>
      <c r="AE31">
        <f t="shared" si="17"/>
        <v>-0.27892561983471076</v>
      </c>
      <c r="AF31">
        <f t="shared" si="18"/>
        <v>-0.58608945723666972</v>
      </c>
      <c r="AG31">
        <f>_xlfn.RANK.AVG(AF31,$AF$2:$AF$101,0)</f>
        <v>62</v>
      </c>
    </row>
    <row r="32" spans="1:33" x14ac:dyDescent="0.3">
      <c r="A32">
        <v>3554</v>
      </c>
      <c r="B32" t="s">
        <v>44</v>
      </c>
      <c r="C32">
        <v>0.71875</v>
      </c>
      <c r="D32">
        <v>50</v>
      </c>
      <c r="E32">
        <v>1.7030343E-2</v>
      </c>
      <c r="F32">
        <v>7</v>
      </c>
      <c r="G32">
        <f t="shared" si="0"/>
        <v>6.25E-2</v>
      </c>
      <c r="H32">
        <f t="shared" si="1"/>
        <v>50</v>
      </c>
      <c r="I32">
        <f t="shared" si="2"/>
        <v>0.13408407365602198</v>
      </c>
      <c r="J32">
        <f t="shared" si="3"/>
        <v>1.8000000000000007</v>
      </c>
      <c r="K32">
        <f t="shared" si="4"/>
        <v>7.666666666666667</v>
      </c>
      <c r="L32">
        <f t="shared" si="5"/>
        <v>0.5</v>
      </c>
      <c r="M32">
        <f t="shared" si="6"/>
        <v>0.11269833399658849</v>
      </c>
      <c r="N32">
        <f t="shared" si="7"/>
        <v>0.79545454545454541</v>
      </c>
      <c r="O32">
        <f>K32*$S$1</f>
        <v>1.9166666666666667</v>
      </c>
      <c r="P32">
        <f>L32*$S$1</f>
        <v>0.125</v>
      </c>
      <c r="Q32">
        <f>M32*$S$1</f>
        <v>2.8174583499147123E-2</v>
      </c>
      <c r="R32">
        <f>N32*$S$1</f>
        <v>0.19886363636363635</v>
      </c>
      <c r="T32">
        <f t="shared" si="8"/>
        <v>2.2687048865294503</v>
      </c>
      <c r="U32">
        <f t="shared" si="9"/>
        <v>0</v>
      </c>
      <c r="W32">
        <f t="shared" si="10"/>
        <v>1.9166666666666667</v>
      </c>
      <c r="X32">
        <f t="shared" si="11"/>
        <v>0</v>
      </c>
      <c r="Z32">
        <f t="shared" si="12"/>
        <v>1.174256726308136</v>
      </c>
      <c r="AA32">
        <f t="shared" si="13"/>
        <v>1.0454545454545456</v>
      </c>
      <c r="AB32">
        <f t="shared" si="14"/>
        <v>-0.60778238168704246</v>
      </c>
      <c r="AC32">
        <f t="shared" si="15"/>
        <v>-0.57024793388429762</v>
      </c>
      <c r="AD32">
        <f t="shared" si="16"/>
        <v>-0.30389119084352123</v>
      </c>
      <c r="AE32">
        <f t="shared" si="17"/>
        <v>-0.28512396694214881</v>
      </c>
      <c r="AF32">
        <f t="shared" si="18"/>
        <v>-0.58901515778567004</v>
      </c>
      <c r="AG32">
        <f>_xlfn.RANK.AVG(AF32,$AF$2:$AF$101,0)</f>
        <v>67</v>
      </c>
    </row>
    <row r="33" spans="1:33" x14ac:dyDescent="0.3">
      <c r="A33">
        <v>6067</v>
      </c>
      <c r="B33" t="s">
        <v>62</v>
      </c>
      <c r="C33">
        <v>0.734375</v>
      </c>
      <c r="D33">
        <v>16.6666666666666</v>
      </c>
      <c r="E33">
        <v>3.4691881000000001E-2</v>
      </c>
      <c r="F33">
        <v>8</v>
      </c>
      <c r="G33">
        <f t="shared" si="0"/>
        <v>4.6875E-2</v>
      </c>
      <c r="H33">
        <f t="shared" si="1"/>
        <v>83.3333333333334</v>
      </c>
      <c r="I33">
        <f t="shared" si="2"/>
        <v>0.11642253565602198</v>
      </c>
      <c r="J33">
        <f t="shared" si="3"/>
        <v>0.80000000000000071</v>
      </c>
      <c r="K33">
        <f t="shared" si="4"/>
        <v>7.833333333333333</v>
      </c>
      <c r="L33">
        <f t="shared" si="5"/>
        <v>0.16666666666666599</v>
      </c>
      <c r="M33">
        <f t="shared" si="6"/>
        <v>0.22957360235832608</v>
      </c>
      <c r="N33">
        <f t="shared" si="7"/>
        <v>0.90909090909090906</v>
      </c>
      <c r="O33">
        <f>K33*$S$1</f>
        <v>1.9583333333333333</v>
      </c>
      <c r="P33">
        <f>L33*$S$1</f>
        <v>4.1666666666666498E-2</v>
      </c>
      <c r="Q33">
        <f>M33*$S$1</f>
        <v>5.739340058958152E-2</v>
      </c>
      <c r="R33">
        <f>N33*$S$1</f>
        <v>0.22727272727272727</v>
      </c>
      <c r="T33">
        <f t="shared" si="8"/>
        <v>2.2846661278623084</v>
      </c>
      <c r="U33">
        <f t="shared" si="9"/>
        <v>0</v>
      </c>
      <c r="W33">
        <f t="shared" si="10"/>
        <v>1.9583333333333333</v>
      </c>
      <c r="X33">
        <f t="shared" si="11"/>
        <v>0</v>
      </c>
      <c r="Z33">
        <f t="shared" si="12"/>
        <v>1.1825180894790894</v>
      </c>
      <c r="AA33">
        <f t="shared" si="13"/>
        <v>1.0681818181818181</v>
      </c>
      <c r="AB33">
        <f t="shared" si="14"/>
        <v>-0.6120583725087515</v>
      </c>
      <c r="AC33">
        <f t="shared" si="15"/>
        <v>-0.5826446280991735</v>
      </c>
      <c r="AD33">
        <f t="shared" si="16"/>
        <v>-0.30602918625437575</v>
      </c>
      <c r="AE33">
        <f t="shared" si="17"/>
        <v>-0.29132231404958675</v>
      </c>
      <c r="AF33">
        <f t="shared" si="18"/>
        <v>-0.59735150030396245</v>
      </c>
      <c r="AG33">
        <f>_xlfn.RANK.AVG(AF33,$AF$2:$AF$101,0)</f>
        <v>76</v>
      </c>
    </row>
    <row r="34" spans="1:33" x14ac:dyDescent="0.3">
      <c r="A34">
        <v>3602</v>
      </c>
      <c r="B34" t="s">
        <v>80</v>
      </c>
      <c r="C34">
        <v>0.703125</v>
      </c>
      <c r="D34">
        <v>16.6666666666666</v>
      </c>
      <c r="E34">
        <v>3.9029062000000003E-2</v>
      </c>
      <c r="F34">
        <v>7</v>
      </c>
      <c r="G34">
        <f t="shared" si="0"/>
        <v>7.8125E-2</v>
      </c>
      <c r="H34">
        <f t="shared" si="1"/>
        <v>83.3333333333334</v>
      </c>
      <c r="I34">
        <f t="shared" si="2"/>
        <v>0.11208535465602198</v>
      </c>
      <c r="J34">
        <f t="shared" si="3"/>
        <v>1.8000000000000007</v>
      </c>
      <c r="K34">
        <f t="shared" si="4"/>
        <v>7.5</v>
      </c>
      <c r="L34">
        <f t="shared" si="5"/>
        <v>0.16666666666666599</v>
      </c>
      <c r="M34">
        <f t="shared" si="6"/>
        <v>0.25827490760753086</v>
      </c>
      <c r="N34">
        <f t="shared" si="7"/>
        <v>0.79545454545454541</v>
      </c>
      <c r="O34">
        <f>K34*$S$1</f>
        <v>1.875</v>
      </c>
      <c r="P34">
        <f>L34*$S$1</f>
        <v>4.1666666666666498E-2</v>
      </c>
      <c r="Q34">
        <f>M34*$S$1</f>
        <v>6.4568726901882714E-2</v>
      </c>
      <c r="R34">
        <f>N34*$S$1</f>
        <v>0.19886363636363635</v>
      </c>
      <c r="T34">
        <f t="shared" si="8"/>
        <v>2.1800990299321854</v>
      </c>
      <c r="U34">
        <f t="shared" si="9"/>
        <v>0</v>
      </c>
      <c r="W34">
        <f t="shared" si="10"/>
        <v>1.875</v>
      </c>
      <c r="X34">
        <f t="shared" si="11"/>
        <v>0</v>
      </c>
      <c r="Z34">
        <f t="shared" si="12"/>
        <v>1.1283953083170122</v>
      </c>
      <c r="AA34">
        <f t="shared" si="13"/>
        <v>1.0227272727272727</v>
      </c>
      <c r="AB34">
        <f t="shared" si="14"/>
        <v>-0.58404501554750554</v>
      </c>
      <c r="AC34">
        <f t="shared" si="15"/>
        <v>-0.55785123966942152</v>
      </c>
      <c r="AD34">
        <f t="shared" si="16"/>
        <v>-0.29202250777375277</v>
      </c>
      <c r="AE34">
        <f t="shared" si="17"/>
        <v>-0.27892561983471076</v>
      </c>
      <c r="AF34">
        <f t="shared" si="18"/>
        <v>-0.57094812760846358</v>
      </c>
      <c r="AG34">
        <f>_xlfn.RANK.AVG(AF34,$AF$2:$AF$101,0)</f>
        <v>32</v>
      </c>
    </row>
    <row r="35" spans="1:33" x14ac:dyDescent="0.3">
      <c r="A35">
        <v>345</v>
      </c>
      <c r="B35" t="s">
        <v>26</v>
      </c>
      <c r="C35">
        <v>0.6875</v>
      </c>
      <c r="D35">
        <v>66.6666666666666</v>
      </c>
      <c r="E35">
        <v>5.4094E-3</v>
      </c>
      <c r="F35">
        <v>7</v>
      </c>
      <c r="G35">
        <f t="shared" si="0"/>
        <v>9.375E-2</v>
      </c>
      <c r="H35">
        <f t="shared" si="1"/>
        <v>33.3333333333334</v>
      </c>
      <c r="I35">
        <f t="shared" si="2"/>
        <v>0.14570501665602198</v>
      </c>
      <c r="J35">
        <f t="shared" si="3"/>
        <v>1.8000000000000007</v>
      </c>
      <c r="K35">
        <f t="shared" si="4"/>
        <v>7.333333333333333</v>
      </c>
      <c r="L35">
        <f t="shared" si="5"/>
        <v>0.66666666666666596</v>
      </c>
      <c r="M35">
        <f t="shared" si="6"/>
        <v>3.579671694933835E-2</v>
      </c>
      <c r="N35">
        <f t="shared" si="7"/>
        <v>0.79545454545454541</v>
      </c>
      <c r="O35">
        <f>K35*$S$1</f>
        <v>1.8333333333333333</v>
      </c>
      <c r="P35">
        <f>L35*$S$1</f>
        <v>0.16666666666666649</v>
      </c>
      <c r="Q35">
        <f>M35*$S$1</f>
        <v>8.9491792373345876E-3</v>
      </c>
      <c r="R35">
        <f>N35*$S$1</f>
        <v>0.19886363636363635</v>
      </c>
      <c r="T35">
        <f t="shared" si="8"/>
        <v>2.2078128156009704</v>
      </c>
      <c r="U35">
        <f t="shared" si="9"/>
        <v>0</v>
      </c>
      <c r="W35">
        <f t="shared" si="10"/>
        <v>1.8333333333333333</v>
      </c>
      <c r="X35">
        <f t="shared" si="11"/>
        <v>0</v>
      </c>
      <c r="Z35">
        <f t="shared" si="12"/>
        <v>1.1427396593281371</v>
      </c>
      <c r="AA35">
        <f t="shared" si="13"/>
        <v>1</v>
      </c>
      <c r="AB35">
        <f t="shared" si="14"/>
        <v>-0.5914694940503511</v>
      </c>
      <c r="AC35">
        <f t="shared" si="15"/>
        <v>-0.54545454545454553</v>
      </c>
      <c r="AD35">
        <f t="shared" si="16"/>
        <v>-0.29573474702517555</v>
      </c>
      <c r="AE35">
        <f t="shared" si="17"/>
        <v>-0.27272727272727276</v>
      </c>
      <c r="AF35">
        <f t="shared" si="18"/>
        <v>-0.56846201975244837</v>
      </c>
      <c r="AG35">
        <f>_xlfn.RANK.AVG(AF35,$AF$2:$AF$101,0)</f>
        <v>23</v>
      </c>
    </row>
    <row r="36" spans="1:33" x14ac:dyDescent="0.3">
      <c r="A36">
        <v>1957</v>
      </c>
      <c r="B36" t="s">
        <v>16</v>
      </c>
      <c r="C36">
        <v>0.703125</v>
      </c>
      <c r="D36">
        <v>66.6666666666666</v>
      </c>
      <c r="E36">
        <v>1.124192E-3</v>
      </c>
      <c r="F36">
        <v>7.8</v>
      </c>
      <c r="G36">
        <f t="shared" si="0"/>
        <v>7.8125E-2</v>
      </c>
      <c r="H36">
        <f t="shared" si="1"/>
        <v>33.3333333333334</v>
      </c>
      <c r="I36">
        <f t="shared" si="2"/>
        <v>0.14999022465602199</v>
      </c>
      <c r="J36">
        <f t="shared" si="3"/>
        <v>1.0000000000000009</v>
      </c>
      <c r="K36">
        <f t="shared" si="4"/>
        <v>7.5</v>
      </c>
      <c r="L36">
        <f t="shared" si="5"/>
        <v>0.66666666666666596</v>
      </c>
      <c r="M36">
        <f t="shared" si="6"/>
        <v>7.4393431472456429E-3</v>
      </c>
      <c r="N36">
        <f t="shared" si="7"/>
        <v>0.88636363636363624</v>
      </c>
      <c r="O36">
        <f>K36*$S$1</f>
        <v>1.875</v>
      </c>
      <c r="P36">
        <f>L36*$S$1</f>
        <v>0.16666666666666649</v>
      </c>
      <c r="Q36">
        <f>M36*$S$1</f>
        <v>1.8598357868114107E-3</v>
      </c>
      <c r="R36">
        <f>N36*$S$1</f>
        <v>0.22159090909090906</v>
      </c>
      <c r="T36">
        <f t="shared" si="8"/>
        <v>2.2651174115443871</v>
      </c>
      <c r="U36">
        <f t="shared" si="9"/>
        <v>0</v>
      </c>
      <c r="W36">
        <f t="shared" si="10"/>
        <v>1.875</v>
      </c>
      <c r="X36">
        <f t="shared" si="11"/>
        <v>0</v>
      </c>
      <c r="Z36">
        <f t="shared" si="12"/>
        <v>1.172399888666235</v>
      </c>
      <c r="AA36">
        <f t="shared" si="13"/>
        <v>1.0227272727272727</v>
      </c>
      <c r="AB36">
        <f t="shared" si="14"/>
        <v>-0.6068213029219679</v>
      </c>
      <c r="AC36">
        <f t="shared" si="15"/>
        <v>-0.55785123966942152</v>
      </c>
      <c r="AD36">
        <f t="shared" si="16"/>
        <v>-0.30341065146098395</v>
      </c>
      <c r="AE36">
        <f t="shared" si="17"/>
        <v>-0.27892561983471076</v>
      </c>
      <c r="AF36">
        <f t="shared" si="18"/>
        <v>-0.58233627129569476</v>
      </c>
      <c r="AG36">
        <f>_xlfn.RANK.AVG(AF36,$AF$2:$AF$101,0)</f>
        <v>54</v>
      </c>
    </row>
    <row r="37" spans="1:33" x14ac:dyDescent="0.3">
      <c r="A37">
        <v>4767</v>
      </c>
      <c r="B37" t="s">
        <v>76</v>
      </c>
      <c r="C37">
        <v>0.75</v>
      </c>
      <c r="D37">
        <v>16.6666666666666</v>
      </c>
      <c r="E37">
        <v>3.6060509999999997E-2</v>
      </c>
      <c r="F37">
        <v>7</v>
      </c>
      <c r="G37">
        <f t="shared" si="0"/>
        <v>3.125E-2</v>
      </c>
      <c r="H37">
        <f t="shared" si="1"/>
        <v>83.3333333333334</v>
      </c>
      <c r="I37">
        <f t="shared" si="2"/>
        <v>0.115053906656022</v>
      </c>
      <c r="J37">
        <f t="shared" si="3"/>
        <v>1.8000000000000007</v>
      </c>
      <c r="K37">
        <f t="shared" si="4"/>
        <v>8</v>
      </c>
      <c r="L37">
        <f t="shared" si="5"/>
        <v>0.16666666666666599</v>
      </c>
      <c r="M37">
        <f t="shared" si="6"/>
        <v>0.23863050791562557</v>
      </c>
      <c r="N37">
        <f t="shared" si="7"/>
        <v>0.79545454545454541</v>
      </c>
      <c r="O37">
        <f>K37*$S$1</f>
        <v>2</v>
      </c>
      <c r="P37">
        <f>L37*$S$1</f>
        <v>4.1666666666666498E-2</v>
      </c>
      <c r="Q37">
        <f>M37*$S$1</f>
        <v>5.9657626978906392E-2</v>
      </c>
      <c r="R37">
        <f>N37*$S$1</f>
        <v>0.19886363636363635</v>
      </c>
      <c r="T37">
        <f t="shared" si="8"/>
        <v>2.300187930009209</v>
      </c>
      <c r="U37">
        <f t="shared" si="9"/>
        <v>0</v>
      </c>
      <c r="W37">
        <f t="shared" si="10"/>
        <v>2</v>
      </c>
      <c r="X37">
        <f t="shared" si="11"/>
        <v>0</v>
      </c>
      <c r="Z37">
        <f t="shared" si="12"/>
        <v>1.1905520037548698</v>
      </c>
      <c r="AA37">
        <f t="shared" si="13"/>
        <v>1.0909090909090911</v>
      </c>
      <c r="AB37">
        <f t="shared" si="14"/>
        <v>-0.61621663828096906</v>
      </c>
      <c r="AC37">
        <f t="shared" si="15"/>
        <v>-0.59504132231404971</v>
      </c>
      <c r="AD37">
        <f t="shared" si="16"/>
        <v>-0.30810831914048453</v>
      </c>
      <c r="AE37">
        <f t="shared" si="17"/>
        <v>-0.29752066115702486</v>
      </c>
      <c r="AF37">
        <f t="shared" si="18"/>
        <v>-0.60562898029750944</v>
      </c>
      <c r="AG37">
        <f>_xlfn.RANK.AVG(AF37,$AF$2:$AF$101,0)</f>
        <v>87</v>
      </c>
    </row>
    <row r="38" spans="1:33" x14ac:dyDescent="0.3">
      <c r="A38">
        <v>143</v>
      </c>
      <c r="B38" t="s">
        <v>17</v>
      </c>
      <c r="C38">
        <v>0.6875</v>
      </c>
      <c r="D38">
        <v>66.6666666666666</v>
      </c>
      <c r="E38">
        <v>2.386076E-3</v>
      </c>
      <c r="F38">
        <v>7.2</v>
      </c>
      <c r="G38">
        <f t="shared" si="0"/>
        <v>9.375E-2</v>
      </c>
      <c r="H38">
        <f t="shared" si="1"/>
        <v>33.3333333333334</v>
      </c>
      <c r="I38">
        <f t="shared" si="2"/>
        <v>0.148728340656022</v>
      </c>
      <c r="J38">
        <f t="shared" si="3"/>
        <v>1.6000000000000005</v>
      </c>
      <c r="K38">
        <f t="shared" si="4"/>
        <v>7.333333333333333</v>
      </c>
      <c r="L38">
        <f t="shared" si="5"/>
        <v>0.66666666666666596</v>
      </c>
      <c r="M38">
        <f t="shared" si="6"/>
        <v>1.5789863421379349E-2</v>
      </c>
      <c r="N38">
        <f t="shared" si="7"/>
        <v>0.81818181818181812</v>
      </c>
      <c r="O38">
        <f>K38*$S$1</f>
        <v>1.8333333333333333</v>
      </c>
      <c r="P38">
        <f>L38*$S$1</f>
        <v>0.16666666666666649</v>
      </c>
      <c r="Q38">
        <f>M38*$S$1</f>
        <v>3.9474658553448373E-3</v>
      </c>
      <c r="R38">
        <f>N38*$S$1</f>
        <v>0.20454545454545453</v>
      </c>
      <c r="T38">
        <f t="shared" si="8"/>
        <v>2.2084929204007993</v>
      </c>
      <c r="U38">
        <f t="shared" si="9"/>
        <v>0</v>
      </c>
      <c r="W38">
        <f t="shared" si="10"/>
        <v>1.8333333333333333</v>
      </c>
      <c r="X38">
        <f t="shared" si="11"/>
        <v>0</v>
      </c>
      <c r="Z38">
        <f t="shared" si="12"/>
        <v>1.1430916741012067</v>
      </c>
      <c r="AA38">
        <f t="shared" si="13"/>
        <v>1</v>
      </c>
      <c r="AB38">
        <f t="shared" si="14"/>
        <v>-0.59165169302981768</v>
      </c>
      <c r="AC38">
        <f t="shared" si="15"/>
        <v>-0.54545454545454553</v>
      </c>
      <c r="AD38">
        <f t="shared" si="16"/>
        <v>-0.29582584651490884</v>
      </c>
      <c r="AE38">
        <f t="shared" si="17"/>
        <v>-0.27272727272727276</v>
      </c>
      <c r="AF38">
        <f t="shared" si="18"/>
        <v>-0.56855311924218155</v>
      </c>
      <c r="AG38">
        <f>_xlfn.RANK.AVG(AF38,$AF$2:$AF$101,0)</f>
        <v>24</v>
      </c>
    </row>
    <row r="39" spans="1:33" x14ac:dyDescent="0.3">
      <c r="A39">
        <v>1615</v>
      </c>
      <c r="B39" t="s">
        <v>27</v>
      </c>
      <c r="C39">
        <v>0.6875</v>
      </c>
      <c r="D39">
        <v>66.6666666666666</v>
      </c>
      <c r="E39">
        <v>3.1676059999999999E-3</v>
      </c>
      <c r="F39">
        <v>7</v>
      </c>
      <c r="G39">
        <f t="shared" si="0"/>
        <v>9.375E-2</v>
      </c>
      <c r="H39">
        <f t="shared" si="1"/>
        <v>33.3333333333334</v>
      </c>
      <c r="I39">
        <f t="shared" si="2"/>
        <v>0.147946810656022</v>
      </c>
      <c r="J39">
        <f t="shared" si="3"/>
        <v>1.8000000000000007</v>
      </c>
      <c r="K39">
        <f t="shared" si="4"/>
        <v>7.333333333333333</v>
      </c>
      <c r="L39">
        <f t="shared" si="5"/>
        <v>0.66666666666666596</v>
      </c>
      <c r="M39">
        <f t="shared" si="6"/>
        <v>2.0961639995013468E-2</v>
      </c>
      <c r="N39">
        <f t="shared" si="7"/>
        <v>0.79545454545454541</v>
      </c>
      <c r="O39">
        <f>K39*$S$1</f>
        <v>1.8333333333333333</v>
      </c>
      <c r="P39">
        <f>L39*$S$1</f>
        <v>0.16666666666666649</v>
      </c>
      <c r="Q39">
        <f>M39*$S$1</f>
        <v>5.240409998753367E-3</v>
      </c>
      <c r="R39">
        <f>N39*$S$1</f>
        <v>0.19886363636363635</v>
      </c>
      <c r="T39">
        <f t="shared" si="8"/>
        <v>2.2041040463623895</v>
      </c>
      <c r="U39">
        <f t="shared" si="9"/>
        <v>0</v>
      </c>
      <c r="W39">
        <f t="shared" si="10"/>
        <v>1.8333333333333333</v>
      </c>
      <c r="X39">
        <f t="shared" si="11"/>
        <v>0</v>
      </c>
      <c r="Z39">
        <f t="shared" si="12"/>
        <v>1.1408200411130989</v>
      </c>
      <c r="AA39">
        <f t="shared" si="13"/>
        <v>1</v>
      </c>
      <c r="AB39">
        <f t="shared" si="14"/>
        <v>-0.59047592075029942</v>
      </c>
      <c r="AC39">
        <f t="shared" si="15"/>
        <v>-0.54545454545454553</v>
      </c>
      <c r="AD39">
        <f t="shared" si="16"/>
        <v>-0.29523796037514971</v>
      </c>
      <c r="AE39">
        <f t="shared" si="17"/>
        <v>-0.27272727272727276</v>
      </c>
      <c r="AF39">
        <f t="shared" si="18"/>
        <v>-0.56796523310242253</v>
      </c>
      <c r="AG39">
        <f>_xlfn.RANK.AVG(AF39,$AF$2:$AF$101,0)</f>
        <v>20</v>
      </c>
    </row>
    <row r="40" spans="1:33" x14ac:dyDescent="0.3">
      <c r="A40">
        <v>82</v>
      </c>
      <c r="B40" t="s">
        <v>20</v>
      </c>
      <c r="C40">
        <v>0.71875</v>
      </c>
      <c r="D40">
        <v>66.6666666666666</v>
      </c>
      <c r="E40">
        <v>1.463567E-3</v>
      </c>
      <c r="F40">
        <v>7</v>
      </c>
      <c r="G40">
        <f t="shared" si="0"/>
        <v>6.25E-2</v>
      </c>
      <c r="H40">
        <f t="shared" si="1"/>
        <v>33.3333333333334</v>
      </c>
      <c r="I40">
        <f t="shared" si="2"/>
        <v>0.14965084965602199</v>
      </c>
      <c r="J40">
        <f t="shared" si="3"/>
        <v>1.8000000000000007</v>
      </c>
      <c r="K40">
        <f t="shared" si="4"/>
        <v>7.666666666666667</v>
      </c>
      <c r="L40">
        <f t="shared" si="5"/>
        <v>0.66666666666666596</v>
      </c>
      <c r="M40">
        <f t="shared" si="6"/>
        <v>9.6851579907923768E-3</v>
      </c>
      <c r="N40">
        <f t="shared" si="7"/>
        <v>0.79545454545454541</v>
      </c>
      <c r="O40">
        <f>K40*$S$1</f>
        <v>1.9166666666666667</v>
      </c>
      <c r="P40">
        <f>L40*$S$1</f>
        <v>0.16666666666666649</v>
      </c>
      <c r="Q40">
        <f>M40*$S$1</f>
        <v>2.4212894976980942E-3</v>
      </c>
      <c r="R40">
        <f>N40*$S$1</f>
        <v>0.19886363636363635</v>
      </c>
      <c r="T40">
        <f t="shared" si="8"/>
        <v>2.2846182591946675</v>
      </c>
      <c r="U40">
        <f t="shared" si="9"/>
        <v>0</v>
      </c>
      <c r="W40">
        <f t="shared" si="10"/>
        <v>1.9166666666666667</v>
      </c>
      <c r="X40">
        <f t="shared" si="11"/>
        <v>0</v>
      </c>
      <c r="Z40">
        <f t="shared" si="12"/>
        <v>1.1824933131825819</v>
      </c>
      <c r="AA40">
        <f t="shared" si="13"/>
        <v>1.0454545454545456</v>
      </c>
      <c r="AB40">
        <f t="shared" si="14"/>
        <v>-0.61204554856986038</v>
      </c>
      <c r="AC40">
        <f t="shared" si="15"/>
        <v>-0.57024793388429762</v>
      </c>
      <c r="AD40">
        <f t="shared" si="16"/>
        <v>-0.30602277428493019</v>
      </c>
      <c r="AE40">
        <f t="shared" si="17"/>
        <v>-0.28512396694214881</v>
      </c>
      <c r="AF40">
        <f t="shared" si="18"/>
        <v>-0.591146741227079</v>
      </c>
      <c r="AG40">
        <f>_xlfn.RANK.AVG(AF40,$AF$2:$AF$101,0)</f>
        <v>70</v>
      </c>
    </row>
    <row r="41" spans="1:33" x14ac:dyDescent="0.3">
      <c r="A41">
        <v>7265</v>
      </c>
      <c r="B41" t="s">
        <v>29</v>
      </c>
      <c r="C41">
        <v>0.6875</v>
      </c>
      <c r="D41">
        <v>66.6666666666666</v>
      </c>
      <c r="E41">
        <v>3.6480229999999998E-3</v>
      </c>
      <c r="F41">
        <v>6.8</v>
      </c>
      <c r="G41">
        <f t="shared" si="0"/>
        <v>9.375E-2</v>
      </c>
      <c r="H41">
        <f t="shared" si="1"/>
        <v>33.3333333333334</v>
      </c>
      <c r="I41">
        <f t="shared" si="2"/>
        <v>0.14746639365602199</v>
      </c>
      <c r="J41">
        <f t="shared" si="3"/>
        <v>2.0000000000000009</v>
      </c>
      <c r="K41">
        <f t="shared" si="4"/>
        <v>7.333333333333333</v>
      </c>
      <c r="L41">
        <f t="shared" si="5"/>
        <v>0.66666666666666596</v>
      </c>
      <c r="M41">
        <f t="shared" si="6"/>
        <v>2.4140800598158044E-2</v>
      </c>
      <c r="N41">
        <f t="shared" si="7"/>
        <v>0.7727272727272726</v>
      </c>
      <c r="O41">
        <f>K41*$S$1</f>
        <v>1.8333333333333333</v>
      </c>
      <c r="P41">
        <f>L41*$S$1</f>
        <v>0.16666666666666649</v>
      </c>
      <c r="Q41">
        <f>M41*$S$1</f>
        <v>6.0352001495395111E-3</v>
      </c>
      <c r="R41">
        <f>N41*$S$1</f>
        <v>0.19318181818181815</v>
      </c>
      <c r="T41">
        <f t="shared" si="8"/>
        <v>2.1992170183313577</v>
      </c>
      <c r="U41">
        <f t="shared" si="9"/>
        <v>0</v>
      </c>
      <c r="W41">
        <f t="shared" si="10"/>
        <v>1.8333333333333333</v>
      </c>
      <c r="X41">
        <f t="shared" si="11"/>
        <v>0</v>
      </c>
      <c r="Z41">
        <f t="shared" si="12"/>
        <v>1.1382905690909029</v>
      </c>
      <c r="AA41">
        <f t="shared" si="13"/>
        <v>1</v>
      </c>
      <c r="AB41">
        <f t="shared" si="14"/>
        <v>-0.58916669381923936</v>
      </c>
      <c r="AC41">
        <f t="shared" si="15"/>
        <v>-0.54545454545454553</v>
      </c>
      <c r="AD41">
        <f t="shared" si="16"/>
        <v>-0.29458334690961968</v>
      </c>
      <c r="AE41">
        <f t="shared" si="17"/>
        <v>-0.27272727272727276</v>
      </c>
      <c r="AF41">
        <f t="shared" si="18"/>
        <v>-0.56731061963689244</v>
      </c>
      <c r="AG41">
        <f>_xlfn.RANK.AVG(AF41,$AF$2:$AF$101,0)</f>
        <v>17</v>
      </c>
    </row>
    <row r="42" spans="1:33" x14ac:dyDescent="0.3">
      <c r="A42">
        <v>1830</v>
      </c>
      <c r="B42" t="s">
        <v>21</v>
      </c>
      <c r="C42">
        <v>0.71875</v>
      </c>
      <c r="D42">
        <v>66.6666666666666</v>
      </c>
      <c r="E42">
        <v>1.1151679999999999E-3</v>
      </c>
      <c r="F42">
        <v>7</v>
      </c>
      <c r="G42">
        <f t="shared" si="0"/>
        <v>6.25E-2</v>
      </c>
      <c r="H42">
        <f t="shared" si="1"/>
        <v>33.3333333333334</v>
      </c>
      <c r="I42">
        <f t="shared" si="2"/>
        <v>0.14999924865602199</v>
      </c>
      <c r="J42">
        <f t="shared" si="3"/>
        <v>1.8000000000000007</v>
      </c>
      <c r="K42">
        <f t="shared" si="4"/>
        <v>7.666666666666667</v>
      </c>
      <c r="L42">
        <f t="shared" si="5"/>
        <v>0.66666666666666596</v>
      </c>
      <c r="M42">
        <f t="shared" si="6"/>
        <v>7.3796268064775664E-3</v>
      </c>
      <c r="N42">
        <f t="shared" si="7"/>
        <v>0.79545454545454541</v>
      </c>
      <c r="O42">
        <f>K42*$S$1</f>
        <v>1.9166666666666667</v>
      </c>
      <c r="P42">
        <f>L42*$S$1</f>
        <v>0.16666666666666649</v>
      </c>
      <c r="Q42">
        <f>M42*$S$1</f>
        <v>1.8449067016193916E-3</v>
      </c>
      <c r="R42">
        <f>N42*$S$1</f>
        <v>0.19886363636363635</v>
      </c>
      <c r="T42">
        <f t="shared" si="8"/>
        <v>2.2840418763985886</v>
      </c>
      <c r="U42">
        <f t="shared" si="9"/>
        <v>0</v>
      </c>
      <c r="W42">
        <f t="shared" si="10"/>
        <v>1.9166666666666667</v>
      </c>
      <c r="X42">
        <f t="shared" si="11"/>
        <v>0</v>
      </c>
      <c r="Z42">
        <f t="shared" si="12"/>
        <v>1.1821949837792105</v>
      </c>
      <c r="AA42">
        <f t="shared" si="13"/>
        <v>1.0454545454545456</v>
      </c>
      <c r="AB42">
        <f t="shared" si="14"/>
        <v>-0.61189113654798633</v>
      </c>
      <c r="AC42">
        <f t="shared" si="15"/>
        <v>-0.57024793388429762</v>
      </c>
      <c r="AD42">
        <f t="shared" si="16"/>
        <v>-0.30594556827399316</v>
      </c>
      <c r="AE42">
        <f t="shared" si="17"/>
        <v>-0.28512396694214881</v>
      </c>
      <c r="AF42">
        <f t="shared" si="18"/>
        <v>-0.59106953521614192</v>
      </c>
      <c r="AG42">
        <f>_xlfn.RANK.AVG(AF42,$AF$2:$AF$101,0)</f>
        <v>69</v>
      </c>
    </row>
    <row r="43" spans="1:33" x14ac:dyDescent="0.3">
      <c r="A43">
        <v>861</v>
      </c>
      <c r="B43" t="s">
        <v>24</v>
      </c>
      <c r="C43">
        <v>0.703125</v>
      </c>
      <c r="D43">
        <v>66.6666666666666</v>
      </c>
      <c r="E43">
        <v>1.177563E-3</v>
      </c>
      <c r="F43">
        <v>7</v>
      </c>
      <c r="G43">
        <f t="shared" si="0"/>
        <v>7.8125E-2</v>
      </c>
      <c r="H43">
        <f t="shared" si="1"/>
        <v>33.3333333333334</v>
      </c>
      <c r="I43">
        <f t="shared" si="2"/>
        <v>0.149936853656022</v>
      </c>
      <c r="J43">
        <f t="shared" si="3"/>
        <v>1.8000000000000007</v>
      </c>
      <c r="K43">
        <f t="shared" si="4"/>
        <v>7.5</v>
      </c>
      <c r="L43">
        <f t="shared" si="5"/>
        <v>0.66666666666666596</v>
      </c>
      <c r="M43">
        <f t="shared" si="6"/>
        <v>7.7925258625750945E-3</v>
      </c>
      <c r="N43">
        <f t="shared" si="7"/>
        <v>0.79545454545454541</v>
      </c>
      <c r="O43">
        <f>K43*$S$1</f>
        <v>1.875</v>
      </c>
      <c r="P43">
        <f>L43*$S$1</f>
        <v>0.16666666666666649</v>
      </c>
      <c r="Q43">
        <f>M43*$S$1</f>
        <v>1.9481314656437736E-3</v>
      </c>
      <c r="R43">
        <f>N43*$S$1</f>
        <v>0.19886363636363635</v>
      </c>
      <c r="T43">
        <f t="shared" si="8"/>
        <v>2.2424784344959465</v>
      </c>
      <c r="U43">
        <f t="shared" si="9"/>
        <v>0</v>
      </c>
      <c r="W43">
        <f t="shared" si="10"/>
        <v>1.875</v>
      </c>
      <c r="X43">
        <f t="shared" si="11"/>
        <v>0</v>
      </c>
      <c r="Z43">
        <f t="shared" si="12"/>
        <v>1.1606822028474622</v>
      </c>
      <c r="AA43">
        <f t="shared" si="13"/>
        <v>1.0227272727272727</v>
      </c>
      <c r="AB43">
        <f t="shared" si="14"/>
        <v>-0.60075635746733536</v>
      </c>
      <c r="AC43">
        <f t="shared" si="15"/>
        <v>-0.55785123966942152</v>
      </c>
      <c r="AD43">
        <f t="shared" si="16"/>
        <v>-0.30037817873366768</v>
      </c>
      <c r="AE43">
        <f t="shared" si="17"/>
        <v>-0.27892561983471076</v>
      </c>
      <c r="AF43">
        <f t="shared" si="18"/>
        <v>-0.57930379856837844</v>
      </c>
      <c r="AG43">
        <f>_xlfn.RANK.AVG(AF43,$AF$2:$AF$101,0)</f>
        <v>50</v>
      </c>
    </row>
    <row r="44" spans="1:33" x14ac:dyDescent="0.3">
      <c r="A44">
        <v>3952</v>
      </c>
      <c r="B44" t="s">
        <v>37</v>
      </c>
      <c r="C44">
        <v>0.78125</v>
      </c>
      <c r="D44">
        <v>50</v>
      </c>
      <c r="E44">
        <v>8.3087579999999994E-3</v>
      </c>
      <c r="F44">
        <v>7</v>
      </c>
      <c r="G44">
        <f t="shared" si="0"/>
        <v>0</v>
      </c>
      <c r="H44">
        <f t="shared" si="1"/>
        <v>50</v>
      </c>
      <c r="I44">
        <f t="shared" si="2"/>
        <v>0.14280565865602199</v>
      </c>
      <c r="J44">
        <f t="shared" si="3"/>
        <v>1.8000000000000007</v>
      </c>
      <c r="K44">
        <f t="shared" si="4"/>
        <v>8.3333333333333339</v>
      </c>
      <c r="L44">
        <f t="shared" si="5"/>
        <v>0.5</v>
      </c>
      <c r="M44">
        <f t="shared" si="6"/>
        <v>5.498322518699867E-2</v>
      </c>
      <c r="N44">
        <f t="shared" si="7"/>
        <v>0.79545454545454541</v>
      </c>
      <c r="O44">
        <f>K44*$S$1</f>
        <v>2.0833333333333335</v>
      </c>
      <c r="P44">
        <f>L44*$S$1</f>
        <v>0.125</v>
      </c>
      <c r="Q44">
        <f>M44*$S$1</f>
        <v>1.3745806296749668E-2</v>
      </c>
      <c r="R44">
        <f>N44*$S$1</f>
        <v>0.19886363636363635</v>
      </c>
      <c r="T44">
        <f t="shared" si="8"/>
        <v>2.4209427759937192</v>
      </c>
      <c r="U44">
        <f t="shared" si="9"/>
        <v>0</v>
      </c>
      <c r="W44">
        <f t="shared" si="10"/>
        <v>2.0833333333333335</v>
      </c>
      <c r="X44">
        <f t="shared" si="11"/>
        <v>0</v>
      </c>
      <c r="Z44">
        <f t="shared" si="12"/>
        <v>1.2530533854786641</v>
      </c>
      <c r="AA44">
        <f t="shared" si="13"/>
        <v>1.1363636363636365</v>
      </c>
      <c r="AB44">
        <f t="shared" si="14"/>
        <v>-0.64856666684946662</v>
      </c>
      <c r="AC44">
        <f t="shared" si="15"/>
        <v>-0.6198347107438017</v>
      </c>
      <c r="AD44">
        <f t="shared" si="16"/>
        <v>-0.32428333342473331</v>
      </c>
      <c r="AE44">
        <f t="shared" si="17"/>
        <v>-0.30991735537190085</v>
      </c>
      <c r="AF44">
        <f t="shared" si="18"/>
        <v>-0.63420068879663416</v>
      </c>
      <c r="AG44">
        <f>_xlfn.RANK.AVG(AF44,$AF$2:$AF$101,0)</f>
        <v>99</v>
      </c>
    </row>
    <row r="45" spans="1:33" x14ac:dyDescent="0.3">
      <c r="A45">
        <v>4095</v>
      </c>
      <c r="B45" t="s">
        <v>57</v>
      </c>
      <c r="C45">
        <v>0.703125</v>
      </c>
      <c r="D45">
        <v>33.3333333333333</v>
      </c>
      <c r="E45">
        <v>2.2953178092392501E-2</v>
      </c>
      <c r="F45">
        <v>7</v>
      </c>
      <c r="G45">
        <f t="shared" si="0"/>
        <v>7.8125E-2</v>
      </c>
      <c r="H45">
        <f t="shared" si="1"/>
        <v>66.6666666666667</v>
      </c>
      <c r="I45">
        <f t="shared" si="2"/>
        <v>0.12816123856362949</v>
      </c>
      <c r="J45">
        <f t="shared" si="3"/>
        <v>1.8000000000000007</v>
      </c>
      <c r="K45">
        <f t="shared" si="4"/>
        <v>7.5</v>
      </c>
      <c r="L45">
        <f t="shared" si="5"/>
        <v>0.33333333333333298</v>
      </c>
      <c r="M45">
        <f t="shared" si="6"/>
        <v>0.15189270885146752</v>
      </c>
      <c r="N45">
        <f t="shared" si="7"/>
        <v>0.79545454545454541</v>
      </c>
      <c r="O45">
        <f>K45*$S$1</f>
        <v>1.875</v>
      </c>
      <c r="P45">
        <f>L45*$S$1</f>
        <v>8.3333333333333245E-2</v>
      </c>
      <c r="Q45">
        <f>M45*$S$1</f>
        <v>3.7973177212866881E-2</v>
      </c>
      <c r="R45">
        <f>N45*$S$1</f>
        <v>0.19886363636363635</v>
      </c>
      <c r="T45">
        <f t="shared" si="8"/>
        <v>2.1951701469098364</v>
      </c>
      <c r="U45">
        <f t="shared" si="9"/>
        <v>0</v>
      </c>
      <c r="W45">
        <f t="shared" si="10"/>
        <v>1.875</v>
      </c>
      <c r="X45">
        <f t="shared" si="11"/>
        <v>0</v>
      </c>
      <c r="Z45">
        <f t="shared" si="12"/>
        <v>1.1361959529002112</v>
      </c>
      <c r="AA45">
        <f t="shared" si="13"/>
        <v>1.0227272727272727</v>
      </c>
      <c r="AB45">
        <f t="shared" si="14"/>
        <v>-0.58808254348943767</v>
      </c>
      <c r="AC45">
        <f t="shared" si="15"/>
        <v>-0.55785123966942152</v>
      </c>
      <c r="AD45">
        <f t="shared" si="16"/>
        <v>-0.29404127174471884</v>
      </c>
      <c r="AE45">
        <f t="shared" si="17"/>
        <v>-0.27892561983471076</v>
      </c>
      <c r="AF45">
        <f t="shared" si="18"/>
        <v>-0.57296689157942959</v>
      </c>
      <c r="AG45">
        <f>_xlfn.RANK.AVG(AF45,$AF$2:$AF$101,0)</f>
        <v>37</v>
      </c>
    </row>
    <row r="46" spans="1:33" x14ac:dyDescent="0.3">
      <c r="A46">
        <v>2368</v>
      </c>
      <c r="B46" t="s">
        <v>28</v>
      </c>
      <c r="C46">
        <v>0.6875</v>
      </c>
      <c r="D46">
        <v>66.6666666666666</v>
      </c>
      <c r="E46">
        <v>6.5933300000000001E-4</v>
      </c>
      <c r="F46">
        <v>7</v>
      </c>
      <c r="G46">
        <f t="shared" si="0"/>
        <v>9.375E-2</v>
      </c>
      <c r="H46">
        <f t="shared" si="1"/>
        <v>33.3333333333334</v>
      </c>
      <c r="I46">
        <f t="shared" si="2"/>
        <v>0.15045508365602198</v>
      </c>
      <c r="J46">
        <f t="shared" si="3"/>
        <v>1.8000000000000007</v>
      </c>
      <c r="K46">
        <f t="shared" si="4"/>
        <v>7.333333333333333</v>
      </c>
      <c r="L46">
        <f t="shared" si="5"/>
        <v>0.66666666666666596</v>
      </c>
      <c r="M46">
        <f t="shared" si="6"/>
        <v>4.3631376449066632E-3</v>
      </c>
      <c r="N46">
        <f t="shared" si="7"/>
        <v>0.79545454545454541</v>
      </c>
      <c r="O46">
        <f>K46*$S$1</f>
        <v>1.8333333333333333</v>
      </c>
      <c r="P46">
        <f>L46*$S$1</f>
        <v>0.16666666666666649</v>
      </c>
      <c r="Q46">
        <f>M46*$S$1</f>
        <v>1.0907844112266658E-3</v>
      </c>
      <c r="R46">
        <f>N46*$S$1</f>
        <v>0.19886363636363635</v>
      </c>
      <c r="T46">
        <f t="shared" si="8"/>
        <v>2.1999544207748625</v>
      </c>
      <c r="U46">
        <f t="shared" si="9"/>
        <v>0</v>
      </c>
      <c r="W46">
        <f t="shared" si="10"/>
        <v>1.8333333333333333</v>
      </c>
      <c r="X46">
        <f t="shared" si="11"/>
        <v>0</v>
      </c>
      <c r="Z46">
        <f t="shared" si="12"/>
        <v>1.1386722404948932</v>
      </c>
      <c r="AA46">
        <f t="shared" si="13"/>
        <v>1</v>
      </c>
      <c r="AB46">
        <f t="shared" si="14"/>
        <v>-0.58936424274507637</v>
      </c>
      <c r="AC46">
        <f t="shared" si="15"/>
        <v>-0.54545454545454553</v>
      </c>
      <c r="AD46">
        <f t="shared" si="16"/>
        <v>-0.29468212137253819</v>
      </c>
      <c r="AE46">
        <f t="shared" si="17"/>
        <v>-0.27272727272727276</v>
      </c>
      <c r="AF46">
        <f t="shared" si="18"/>
        <v>-0.56740939409981095</v>
      </c>
      <c r="AG46">
        <f>_xlfn.RANK.AVG(AF46,$AF$2:$AF$101,0)</f>
        <v>18</v>
      </c>
    </row>
    <row r="47" spans="1:33" x14ac:dyDescent="0.3">
      <c r="A47">
        <v>4302</v>
      </c>
      <c r="B47" t="s">
        <v>31</v>
      </c>
      <c r="C47">
        <v>0.765625</v>
      </c>
      <c r="D47">
        <v>50</v>
      </c>
      <c r="E47">
        <v>3.4038369999999998E-3</v>
      </c>
      <c r="F47">
        <v>7.9</v>
      </c>
      <c r="G47">
        <f t="shared" si="0"/>
        <v>1.5625E-2</v>
      </c>
      <c r="H47">
        <f t="shared" si="1"/>
        <v>50</v>
      </c>
      <c r="I47">
        <f t="shared" si="2"/>
        <v>0.147710579656022</v>
      </c>
      <c r="J47">
        <f t="shared" si="3"/>
        <v>0.90000000000000036</v>
      </c>
      <c r="K47">
        <f t="shared" si="4"/>
        <v>8.1666666666666661</v>
      </c>
      <c r="L47">
        <f t="shared" si="5"/>
        <v>0.5</v>
      </c>
      <c r="M47">
        <f t="shared" si="6"/>
        <v>2.2524899181181831E-2</v>
      </c>
      <c r="N47">
        <f t="shared" si="7"/>
        <v>0.89772727272727271</v>
      </c>
      <c r="O47">
        <f>K47*$S$1</f>
        <v>2.0416666666666665</v>
      </c>
      <c r="P47">
        <f>L47*$S$1</f>
        <v>0.125</v>
      </c>
      <c r="Q47">
        <f>M47*$S$1</f>
        <v>5.6312247952954577E-3</v>
      </c>
      <c r="R47">
        <f>N47*$S$1</f>
        <v>0.22443181818181818</v>
      </c>
      <c r="T47">
        <f t="shared" si="8"/>
        <v>2.3967297096437803</v>
      </c>
      <c r="U47">
        <f t="shared" si="9"/>
        <v>0</v>
      </c>
      <c r="W47">
        <f t="shared" si="10"/>
        <v>2.0416666666666665</v>
      </c>
      <c r="X47">
        <f t="shared" si="11"/>
        <v>0</v>
      </c>
      <c r="Z47">
        <f t="shared" si="12"/>
        <v>1.2405209683296643</v>
      </c>
      <c r="AA47">
        <f t="shared" si="13"/>
        <v>1.1136363636363635</v>
      </c>
      <c r="AB47">
        <f t="shared" si="14"/>
        <v>-0.64208002540857623</v>
      </c>
      <c r="AC47">
        <f t="shared" si="15"/>
        <v>-0.6074380165289256</v>
      </c>
      <c r="AD47">
        <f t="shared" si="16"/>
        <v>-0.32104001270428811</v>
      </c>
      <c r="AE47">
        <f t="shared" si="17"/>
        <v>-0.3037190082644628</v>
      </c>
      <c r="AF47">
        <f t="shared" si="18"/>
        <v>-0.62475902096875091</v>
      </c>
      <c r="AG47">
        <f>_xlfn.RANK.AVG(AF47,$AF$2:$AF$101,0)</f>
        <v>96</v>
      </c>
    </row>
    <row r="48" spans="1:33" x14ac:dyDescent="0.3">
      <c r="A48">
        <v>1857</v>
      </c>
      <c r="B48" t="s">
        <v>41</v>
      </c>
      <c r="C48">
        <v>0.734375</v>
      </c>
      <c r="D48">
        <v>50</v>
      </c>
      <c r="E48">
        <v>8.3573099999999997E-3</v>
      </c>
      <c r="F48">
        <v>7</v>
      </c>
      <c r="G48">
        <f t="shared" si="0"/>
        <v>4.6875E-2</v>
      </c>
      <c r="H48">
        <f t="shared" si="1"/>
        <v>50</v>
      </c>
      <c r="I48">
        <f t="shared" si="2"/>
        <v>0.14275710665602198</v>
      </c>
      <c r="J48">
        <f t="shared" si="3"/>
        <v>1.8000000000000007</v>
      </c>
      <c r="K48">
        <f t="shared" si="4"/>
        <v>7.833333333333333</v>
      </c>
      <c r="L48">
        <f t="shared" si="5"/>
        <v>0.5</v>
      </c>
      <c r="M48">
        <f t="shared" si="6"/>
        <v>5.5304518158737548E-2</v>
      </c>
      <c r="N48">
        <f t="shared" si="7"/>
        <v>0.79545454545454541</v>
      </c>
      <c r="O48">
        <f>K48*$S$1</f>
        <v>1.9583333333333333</v>
      </c>
      <c r="P48">
        <f>L48*$S$1</f>
        <v>0.125</v>
      </c>
      <c r="Q48">
        <f>M48*$S$1</f>
        <v>1.3826129539684387E-2</v>
      </c>
      <c r="R48">
        <f>N48*$S$1</f>
        <v>0.19886363636363635</v>
      </c>
      <c r="T48">
        <f t="shared" si="8"/>
        <v>2.2960230992366535</v>
      </c>
      <c r="U48">
        <f t="shared" si="9"/>
        <v>0</v>
      </c>
      <c r="W48">
        <f t="shared" si="10"/>
        <v>1.9583333333333333</v>
      </c>
      <c r="X48">
        <f t="shared" si="11"/>
        <v>0</v>
      </c>
      <c r="Z48">
        <f t="shared" si="12"/>
        <v>1.1883963330999308</v>
      </c>
      <c r="AA48">
        <f t="shared" si="13"/>
        <v>1.0681818181818181</v>
      </c>
      <c r="AB48">
        <f t="shared" si="14"/>
        <v>-0.61510088683118946</v>
      </c>
      <c r="AC48">
        <f t="shared" si="15"/>
        <v>-0.5826446280991735</v>
      </c>
      <c r="AD48">
        <f t="shared" si="16"/>
        <v>-0.30755044341559473</v>
      </c>
      <c r="AE48">
        <f t="shared" si="17"/>
        <v>-0.29132231404958675</v>
      </c>
      <c r="AF48">
        <f t="shared" si="18"/>
        <v>-0.59887275746518154</v>
      </c>
      <c r="AG48">
        <f>_xlfn.RANK.AVG(AF48,$AF$2:$AF$101,0)</f>
        <v>81</v>
      </c>
    </row>
    <row r="49" spans="1:33" x14ac:dyDescent="0.3">
      <c r="A49">
        <v>1251</v>
      </c>
      <c r="B49" t="s">
        <v>64</v>
      </c>
      <c r="C49">
        <v>0.703125</v>
      </c>
      <c r="D49">
        <v>16.6666666666666</v>
      </c>
      <c r="E49">
        <v>2.7720193000000001E-2</v>
      </c>
      <c r="F49">
        <v>7.99</v>
      </c>
      <c r="G49">
        <f t="shared" si="0"/>
        <v>7.8125E-2</v>
      </c>
      <c r="H49">
        <f t="shared" si="1"/>
        <v>83.3333333333334</v>
      </c>
      <c r="I49">
        <f t="shared" si="2"/>
        <v>0.12339422365602198</v>
      </c>
      <c r="J49">
        <f t="shared" si="3"/>
        <v>0.8100000000000005</v>
      </c>
      <c r="K49">
        <f t="shared" si="4"/>
        <v>7.5</v>
      </c>
      <c r="L49">
        <f t="shared" si="5"/>
        <v>0.16666666666666599</v>
      </c>
      <c r="M49">
        <f t="shared" si="6"/>
        <v>0.18343844097349621</v>
      </c>
      <c r="N49">
        <f t="shared" si="7"/>
        <v>0.90795454545454546</v>
      </c>
      <c r="O49">
        <f>K49*$S$1</f>
        <v>1.875</v>
      </c>
      <c r="P49">
        <f>L49*$S$1</f>
        <v>4.1666666666666498E-2</v>
      </c>
      <c r="Q49">
        <f>M49*$S$1</f>
        <v>4.5859610243374052E-2</v>
      </c>
      <c r="R49">
        <f>N49*$S$1</f>
        <v>0.22698863636363636</v>
      </c>
      <c r="T49">
        <f t="shared" si="8"/>
        <v>2.1895149132736771</v>
      </c>
      <c r="U49">
        <f t="shared" si="9"/>
        <v>0</v>
      </c>
      <c r="W49">
        <f t="shared" si="10"/>
        <v>1.875</v>
      </c>
      <c r="X49">
        <f t="shared" si="11"/>
        <v>0</v>
      </c>
      <c r="Z49">
        <f t="shared" si="12"/>
        <v>1.1332688660959587</v>
      </c>
      <c r="AA49">
        <f t="shared" si="13"/>
        <v>1.0227272727272727</v>
      </c>
      <c r="AB49">
        <f t="shared" si="14"/>
        <v>-0.58656751551520026</v>
      </c>
      <c r="AC49">
        <f t="shared" si="15"/>
        <v>-0.55785123966942152</v>
      </c>
      <c r="AD49">
        <f t="shared" si="16"/>
        <v>-0.29328375775760013</v>
      </c>
      <c r="AE49">
        <f t="shared" si="17"/>
        <v>-0.27892561983471076</v>
      </c>
      <c r="AF49">
        <f t="shared" si="18"/>
        <v>-0.57220937759231094</v>
      </c>
      <c r="AG49">
        <f>_xlfn.RANK.AVG(AF49,$AF$2:$AF$101,0)</f>
        <v>35</v>
      </c>
    </row>
    <row r="50" spans="1:33" x14ac:dyDescent="0.3">
      <c r="A50">
        <v>8149</v>
      </c>
      <c r="B50" t="s">
        <v>50</v>
      </c>
      <c r="C50">
        <v>0.703125</v>
      </c>
      <c r="D50">
        <v>33.3333333333333</v>
      </c>
      <c r="E50">
        <v>1.7234025496315201E-2</v>
      </c>
      <c r="F50">
        <v>7.71</v>
      </c>
      <c r="G50">
        <f t="shared" si="0"/>
        <v>7.8125E-2</v>
      </c>
      <c r="H50">
        <f t="shared" si="1"/>
        <v>66.6666666666667</v>
      </c>
      <c r="I50">
        <f t="shared" si="2"/>
        <v>0.13388039115970679</v>
      </c>
      <c r="J50">
        <f t="shared" si="3"/>
        <v>1.0900000000000007</v>
      </c>
      <c r="K50">
        <f t="shared" si="4"/>
        <v>7.5</v>
      </c>
      <c r="L50">
        <f t="shared" si="5"/>
        <v>0.33333333333333298</v>
      </c>
      <c r="M50">
        <f t="shared" si="6"/>
        <v>0.11404620338471469</v>
      </c>
      <c r="N50">
        <f t="shared" si="7"/>
        <v>0.8761363636363636</v>
      </c>
      <c r="O50">
        <f>K50*$S$1</f>
        <v>1.875</v>
      </c>
      <c r="P50">
        <f>L50*$S$1</f>
        <v>8.3333333333333245E-2</v>
      </c>
      <c r="Q50">
        <f>M50*$S$1</f>
        <v>2.8511550846178672E-2</v>
      </c>
      <c r="R50">
        <f>N50*$S$1</f>
        <v>0.2190340909090909</v>
      </c>
      <c r="T50">
        <f t="shared" si="8"/>
        <v>2.205878975088603</v>
      </c>
      <c r="U50">
        <f t="shared" si="9"/>
        <v>0</v>
      </c>
      <c r="W50">
        <f t="shared" si="10"/>
        <v>1.875</v>
      </c>
      <c r="X50">
        <f t="shared" si="11"/>
        <v>0</v>
      </c>
      <c r="Z50">
        <f t="shared" si="12"/>
        <v>1.1417387247232276</v>
      </c>
      <c r="AA50">
        <f t="shared" si="13"/>
        <v>1.0227272727272727</v>
      </c>
      <c r="AB50">
        <f t="shared" si="14"/>
        <v>-0.59095142129466194</v>
      </c>
      <c r="AC50">
        <f t="shared" si="15"/>
        <v>-0.55785123966942152</v>
      </c>
      <c r="AD50">
        <f t="shared" si="16"/>
        <v>-0.29547571064733097</v>
      </c>
      <c r="AE50">
        <f t="shared" si="17"/>
        <v>-0.27892561983471076</v>
      </c>
      <c r="AF50">
        <f t="shared" si="18"/>
        <v>-0.57440133048204167</v>
      </c>
      <c r="AG50">
        <f>_xlfn.RANK.AVG(AF50,$AF$2:$AF$101,0)</f>
        <v>40</v>
      </c>
    </row>
    <row r="51" spans="1:33" x14ac:dyDescent="0.3">
      <c r="A51">
        <v>3621</v>
      </c>
      <c r="B51" t="s">
        <v>79</v>
      </c>
      <c r="C51">
        <v>0.71875</v>
      </c>
      <c r="D51">
        <v>16.6666666666666</v>
      </c>
      <c r="E51">
        <v>3.0664184517029101E-2</v>
      </c>
      <c r="F51">
        <v>7</v>
      </c>
      <c r="G51">
        <f t="shared" si="0"/>
        <v>6.25E-2</v>
      </c>
      <c r="H51">
        <f t="shared" si="1"/>
        <v>83.3333333333334</v>
      </c>
      <c r="I51">
        <f t="shared" si="2"/>
        <v>0.12045023213899289</v>
      </c>
      <c r="J51">
        <f t="shared" si="3"/>
        <v>1.8000000000000007</v>
      </c>
      <c r="K51">
        <f t="shared" si="4"/>
        <v>7.666666666666667</v>
      </c>
      <c r="L51">
        <f t="shared" si="5"/>
        <v>0.16666666666666599</v>
      </c>
      <c r="M51">
        <f t="shared" si="6"/>
        <v>0.20292031161281737</v>
      </c>
      <c r="N51">
        <f t="shared" si="7"/>
        <v>0.79545454545454541</v>
      </c>
      <c r="O51">
        <f>K51*$S$1</f>
        <v>1.9166666666666667</v>
      </c>
      <c r="P51">
        <f>L51*$S$1</f>
        <v>4.1666666666666498E-2</v>
      </c>
      <c r="Q51">
        <f>M51*$S$1</f>
        <v>5.0730077903204343E-2</v>
      </c>
      <c r="R51">
        <f>N51*$S$1</f>
        <v>0.19886363636363635</v>
      </c>
      <c r="T51">
        <f t="shared" si="8"/>
        <v>2.2079270476001738</v>
      </c>
      <c r="U51">
        <f t="shared" si="9"/>
        <v>0</v>
      </c>
      <c r="W51">
        <f t="shared" si="10"/>
        <v>1.9166666666666667</v>
      </c>
      <c r="X51">
        <f t="shared" si="11"/>
        <v>0</v>
      </c>
      <c r="Z51">
        <f t="shared" si="12"/>
        <v>1.1427987845560241</v>
      </c>
      <c r="AA51">
        <f t="shared" si="13"/>
        <v>1.0454545454545456</v>
      </c>
      <c r="AB51">
        <f t="shared" si="14"/>
        <v>-0.59150009661878244</v>
      </c>
      <c r="AC51">
        <f t="shared" si="15"/>
        <v>-0.57024793388429762</v>
      </c>
      <c r="AD51">
        <f t="shared" si="16"/>
        <v>-0.29575004830939122</v>
      </c>
      <c r="AE51">
        <f t="shared" si="17"/>
        <v>-0.28512396694214881</v>
      </c>
      <c r="AF51">
        <f t="shared" si="18"/>
        <v>-0.58087401525154003</v>
      </c>
      <c r="AG51">
        <f>_xlfn.RANK.AVG(AF51,$AF$2:$AF$101,0)</f>
        <v>51</v>
      </c>
    </row>
    <row r="52" spans="1:33" x14ac:dyDescent="0.3">
      <c r="A52">
        <v>2880</v>
      </c>
      <c r="B52" t="s">
        <v>35</v>
      </c>
      <c r="C52">
        <v>0.703125</v>
      </c>
      <c r="D52">
        <v>50</v>
      </c>
      <c r="E52">
        <v>7.8101159999999998E-3</v>
      </c>
      <c r="F52">
        <v>7.11</v>
      </c>
      <c r="G52">
        <f t="shared" si="0"/>
        <v>7.8125E-2</v>
      </c>
      <c r="H52">
        <f t="shared" si="1"/>
        <v>50</v>
      </c>
      <c r="I52">
        <f t="shared" si="2"/>
        <v>0.14330430065602198</v>
      </c>
      <c r="J52">
        <f t="shared" si="3"/>
        <v>1.6900000000000004</v>
      </c>
      <c r="K52">
        <f t="shared" si="4"/>
        <v>7.5</v>
      </c>
      <c r="L52">
        <f t="shared" si="5"/>
        <v>0.5</v>
      </c>
      <c r="M52">
        <f t="shared" si="6"/>
        <v>5.1683460604410592E-2</v>
      </c>
      <c r="N52">
        <f t="shared" si="7"/>
        <v>0.80795454545454548</v>
      </c>
      <c r="O52">
        <f>K52*$S$1</f>
        <v>1.875</v>
      </c>
      <c r="P52">
        <f>L52*$S$1</f>
        <v>0.125</v>
      </c>
      <c r="Q52">
        <f>M52*$S$1</f>
        <v>1.2920865151102648E-2</v>
      </c>
      <c r="R52">
        <f>N52*$S$1</f>
        <v>0.20198863636363637</v>
      </c>
      <c r="T52">
        <f t="shared" si="8"/>
        <v>2.2149095015147391</v>
      </c>
      <c r="U52">
        <f t="shared" si="9"/>
        <v>0</v>
      </c>
      <c r="W52">
        <f t="shared" si="10"/>
        <v>1.875</v>
      </c>
      <c r="X52">
        <f t="shared" si="11"/>
        <v>0</v>
      </c>
      <c r="Z52">
        <f t="shared" si="12"/>
        <v>1.1464128259961417</v>
      </c>
      <c r="AA52">
        <f t="shared" si="13"/>
        <v>1.0227272727272727</v>
      </c>
      <c r="AB52">
        <f t="shared" si="14"/>
        <v>-0.59337068476597266</v>
      </c>
      <c r="AC52">
        <f t="shared" si="15"/>
        <v>-0.55785123966942152</v>
      </c>
      <c r="AD52">
        <f t="shared" si="16"/>
        <v>-0.29668534238298633</v>
      </c>
      <c r="AE52">
        <f t="shared" si="17"/>
        <v>-0.27892561983471076</v>
      </c>
      <c r="AF52">
        <f t="shared" si="18"/>
        <v>-0.57561096221769703</v>
      </c>
      <c r="AG52">
        <f>_xlfn.RANK.AVG(AF52,$AF$2:$AF$101,0)</f>
        <v>44</v>
      </c>
    </row>
    <row r="53" spans="1:33" x14ac:dyDescent="0.3">
      <c r="A53">
        <v>3340</v>
      </c>
      <c r="B53" t="s">
        <v>82</v>
      </c>
      <c r="C53">
        <v>0.703125</v>
      </c>
      <c r="D53">
        <v>16.6666666666666</v>
      </c>
      <c r="E53">
        <v>3.0301695E-2</v>
      </c>
      <c r="F53">
        <v>7</v>
      </c>
      <c r="G53">
        <f t="shared" si="0"/>
        <v>7.8125E-2</v>
      </c>
      <c r="H53">
        <f t="shared" si="1"/>
        <v>83.3333333333334</v>
      </c>
      <c r="I53">
        <f t="shared" si="2"/>
        <v>0.12081272165602198</v>
      </c>
      <c r="J53">
        <f t="shared" si="3"/>
        <v>1.8000000000000007</v>
      </c>
      <c r="K53">
        <f t="shared" si="4"/>
        <v>7.5</v>
      </c>
      <c r="L53">
        <f t="shared" si="5"/>
        <v>0.16666666666666599</v>
      </c>
      <c r="M53">
        <f t="shared" si="6"/>
        <v>0.20052153639963419</v>
      </c>
      <c r="N53">
        <f t="shared" si="7"/>
        <v>0.79545454545454541</v>
      </c>
      <c r="O53">
        <f>K53*$S$1</f>
        <v>1.875</v>
      </c>
      <c r="P53">
        <f>L53*$S$1</f>
        <v>4.1666666666666498E-2</v>
      </c>
      <c r="Q53">
        <f>M53*$S$1</f>
        <v>5.0130384099908547E-2</v>
      </c>
      <c r="R53">
        <f>N53*$S$1</f>
        <v>0.19886363636363635</v>
      </c>
      <c r="T53">
        <f t="shared" si="8"/>
        <v>2.1656606871302113</v>
      </c>
      <c r="U53">
        <f t="shared" si="9"/>
        <v>0</v>
      </c>
      <c r="W53">
        <f t="shared" si="10"/>
        <v>1.875</v>
      </c>
      <c r="X53">
        <f t="shared" si="11"/>
        <v>0</v>
      </c>
      <c r="Z53">
        <f t="shared" si="12"/>
        <v>1.1209221806957743</v>
      </c>
      <c r="AA53">
        <f t="shared" si="13"/>
        <v>1.0227272727272727</v>
      </c>
      <c r="AB53">
        <f t="shared" si="14"/>
        <v>-0.58017700678713224</v>
      </c>
      <c r="AC53">
        <f t="shared" si="15"/>
        <v>-0.55785123966942152</v>
      </c>
      <c r="AD53">
        <f t="shared" si="16"/>
        <v>-0.29008850339356612</v>
      </c>
      <c r="AE53">
        <f t="shared" si="17"/>
        <v>-0.27892561983471076</v>
      </c>
      <c r="AF53">
        <f t="shared" si="18"/>
        <v>-0.56901412322827682</v>
      </c>
      <c r="AG53">
        <f>_xlfn.RANK.AVG(AF53,$AF$2:$AF$101,0)</f>
        <v>27</v>
      </c>
    </row>
    <row r="54" spans="1:33" x14ac:dyDescent="0.3">
      <c r="A54">
        <v>5138</v>
      </c>
      <c r="B54" t="s">
        <v>96</v>
      </c>
      <c r="C54">
        <v>0.71875</v>
      </c>
      <c r="D54">
        <v>0</v>
      </c>
      <c r="E54">
        <v>3.9457132722567401E-2</v>
      </c>
      <c r="F54">
        <v>7</v>
      </c>
      <c r="G54">
        <f t="shared" si="0"/>
        <v>6.25E-2</v>
      </c>
      <c r="H54">
        <f t="shared" si="1"/>
        <v>100</v>
      </c>
      <c r="I54">
        <f t="shared" si="2"/>
        <v>0.11165728393345459</v>
      </c>
      <c r="J54">
        <f t="shared" si="3"/>
        <v>1.8000000000000007</v>
      </c>
      <c r="K54">
        <f t="shared" si="4"/>
        <v>7.666666666666667</v>
      </c>
      <c r="L54">
        <f t="shared" si="5"/>
        <v>0</v>
      </c>
      <c r="M54">
        <f t="shared" si="6"/>
        <v>0.26110766659929407</v>
      </c>
      <c r="N54">
        <f t="shared" si="7"/>
        <v>0.79545454545454541</v>
      </c>
      <c r="O54">
        <f>K54*$S$1</f>
        <v>1.9166666666666667</v>
      </c>
      <c r="P54">
        <f>L54*$S$1</f>
        <v>0</v>
      </c>
      <c r="Q54">
        <f>M54*$S$1</f>
        <v>6.5276916649823519E-2</v>
      </c>
      <c r="R54">
        <f>N54*$S$1</f>
        <v>0.19886363636363635</v>
      </c>
      <c r="T54">
        <f t="shared" si="8"/>
        <v>2.1808072196801267</v>
      </c>
      <c r="U54">
        <f t="shared" si="9"/>
        <v>0</v>
      </c>
      <c r="W54">
        <f t="shared" si="10"/>
        <v>1.9166666666666667</v>
      </c>
      <c r="X54">
        <f t="shared" si="11"/>
        <v>0</v>
      </c>
      <c r="Z54">
        <f t="shared" si="12"/>
        <v>1.1287618595506963</v>
      </c>
      <c r="AA54">
        <f t="shared" si="13"/>
        <v>1.0454545454545456</v>
      </c>
      <c r="AB54">
        <f t="shared" si="14"/>
        <v>-0.58423473843929541</v>
      </c>
      <c r="AC54">
        <f t="shared" si="15"/>
        <v>-0.57024793388429762</v>
      </c>
      <c r="AD54">
        <f t="shared" si="16"/>
        <v>-0.2921173692196477</v>
      </c>
      <c r="AE54">
        <f t="shared" si="17"/>
        <v>-0.28512396694214881</v>
      </c>
      <c r="AF54">
        <f t="shared" si="18"/>
        <v>-0.57724133616179651</v>
      </c>
      <c r="AG54">
        <f>_xlfn.RANK.AVG(AF54,$AF$2:$AF$101,0)</f>
        <v>46</v>
      </c>
    </row>
    <row r="55" spans="1:33" x14ac:dyDescent="0.3">
      <c r="A55">
        <v>7057</v>
      </c>
      <c r="B55" t="s">
        <v>32</v>
      </c>
      <c r="C55">
        <v>0.71875</v>
      </c>
      <c r="D55">
        <v>50</v>
      </c>
      <c r="E55">
        <v>5.7064699999999997E-4</v>
      </c>
      <c r="F55">
        <v>7.9</v>
      </c>
      <c r="G55">
        <f t="shared" si="0"/>
        <v>6.25E-2</v>
      </c>
      <c r="H55">
        <f t="shared" si="1"/>
        <v>50</v>
      </c>
      <c r="I55">
        <f t="shared" si="2"/>
        <v>0.15054376965602198</v>
      </c>
      <c r="J55">
        <f t="shared" si="3"/>
        <v>0.90000000000000036</v>
      </c>
      <c r="K55">
        <f t="shared" si="4"/>
        <v>7.666666666666667</v>
      </c>
      <c r="L55">
        <f t="shared" si="5"/>
        <v>0.5</v>
      </c>
      <c r="M55">
        <f t="shared" si="6"/>
        <v>3.7762578358023222E-3</v>
      </c>
      <c r="N55">
        <f t="shared" si="7"/>
        <v>0.89772727272727271</v>
      </c>
      <c r="O55">
        <f>K55*$S$1</f>
        <v>1.9166666666666667</v>
      </c>
      <c r="P55">
        <f>L55*$S$1</f>
        <v>0.125</v>
      </c>
      <c r="Q55">
        <f>M55*$S$1</f>
        <v>9.4406445895058055E-4</v>
      </c>
      <c r="R55">
        <f>N55*$S$1</f>
        <v>0.22443181818181818</v>
      </c>
      <c r="T55">
        <f t="shared" si="8"/>
        <v>2.267042549307436</v>
      </c>
      <c r="U55">
        <f t="shared" si="9"/>
        <v>0</v>
      </c>
      <c r="W55">
        <f t="shared" si="10"/>
        <v>1.9166666666666667</v>
      </c>
      <c r="X55">
        <f t="shared" si="11"/>
        <v>0</v>
      </c>
      <c r="Z55">
        <f t="shared" si="12"/>
        <v>1.1733963188237018</v>
      </c>
      <c r="AA55">
        <f t="shared" si="13"/>
        <v>1.0454545454545456</v>
      </c>
      <c r="AB55">
        <f t="shared" si="14"/>
        <v>-0.60733704422514445</v>
      </c>
      <c r="AC55">
        <f t="shared" si="15"/>
        <v>-0.57024793388429762</v>
      </c>
      <c r="AD55">
        <f t="shared" si="16"/>
        <v>-0.30366852211257223</v>
      </c>
      <c r="AE55">
        <f t="shared" si="17"/>
        <v>-0.28512396694214881</v>
      </c>
      <c r="AF55">
        <f t="shared" si="18"/>
        <v>-0.58879248905472104</v>
      </c>
      <c r="AG55">
        <f>_xlfn.RANK.AVG(AF55,$AF$2:$AF$101,0)</f>
        <v>66</v>
      </c>
    </row>
    <row r="56" spans="1:33" x14ac:dyDescent="0.3">
      <c r="A56">
        <v>6430</v>
      </c>
      <c r="B56" t="s">
        <v>45</v>
      </c>
      <c r="C56">
        <v>0.71875</v>
      </c>
      <c r="D56">
        <v>50</v>
      </c>
      <c r="E56">
        <v>4.0218679999999996E-3</v>
      </c>
      <c r="F56">
        <v>7</v>
      </c>
      <c r="G56">
        <f t="shared" si="0"/>
        <v>6.25E-2</v>
      </c>
      <c r="H56">
        <f t="shared" si="1"/>
        <v>50</v>
      </c>
      <c r="I56">
        <f t="shared" si="2"/>
        <v>0.14709254865602198</v>
      </c>
      <c r="J56">
        <f t="shared" si="3"/>
        <v>1.8000000000000007</v>
      </c>
      <c r="K56">
        <f t="shared" si="4"/>
        <v>7.666666666666667</v>
      </c>
      <c r="L56">
        <f t="shared" si="5"/>
        <v>0.5</v>
      </c>
      <c r="M56">
        <f t="shared" si="6"/>
        <v>2.6614720746034961E-2</v>
      </c>
      <c r="N56">
        <f t="shared" si="7"/>
        <v>0.79545454545454541</v>
      </c>
      <c r="O56">
        <f>K56*$S$1</f>
        <v>1.9166666666666667</v>
      </c>
      <c r="P56">
        <f>L56*$S$1</f>
        <v>0.125</v>
      </c>
      <c r="Q56">
        <f>M56*$S$1</f>
        <v>6.6536801865087402E-3</v>
      </c>
      <c r="R56">
        <f>N56*$S$1</f>
        <v>0.19886363636363635</v>
      </c>
      <c r="T56">
        <f t="shared" si="8"/>
        <v>2.2471839832168121</v>
      </c>
      <c r="U56">
        <f t="shared" si="9"/>
        <v>0</v>
      </c>
      <c r="W56">
        <f t="shared" si="10"/>
        <v>1.9166666666666667</v>
      </c>
      <c r="X56">
        <f t="shared" si="11"/>
        <v>0</v>
      </c>
      <c r="Z56">
        <f t="shared" si="12"/>
        <v>1.1631177431723654</v>
      </c>
      <c r="AA56">
        <f t="shared" si="13"/>
        <v>1.0454545454545456</v>
      </c>
      <c r="AB56">
        <f t="shared" si="14"/>
        <v>-0.60201696638376756</v>
      </c>
      <c r="AC56">
        <f t="shared" si="15"/>
        <v>-0.57024793388429762</v>
      </c>
      <c r="AD56">
        <f t="shared" si="16"/>
        <v>-0.30100848319188378</v>
      </c>
      <c r="AE56">
        <f t="shared" si="17"/>
        <v>-0.28512396694214881</v>
      </c>
      <c r="AF56">
        <f t="shared" si="18"/>
        <v>-0.58613245013403259</v>
      </c>
      <c r="AG56">
        <f>_xlfn.RANK.AVG(AF56,$AF$2:$AF$101,0)</f>
        <v>63</v>
      </c>
    </row>
    <row r="57" spans="1:33" x14ac:dyDescent="0.3">
      <c r="A57">
        <v>4460</v>
      </c>
      <c r="B57" t="s">
        <v>46</v>
      </c>
      <c r="C57">
        <v>0.703125</v>
      </c>
      <c r="D57">
        <v>50</v>
      </c>
      <c r="E57">
        <v>4.6472789999999998E-3</v>
      </c>
      <c r="F57">
        <v>7</v>
      </c>
      <c r="G57">
        <f t="shared" si="0"/>
        <v>7.8125E-2</v>
      </c>
      <c r="H57">
        <f t="shared" si="1"/>
        <v>50</v>
      </c>
      <c r="I57">
        <f t="shared" si="2"/>
        <v>0.14646713765602198</v>
      </c>
      <c r="J57">
        <f t="shared" si="3"/>
        <v>1.8000000000000007</v>
      </c>
      <c r="K57">
        <f t="shared" si="4"/>
        <v>7.5</v>
      </c>
      <c r="L57">
        <f t="shared" si="5"/>
        <v>0.5</v>
      </c>
      <c r="M57">
        <f t="shared" si="6"/>
        <v>3.0753379477872624E-2</v>
      </c>
      <c r="N57">
        <f t="shared" si="7"/>
        <v>0.79545454545454541</v>
      </c>
      <c r="O57">
        <f>K57*$S$1</f>
        <v>1.875</v>
      </c>
      <c r="P57">
        <f>L57*$S$1</f>
        <v>0.125</v>
      </c>
      <c r="Q57">
        <f>M57*$S$1</f>
        <v>7.6883448694681561E-3</v>
      </c>
      <c r="R57">
        <f>N57*$S$1</f>
        <v>0.19886363636363635</v>
      </c>
      <c r="T57">
        <f t="shared" si="8"/>
        <v>2.2065519812331043</v>
      </c>
      <c r="U57">
        <f t="shared" si="9"/>
        <v>0</v>
      </c>
      <c r="W57">
        <f t="shared" si="10"/>
        <v>1.875</v>
      </c>
      <c r="X57">
        <f t="shared" si="11"/>
        <v>0</v>
      </c>
      <c r="Z57">
        <f t="shared" si="12"/>
        <v>1.1420870653102821</v>
      </c>
      <c r="AA57">
        <f t="shared" si="13"/>
        <v>1.0227272727272727</v>
      </c>
      <c r="AB57">
        <f t="shared" si="14"/>
        <v>-0.59113171855581026</v>
      </c>
      <c r="AC57">
        <f t="shared" si="15"/>
        <v>-0.55785123966942152</v>
      </c>
      <c r="AD57">
        <f t="shared" si="16"/>
        <v>-0.29556585927790513</v>
      </c>
      <c r="AE57">
        <f t="shared" si="17"/>
        <v>-0.27892561983471076</v>
      </c>
      <c r="AF57">
        <f t="shared" si="18"/>
        <v>-0.57449147911261589</v>
      </c>
      <c r="AG57">
        <f>_xlfn.RANK.AVG(AF57,$AF$2:$AF$101,0)</f>
        <v>41</v>
      </c>
    </row>
    <row r="58" spans="1:33" x14ac:dyDescent="0.3">
      <c r="A58">
        <v>3759</v>
      </c>
      <c r="B58" t="s">
        <v>54</v>
      </c>
      <c r="C58">
        <v>0.78125</v>
      </c>
      <c r="D58">
        <v>33.3333333333333</v>
      </c>
      <c r="E58">
        <v>1.0707838000000001E-2</v>
      </c>
      <c r="F58">
        <v>7</v>
      </c>
      <c r="G58">
        <f t="shared" si="0"/>
        <v>0</v>
      </c>
      <c r="H58">
        <f t="shared" si="1"/>
        <v>66.6666666666667</v>
      </c>
      <c r="I58">
        <f t="shared" si="2"/>
        <v>0.14040657865602199</v>
      </c>
      <c r="J58">
        <f t="shared" si="3"/>
        <v>1.8000000000000007</v>
      </c>
      <c r="K58">
        <f t="shared" si="4"/>
        <v>8.3333333333333339</v>
      </c>
      <c r="L58">
        <f t="shared" si="5"/>
        <v>0.33333333333333298</v>
      </c>
      <c r="M58">
        <f t="shared" si="6"/>
        <v>7.0859142608305781E-2</v>
      </c>
      <c r="N58">
        <f t="shared" si="7"/>
        <v>0.79545454545454541</v>
      </c>
      <c r="O58">
        <f>K58*$S$1</f>
        <v>2.0833333333333335</v>
      </c>
      <c r="P58">
        <f>L58*$S$1</f>
        <v>8.3333333333333245E-2</v>
      </c>
      <c r="Q58">
        <f>M58*$S$1</f>
        <v>1.7714785652076445E-2</v>
      </c>
      <c r="R58">
        <f>N58*$S$1</f>
        <v>0.19886363636363635</v>
      </c>
      <c r="T58">
        <f t="shared" si="8"/>
        <v>2.3832450886823793</v>
      </c>
      <c r="U58">
        <f t="shared" si="9"/>
        <v>0</v>
      </c>
      <c r="W58">
        <f t="shared" si="10"/>
        <v>2.0833333333333335</v>
      </c>
      <c r="X58">
        <f t="shared" si="11"/>
        <v>0</v>
      </c>
      <c r="Z58">
        <f t="shared" si="12"/>
        <v>1.2335414766559529</v>
      </c>
      <c r="AA58">
        <f t="shared" si="13"/>
        <v>1.1363636363636365</v>
      </c>
      <c r="AB58">
        <f t="shared" si="14"/>
        <v>-0.63846751719178274</v>
      </c>
      <c r="AC58">
        <f t="shared" si="15"/>
        <v>-0.6198347107438017</v>
      </c>
      <c r="AD58">
        <f t="shared" si="16"/>
        <v>-0.31923375859589137</v>
      </c>
      <c r="AE58">
        <f t="shared" si="17"/>
        <v>-0.30991735537190085</v>
      </c>
      <c r="AF58">
        <f t="shared" si="18"/>
        <v>-0.62915111396779222</v>
      </c>
      <c r="AG58">
        <f>_xlfn.RANK.AVG(AF58,$AF$2:$AF$101,0)</f>
        <v>98</v>
      </c>
    </row>
    <row r="59" spans="1:33" x14ac:dyDescent="0.3">
      <c r="A59">
        <v>6943</v>
      </c>
      <c r="B59" t="s">
        <v>69</v>
      </c>
      <c r="C59">
        <v>0.703125</v>
      </c>
      <c r="D59">
        <v>16.6666666666666</v>
      </c>
      <c r="E59">
        <v>2.0448841168678501E-2</v>
      </c>
      <c r="F59">
        <v>7.9</v>
      </c>
      <c r="G59">
        <f t="shared" si="0"/>
        <v>7.8125E-2</v>
      </c>
      <c r="H59">
        <f t="shared" si="1"/>
        <v>83.3333333333334</v>
      </c>
      <c r="I59">
        <f t="shared" si="2"/>
        <v>0.13066557548734348</v>
      </c>
      <c r="J59">
        <f t="shared" si="3"/>
        <v>0.90000000000000036</v>
      </c>
      <c r="K59">
        <f t="shared" si="4"/>
        <v>7.5</v>
      </c>
      <c r="L59">
        <f t="shared" si="5"/>
        <v>0.16666666666666599</v>
      </c>
      <c r="M59">
        <f t="shared" si="6"/>
        <v>0.1353202534952419</v>
      </c>
      <c r="N59">
        <f t="shared" si="7"/>
        <v>0.89772727272727271</v>
      </c>
      <c r="O59">
        <f>K59*$S$1</f>
        <v>1.875</v>
      </c>
      <c r="P59">
        <f>L59*$S$1</f>
        <v>4.1666666666666498E-2</v>
      </c>
      <c r="Q59">
        <f>M59*$S$1</f>
        <v>3.3830063373810476E-2</v>
      </c>
      <c r="R59">
        <f>N59*$S$1</f>
        <v>0.22443181818181818</v>
      </c>
      <c r="T59">
        <f t="shared" si="8"/>
        <v>2.1749285482222951</v>
      </c>
      <c r="U59">
        <f t="shared" si="9"/>
        <v>0</v>
      </c>
      <c r="W59">
        <f t="shared" si="10"/>
        <v>1.875</v>
      </c>
      <c r="X59">
        <f t="shared" si="11"/>
        <v>0</v>
      </c>
      <c r="Z59">
        <f t="shared" si="12"/>
        <v>1.1257191237845323</v>
      </c>
      <c r="AA59">
        <f t="shared" si="13"/>
        <v>1.0227272727272727</v>
      </c>
      <c r="AB59">
        <f t="shared" si="14"/>
        <v>-0.58265985183283941</v>
      </c>
      <c r="AC59">
        <f t="shared" si="15"/>
        <v>-0.55785123966942152</v>
      </c>
      <c r="AD59">
        <f t="shared" si="16"/>
        <v>-0.29132992591641971</v>
      </c>
      <c r="AE59">
        <f t="shared" si="17"/>
        <v>-0.27892561983471076</v>
      </c>
      <c r="AF59">
        <f t="shared" si="18"/>
        <v>-0.57025554575113047</v>
      </c>
      <c r="AG59">
        <f>_xlfn.RANK.AVG(AF59,$AF$2:$AF$101,0)</f>
        <v>30</v>
      </c>
    </row>
    <row r="60" spans="1:33" x14ac:dyDescent="0.3">
      <c r="A60">
        <v>5766</v>
      </c>
      <c r="B60" t="s">
        <v>83</v>
      </c>
      <c r="C60">
        <v>0.703125</v>
      </c>
      <c r="D60">
        <v>16.6666666666666</v>
      </c>
      <c r="E60">
        <v>2.1392985950442301E-2</v>
      </c>
      <c r="F60">
        <v>7</v>
      </c>
      <c r="G60">
        <f t="shared" si="0"/>
        <v>7.8125E-2</v>
      </c>
      <c r="H60">
        <f t="shared" si="1"/>
        <v>83.3333333333334</v>
      </c>
      <c r="I60">
        <f t="shared" si="2"/>
        <v>0.12972143070557968</v>
      </c>
      <c r="J60">
        <f t="shared" si="3"/>
        <v>1.8000000000000007</v>
      </c>
      <c r="K60">
        <f t="shared" si="4"/>
        <v>7.5</v>
      </c>
      <c r="L60">
        <f t="shared" si="5"/>
        <v>0.16666666666666599</v>
      </c>
      <c r="M60">
        <f t="shared" si="6"/>
        <v>0.141568133761444</v>
      </c>
      <c r="N60">
        <f t="shared" si="7"/>
        <v>0.79545454545454541</v>
      </c>
      <c r="O60">
        <f>K60*$S$1</f>
        <v>1.875</v>
      </c>
      <c r="P60">
        <f>L60*$S$1</f>
        <v>4.1666666666666498E-2</v>
      </c>
      <c r="Q60">
        <f>M60*$S$1</f>
        <v>3.5392033440361001E-2</v>
      </c>
      <c r="R60">
        <f>N60*$S$1</f>
        <v>0.19886363636363635</v>
      </c>
      <c r="T60">
        <f t="shared" si="8"/>
        <v>2.1509223364706638</v>
      </c>
      <c r="U60">
        <f t="shared" si="9"/>
        <v>0</v>
      </c>
      <c r="W60">
        <f t="shared" si="10"/>
        <v>1.875</v>
      </c>
      <c r="X60">
        <f t="shared" si="11"/>
        <v>0</v>
      </c>
      <c r="Z60">
        <f t="shared" si="12"/>
        <v>1.1132937723032061</v>
      </c>
      <c r="AA60">
        <f t="shared" si="13"/>
        <v>1.0227272727272727</v>
      </c>
      <c r="AB60">
        <f t="shared" si="14"/>
        <v>-0.57622862640536221</v>
      </c>
      <c r="AC60">
        <f t="shared" si="15"/>
        <v>-0.55785123966942152</v>
      </c>
      <c r="AD60">
        <f t="shared" si="16"/>
        <v>-0.2881143132026811</v>
      </c>
      <c r="AE60">
        <f t="shared" si="17"/>
        <v>-0.27892561983471076</v>
      </c>
      <c r="AF60">
        <f t="shared" si="18"/>
        <v>-0.56703993303739186</v>
      </c>
      <c r="AG60">
        <f>_xlfn.RANK.AVG(AF60,$AF$2:$AF$101,0)</f>
        <v>16</v>
      </c>
    </row>
    <row r="61" spans="1:33" x14ac:dyDescent="0.3">
      <c r="A61">
        <v>7581</v>
      </c>
      <c r="B61" t="s">
        <v>53</v>
      </c>
      <c r="C61">
        <v>0.703125</v>
      </c>
      <c r="D61">
        <v>33.3333333333333</v>
      </c>
      <c r="E61">
        <v>7.5823410000000003E-3</v>
      </c>
      <c r="F61">
        <v>7.13</v>
      </c>
      <c r="G61">
        <f t="shared" si="0"/>
        <v>7.8125E-2</v>
      </c>
      <c r="H61">
        <f t="shared" si="1"/>
        <v>66.6666666666667</v>
      </c>
      <c r="I61">
        <f t="shared" si="2"/>
        <v>0.143532075656022</v>
      </c>
      <c r="J61">
        <f t="shared" si="3"/>
        <v>1.6700000000000008</v>
      </c>
      <c r="K61">
        <f t="shared" si="4"/>
        <v>7.5</v>
      </c>
      <c r="L61">
        <f t="shared" si="5"/>
        <v>0.33333333333333298</v>
      </c>
      <c r="M61">
        <f t="shared" si="6"/>
        <v>5.0176159017703094E-2</v>
      </c>
      <c r="N61">
        <f t="shared" si="7"/>
        <v>0.81022727272727268</v>
      </c>
      <c r="O61">
        <f>K61*$S$1</f>
        <v>1.875</v>
      </c>
      <c r="P61">
        <f>L61*$S$1</f>
        <v>8.3333333333333245E-2</v>
      </c>
      <c r="Q61">
        <f>M61*$S$1</f>
        <v>1.2544039754425773E-2</v>
      </c>
      <c r="R61">
        <f>N61*$S$1</f>
        <v>0.20255681818181817</v>
      </c>
      <c r="T61">
        <f t="shared" si="8"/>
        <v>2.1734341912695774</v>
      </c>
      <c r="U61">
        <f t="shared" si="9"/>
        <v>0</v>
      </c>
      <c r="W61">
        <f t="shared" si="10"/>
        <v>1.875</v>
      </c>
      <c r="X61">
        <f t="shared" si="11"/>
        <v>0</v>
      </c>
      <c r="Z61">
        <f t="shared" si="12"/>
        <v>1.1249456610421309</v>
      </c>
      <c r="AA61">
        <f t="shared" si="13"/>
        <v>1.0227272727272727</v>
      </c>
      <c r="AB61">
        <f t="shared" si="14"/>
        <v>-0.58225951601428216</v>
      </c>
      <c r="AC61">
        <f t="shared" si="15"/>
        <v>-0.55785123966942152</v>
      </c>
      <c r="AD61">
        <f t="shared" si="16"/>
        <v>-0.29112975800714108</v>
      </c>
      <c r="AE61">
        <f t="shared" si="17"/>
        <v>-0.27892561983471076</v>
      </c>
      <c r="AF61">
        <f t="shared" si="18"/>
        <v>-0.57005537784185178</v>
      </c>
      <c r="AG61">
        <f>_xlfn.RANK.AVG(AF61,$AF$2:$AF$101,0)</f>
        <v>29</v>
      </c>
    </row>
    <row r="62" spans="1:33" x14ac:dyDescent="0.3">
      <c r="A62">
        <v>463</v>
      </c>
      <c r="B62" t="s">
        <v>49</v>
      </c>
      <c r="C62">
        <v>0.71875</v>
      </c>
      <c r="D62">
        <v>33.3333333333333</v>
      </c>
      <c r="E62">
        <v>1.867992E-3</v>
      </c>
      <c r="F62">
        <v>7.78</v>
      </c>
      <c r="G62">
        <f t="shared" si="0"/>
        <v>6.25E-2</v>
      </c>
      <c r="H62">
        <f t="shared" si="1"/>
        <v>66.6666666666667</v>
      </c>
      <c r="I62">
        <f t="shared" si="2"/>
        <v>0.14924642465602198</v>
      </c>
      <c r="J62">
        <f t="shared" si="3"/>
        <v>1.0200000000000005</v>
      </c>
      <c r="K62">
        <f t="shared" si="4"/>
        <v>7.666666666666667</v>
      </c>
      <c r="L62">
        <f t="shared" si="5"/>
        <v>0.33333333333333298</v>
      </c>
      <c r="M62">
        <f t="shared" si="6"/>
        <v>1.2361441359046927E-2</v>
      </c>
      <c r="N62">
        <f t="shared" si="7"/>
        <v>0.88409090909090904</v>
      </c>
      <c r="O62">
        <f>K62*$S$1</f>
        <v>1.9166666666666667</v>
      </c>
      <c r="P62">
        <f>L62*$S$1</f>
        <v>8.3333333333333245E-2</v>
      </c>
      <c r="Q62">
        <f>M62*$S$1</f>
        <v>3.0903603397617317E-3</v>
      </c>
      <c r="R62">
        <f>N62*$S$1</f>
        <v>0.22102272727272726</v>
      </c>
      <c r="T62">
        <f t="shared" si="8"/>
        <v>2.2241130876124893</v>
      </c>
      <c r="U62">
        <f t="shared" si="9"/>
        <v>0</v>
      </c>
      <c r="W62">
        <f t="shared" si="10"/>
        <v>1.9166666666666667</v>
      </c>
      <c r="X62">
        <f t="shared" si="11"/>
        <v>0</v>
      </c>
      <c r="Z62">
        <f t="shared" si="12"/>
        <v>1.1511765010539285</v>
      </c>
      <c r="AA62">
        <f t="shared" si="13"/>
        <v>1.0454545454545456</v>
      </c>
      <c r="AB62">
        <f t="shared" si="14"/>
        <v>-0.59583631064431664</v>
      </c>
      <c r="AC62">
        <f t="shared" si="15"/>
        <v>-0.57024793388429762</v>
      </c>
      <c r="AD62">
        <f t="shared" si="16"/>
        <v>-0.29791815532215832</v>
      </c>
      <c r="AE62">
        <f t="shared" si="17"/>
        <v>-0.28512396694214881</v>
      </c>
      <c r="AF62">
        <f t="shared" si="18"/>
        <v>-0.58304212226430718</v>
      </c>
      <c r="AG62">
        <f>_xlfn.RANK.AVG(AF62,$AF$2:$AF$101,0)</f>
        <v>56</v>
      </c>
    </row>
    <row r="63" spans="1:33" x14ac:dyDescent="0.3">
      <c r="A63">
        <v>5336</v>
      </c>
      <c r="B63" t="s">
        <v>51</v>
      </c>
      <c r="C63">
        <v>0.75</v>
      </c>
      <c r="D63">
        <v>33.3333333333333</v>
      </c>
      <c r="E63">
        <v>2.121993E-3</v>
      </c>
      <c r="F63">
        <v>7.39</v>
      </c>
      <c r="G63">
        <f t="shared" si="0"/>
        <v>3.125E-2</v>
      </c>
      <c r="H63">
        <f t="shared" si="1"/>
        <v>66.6666666666667</v>
      </c>
      <c r="I63">
        <f t="shared" si="2"/>
        <v>0.148992423656022</v>
      </c>
      <c r="J63">
        <f t="shared" si="3"/>
        <v>1.410000000000001</v>
      </c>
      <c r="K63">
        <f t="shared" si="4"/>
        <v>8</v>
      </c>
      <c r="L63">
        <f t="shared" si="5"/>
        <v>0.33333333333333298</v>
      </c>
      <c r="M63">
        <f t="shared" si="6"/>
        <v>1.4042293561111646E-2</v>
      </c>
      <c r="N63">
        <f t="shared" si="7"/>
        <v>0.83977272727272712</v>
      </c>
      <c r="O63">
        <f>K63*$S$1</f>
        <v>2</v>
      </c>
      <c r="P63">
        <f>L63*$S$1</f>
        <v>8.3333333333333245E-2</v>
      </c>
      <c r="Q63">
        <f>M63*$S$1</f>
        <v>3.5105733902779115E-3</v>
      </c>
      <c r="R63">
        <f>N63*$S$1</f>
        <v>0.20994318181818178</v>
      </c>
      <c r="T63">
        <f t="shared" si="8"/>
        <v>2.2967870885417927</v>
      </c>
      <c r="U63">
        <f t="shared" si="9"/>
        <v>0</v>
      </c>
      <c r="W63">
        <f t="shared" si="10"/>
        <v>2</v>
      </c>
      <c r="X63">
        <f t="shared" si="11"/>
        <v>0</v>
      </c>
      <c r="Z63">
        <f t="shared" si="12"/>
        <v>1.188791765571432</v>
      </c>
      <c r="AA63">
        <f t="shared" si="13"/>
        <v>1.0909090909090911</v>
      </c>
      <c r="AB63">
        <f t="shared" si="14"/>
        <v>-0.61530555833439726</v>
      </c>
      <c r="AC63">
        <f t="shared" si="15"/>
        <v>-0.59504132231404971</v>
      </c>
      <c r="AD63">
        <f t="shared" si="16"/>
        <v>-0.30765277916719863</v>
      </c>
      <c r="AE63">
        <f t="shared" si="17"/>
        <v>-0.29752066115702486</v>
      </c>
      <c r="AF63">
        <f t="shared" si="18"/>
        <v>-0.60517344032422349</v>
      </c>
      <c r="AG63">
        <f>_xlfn.RANK.AVG(AF63,$AF$2:$AF$101,0)</f>
        <v>86</v>
      </c>
    </row>
    <row r="64" spans="1:33" x14ac:dyDescent="0.3">
      <c r="A64">
        <v>5434</v>
      </c>
      <c r="B64" t="s">
        <v>95</v>
      </c>
      <c r="C64">
        <v>0.734375</v>
      </c>
      <c r="D64">
        <v>0</v>
      </c>
      <c r="E64">
        <v>2.6863171309583201E-2</v>
      </c>
      <c r="F64">
        <v>7</v>
      </c>
      <c r="G64">
        <f t="shared" si="0"/>
        <v>4.6875E-2</v>
      </c>
      <c r="H64">
        <f t="shared" si="1"/>
        <v>100</v>
      </c>
      <c r="I64">
        <f t="shared" si="2"/>
        <v>0.12425124534643879</v>
      </c>
      <c r="J64">
        <f t="shared" si="3"/>
        <v>1.8000000000000007</v>
      </c>
      <c r="K64">
        <f t="shared" si="4"/>
        <v>7.833333333333333</v>
      </c>
      <c r="L64">
        <f t="shared" si="5"/>
        <v>0</v>
      </c>
      <c r="M64">
        <f t="shared" si="6"/>
        <v>0.17776709796479032</v>
      </c>
      <c r="N64">
        <f t="shared" si="7"/>
        <v>0.79545454545454541</v>
      </c>
      <c r="O64">
        <f>K64*$S$1</f>
        <v>1.9583333333333333</v>
      </c>
      <c r="P64">
        <f>L64*$S$1</f>
        <v>0</v>
      </c>
      <c r="Q64">
        <f>M64*$S$1</f>
        <v>4.4441774491197579E-2</v>
      </c>
      <c r="R64">
        <f>N64*$S$1</f>
        <v>0.19886363636363635</v>
      </c>
      <c r="T64">
        <f t="shared" si="8"/>
        <v>2.2016387441881671</v>
      </c>
      <c r="U64">
        <f t="shared" si="9"/>
        <v>0</v>
      </c>
      <c r="W64">
        <f t="shared" si="10"/>
        <v>1.9583333333333333</v>
      </c>
      <c r="X64">
        <f t="shared" si="11"/>
        <v>0</v>
      </c>
      <c r="Z64">
        <f t="shared" si="12"/>
        <v>1.1395440277904092</v>
      </c>
      <c r="AA64">
        <f t="shared" si="13"/>
        <v>1.0681818181818181</v>
      </c>
      <c r="AB64">
        <f t="shared" si="14"/>
        <v>-0.58981547027217696</v>
      </c>
      <c r="AC64">
        <f t="shared" si="15"/>
        <v>-0.5826446280991735</v>
      </c>
      <c r="AD64">
        <f t="shared" si="16"/>
        <v>-0.29490773513608848</v>
      </c>
      <c r="AE64">
        <f t="shared" si="17"/>
        <v>-0.29132231404958675</v>
      </c>
      <c r="AF64">
        <f t="shared" si="18"/>
        <v>-0.58623004918567523</v>
      </c>
      <c r="AG64">
        <f>_xlfn.RANK.AVG(AF64,$AF$2:$AF$101,0)</f>
        <v>64</v>
      </c>
    </row>
    <row r="65" spans="1:33" x14ac:dyDescent="0.3">
      <c r="A65">
        <v>1747</v>
      </c>
      <c r="B65" t="s">
        <v>85</v>
      </c>
      <c r="C65">
        <v>0.703125</v>
      </c>
      <c r="D65">
        <v>16.6666666666666</v>
      </c>
      <c r="E65">
        <v>1.6755271340359899E-2</v>
      </c>
      <c r="F65">
        <v>7</v>
      </c>
      <c r="G65">
        <f t="shared" si="0"/>
        <v>7.8125E-2</v>
      </c>
      <c r="H65">
        <f t="shared" si="1"/>
        <v>83.3333333333334</v>
      </c>
      <c r="I65">
        <f t="shared" si="2"/>
        <v>0.13435914531566209</v>
      </c>
      <c r="J65">
        <f t="shared" si="3"/>
        <v>1.8000000000000007</v>
      </c>
      <c r="K65">
        <f t="shared" si="4"/>
        <v>7.5</v>
      </c>
      <c r="L65">
        <f t="shared" si="5"/>
        <v>0.16666666666666599</v>
      </c>
      <c r="M65">
        <f t="shared" si="6"/>
        <v>0.11087804665586282</v>
      </c>
      <c r="N65">
        <f t="shared" si="7"/>
        <v>0.79545454545454541</v>
      </c>
      <c r="O65">
        <f>K65*$S$1</f>
        <v>1.875</v>
      </c>
      <c r="P65">
        <f>L65*$S$1</f>
        <v>4.1666666666666498E-2</v>
      </c>
      <c r="Q65">
        <f>M65*$S$1</f>
        <v>2.7719511663965704E-2</v>
      </c>
      <c r="R65">
        <f>N65*$S$1</f>
        <v>0.19886363636363635</v>
      </c>
      <c r="T65">
        <f t="shared" si="8"/>
        <v>2.1432498146942685</v>
      </c>
      <c r="U65">
        <f t="shared" si="9"/>
        <v>0</v>
      </c>
      <c r="W65">
        <f t="shared" si="10"/>
        <v>1.875</v>
      </c>
      <c r="X65">
        <f t="shared" si="11"/>
        <v>0</v>
      </c>
      <c r="Z65">
        <f t="shared" si="12"/>
        <v>1.1093225593185767</v>
      </c>
      <c r="AA65">
        <f t="shared" si="13"/>
        <v>1.0227272727272727</v>
      </c>
      <c r="AB65">
        <f t="shared" si="14"/>
        <v>-0.57417317019045677</v>
      </c>
      <c r="AC65">
        <f t="shared" si="15"/>
        <v>-0.55785123966942152</v>
      </c>
      <c r="AD65">
        <f t="shared" si="16"/>
        <v>-0.28708658509522839</v>
      </c>
      <c r="AE65">
        <f t="shared" si="17"/>
        <v>-0.27892561983471076</v>
      </c>
      <c r="AF65">
        <f t="shared" si="18"/>
        <v>-0.5660122049299392</v>
      </c>
      <c r="AG65">
        <f>_xlfn.RANK.AVG(AF65,$AF$2:$AF$101,0)</f>
        <v>11</v>
      </c>
    </row>
    <row r="66" spans="1:33" x14ac:dyDescent="0.3">
      <c r="A66">
        <v>4275</v>
      </c>
      <c r="B66" t="s">
        <v>56</v>
      </c>
      <c r="C66">
        <v>0.734375</v>
      </c>
      <c r="D66">
        <v>33.3333333333333</v>
      </c>
      <c r="E66">
        <v>3.9582769999999996E-3</v>
      </c>
      <c r="F66">
        <v>7</v>
      </c>
      <c r="G66">
        <f t="shared" si="0"/>
        <v>4.6875E-2</v>
      </c>
      <c r="H66">
        <f t="shared" si="1"/>
        <v>66.6666666666667</v>
      </c>
      <c r="I66">
        <f t="shared" si="2"/>
        <v>0.14715613965602198</v>
      </c>
      <c r="J66">
        <f t="shared" si="3"/>
        <v>1.8000000000000007</v>
      </c>
      <c r="K66">
        <f t="shared" si="4"/>
        <v>7.833333333333333</v>
      </c>
      <c r="L66">
        <f t="shared" si="5"/>
        <v>0.33333333333333298</v>
      </c>
      <c r="M66">
        <f t="shared" si="6"/>
        <v>2.6193907157184927E-2</v>
      </c>
      <c r="N66">
        <f t="shared" si="7"/>
        <v>0.79545454545454541</v>
      </c>
      <c r="O66">
        <f>K66*$S$1</f>
        <v>1.9583333333333333</v>
      </c>
      <c r="P66">
        <f>L66*$S$1</f>
        <v>8.3333333333333245E-2</v>
      </c>
      <c r="Q66">
        <f>M66*$S$1</f>
        <v>6.5484767892962318E-3</v>
      </c>
      <c r="R66">
        <f>N66*$S$1</f>
        <v>0.19886363636363635</v>
      </c>
      <c r="T66">
        <f t="shared" si="8"/>
        <v>2.2470787798195988</v>
      </c>
      <c r="U66">
        <f t="shared" si="9"/>
        <v>0</v>
      </c>
      <c r="W66">
        <f t="shared" si="10"/>
        <v>1.9583333333333333</v>
      </c>
      <c r="X66">
        <f t="shared" si="11"/>
        <v>0</v>
      </c>
      <c r="Z66">
        <f t="shared" si="12"/>
        <v>1.1630632910496843</v>
      </c>
      <c r="AA66">
        <f t="shared" si="13"/>
        <v>1.0681818181818181</v>
      </c>
      <c r="AB66">
        <f t="shared" si="14"/>
        <v>-0.60198878256325405</v>
      </c>
      <c r="AC66">
        <f t="shared" si="15"/>
        <v>-0.5826446280991735</v>
      </c>
      <c r="AD66">
        <f t="shared" si="16"/>
        <v>-0.30099439128162703</v>
      </c>
      <c r="AE66">
        <f t="shared" si="17"/>
        <v>-0.29132231404958675</v>
      </c>
      <c r="AF66">
        <f t="shared" si="18"/>
        <v>-0.59231670533121372</v>
      </c>
      <c r="AG66">
        <f>_xlfn.RANK.AVG(AF66,$AF$2:$AF$101,0)</f>
        <v>73</v>
      </c>
    </row>
    <row r="67" spans="1:33" x14ac:dyDescent="0.3">
      <c r="A67">
        <v>5272</v>
      </c>
      <c r="B67" t="s">
        <v>72</v>
      </c>
      <c r="C67">
        <v>0.703125</v>
      </c>
      <c r="D67">
        <v>16.6666666666666</v>
      </c>
      <c r="E67">
        <v>1.4542193673796E-2</v>
      </c>
      <c r="F67">
        <v>7.31</v>
      </c>
      <c r="G67">
        <f t="shared" ref="G67:G101" si="19">$C$102-C67</f>
        <v>7.8125E-2</v>
      </c>
      <c r="H67">
        <f t="shared" ref="H67:H101" si="20">$D$102-D67</f>
        <v>83.3333333333334</v>
      </c>
      <c r="I67">
        <f t="shared" ref="I67:I101" si="21">$E$102-E67</f>
        <v>0.13657222298222599</v>
      </c>
      <c r="J67">
        <f t="shared" ref="J67:J101" si="22">$F$102-F67</f>
        <v>1.4900000000000011</v>
      </c>
      <c r="K67">
        <f t="shared" ref="K67:K101" si="23">C67/$C$104</f>
        <v>7.5</v>
      </c>
      <c r="L67">
        <f t="shared" ref="L67:L101" si="24">D67/$D$104</f>
        <v>0.16666666666666599</v>
      </c>
      <c r="M67">
        <f t="shared" ref="M67:M101" si="25">E67/$E$102</f>
        <v>9.6233000104139876E-2</v>
      </c>
      <c r="N67">
        <f t="shared" ref="N67:N101" si="26">F67/$F$104</f>
        <v>0.83068181818181808</v>
      </c>
      <c r="O67">
        <f>K67*$S$1</f>
        <v>1.875</v>
      </c>
      <c r="P67">
        <f>L67*$S$1</f>
        <v>4.1666666666666498E-2</v>
      </c>
      <c r="Q67">
        <f>M67*$S$1</f>
        <v>2.4058250026034969E-2</v>
      </c>
      <c r="R67">
        <f>N67*$S$1</f>
        <v>0.20767045454545452</v>
      </c>
      <c r="T67">
        <f t="shared" ref="T67:T101" si="27">SUM(O67:R67)</f>
        <v>2.148395371238156</v>
      </c>
      <c r="U67">
        <f t="shared" ref="U67:U101" si="28">SUM(S67)</f>
        <v>0</v>
      </c>
      <c r="W67">
        <f t="shared" ref="W67:W101" si="29">MAX(O67:R67)</f>
        <v>1.875</v>
      </c>
      <c r="X67">
        <f t="shared" ref="X67:X101" si="30">MAX(S67)</f>
        <v>0</v>
      </c>
      <c r="Z67">
        <f t="shared" ref="Z67:Z101" si="31">(T67-U67)/($T$103-$T$102)</f>
        <v>1.1119858428589502</v>
      </c>
      <c r="AA67">
        <f t="shared" ref="AA67:AA101" si="32">(W67-X67)/($W$103-$W$102)</f>
        <v>1.0227272727272727</v>
      </c>
      <c r="AB67">
        <f t="shared" ref="AB67:AB101" si="33">Z67/$T$104</f>
        <v>-0.57555165649333306</v>
      </c>
      <c r="AC67">
        <f t="shared" ref="AC67:AC101" si="34">AA67/$W$104</f>
        <v>-0.55785123966942152</v>
      </c>
      <c r="AD67">
        <f t="shared" ref="AD67:AD101" si="35">AB67*0.5</f>
        <v>-0.28777582824666653</v>
      </c>
      <c r="AE67">
        <f t="shared" ref="AE67:AE101" si="36">AC67*0.5</f>
        <v>-0.27892561983471076</v>
      </c>
      <c r="AF67">
        <f t="shared" ref="AF67:AF103" si="37">SUM(AD67:AE67)</f>
        <v>-0.56670144808137723</v>
      </c>
      <c r="AG67">
        <f>_xlfn.RANK.AVG(AF67,$AF$2:$AF$101,0)</f>
        <v>14</v>
      </c>
    </row>
    <row r="68" spans="1:33" x14ac:dyDescent="0.3">
      <c r="A68">
        <v>4385</v>
      </c>
      <c r="B68" t="s">
        <v>55</v>
      </c>
      <c r="C68">
        <v>0.765625</v>
      </c>
      <c r="D68">
        <v>33.3333333333333</v>
      </c>
      <c r="E68">
        <v>1.6576259999999999E-3</v>
      </c>
      <c r="F68">
        <v>7</v>
      </c>
      <c r="G68">
        <f t="shared" si="19"/>
        <v>1.5625E-2</v>
      </c>
      <c r="H68">
        <f t="shared" si="20"/>
        <v>66.6666666666667</v>
      </c>
      <c r="I68">
        <f t="shared" si="21"/>
        <v>0.14945679065602199</v>
      </c>
      <c r="J68">
        <f t="shared" si="22"/>
        <v>1.8000000000000007</v>
      </c>
      <c r="K68">
        <f t="shared" si="23"/>
        <v>8.1666666666666661</v>
      </c>
      <c r="L68">
        <f t="shared" si="24"/>
        <v>0.33333333333333298</v>
      </c>
      <c r="M68">
        <f t="shared" si="25"/>
        <v>1.0969343869904967E-2</v>
      </c>
      <c r="N68">
        <f t="shared" si="26"/>
        <v>0.79545454545454541</v>
      </c>
      <c r="O68">
        <f>K68*$S$1</f>
        <v>2.0416666666666665</v>
      </c>
      <c r="P68">
        <f>L68*$S$1</f>
        <v>8.3333333333333245E-2</v>
      </c>
      <c r="Q68">
        <f>M68*$S$1</f>
        <v>2.7423359674762417E-3</v>
      </c>
      <c r="R68">
        <f>N68*$S$1</f>
        <v>0.19886363636363635</v>
      </c>
      <c r="T68">
        <f t="shared" si="27"/>
        <v>2.3266059723311119</v>
      </c>
      <c r="U68">
        <f t="shared" si="28"/>
        <v>0</v>
      </c>
      <c r="W68">
        <f t="shared" si="29"/>
        <v>2.0416666666666665</v>
      </c>
      <c r="X68">
        <f t="shared" si="30"/>
        <v>0</v>
      </c>
      <c r="Z68">
        <f t="shared" si="31"/>
        <v>1.2042256922440955</v>
      </c>
      <c r="AA68">
        <f t="shared" si="32"/>
        <v>1.1136363636363635</v>
      </c>
      <c r="AB68">
        <f t="shared" si="33"/>
        <v>-0.62329398923007273</v>
      </c>
      <c r="AC68">
        <f t="shared" si="34"/>
        <v>-0.6074380165289256</v>
      </c>
      <c r="AD68">
        <f t="shared" si="35"/>
        <v>-0.31164699461503637</v>
      </c>
      <c r="AE68">
        <f t="shared" si="36"/>
        <v>-0.3037190082644628</v>
      </c>
      <c r="AF68">
        <f t="shared" si="37"/>
        <v>-0.61536600287949916</v>
      </c>
      <c r="AG68">
        <f>_xlfn.RANK.AVG(AF68,$AF$2:$AF$101,0)</f>
        <v>94</v>
      </c>
    </row>
    <row r="69" spans="1:33" x14ac:dyDescent="0.3">
      <c r="A69">
        <v>7964</v>
      </c>
      <c r="B69" t="s">
        <v>52</v>
      </c>
      <c r="C69">
        <v>0.703125</v>
      </c>
      <c r="D69">
        <v>33.3333333333333</v>
      </c>
      <c r="E69">
        <v>2.8871249999999999E-3</v>
      </c>
      <c r="F69">
        <v>7.3</v>
      </c>
      <c r="G69">
        <f t="shared" si="19"/>
        <v>7.8125E-2</v>
      </c>
      <c r="H69">
        <f t="shared" si="20"/>
        <v>66.6666666666667</v>
      </c>
      <c r="I69">
        <f t="shared" si="21"/>
        <v>0.148227291656022</v>
      </c>
      <c r="J69">
        <f t="shared" si="22"/>
        <v>1.5000000000000009</v>
      </c>
      <c r="K69">
        <f t="shared" si="23"/>
        <v>7.5</v>
      </c>
      <c r="L69">
        <f t="shared" si="24"/>
        <v>0.33333333333333298</v>
      </c>
      <c r="M69">
        <f t="shared" si="25"/>
        <v>1.9105556332006966E-2</v>
      </c>
      <c r="N69">
        <f t="shared" si="26"/>
        <v>0.82954545454545447</v>
      </c>
      <c r="O69">
        <f>K69*$S$1</f>
        <v>1.875</v>
      </c>
      <c r="P69">
        <f>L69*$S$1</f>
        <v>8.3333333333333245E-2</v>
      </c>
      <c r="Q69">
        <f>M69*$S$1</f>
        <v>4.7763890830017416E-3</v>
      </c>
      <c r="R69">
        <f>N69*$S$1</f>
        <v>0.20738636363636362</v>
      </c>
      <c r="T69">
        <f t="shared" si="27"/>
        <v>2.1704960860526987</v>
      </c>
      <c r="U69">
        <f t="shared" si="28"/>
        <v>0</v>
      </c>
      <c r="W69">
        <f t="shared" si="29"/>
        <v>1.875</v>
      </c>
      <c r="X69">
        <f t="shared" si="30"/>
        <v>0</v>
      </c>
      <c r="Z69">
        <f t="shared" si="31"/>
        <v>1.1234249300585615</v>
      </c>
      <c r="AA69">
        <f t="shared" si="32"/>
        <v>1.0227272727272727</v>
      </c>
      <c r="AB69">
        <f t="shared" si="33"/>
        <v>-0.58147240236324527</v>
      </c>
      <c r="AC69">
        <f t="shared" si="34"/>
        <v>-0.55785123966942152</v>
      </c>
      <c r="AD69">
        <f t="shared" si="35"/>
        <v>-0.29073620118162263</v>
      </c>
      <c r="AE69">
        <f t="shared" si="36"/>
        <v>-0.27892561983471076</v>
      </c>
      <c r="AF69">
        <f t="shared" si="37"/>
        <v>-0.56966182101633334</v>
      </c>
      <c r="AG69">
        <f>_xlfn.RANK.AVG(AF69,$AF$2:$AF$101,0)</f>
        <v>28</v>
      </c>
    </row>
    <row r="70" spans="1:33" x14ac:dyDescent="0.3">
      <c r="A70">
        <v>1958</v>
      </c>
      <c r="B70" t="s">
        <v>58</v>
      </c>
      <c r="C70">
        <v>0.703125</v>
      </c>
      <c r="D70">
        <v>33.3333333333333</v>
      </c>
      <c r="E70">
        <v>1.933263E-3</v>
      </c>
      <c r="F70">
        <v>7</v>
      </c>
      <c r="G70">
        <f t="shared" si="19"/>
        <v>7.8125E-2</v>
      </c>
      <c r="H70">
        <f t="shared" si="20"/>
        <v>66.6666666666667</v>
      </c>
      <c r="I70">
        <f t="shared" si="21"/>
        <v>0.149181153656022</v>
      </c>
      <c r="J70">
        <f t="shared" si="22"/>
        <v>1.8000000000000007</v>
      </c>
      <c r="K70">
        <f t="shared" si="23"/>
        <v>7.5</v>
      </c>
      <c r="L70">
        <f t="shared" si="24"/>
        <v>0.33333333333333298</v>
      </c>
      <c r="M70">
        <f t="shared" si="25"/>
        <v>1.2793372351763357E-2</v>
      </c>
      <c r="N70">
        <f t="shared" si="26"/>
        <v>0.79545454545454541</v>
      </c>
      <c r="O70">
        <f>K70*$S$1</f>
        <v>1.875</v>
      </c>
      <c r="P70">
        <f>L70*$S$1</f>
        <v>8.3333333333333245E-2</v>
      </c>
      <c r="Q70">
        <f>M70*$S$1</f>
        <v>3.1983430879408393E-3</v>
      </c>
      <c r="R70">
        <f>N70*$S$1</f>
        <v>0.19886363636363635</v>
      </c>
      <c r="T70">
        <f t="shared" si="27"/>
        <v>2.1603953127849103</v>
      </c>
      <c r="U70">
        <f t="shared" si="28"/>
        <v>0</v>
      </c>
      <c r="W70">
        <f t="shared" si="29"/>
        <v>1.875</v>
      </c>
      <c r="X70">
        <f t="shared" si="30"/>
        <v>0</v>
      </c>
      <c r="Z70">
        <f t="shared" si="31"/>
        <v>1.118196880777653</v>
      </c>
      <c r="AA70">
        <f t="shared" si="32"/>
        <v>1.0227272727272727</v>
      </c>
      <c r="AB70">
        <f t="shared" si="33"/>
        <v>-0.57876642148841739</v>
      </c>
      <c r="AC70">
        <f t="shared" si="34"/>
        <v>-0.55785123966942152</v>
      </c>
      <c r="AD70">
        <f t="shared" si="35"/>
        <v>-0.2893832107442087</v>
      </c>
      <c r="AE70">
        <f t="shared" si="36"/>
        <v>-0.27892561983471076</v>
      </c>
      <c r="AF70">
        <f t="shared" si="37"/>
        <v>-0.56830883057891945</v>
      </c>
      <c r="AG70">
        <f>_xlfn.RANK.AVG(AF70,$AF$2:$AF$101,0)</f>
        <v>22</v>
      </c>
    </row>
    <row r="71" spans="1:33" x14ac:dyDescent="0.3">
      <c r="A71">
        <v>2546</v>
      </c>
      <c r="B71" t="s">
        <v>71</v>
      </c>
      <c r="C71">
        <v>0.703125</v>
      </c>
      <c r="D71">
        <v>16.6666666666666</v>
      </c>
      <c r="E71">
        <v>1.1574820596630999E-2</v>
      </c>
      <c r="F71">
        <v>7.33</v>
      </c>
      <c r="G71">
        <f t="shared" si="19"/>
        <v>7.8125E-2</v>
      </c>
      <c r="H71">
        <f t="shared" si="20"/>
        <v>83.3333333333334</v>
      </c>
      <c r="I71">
        <f t="shared" si="21"/>
        <v>0.13953959605939098</v>
      </c>
      <c r="J71">
        <f t="shared" si="22"/>
        <v>1.4700000000000006</v>
      </c>
      <c r="K71">
        <f t="shared" si="23"/>
        <v>7.5</v>
      </c>
      <c r="L71">
        <f t="shared" si="24"/>
        <v>0.16666666666666599</v>
      </c>
      <c r="M71">
        <f t="shared" si="25"/>
        <v>7.6596401936808431E-2</v>
      </c>
      <c r="N71">
        <f t="shared" si="26"/>
        <v>0.83295454545454539</v>
      </c>
      <c r="O71">
        <f>K71*$S$1</f>
        <v>1.875</v>
      </c>
      <c r="P71">
        <f>L71*$S$1</f>
        <v>4.1666666666666498E-2</v>
      </c>
      <c r="Q71">
        <f>M71*$S$1</f>
        <v>1.9149100484202108E-2</v>
      </c>
      <c r="R71">
        <f>N71*$S$1</f>
        <v>0.20823863636363635</v>
      </c>
      <c r="T71">
        <f t="shared" si="27"/>
        <v>2.144054403514505</v>
      </c>
      <c r="U71">
        <f t="shared" si="28"/>
        <v>0</v>
      </c>
      <c r="W71">
        <f t="shared" si="29"/>
        <v>1.875</v>
      </c>
      <c r="X71">
        <f t="shared" si="30"/>
        <v>0</v>
      </c>
      <c r="Z71">
        <f t="shared" si="31"/>
        <v>1.1097390056530845</v>
      </c>
      <c r="AA71">
        <f t="shared" si="32"/>
        <v>1.0227272727272727</v>
      </c>
      <c r="AB71">
        <f t="shared" si="33"/>
        <v>-0.57438871823830806</v>
      </c>
      <c r="AC71">
        <f t="shared" si="34"/>
        <v>-0.55785123966942152</v>
      </c>
      <c r="AD71">
        <f t="shared" si="35"/>
        <v>-0.28719435911915403</v>
      </c>
      <c r="AE71">
        <f t="shared" si="36"/>
        <v>-0.27892561983471076</v>
      </c>
      <c r="AF71">
        <f t="shared" si="37"/>
        <v>-0.56611997895386479</v>
      </c>
      <c r="AG71">
        <f>_xlfn.RANK.AVG(AF71,$AF$2:$AF$101,0)</f>
        <v>12</v>
      </c>
    </row>
    <row r="72" spans="1:33" x14ac:dyDescent="0.3">
      <c r="A72">
        <v>2206</v>
      </c>
      <c r="B72" t="s">
        <v>59</v>
      </c>
      <c r="C72">
        <v>0.703125</v>
      </c>
      <c r="D72">
        <v>33.3333333333333</v>
      </c>
      <c r="E72">
        <v>1.3957660000000001E-3</v>
      </c>
      <c r="F72">
        <v>7</v>
      </c>
      <c r="G72">
        <f t="shared" si="19"/>
        <v>7.8125E-2</v>
      </c>
      <c r="H72">
        <f t="shared" si="20"/>
        <v>66.6666666666667</v>
      </c>
      <c r="I72">
        <f t="shared" si="21"/>
        <v>0.149718650656022</v>
      </c>
      <c r="J72">
        <f t="shared" si="22"/>
        <v>1.8000000000000007</v>
      </c>
      <c r="K72">
        <f t="shared" si="23"/>
        <v>7.5</v>
      </c>
      <c r="L72">
        <f t="shared" si="24"/>
        <v>0.33333333333333298</v>
      </c>
      <c r="M72">
        <f t="shared" si="25"/>
        <v>9.2364847172533363E-3</v>
      </c>
      <c r="N72">
        <f t="shared" si="26"/>
        <v>0.79545454545454541</v>
      </c>
      <c r="O72">
        <f>K72*$S$1</f>
        <v>1.875</v>
      </c>
      <c r="P72">
        <f>L72*$S$1</f>
        <v>8.3333333333333245E-2</v>
      </c>
      <c r="Q72">
        <f>M72*$S$1</f>
        <v>2.3091211793133341E-3</v>
      </c>
      <c r="R72">
        <f>N72*$S$1</f>
        <v>0.19886363636363635</v>
      </c>
      <c r="T72">
        <f t="shared" si="27"/>
        <v>2.1595060908762829</v>
      </c>
      <c r="U72">
        <f t="shared" si="28"/>
        <v>0</v>
      </c>
      <c r="W72">
        <f t="shared" si="29"/>
        <v>1.875</v>
      </c>
      <c r="X72">
        <f t="shared" si="30"/>
        <v>0</v>
      </c>
      <c r="Z72">
        <f t="shared" si="31"/>
        <v>1.1177366292863347</v>
      </c>
      <c r="AA72">
        <f t="shared" si="32"/>
        <v>1.0227272727272727</v>
      </c>
      <c r="AB72">
        <f t="shared" si="33"/>
        <v>-0.57852820037262442</v>
      </c>
      <c r="AC72">
        <f t="shared" si="34"/>
        <v>-0.55785123966942152</v>
      </c>
      <c r="AD72">
        <f t="shared" si="35"/>
        <v>-0.28926410018631221</v>
      </c>
      <c r="AE72">
        <f t="shared" si="36"/>
        <v>-0.27892561983471076</v>
      </c>
      <c r="AF72">
        <f t="shared" si="37"/>
        <v>-0.56818972002102297</v>
      </c>
      <c r="AG72">
        <f>_xlfn.RANK.AVG(AF72,$AF$2:$AF$101,0)</f>
        <v>21</v>
      </c>
    </row>
    <row r="73" spans="1:33" x14ac:dyDescent="0.3">
      <c r="A73">
        <v>5581</v>
      </c>
      <c r="B73" t="s">
        <v>98</v>
      </c>
      <c r="C73">
        <v>0.703125</v>
      </c>
      <c r="D73">
        <v>0</v>
      </c>
      <c r="E73">
        <v>2.3507770000000001E-2</v>
      </c>
      <c r="F73">
        <v>7</v>
      </c>
      <c r="G73">
        <f t="shared" si="19"/>
        <v>7.8125E-2</v>
      </c>
      <c r="H73">
        <f t="shared" si="20"/>
        <v>100</v>
      </c>
      <c r="I73">
        <f t="shared" si="21"/>
        <v>0.12760664665602198</v>
      </c>
      <c r="J73">
        <f t="shared" si="22"/>
        <v>1.8000000000000007</v>
      </c>
      <c r="K73">
        <f t="shared" si="23"/>
        <v>7.5</v>
      </c>
      <c r="L73">
        <f t="shared" si="24"/>
        <v>0</v>
      </c>
      <c r="M73">
        <f t="shared" si="25"/>
        <v>0.15556272207641283</v>
      </c>
      <c r="N73">
        <f t="shared" si="26"/>
        <v>0.79545454545454541</v>
      </c>
      <c r="O73">
        <f>K73*$S$1</f>
        <v>1.875</v>
      </c>
      <c r="P73">
        <f>L73*$S$1</f>
        <v>0</v>
      </c>
      <c r="Q73">
        <f>M73*$S$1</f>
        <v>3.8890680519103209E-2</v>
      </c>
      <c r="R73">
        <f>N73*$S$1</f>
        <v>0.19886363636363635</v>
      </c>
      <c r="T73">
        <f t="shared" si="27"/>
        <v>2.1127543168827394</v>
      </c>
      <c r="U73">
        <f t="shared" si="28"/>
        <v>0</v>
      </c>
      <c r="W73">
        <f t="shared" si="29"/>
        <v>1.875</v>
      </c>
      <c r="X73">
        <f t="shared" si="30"/>
        <v>0</v>
      </c>
      <c r="Z73">
        <f t="shared" si="31"/>
        <v>1.0935384246609912</v>
      </c>
      <c r="AA73">
        <f t="shared" si="32"/>
        <v>1.0227272727272727</v>
      </c>
      <c r="AB73">
        <f t="shared" si="33"/>
        <v>-0.56600347548901131</v>
      </c>
      <c r="AC73">
        <f t="shared" si="34"/>
        <v>-0.55785123966942152</v>
      </c>
      <c r="AD73">
        <f t="shared" si="35"/>
        <v>-0.28300173774450565</v>
      </c>
      <c r="AE73">
        <f t="shared" si="36"/>
        <v>-0.27892561983471076</v>
      </c>
      <c r="AF73">
        <f t="shared" si="37"/>
        <v>-0.56192735757921641</v>
      </c>
      <c r="AG73">
        <f>_xlfn.RANK.AVG(AF73,$AF$2:$AF$101,0)</f>
        <v>8</v>
      </c>
    </row>
    <row r="74" spans="1:33" x14ac:dyDescent="0.3">
      <c r="A74">
        <v>8294</v>
      </c>
      <c r="B74" t="s">
        <v>60</v>
      </c>
      <c r="C74">
        <v>0.75</v>
      </c>
      <c r="D74">
        <v>33.3333333333333</v>
      </c>
      <c r="E74">
        <v>7.1498000000000004E-4</v>
      </c>
      <c r="F74">
        <v>6.54</v>
      </c>
      <c r="G74">
        <f t="shared" si="19"/>
        <v>3.125E-2</v>
      </c>
      <c r="H74">
        <f t="shared" si="20"/>
        <v>66.6666666666667</v>
      </c>
      <c r="I74">
        <f t="shared" si="21"/>
        <v>0.15039943665602198</v>
      </c>
      <c r="J74">
        <f t="shared" si="22"/>
        <v>2.2600000000000007</v>
      </c>
      <c r="K74">
        <f t="shared" si="23"/>
        <v>8</v>
      </c>
      <c r="L74">
        <f t="shared" si="24"/>
        <v>0.33333333333333298</v>
      </c>
      <c r="M74">
        <f t="shared" si="25"/>
        <v>4.7313817954741629E-3</v>
      </c>
      <c r="N74">
        <f t="shared" si="26"/>
        <v>0.74318181818181817</v>
      </c>
      <c r="O74">
        <f>K74*$S$1</f>
        <v>2</v>
      </c>
      <c r="P74">
        <f>L74*$S$1</f>
        <v>8.3333333333333245E-2</v>
      </c>
      <c r="Q74">
        <f>M74*$S$1</f>
        <v>1.1828454488685407E-3</v>
      </c>
      <c r="R74">
        <f>N74*$S$1</f>
        <v>0.18579545454545454</v>
      </c>
      <c r="T74">
        <f t="shared" si="27"/>
        <v>2.2703116333276565</v>
      </c>
      <c r="U74">
        <f t="shared" si="28"/>
        <v>0</v>
      </c>
      <c r="W74">
        <f t="shared" si="29"/>
        <v>2</v>
      </c>
      <c r="X74">
        <f t="shared" si="30"/>
        <v>0</v>
      </c>
      <c r="Z74">
        <f t="shared" si="31"/>
        <v>1.1750883607998985</v>
      </c>
      <c r="AA74">
        <f t="shared" si="32"/>
        <v>1.0909090909090911</v>
      </c>
      <c r="AB74">
        <f t="shared" si="33"/>
        <v>-0.60821282656402065</v>
      </c>
      <c r="AC74">
        <f t="shared" si="34"/>
        <v>-0.59504132231404971</v>
      </c>
      <c r="AD74">
        <f t="shared" si="35"/>
        <v>-0.30410641328201032</v>
      </c>
      <c r="AE74">
        <f t="shared" si="36"/>
        <v>-0.29752066115702486</v>
      </c>
      <c r="AF74">
        <f t="shared" si="37"/>
        <v>-0.60162707443903518</v>
      </c>
      <c r="AG74">
        <f>_xlfn.RANK.AVG(AF74,$AF$2:$AF$101,0)</f>
        <v>85</v>
      </c>
    </row>
    <row r="75" spans="1:33" x14ac:dyDescent="0.3">
      <c r="A75">
        <v>5531</v>
      </c>
      <c r="B75" t="s">
        <v>86</v>
      </c>
      <c r="C75">
        <v>0.703125</v>
      </c>
      <c r="D75">
        <v>16.6666666666666</v>
      </c>
      <c r="E75">
        <v>1.1903427492359101E-2</v>
      </c>
      <c r="F75">
        <v>7</v>
      </c>
      <c r="G75">
        <f t="shared" si="19"/>
        <v>7.8125E-2</v>
      </c>
      <c r="H75">
        <f t="shared" si="20"/>
        <v>83.3333333333334</v>
      </c>
      <c r="I75">
        <f t="shared" si="21"/>
        <v>0.1392109891636629</v>
      </c>
      <c r="J75">
        <f t="shared" si="22"/>
        <v>1.8000000000000007</v>
      </c>
      <c r="K75">
        <f t="shared" si="23"/>
        <v>7.5</v>
      </c>
      <c r="L75">
        <f t="shared" si="24"/>
        <v>0.16666666666666599</v>
      </c>
      <c r="M75">
        <f t="shared" si="25"/>
        <v>7.8770958825553877E-2</v>
      </c>
      <c r="N75">
        <f t="shared" si="26"/>
        <v>0.79545454545454541</v>
      </c>
      <c r="O75">
        <f>K75*$S$1</f>
        <v>1.875</v>
      </c>
      <c r="P75">
        <f>L75*$S$1</f>
        <v>4.1666666666666498E-2</v>
      </c>
      <c r="Q75">
        <f>M75*$S$1</f>
        <v>1.9692739706388469E-2</v>
      </c>
      <c r="R75">
        <f>N75*$S$1</f>
        <v>0.19886363636363635</v>
      </c>
      <c r="T75">
        <f t="shared" si="27"/>
        <v>2.1352230427366914</v>
      </c>
      <c r="U75">
        <f t="shared" si="28"/>
        <v>0</v>
      </c>
      <c r="W75">
        <f t="shared" si="29"/>
        <v>1.875</v>
      </c>
      <c r="X75">
        <f t="shared" si="30"/>
        <v>0</v>
      </c>
      <c r="Z75">
        <f t="shared" si="31"/>
        <v>1.105167990331799</v>
      </c>
      <c r="AA75">
        <f t="shared" si="32"/>
        <v>1.0227272727272727</v>
      </c>
      <c r="AB75">
        <f t="shared" si="33"/>
        <v>-0.57202281092310503</v>
      </c>
      <c r="AC75">
        <f t="shared" si="34"/>
        <v>-0.55785123966942152</v>
      </c>
      <c r="AD75">
        <f t="shared" si="35"/>
        <v>-0.28601140546155251</v>
      </c>
      <c r="AE75">
        <f t="shared" si="36"/>
        <v>-0.27892561983471076</v>
      </c>
      <c r="AF75">
        <f t="shared" si="37"/>
        <v>-0.56493702529626333</v>
      </c>
      <c r="AG75">
        <f>_xlfn.RANK.AVG(AF75,$AF$2:$AF$101,0)</f>
        <v>10</v>
      </c>
    </row>
    <row r="76" spans="1:33" x14ac:dyDescent="0.3">
      <c r="A76">
        <v>3136</v>
      </c>
      <c r="B76" t="s">
        <v>74</v>
      </c>
      <c r="C76">
        <v>0.71875</v>
      </c>
      <c r="D76">
        <v>16.6666666666666</v>
      </c>
      <c r="E76">
        <v>9.5488090000000001E-3</v>
      </c>
      <c r="F76">
        <v>7.22</v>
      </c>
      <c r="G76">
        <f t="shared" si="19"/>
        <v>6.25E-2</v>
      </c>
      <c r="H76">
        <f t="shared" si="20"/>
        <v>83.3333333333334</v>
      </c>
      <c r="I76">
        <f t="shared" si="21"/>
        <v>0.141565607656022</v>
      </c>
      <c r="J76">
        <f t="shared" si="22"/>
        <v>1.580000000000001</v>
      </c>
      <c r="K76">
        <f t="shared" si="23"/>
        <v>7.666666666666667</v>
      </c>
      <c r="L76">
        <f t="shared" si="24"/>
        <v>0.16666666666666599</v>
      </c>
      <c r="M76">
        <f t="shared" si="25"/>
        <v>6.318926553338533E-2</v>
      </c>
      <c r="N76">
        <f t="shared" si="26"/>
        <v>0.82045454545454533</v>
      </c>
      <c r="O76">
        <f>K76*$S$1</f>
        <v>1.9166666666666667</v>
      </c>
      <c r="P76">
        <f>L76*$S$1</f>
        <v>4.1666666666666498E-2</v>
      </c>
      <c r="Q76">
        <f>M76*$S$1</f>
        <v>1.5797316383346333E-2</v>
      </c>
      <c r="R76">
        <f>N76*$S$1</f>
        <v>0.20511363636363633</v>
      </c>
      <c r="T76">
        <f t="shared" si="27"/>
        <v>2.1792442860803156</v>
      </c>
      <c r="U76">
        <f t="shared" si="28"/>
        <v>0</v>
      </c>
      <c r="W76">
        <f t="shared" si="29"/>
        <v>1.9166666666666667</v>
      </c>
      <c r="X76">
        <f t="shared" si="30"/>
        <v>0</v>
      </c>
      <c r="Z76">
        <f t="shared" si="31"/>
        <v>1.1279529022891115</v>
      </c>
      <c r="AA76">
        <f t="shared" si="32"/>
        <v>1.0454545454545456</v>
      </c>
      <c r="AB76">
        <f t="shared" si="33"/>
        <v>-0.58381603104753543</v>
      </c>
      <c r="AC76">
        <f t="shared" si="34"/>
        <v>-0.57024793388429762</v>
      </c>
      <c r="AD76">
        <f t="shared" si="35"/>
        <v>-0.29190801552376772</v>
      </c>
      <c r="AE76">
        <f t="shared" si="36"/>
        <v>-0.28512396694214881</v>
      </c>
      <c r="AF76">
        <f t="shared" si="37"/>
        <v>-0.57703198246591647</v>
      </c>
      <c r="AG76">
        <f>_xlfn.RANK.AVG(AF76,$AF$2:$AF$101,0)</f>
        <v>45</v>
      </c>
    </row>
    <row r="77" spans="1:33" x14ac:dyDescent="0.3">
      <c r="A77">
        <v>8124</v>
      </c>
      <c r="B77" t="s">
        <v>66</v>
      </c>
      <c r="C77">
        <v>0.703125</v>
      </c>
      <c r="D77">
        <v>16.6666666666666</v>
      </c>
      <c r="E77">
        <v>6.893883E-3</v>
      </c>
      <c r="F77">
        <v>8</v>
      </c>
      <c r="G77">
        <f t="shared" si="19"/>
        <v>7.8125E-2</v>
      </c>
      <c r="H77">
        <f t="shared" si="20"/>
        <v>83.3333333333334</v>
      </c>
      <c r="I77">
        <f t="shared" si="21"/>
        <v>0.144220533656022</v>
      </c>
      <c r="J77">
        <f t="shared" si="22"/>
        <v>0.80000000000000071</v>
      </c>
      <c r="K77">
        <f t="shared" si="23"/>
        <v>7.5</v>
      </c>
      <c r="L77">
        <f t="shared" si="24"/>
        <v>0.16666666666666599</v>
      </c>
      <c r="M77">
        <f t="shared" si="25"/>
        <v>4.5620286618267371E-2</v>
      </c>
      <c r="N77">
        <f t="shared" si="26"/>
        <v>0.90909090909090906</v>
      </c>
      <c r="O77">
        <f>K77*$S$1</f>
        <v>1.875</v>
      </c>
      <c r="P77">
        <f>L77*$S$1</f>
        <v>4.1666666666666498E-2</v>
      </c>
      <c r="Q77">
        <f>M77*$S$1</f>
        <v>1.1405071654566843E-2</v>
      </c>
      <c r="R77">
        <f>N77*$S$1</f>
        <v>0.22727272727272727</v>
      </c>
      <c r="T77">
        <f t="shared" si="27"/>
        <v>2.1553444655939606</v>
      </c>
      <c r="U77">
        <f t="shared" si="28"/>
        <v>0</v>
      </c>
      <c r="W77">
        <f t="shared" si="29"/>
        <v>1.875</v>
      </c>
      <c r="X77">
        <f t="shared" si="30"/>
        <v>0</v>
      </c>
      <c r="Z77">
        <f t="shared" si="31"/>
        <v>1.1155826177579262</v>
      </c>
      <c r="AA77">
        <f t="shared" si="32"/>
        <v>1.0227272727272727</v>
      </c>
      <c r="AB77">
        <f t="shared" si="33"/>
        <v>-0.57741330766851073</v>
      </c>
      <c r="AC77">
        <f t="shared" si="34"/>
        <v>-0.55785123966942152</v>
      </c>
      <c r="AD77">
        <f t="shared" si="35"/>
        <v>-0.28870665383425537</v>
      </c>
      <c r="AE77">
        <f t="shared" si="36"/>
        <v>-0.27892561983471076</v>
      </c>
      <c r="AF77">
        <f t="shared" si="37"/>
        <v>-0.56763227366896607</v>
      </c>
      <c r="AG77">
        <f>_xlfn.RANK.AVG(AF77,$AF$2:$AF$101,0)</f>
        <v>19</v>
      </c>
    </row>
    <row r="78" spans="1:33" x14ac:dyDescent="0.3">
      <c r="A78">
        <v>7019</v>
      </c>
      <c r="B78" t="s">
        <v>97</v>
      </c>
      <c r="C78">
        <v>0.734375</v>
      </c>
      <c r="D78">
        <v>0</v>
      </c>
      <c r="E78">
        <v>2.0215800157771802E-2</v>
      </c>
      <c r="F78">
        <v>7</v>
      </c>
      <c r="G78">
        <f t="shared" si="19"/>
        <v>4.6875E-2</v>
      </c>
      <c r="H78">
        <f t="shared" si="20"/>
        <v>100</v>
      </c>
      <c r="I78">
        <f t="shared" si="21"/>
        <v>0.13089861649825019</v>
      </c>
      <c r="J78">
        <f t="shared" si="22"/>
        <v>1.8000000000000007</v>
      </c>
      <c r="K78">
        <f t="shared" si="23"/>
        <v>7.833333333333333</v>
      </c>
      <c r="L78">
        <f t="shared" si="24"/>
        <v>0</v>
      </c>
      <c r="M78">
        <f t="shared" si="25"/>
        <v>0.13377810406923998</v>
      </c>
      <c r="N78">
        <f t="shared" si="26"/>
        <v>0.79545454545454541</v>
      </c>
      <c r="O78">
        <f>K78*$S$1</f>
        <v>1.9583333333333333</v>
      </c>
      <c r="P78">
        <f>L78*$S$1</f>
        <v>0</v>
      </c>
      <c r="Q78">
        <f>M78*$S$1</f>
        <v>3.3444526017309996E-2</v>
      </c>
      <c r="R78">
        <f>N78*$S$1</f>
        <v>0.19886363636363635</v>
      </c>
      <c r="T78">
        <f t="shared" si="27"/>
        <v>2.1906414957142797</v>
      </c>
      <c r="U78">
        <f t="shared" si="28"/>
        <v>0</v>
      </c>
      <c r="W78">
        <f t="shared" si="29"/>
        <v>1.9583333333333333</v>
      </c>
      <c r="X78">
        <f t="shared" si="30"/>
        <v>0</v>
      </c>
      <c r="Z78">
        <f t="shared" si="31"/>
        <v>1.1338519727910925</v>
      </c>
      <c r="AA78">
        <f t="shared" si="32"/>
        <v>1.0681818181818181</v>
      </c>
      <c r="AB78">
        <f t="shared" si="33"/>
        <v>-0.58686932513485668</v>
      </c>
      <c r="AC78">
        <f t="shared" si="34"/>
        <v>-0.5826446280991735</v>
      </c>
      <c r="AD78">
        <f t="shared" si="35"/>
        <v>-0.29343466256742834</v>
      </c>
      <c r="AE78">
        <f t="shared" si="36"/>
        <v>-0.29132231404958675</v>
      </c>
      <c r="AF78">
        <f t="shared" si="37"/>
        <v>-0.58475697661701509</v>
      </c>
      <c r="AG78">
        <f>_xlfn.RANK.AVG(AF78,$AF$2:$AF$101,0)</f>
        <v>58</v>
      </c>
    </row>
    <row r="79" spans="1:33" x14ac:dyDescent="0.3">
      <c r="A79">
        <v>7121</v>
      </c>
      <c r="B79" t="s">
        <v>87</v>
      </c>
      <c r="C79">
        <v>0.703125</v>
      </c>
      <c r="D79">
        <v>16.6666666666666</v>
      </c>
      <c r="E79">
        <v>1.0242657836067801E-2</v>
      </c>
      <c r="F79">
        <v>6.49</v>
      </c>
      <c r="G79">
        <f t="shared" si="19"/>
        <v>7.8125E-2</v>
      </c>
      <c r="H79">
        <f t="shared" si="20"/>
        <v>83.3333333333334</v>
      </c>
      <c r="I79">
        <f t="shared" si="21"/>
        <v>0.14087175881995417</v>
      </c>
      <c r="J79">
        <f t="shared" si="22"/>
        <v>2.3100000000000005</v>
      </c>
      <c r="K79">
        <f t="shared" si="23"/>
        <v>7.5</v>
      </c>
      <c r="L79">
        <f t="shared" si="24"/>
        <v>0.16666666666666599</v>
      </c>
      <c r="M79">
        <f t="shared" si="25"/>
        <v>6.7780811802906335E-2</v>
      </c>
      <c r="N79">
        <f t="shared" si="26"/>
        <v>0.73749999999999993</v>
      </c>
      <c r="O79">
        <f>K79*$S$1</f>
        <v>1.875</v>
      </c>
      <c r="P79">
        <f>L79*$S$1</f>
        <v>4.1666666666666498E-2</v>
      </c>
      <c r="Q79">
        <f>M79*$S$1</f>
        <v>1.6945202950726584E-2</v>
      </c>
      <c r="R79">
        <f>N79*$S$1</f>
        <v>0.18437499999999998</v>
      </c>
      <c r="T79">
        <f t="shared" si="27"/>
        <v>2.1179868696173934</v>
      </c>
      <c r="U79">
        <f t="shared" si="28"/>
        <v>0</v>
      </c>
      <c r="W79">
        <f t="shared" si="29"/>
        <v>1.875</v>
      </c>
      <c r="X79">
        <f t="shared" si="30"/>
        <v>0</v>
      </c>
      <c r="Z79">
        <f t="shared" si="31"/>
        <v>1.0962467364740049</v>
      </c>
      <c r="AA79">
        <f t="shared" si="32"/>
        <v>1.0227272727272727</v>
      </c>
      <c r="AB79">
        <f t="shared" si="33"/>
        <v>-0.5674052679311461</v>
      </c>
      <c r="AC79">
        <f t="shared" si="34"/>
        <v>-0.55785123966942152</v>
      </c>
      <c r="AD79">
        <f t="shared" si="35"/>
        <v>-0.28370263396557305</v>
      </c>
      <c r="AE79">
        <f t="shared" si="36"/>
        <v>-0.27892561983471076</v>
      </c>
      <c r="AF79">
        <f t="shared" si="37"/>
        <v>-0.56262825380028381</v>
      </c>
      <c r="AG79">
        <f>_xlfn.RANK.AVG(AF79,$AF$2:$AF$101,0)</f>
        <v>9</v>
      </c>
    </row>
    <row r="80" spans="1:33" x14ac:dyDescent="0.3">
      <c r="A80">
        <v>6774</v>
      </c>
      <c r="B80" t="s">
        <v>67</v>
      </c>
      <c r="C80">
        <v>0.703125</v>
      </c>
      <c r="D80">
        <v>16.6666666666666</v>
      </c>
      <c r="E80">
        <v>3.8195E-3</v>
      </c>
      <c r="F80">
        <v>8</v>
      </c>
      <c r="G80">
        <f t="shared" si="19"/>
        <v>7.8125E-2</v>
      </c>
      <c r="H80">
        <f t="shared" si="20"/>
        <v>83.3333333333334</v>
      </c>
      <c r="I80">
        <f t="shared" si="21"/>
        <v>0.14729491665602198</v>
      </c>
      <c r="J80">
        <f t="shared" si="22"/>
        <v>0.80000000000000071</v>
      </c>
      <c r="K80">
        <f t="shared" si="23"/>
        <v>7.5</v>
      </c>
      <c r="L80">
        <f t="shared" si="24"/>
        <v>0.16666666666666599</v>
      </c>
      <c r="M80">
        <f t="shared" si="25"/>
        <v>2.5275550040299816E-2</v>
      </c>
      <c r="N80">
        <f t="shared" si="26"/>
        <v>0.90909090909090906</v>
      </c>
      <c r="O80">
        <f>K80*$S$1</f>
        <v>1.875</v>
      </c>
      <c r="P80">
        <f>L80*$S$1</f>
        <v>4.1666666666666498E-2</v>
      </c>
      <c r="Q80">
        <f>M80*$S$1</f>
        <v>6.3188875100749541E-3</v>
      </c>
      <c r="R80">
        <f>N80*$S$1</f>
        <v>0.22727272727272727</v>
      </c>
      <c r="T80">
        <f t="shared" si="27"/>
        <v>2.1502582814494686</v>
      </c>
      <c r="U80">
        <f t="shared" si="28"/>
        <v>0</v>
      </c>
      <c r="W80">
        <f t="shared" si="29"/>
        <v>1.875</v>
      </c>
      <c r="X80">
        <f t="shared" si="30"/>
        <v>0</v>
      </c>
      <c r="Z80">
        <f t="shared" si="31"/>
        <v>1.1129500647192418</v>
      </c>
      <c r="AA80">
        <f t="shared" si="32"/>
        <v>1.0227272727272727</v>
      </c>
      <c r="AB80">
        <f t="shared" si="33"/>
        <v>-0.57605072713571748</v>
      </c>
      <c r="AC80">
        <f t="shared" si="34"/>
        <v>-0.55785123966942152</v>
      </c>
      <c r="AD80">
        <f t="shared" si="35"/>
        <v>-0.28802536356785874</v>
      </c>
      <c r="AE80">
        <f t="shared" si="36"/>
        <v>-0.27892561983471076</v>
      </c>
      <c r="AF80">
        <f t="shared" si="37"/>
        <v>-0.56695098340256944</v>
      </c>
      <c r="AG80">
        <f>_xlfn.RANK.AVG(AF80,$AF$2:$AF$101,0)</f>
        <v>15</v>
      </c>
    </row>
    <row r="81" spans="1:33" x14ac:dyDescent="0.3">
      <c r="A81">
        <v>7879</v>
      </c>
      <c r="B81" t="s">
        <v>61</v>
      </c>
      <c r="C81">
        <v>0.765625</v>
      </c>
      <c r="D81">
        <v>33.3333333333333</v>
      </c>
      <c r="E81">
        <v>2.32767847882288E-2</v>
      </c>
      <c r="F81">
        <v>0</v>
      </c>
      <c r="G81">
        <f t="shared" si="19"/>
        <v>1.5625E-2</v>
      </c>
      <c r="H81">
        <f t="shared" si="20"/>
        <v>66.6666666666667</v>
      </c>
      <c r="I81">
        <f t="shared" si="21"/>
        <v>0.12783763186779318</v>
      </c>
      <c r="J81">
        <f t="shared" si="22"/>
        <v>8.8000000000000007</v>
      </c>
      <c r="K81">
        <f t="shared" si="23"/>
        <v>8.1666666666666661</v>
      </c>
      <c r="L81">
        <f t="shared" si="24"/>
        <v>0.33333333333333298</v>
      </c>
      <c r="M81">
        <f t="shared" si="25"/>
        <v>0.15403417690592136</v>
      </c>
      <c r="N81">
        <f t="shared" si="26"/>
        <v>0</v>
      </c>
      <c r="O81">
        <f>K81*$S$1</f>
        <v>2.0416666666666665</v>
      </c>
      <c r="P81">
        <f>L81*$S$1</f>
        <v>8.3333333333333245E-2</v>
      </c>
      <c r="Q81">
        <f>M81*$S$1</f>
        <v>3.850854422648034E-2</v>
      </c>
      <c r="R81">
        <f>N81*$S$1</f>
        <v>0</v>
      </c>
      <c r="T81">
        <f t="shared" si="27"/>
        <v>2.1635085442264801</v>
      </c>
      <c r="U81">
        <f t="shared" si="28"/>
        <v>0</v>
      </c>
      <c r="W81">
        <f t="shared" si="29"/>
        <v>2.0416666666666665</v>
      </c>
      <c r="X81">
        <f t="shared" si="30"/>
        <v>0</v>
      </c>
      <c r="Z81">
        <f t="shared" si="31"/>
        <v>1.1198082551712656</v>
      </c>
      <c r="AA81">
        <f t="shared" si="32"/>
        <v>1.1136363636363635</v>
      </c>
      <c r="AB81">
        <f t="shared" si="33"/>
        <v>-0.57960045117272541</v>
      </c>
      <c r="AC81">
        <f t="shared" si="34"/>
        <v>-0.6074380165289256</v>
      </c>
      <c r="AD81">
        <f t="shared" si="35"/>
        <v>-0.2898002255863627</v>
      </c>
      <c r="AE81">
        <f t="shared" si="36"/>
        <v>-0.3037190082644628</v>
      </c>
      <c r="AF81">
        <f t="shared" si="37"/>
        <v>-0.5935192338508255</v>
      </c>
      <c r="AG81">
        <f>_xlfn.RANK.AVG(AF81,$AF$2:$AF$101,0)</f>
        <v>74</v>
      </c>
    </row>
    <row r="82" spans="1:33" x14ac:dyDescent="0.3">
      <c r="A82">
        <v>5208</v>
      </c>
      <c r="B82" t="s">
        <v>78</v>
      </c>
      <c r="C82">
        <v>0.75</v>
      </c>
      <c r="D82">
        <v>16.6666666666666</v>
      </c>
      <c r="E82">
        <v>4.6770539999999999E-3</v>
      </c>
      <c r="F82">
        <v>7</v>
      </c>
      <c r="G82">
        <f t="shared" si="19"/>
        <v>3.125E-2</v>
      </c>
      <c r="H82">
        <f t="shared" si="20"/>
        <v>83.3333333333334</v>
      </c>
      <c r="I82">
        <f t="shared" si="21"/>
        <v>0.14643736265602197</v>
      </c>
      <c r="J82">
        <f t="shared" si="22"/>
        <v>1.8000000000000007</v>
      </c>
      <c r="K82">
        <f t="shared" si="23"/>
        <v>8</v>
      </c>
      <c r="L82">
        <f t="shared" si="24"/>
        <v>0.16666666666666599</v>
      </c>
      <c r="M82">
        <f t="shared" si="25"/>
        <v>3.0950415608897611E-2</v>
      </c>
      <c r="N82">
        <f t="shared" si="26"/>
        <v>0.79545454545454541</v>
      </c>
      <c r="O82">
        <f>K82*$S$1</f>
        <v>2</v>
      </c>
      <c r="P82">
        <f>L82*$S$1</f>
        <v>4.1666666666666498E-2</v>
      </c>
      <c r="Q82">
        <f>M82*$S$1</f>
        <v>7.7376039022244028E-3</v>
      </c>
      <c r="R82">
        <f>N82*$S$1</f>
        <v>0.19886363636363635</v>
      </c>
      <c r="T82">
        <f t="shared" si="27"/>
        <v>2.2482679069325271</v>
      </c>
      <c r="U82">
        <f t="shared" si="28"/>
        <v>0</v>
      </c>
      <c r="W82">
        <f t="shared" si="29"/>
        <v>2</v>
      </c>
      <c r="X82">
        <f t="shared" si="30"/>
        <v>0</v>
      </c>
      <c r="Z82">
        <f t="shared" si="31"/>
        <v>1.1636787701801266</v>
      </c>
      <c r="AA82">
        <f t="shared" si="32"/>
        <v>1.0909090909090911</v>
      </c>
      <c r="AB82">
        <f t="shared" si="33"/>
        <v>-0.60230734779979733</v>
      </c>
      <c r="AC82">
        <f t="shared" si="34"/>
        <v>-0.59504132231404971</v>
      </c>
      <c r="AD82">
        <f t="shared" si="35"/>
        <v>-0.30115367389989867</v>
      </c>
      <c r="AE82">
        <f t="shared" si="36"/>
        <v>-0.29752066115702486</v>
      </c>
      <c r="AF82">
        <f t="shared" si="37"/>
        <v>-0.59867433505692347</v>
      </c>
      <c r="AG82">
        <f>_xlfn.RANK.AVG(AF82,$AF$2:$AF$101,0)</f>
        <v>79</v>
      </c>
    </row>
    <row r="83" spans="1:33" x14ac:dyDescent="0.3">
      <c r="A83">
        <v>5342</v>
      </c>
      <c r="B83" t="s">
        <v>92</v>
      </c>
      <c r="C83">
        <v>0.703125</v>
      </c>
      <c r="D83">
        <v>0</v>
      </c>
      <c r="E83">
        <v>1.6602153075573101E-2</v>
      </c>
      <c r="F83">
        <v>7.2</v>
      </c>
      <c r="G83">
        <f t="shared" si="19"/>
        <v>7.8125E-2</v>
      </c>
      <c r="H83">
        <f t="shared" si="20"/>
        <v>100</v>
      </c>
      <c r="I83">
        <f t="shared" si="21"/>
        <v>0.13451226358044888</v>
      </c>
      <c r="J83">
        <f t="shared" si="22"/>
        <v>1.6000000000000005</v>
      </c>
      <c r="K83">
        <f t="shared" si="23"/>
        <v>7.5</v>
      </c>
      <c r="L83">
        <f t="shared" si="24"/>
        <v>0</v>
      </c>
      <c r="M83">
        <f t="shared" si="25"/>
        <v>0.10986478618624569</v>
      </c>
      <c r="N83">
        <f t="shared" si="26"/>
        <v>0.81818181818181812</v>
      </c>
      <c r="O83">
        <f>K83*$S$1</f>
        <v>1.875</v>
      </c>
      <c r="P83">
        <f>L83*$S$1</f>
        <v>0</v>
      </c>
      <c r="Q83">
        <f>M83*$S$1</f>
        <v>2.7466196546561423E-2</v>
      </c>
      <c r="R83">
        <f>N83*$S$1</f>
        <v>0.20454545454545453</v>
      </c>
      <c r="T83">
        <f t="shared" si="27"/>
        <v>2.1070116510920158</v>
      </c>
      <c r="U83">
        <f t="shared" si="28"/>
        <v>0</v>
      </c>
      <c r="W83">
        <f t="shared" si="29"/>
        <v>1.875</v>
      </c>
      <c r="X83">
        <f t="shared" si="30"/>
        <v>0</v>
      </c>
      <c r="Z83">
        <f t="shared" si="31"/>
        <v>1.0905660839340259</v>
      </c>
      <c r="AA83">
        <f t="shared" si="32"/>
        <v>1.0227272727272727</v>
      </c>
      <c r="AB83">
        <f t="shared" si="33"/>
        <v>-0.56446502458151671</v>
      </c>
      <c r="AC83">
        <f t="shared" si="34"/>
        <v>-0.55785123966942152</v>
      </c>
      <c r="AD83">
        <f t="shared" si="35"/>
        <v>-0.28223251229075835</v>
      </c>
      <c r="AE83">
        <f t="shared" si="36"/>
        <v>-0.27892561983471076</v>
      </c>
      <c r="AF83">
        <f t="shared" si="37"/>
        <v>-0.56115813212546906</v>
      </c>
      <c r="AG83">
        <f>_xlfn.RANK.AVG(AF83,$AF$2:$AF$101,0)</f>
        <v>7</v>
      </c>
    </row>
    <row r="84" spans="1:33" x14ac:dyDescent="0.3">
      <c r="A84">
        <v>7697</v>
      </c>
      <c r="B84" t="s">
        <v>68</v>
      </c>
      <c r="C84">
        <v>0.703125</v>
      </c>
      <c r="D84">
        <v>16.6666666666666</v>
      </c>
      <c r="E84">
        <v>1.7467380000000001E-3</v>
      </c>
      <c r="F84">
        <v>8</v>
      </c>
      <c r="G84">
        <f t="shared" si="19"/>
        <v>7.8125E-2</v>
      </c>
      <c r="H84">
        <f t="shared" si="20"/>
        <v>83.3333333333334</v>
      </c>
      <c r="I84">
        <f t="shared" si="21"/>
        <v>0.14936767865602199</v>
      </c>
      <c r="J84">
        <f t="shared" si="22"/>
        <v>0.80000000000000071</v>
      </c>
      <c r="K84">
        <f t="shared" si="23"/>
        <v>7.5</v>
      </c>
      <c r="L84">
        <f t="shared" si="24"/>
        <v>0.16666666666666599</v>
      </c>
      <c r="M84">
        <f t="shared" si="25"/>
        <v>1.1559042734989717E-2</v>
      </c>
      <c r="N84">
        <f t="shared" si="26"/>
        <v>0.90909090909090906</v>
      </c>
      <c r="O84">
        <f>K84*$S$1</f>
        <v>1.875</v>
      </c>
      <c r="P84">
        <f>L84*$S$1</f>
        <v>4.1666666666666498E-2</v>
      </c>
      <c r="Q84">
        <f>M84*$S$1</f>
        <v>2.8897606837474292E-3</v>
      </c>
      <c r="R84">
        <f>N84*$S$1</f>
        <v>0.22727272727272727</v>
      </c>
      <c r="T84">
        <f t="shared" si="27"/>
        <v>2.1468291546231413</v>
      </c>
      <c r="U84">
        <f t="shared" si="28"/>
        <v>0</v>
      </c>
      <c r="W84">
        <f t="shared" si="29"/>
        <v>1.875</v>
      </c>
      <c r="X84">
        <f t="shared" si="30"/>
        <v>0</v>
      </c>
      <c r="Z84">
        <f t="shared" si="31"/>
        <v>1.1111751863447616</v>
      </c>
      <c r="AA84">
        <f t="shared" si="32"/>
        <v>1.0227272727272727</v>
      </c>
      <c r="AB84">
        <f t="shared" si="33"/>
        <v>-0.57513206958709262</v>
      </c>
      <c r="AC84">
        <f t="shared" si="34"/>
        <v>-0.55785123966942152</v>
      </c>
      <c r="AD84">
        <f t="shared" si="35"/>
        <v>-0.28756603479354631</v>
      </c>
      <c r="AE84">
        <f t="shared" si="36"/>
        <v>-0.27892561983471076</v>
      </c>
      <c r="AF84">
        <f t="shared" si="37"/>
        <v>-0.56649165462825701</v>
      </c>
      <c r="AG84">
        <f>_xlfn.RANK.AVG(AF84,$AF$2:$AF$101,0)</f>
        <v>13</v>
      </c>
    </row>
    <row r="85" spans="1:33" x14ac:dyDescent="0.3">
      <c r="A85">
        <v>3575</v>
      </c>
      <c r="B85" t="s">
        <v>77</v>
      </c>
      <c r="C85">
        <v>0.765625</v>
      </c>
      <c r="D85">
        <v>16.6666666666666</v>
      </c>
      <c r="E85">
        <v>3.0443129999999999E-3</v>
      </c>
      <c r="F85">
        <v>7</v>
      </c>
      <c r="G85">
        <f t="shared" si="19"/>
        <v>1.5625E-2</v>
      </c>
      <c r="H85">
        <f t="shared" si="20"/>
        <v>83.3333333333334</v>
      </c>
      <c r="I85">
        <f t="shared" si="21"/>
        <v>0.148070103656022</v>
      </c>
      <c r="J85">
        <f t="shared" si="22"/>
        <v>1.8000000000000007</v>
      </c>
      <c r="K85">
        <f t="shared" si="23"/>
        <v>8.1666666666666661</v>
      </c>
      <c r="L85">
        <f t="shared" si="24"/>
        <v>0.16666666666666599</v>
      </c>
      <c r="M85">
        <f t="shared" si="25"/>
        <v>2.014574828376365E-2</v>
      </c>
      <c r="N85">
        <f t="shared" si="26"/>
        <v>0.79545454545454541</v>
      </c>
      <c r="O85">
        <f>K85*$S$1</f>
        <v>2.0416666666666665</v>
      </c>
      <c r="P85">
        <f>L85*$S$1</f>
        <v>4.1666666666666498E-2</v>
      </c>
      <c r="Q85">
        <f>M85*$S$1</f>
        <v>5.0364370709409124E-3</v>
      </c>
      <c r="R85">
        <f>N85*$S$1</f>
        <v>0.19886363636363635</v>
      </c>
      <c r="T85">
        <f t="shared" si="27"/>
        <v>2.2872334067679101</v>
      </c>
      <c r="U85">
        <f t="shared" si="28"/>
        <v>0</v>
      </c>
      <c r="W85">
        <f t="shared" si="29"/>
        <v>2.0416666666666665</v>
      </c>
      <c r="X85">
        <f t="shared" si="30"/>
        <v>0</v>
      </c>
      <c r="Z85">
        <f t="shared" si="31"/>
        <v>1.1838468848376711</v>
      </c>
      <c r="AA85">
        <f t="shared" si="32"/>
        <v>1.1136363636363635</v>
      </c>
      <c r="AB85">
        <f t="shared" si="33"/>
        <v>-0.6127461423888122</v>
      </c>
      <c r="AC85">
        <f t="shared" si="34"/>
        <v>-0.6074380165289256</v>
      </c>
      <c r="AD85">
        <f t="shared" si="35"/>
        <v>-0.3063730711944061</v>
      </c>
      <c r="AE85">
        <f t="shared" si="36"/>
        <v>-0.3037190082644628</v>
      </c>
      <c r="AF85">
        <f t="shared" si="37"/>
        <v>-0.6100920794588689</v>
      </c>
      <c r="AG85">
        <f>_xlfn.RANK.AVG(AF85,$AF$2:$AF$101,0)</f>
        <v>90</v>
      </c>
    </row>
    <row r="86" spans="1:33" x14ac:dyDescent="0.3">
      <c r="A86">
        <v>8408</v>
      </c>
      <c r="B86" t="s">
        <v>65</v>
      </c>
      <c r="C86">
        <v>0.71875</v>
      </c>
      <c r="D86">
        <v>16.6666666666666</v>
      </c>
      <c r="E86">
        <v>6.5060499999999996E-4</v>
      </c>
      <c r="F86">
        <v>8</v>
      </c>
      <c r="G86">
        <f t="shared" si="19"/>
        <v>6.25E-2</v>
      </c>
      <c r="H86">
        <f t="shared" si="20"/>
        <v>83.3333333333334</v>
      </c>
      <c r="I86">
        <f t="shared" si="21"/>
        <v>0.15046381165602199</v>
      </c>
      <c r="J86">
        <f t="shared" si="22"/>
        <v>0.80000000000000071</v>
      </c>
      <c r="K86">
        <f t="shared" si="23"/>
        <v>7.666666666666667</v>
      </c>
      <c r="L86">
        <f t="shared" si="24"/>
        <v>0.16666666666666599</v>
      </c>
      <c r="M86">
        <f t="shared" si="25"/>
        <v>4.3053800848198093E-3</v>
      </c>
      <c r="N86">
        <f t="shared" si="26"/>
        <v>0.90909090909090906</v>
      </c>
      <c r="O86">
        <f>K86*$S$1</f>
        <v>1.9166666666666667</v>
      </c>
      <c r="P86">
        <f>L86*$S$1</f>
        <v>4.1666666666666498E-2</v>
      </c>
      <c r="Q86">
        <f>M86*$S$1</f>
        <v>1.0763450212049523E-3</v>
      </c>
      <c r="R86">
        <f>N86*$S$1</f>
        <v>0.22727272727272727</v>
      </c>
      <c r="T86">
        <f t="shared" si="27"/>
        <v>2.1866824056272653</v>
      </c>
      <c r="U86">
        <f t="shared" si="28"/>
        <v>0</v>
      </c>
      <c r="W86">
        <f t="shared" si="29"/>
        <v>1.9166666666666667</v>
      </c>
      <c r="X86">
        <f t="shared" si="30"/>
        <v>0</v>
      </c>
      <c r="Z86">
        <f t="shared" si="31"/>
        <v>1.1318027912548159</v>
      </c>
      <c r="AA86">
        <f t="shared" si="32"/>
        <v>1.0454545454545456</v>
      </c>
      <c r="AB86">
        <f t="shared" si="33"/>
        <v>-0.58580869128305579</v>
      </c>
      <c r="AC86">
        <f t="shared" si="34"/>
        <v>-0.57024793388429762</v>
      </c>
      <c r="AD86">
        <f t="shared" si="35"/>
        <v>-0.2929043456415279</v>
      </c>
      <c r="AE86">
        <f t="shared" si="36"/>
        <v>-0.28512396694214881</v>
      </c>
      <c r="AF86">
        <f t="shared" si="37"/>
        <v>-0.57802831258367671</v>
      </c>
      <c r="AG86">
        <f>_xlfn.RANK.AVG(AF86,$AF$2:$AF$101,0)</f>
        <v>47</v>
      </c>
    </row>
    <row r="87" spans="1:33" x14ac:dyDescent="0.3">
      <c r="A87">
        <v>5859</v>
      </c>
      <c r="B87" t="s">
        <v>70</v>
      </c>
      <c r="C87">
        <v>0.734375</v>
      </c>
      <c r="D87">
        <v>16.6666666666666</v>
      </c>
      <c r="E87">
        <v>1.1475280000000001E-3</v>
      </c>
      <c r="F87">
        <v>7.55</v>
      </c>
      <c r="G87">
        <f t="shared" si="19"/>
        <v>4.6875E-2</v>
      </c>
      <c r="H87">
        <f t="shared" si="20"/>
        <v>83.3333333333334</v>
      </c>
      <c r="I87">
        <f t="shared" si="21"/>
        <v>0.14996688865602198</v>
      </c>
      <c r="J87">
        <f t="shared" si="22"/>
        <v>1.2500000000000009</v>
      </c>
      <c r="K87">
        <f t="shared" si="23"/>
        <v>7.833333333333333</v>
      </c>
      <c r="L87">
        <f t="shared" si="24"/>
        <v>0.16666666666666599</v>
      </c>
      <c r="M87">
        <f t="shared" si="25"/>
        <v>7.5937691809517399E-3</v>
      </c>
      <c r="N87">
        <f t="shared" si="26"/>
        <v>0.85795454545454541</v>
      </c>
      <c r="O87">
        <f>K87*$S$1</f>
        <v>1.9583333333333333</v>
      </c>
      <c r="P87">
        <f>L87*$S$1</f>
        <v>4.1666666666666498E-2</v>
      </c>
      <c r="Q87">
        <f>M87*$S$1</f>
        <v>1.898442295237935E-3</v>
      </c>
      <c r="R87">
        <f>N87*$S$1</f>
        <v>0.21448863636363635</v>
      </c>
      <c r="T87">
        <f t="shared" si="27"/>
        <v>2.2163870786588737</v>
      </c>
      <c r="U87">
        <f t="shared" si="28"/>
        <v>0</v>
      </c>
      <c r="W87">
        <f t="shared" si="29"/>
        <v>1.9583333333333333</v>
      </c>
      <c r="X87">
        <f t="shared" si="30"/>
        <v>0</v>
      </c>
      <c r="Z87">
        <f t="shared" si="31"/>
        <v>1.1471776036939556</v>
      </c>
      <c r="AA87">
        <f t="shared" si="32"/>
        <v>1.0681818181818181</v>
      </c>
      <c r="AB87">
        <f t="shared" si="33"/>
        <v>-0.59376652530086138</v>
      </c>
      <c r="AC87">
        <f t="shared" si="34"/>
        <v>-0.5826446280991735</v>
      </c>
      <c r="AD87">
        <f t="shared" si="35"/>
        <v>-0.29688326265043069</v>
      </c>
      <c r="AE87">
        <f t="shared" si="36"/>
        <v>-0.29132231404958675</v>
      </c>
      <c r="AF87">
        <f t="shared" si="37"/>
        <v>-0.58820557670001739</v>
      </c>
      <c r="AG87">
        <f>_xlfn.RANK.AVG(AF87,$AF$2:$AF$101,0)</f>
        <v>65</v>
      </c>
    </row>
    <row r="88" spans="1:33" x14ac:dyDescent="0.3">
      <c r="A88">
        <v>6244</v>
      </c>
      <c r="B88" t="s">
        <v>73</v>
      </c>
      <c r="C88">
        <v>0.71875</v>
      </c>
      <c r="D88">
        <v>16.6666666666666</v>
      </c>
      <c r="E88">
        <v>2.8493099999999999E-3</v>
      </c>
      <c r="F88">
        <v>7.23</v>
      </c>
      <c r="G88">
        <f t="shared" si="19"/>
        <v>6.25E-2</v>
      </c>
      <c r="H88">
        <f t="shared" si="20"/>
        <v>83.3333333333334</v>
      </c>
      <c r="I88">
        <f t="shared" si="21"/>
        <v>0.14826510665602199</v>
      </c>
      <c r="J88">
        <f t="shared" si="22"/>
        <v>1.5700000000000003</v>
      </c>
      <c r="K88">
        <f t="shared" si="23"/>
        <v>7.666666666666667</v>
      </c>
      <c r="L88">
        <f t="shared" si="24"/>
        <v>0.16666666666666599</v>
      </c>
      <c r="M88">
        <f t="shared" si="25"/>
        <v>1.8855315482478509E-2</v>
      </c>
      <c r="N88">
        <f t="shared" si="26"/>
        <v>0.82159090909090904</v>
      </c>
      <c r="O88">
        <f>K88*$S$1</f>
        <v>1.9166666666666667</v>
      </c>
      <c r="P88">
        <f>L88*$S$1</f>
        <v>4.1666666666666498E-2</v>
      </c>
      <c r="Q88">
        <f>M88*$S$1</f>
        <v>4.7138288706196274E-3</v>
      </c>
      <c r="R88">
        <f>N88*$S$1</f>
        <v>0.20539772727272726</v>
      </c>
      <c r="T88">
        <f t="shared" si="27"/>
        <v>2.1684448894766803</v>
      </c>
      <c r="U88">
        <f t="shared" si="28"/>
        <v>0</v>
      </c>
      <c r="W88">
        <f t="shared" si="29"/>
        <v>1.9166666666666667</v>
      </c>
      <c r="X88">
        <f t="shared" si="30"/>
        <v>0</v>
      </c>
      <c r="Z88">
        <f t="shared" si="31"/>
        <v>1.1223632532443266</v>
      </c>
      <c r="AA88">
        <f t="shared" si="32"/>
        <v>1.0454545454545456</v>
      </c>
      <c r="AB88">
        <f t="shared" si="33"/>
        <v>-0.5809228901072957</v>
      </c>
      <c r="AC88">
        <f t="shared" si="34"/>
        <v>-0.57024793388429762</v>
      </c>
      <c r="AD88">
        <f t="shared" si="35"/>
        <v>-0.29046144505364785</v>
      </c>
      <c r="AE88">
        <f t="shared" si="36"/>
        <v>-0.28512396694214881</v>
      </c>
      <c r="AF88">
        <f t="shared" si="37"/>
        <v>-0.5755854119957966</v>
      </c>
      <c r="AG88">
        <f>_xlfn.RANK.AVG(AF88,$AF$2:$AF$101,0)</f>
        <v>43</v>
      </c>
    </row>
    <row r="89" spans="1:33" x14ac:dyDescent="0.3">
      <c r="A89">
        <v>4940</v>
      </c>
      <c r="B89" t="s">
        <v>84</v>
      </c>
      <c r="C89">
        <v>0.71875</v>
      </c>
      <c r="D89">
        <v>16.6666666666666</v>
      </c>
      <c r="E89">
        <v>2.4393380000000001E-3</v>
      </c>
      <c r="F89">
        <v>7</v>
      </c>
      <c r="G89">
        <f t="shared" si="19"/>
        <v>6.25E-2</v>
      </c>
      <c r="H89">
        <f t="shared" si="20"/>
        <v>83.3333333333334</v>
      </c>
      <c r="I89">
        <f t="shared" si="21"/>
        <v>0.14867507865602198</v>
      </c>
      <c r="J89">
        <f t="shared" si="22"/>
        <v>1.8000000000000007</v>
      </c>
      <c r="K89">
        <f t="shared" si="23"/>
        <v>7.666666666666667</v>
      </c>
      <c r="L89">
        <f t="shared" si="24"/>
        <v>0.16666666666666599</v>
      </c>
      <c r="M89">
        <f t="shared" si="25"/>
        <v>1.6142324828957947E-2</v>
      </c>
      <c r="N89">
        <f t="shared" si="26"/>
        <v>0.79545454545454541</v>
      </c>
      <c r="O89">
        <f>K89*$S$1</f>
        <v>1.9166666666666667</v>
      </c>
      <c r="P89">
        <f>L89*$S$1</f>
        <v>4.1666666666666498E-2</v>
      </c>
      <c r="Q89">
        <f>M89*$S$1</f>
        <v>4.0355812072394867E-3</v>
      </c>
      <c r="R89">
        <f>N89*$S$1</f>
        <v>0.19886363636363635</v>
      </c>
      <c r="T89">
        <f t="shared" si="27"/>
        <v>2.161232550904209</v>
      </c>
      <c r="U89">
        <f t="shared" si="28"/>
        <v>0</v>
      </c>
      <c r="W89">
        <f t="shared" si="29"/>
        <v>1.9166666666666667</v>
      </c>
      <c r="X89">
        <f t="shared" si="30"/>
        <v>0</v>
      </c>
      <c r="Z89">
        <f t="shared" si="31"/>
        <v>1.1186302260306851</v>
      </c>
      <c r="AA89">
        <f t="shared" si="32"/>
        <v>1.0454545454545456</v>
      </c>
      <c r="AB89">
        <f t="shared" si="33"/>
        <v>-0.57899071623085308</v>
      </c>
      <c r="AC89">
        <f t="shared" si="34"/>
        <v>-0.57024793388429762</v>
      </c>
      <c r="AD89">
        <f t="shared" si="35"/>
        <v>-0.28949535811542654</v>
      </c>
      <c r="AE89">
        <f t="shared" si="36"/>
        <v>-0.28512396694214881</v>
      </c>
      <c r="AF89">
        <f t="shared" si="37"/>
        <v>-0.57461932505757529</v>
      </c>
      <c r="AG89">
        <f>_xlfn.RANK.AVG(AF89,$AF$2:$AF$101,0)</f>
        <v>42</v>
      </c>
    </row>
    <row r="90" spans="1:33" x14ac:dyDescent="0.3">
      <c r="A90">
        <v>3386</v>
      </c>
      <c r="B90" t="s">
        <v>101</v>
      </c>
      <c r="C90">
        <v>0.703125</v>
      </c>
      <c r="D90">
        <v>0</v>
      </c>
      <c r="E90">
        <v>1.4012093E-2</v>
      </c>
      <c r="F90">
        <v>7</v>
      </c>
      <c r="G90">
        <f t="shared" si="19"/>
        <v>7.8125E-2</v>
      </c>
      <c r="H90">
        <f t="shared" si="20"/>
        <v>100</v>
      </c>
      <c r="I90">
        <f t="shared" si="21"/>
        <v>0.13710232365602198</v>
      </c>
      <c r="J90">
        <f t="shared" si="22"/>
        <v>1.8000000000000007</v>
      </c>
      <c r="K90">
        <f t="shared" si="23"/>
        <v>7.5</v>
      </c>
      <c r="L90">
        <f t="shared" si="24"/>
        <v>0</v>
      </c>
      <c r="M90">
        <f t="shared" si="25"/>
        <v>9.2725057675306921E-2</v>
      </c>
      <c r="N90">
        <f t="shared" si="26"/>
        <v>0.79545454545454541</v>
      </c>
      <c r="O90">
        <f>K90*$S$1</f>
        <v>1.875</v>
      </c>
      <c r="P90">
        <f>L90*$S$1</f>
        <v>0</v>
      </c>
      <c r="Q90">
        <f>M90*$S$1</f>
        <v>2.318126441882673E-2</v>
      </c>
      <c r="R90">
        <f>N90*$S$1</f>
        <v>0.19886363636363635</v>
      </c>
      <c r="T90">
        <f t="shared" si="27"/>
        <v>2.0970449007824632</v>
      </c>
      <c r="U90">
        <f t="shared" si="28"/>
        <v>0</v>
      </c>
      <c r="W90">
        <f t="shared" si="29"/>
        <v>1.875</v>
      </c>
      <c r="X90">
        <f t="shared" si="30"/>
        <v>0</v>
      </c>
      <c r="Z90">
        <f t="shared" si="31"/>
        <v>1.0854074034639849</v>
      </c>
      <c r="AA90">
        <f t="shared" si="32"/>
        <v>1.0227272727272727</v>
      </c>
      <c r="AB90">
        <f t="shared" si="33"/>
        <v>-0.56179494824113962</v>
      </c>
      <c r="AC90">
        <f t="shared" si="34"/>
        <v>-0.55785123966942152</v>
      </c>
      <c r="AD90">
        <f t="shared" si="35"/>
        <v>-0.28089747412056981</v>
      </c>
      <c r="AE90">
        <f t="shared" si="36"/>
        <v>-0.27892561983471076</v>
      </c>
      <c r="AF90">
        <f t="shared" si="37"/>
        <v>-0.55982309395528063</v>
      </c>
      <c r="AG90">
        <f>_xlfn.RANK.AVG(AF90,$AF$2:$AF$101,0)</f>
        <v>5</v>
      </c>
    </row>
    <row r="91" spans="1:33" x14ac:dyDescent="0.3">
      <c r="A91">
        <v>3219</v>
      </c>
      <c r="B91" t="s">
        <v>81</v>
      </c>
      <c r="C91">
        <v>0.734375</v>
      </c>
      <c r="D91">
        <v>16.6666666666666</v>
      </c>
      <c r="E91">
        <v>9.846290000000001E-4</v>
      </c>
      <c r="F91">
        <v>7</v>
      </c>
      <c r="G91">
        <f t="shared" si="19"/>
        <v>4.6875E-2</v>
      </c>
      <c r="H91">
        <f t="shared" si="20"/>
        <v>83.3333333333334</v>
      </c>
      <c r="I91">
        <f t="shared" si="21"/>
        <v>0.150129787656022</v>
      </c>
      <c r="J91">
        <f t="shared" si="22"/>
        <v>1.8000000000000007</v>
      </c>
      <c r="K91">
        <f t="shared" si="23"/>
        <v>7.833333333333333</v>
      </c>
      <c r="L91">
        <f t="shared" si="24"/>
        <v>0.16666666666666599</v>
      </c>
      <c r="M91">
        <f t="shared" si="25"/>
        <v>6.5157846735516096E-3</v>
      </c>
      <c r="N91">
        <f t="shared" si="26"/>
        <v>0.79545454545454541</v>
      </c>
      <c r="O91">
        <f>K91*$S$1</f>
        <v>1.9583333333333333</v>
      </c>
      <c r="P91">
        <f>L91*$S$1</f>
        <v>4.1666666666666498E-2</v>
      </c>
      <c r="Q91">
        <f>M91*$S$1</f>
        <v>1.6289461683879024E-3</v>
      </c>
      <c r="R91">
        <f>N91*$S$1</f>
        <v>0.19886363636363635</v>
      </c>
      <c r="T91">
        <f t="shared" si="27"/>
        <v>2.2004925825320241</v>
      </c>
      <c r="U91">
        <f t="shared" si="28"/>
        <v>0</v>
      </c>
      <c r="W91">
        <f t="shared" si="29"/>
        <v>1.9583333333333333</v>
      </c>
      <c r="X91">
        <f t="shared" si="30"/>
        <v>0</v>
      </c>
      <c r="Z91">
        <f t="shared" si="31"/>
        <v>1.1389507871083999</v>
      </c>
      <c r="AA91">
        <f t="shared" si="32"/>
        <v>1.0681818181818181</v>
      </c>
      <c r="AB91">
        <f t="shared" si="33"/>
        <v>-0.58950841541224108</v>
      </c>
      <c r="AC91">
        <f t="shared" si="34"/>
        <v>-0.5826446280991735</v>
      </c>
      <c r="AD91">
        <f t="shared" si="35"/>
        <v>-0.29475420770612054</v>
      </c>
      <c r="AE91">
        <f t="shared" si="36"/>
        <v>-0.29132231404958675</v>
      </c>
      <c r="AF91">
        <f t="shared" si="37"/>
        <v>-0.58607652175570735</v>
      </c>
      <c r="AG91">
        <f>_xlfn.RANK.AVG(AF91,$AF$2:$AF$101,0)</f>
        <v>61</v>
      </c>
    </row>
    <row r="92" spans="1:33" x14ac:dyDescent="0.3">
      <c r="A92">
        <v>6365</v>
      </c>
      <c r="B92" t="s">
        <v>93</v>
      </c>
      <c r="C92">
        <v>0.703125</v>
      </c>
      <c r="D92">
        <v>0</v>
      </c>
      <c r="E92">
        <v>1.2602100303700301E-2</v>
      </c>
      <c r="F92">
        <v>7.12</v>
      </c>
      <c r="G92">
        <f t="shared" si="19"/>
        <v>7.8125E-2</v>
      </c>
      <c r="H92">
        <f t="shared" si="20"/>
        <v>100</v>
      </c>
      <c r="I92">
        <f t="shared" si="21"/>
        <v>0.1385123163523217</v>
      </c>
      <c r="J92">
        <f t="shared" si="22"/>
        <v>1.6800000000000006</v>
      </c>
      <c r="K92">
        <f t="shared" si="23"/>
        <v>7.5</v>
      </c>
      <c r="L92">
        <f t="shared" si="24"/>
        <v>0</v>
      </c>
      <c r="M92">
        <f t="shared" si="25"/>
        <v>8.3394427762548629E-2</v>
      </c>
      <c r="N92">
        <f t="shared" si="26"/>
        <v>0.80909090909090908</v>
      </c>
      <c r="O92">
        <f>K92*$S$1</f>
        <v>1.875</v>
      </c>
      <c r="P92">
        <f>L92*$S$1</f>
        <v>0</v>
      </c>
      <c r="Q92">
        <f>M92*$S$1</f>
        <v>2.0848606940637157E-2</v>
      </c>
      <c r="R92">
        <f>N92*$S$1</f>
        <v>0.20227272727272727</v>
      </c>
      <c r="T92">
        <f t="shared" si="27"/>
        <v>2.0981213342133644</v>
      </c>
      <c r="U92">
        <f t="shared" si="28"/>
        <v>0</v>
      </c>
      <c r="W92">
        <f t="shared" si="29"/>
        <v>1.875</v>
      </c>
      <c r="X92">
        <f t="shared" si="30"/>
        <v>0</v>
      </c>
      <c r="Z92">
        <f t="shared" si="31"/>
        <v>1.0859645535826117</v>
      </c>
      <c r="AA92">
        <f t="shared" si="32"/>
        <v>1.0227272727272727</v>
      </c>
      <c r="AB92">
        <f t="shared" si="33"/>
        <v>-0.56208332302194319</v>
      </c>
      <c r="AC92">
        <f t="shared" si="34"/>
        <v>-0.55785123966942152</v>
      </c>
      <c r="AD92">
        <f t="shared" si="35"/>
        <v>-0.2810416615109716</v>
      </c>
      <c r="AE92">
        <f t="shared" si="36"/>
        <v>-0.27892561983471076</v>
      </c>
      <c r="AF92">
        <f t="shared" si="37"/>
        <v>-0.55996728134568241</v>
      </c>
      <c r="AG92">
        <f>_xlfn.RANK.AVG(AF92,$AF$2:$AF$101,0)</f>
        <v>6</v>
      </c>
    </row>
    <row r="93" spans="1:33" x14ac:dyDescent="0.3">
      <c r="A93">
        <v>5922</v>
      </c>
      <c r="B93" t="s">
        <v>90</v>
      </c>
      <c r="C93">
        <v>0.71875</v>
      </c>
      <c r="D93">
        <v>0</v>
      </c>
      <c r="E93">
        <v>7.812121E-3</v>
      </c>
      <c r="F93">
        <v>8.01</v>
      </c>
      <c r="G93">
        <f t="shared" si="19"/>
        <v>6.25E-2</v>
      </c>
      <c r="H93">
        <f t="shared" si="20"/>
        <v>100</v>
      </c>
      <c r="I93">
        <f t="shared" si="21"/>
        <v>0.14330229565602198</v>
      </c>
      <c r="J93">
        <f t="shared" si="22"/>
        <v>0.79000000000000092</v>
      </c>
      <c r="K93">
        <f t="shared" si="23"/>
        <v>7.666666666666667</v>
      </c>
      <c r="L93">
        <f t="shared" si="24"/>
        <v>0</v>
      </c>
      <c r="M93">
        <f t="shared" si="25"/>
        <v>5.1696728696524953E-2</v>
      </c>
      <c r="N93">
        <f t="shared" si="26"/>
        <v>0.91022727272727266</v>
      </c>
      <c r="O93">
        <f>K93*$S$1</f>
        <v>1.9166666666666667</v>
      </c>
      <c r="P93">
        <f>L93*$S$1</f>
        <v>0</v>
      </c>
      <c r="Q93">
        <f>M93*$S$1</f>
        <v>1.2924182174131238E-2</v>
      </c>
      <c r="R93">
        <f>N93*$S$1</f>
        <v>0.22755681818181817</v>
      </c>
      <c r="T93">
        <f t="shared" si="27"/>
        <v>2.157147667022616</v>
      </c>
      <c r="U93">
        <f t="shared" si="28"/>
        <v>0</v>
      </c>
      <c r="W93">
        <f t="shared" si="29"/>
        <v>1.9166666666666667</v>
      </c>
      <c r="X93">
        <f t="shared" si="30"/>
        <v>0</v>
      </c>
      <c r="Z93">
        <f t="shared" si="31"/>
        <v>1.1165159350082479</v>
      </c>
      <c r="AA93">
        <f t="shared" si="32"/>
        <v>1.0454545454545456</v>
      </c>
      <c r="AB93">
        <f t="shared" si="33"/>
        <v>-0.57789638242427865</v>
      </c>
      <c r="AC93">
        <f t="shared" si="34"/>
        <v>-0.57024793388429762</v>
      </c>
      <c r="AD93">
        <f t="shared" si="35"/>
        <v>-0.28894819121213933</v>
      </c>
      <c r="AE93">
        <f t="shared" si="36"/>
        <v>-0.28512396694214881</v>
      </c>
      <c r="AF93">
        <f t="shared" si="37"/>
        <v>-0.57407215815428814</v>
      </c>
      <c r="AG93">
        <f>_xlfn.RANK.AVG(AF93,$AF$2:$AF$101,0)</f>
        <v>39</v>
      </c>
    </row>
    <row r="94" spans="1:33" x14ac:dyDescent="0.3">
      <c r="A94">
        <v>5278</v>
      </c>
      <c r="B94" t="s">
        <v>91</v>
      </c>
      <c r="C94">
        <v>0.71875</v>
      </c>
      <c r="D94">
        <v>0</v>
      </c>
      <c r="E94">
        <v>1.01193932182829E-2</v>
      </c>
      <c r="F94">
        <v>7.23</v>
      </c>
      <c r="G94">
        <f t="shared" si="19"/>
        <v>6.25E-2</v>
      </c>
      <c r="H94">
        <f t="shared" si="20"/>
        <v>100</v>
      </c>
      <c r="I94">
        <f t="shared" si="21"/>
        <v>0.14099502343773909</v>
      </c>
      <c r="J94">
        <f t="shared" si="22"/>
        <v>1.5700000000000003</v>
      </c>
      <c r="K94">
        <f t="shared" si="23"/>
        <v>7.666666666666667</v>
      </c>
      <c r="L94">
        <f t="shared" si="24"/>
        <v>0</v>
      </c>
      <c r="M94">
        <f t="shared" si="25"/>
        <v>6.6965107911030247E-2</v>
      </c>
      <c r="N94">
        <f t="shared" si="26"/>
        <v>0.82159090909090904</v>
      </c>
      <c r="O94">
        <f>K94*$S$1</f>
        <v>1.9166666666666667</v>
      </c>
      <c r="P94">
        <f>L94*$S$1</f>
        <v>0</v>
      </c>
      <c r="Q94">
        <f>M94*$S$1</f>
        <v>1.6741276977757562E-2</v>
      </c>
      <c r="R94">
        <f>N94*$S$1</f>
        <v>0.20539772727272726</v>
      </c>
      <c r="T94">
        <f t="shared" si="27"/>
        <v>2.1388056709171517</v>
      </c>
      <c r="U94">
        <f t="shared" si="28"/>
        <v>0</v>
      </c>
      <c r="W94">
        <f t="shared" si="29"/>
        <v>1.9166666666666667</v>
      </c>
      <c r="X94">
        <f t="shared" si="30"/>
        <v>0</v>
      </c>
      <c r="Z94">
        <f t="shared" si="31"/>
        <v>1.1070223193208824</v>
      </c>
      <c r="AA94">
        <f t="shared" si="32"/>
        <v>1.0454545454545456</v>
      </c>
      <c r="AB94">
        <f t="shared" si="33"/>
        <v>-0.5729825912370401</v>
      </c>
      <c r="AC94">
        <f t="shared" si="34"/>
        <v>-0.57024793388429762</v>
      </c>
      <c r="AD94">
        <f t="shared" si="35"/>
        <v>-0.28649129561852005</v>
      </c>
      <c r="AE94">
        <f t="shared" si="36"/>
        <v>-0.28512396694214881</v>
      </c>
      <c r="AF94">
        <f t="shared" si="37"/>
        <v>-0.57161526256066886</v>
      </c>
      <c r="AG94">
        <f>_xlfn.RANK.AVG(AF94,$AF$2:$AF$101,0)</f>
        <v>34</v>
      </c>
    </row>
    <row r="95" spans="1:33" x14ac:dyDescent="0.3">
      <c r="A95">
        <v>768</v>
      </c>
      <c r="B95" t="s">
        <v>89</v>
      </c>
      <c r="C95">
        <v>0.734375</v>
      </c>
      <c r="D95">
        <v>0</v>
      </c>
      <c r="E95">
        <v>1.116667E-3</v>
      </c>
      <c r="F95">
        <v>8.2100000000000009</v>
      </c>
      <c r="G95">
        <f t="shared" si="19"/>
        <v>4.6875E-2</v>
      </c>
      <c r="H95">
        <f t="shared" si="20"/>
        <v>100</v>
      </c>
      <c r="I95">
        <f t="shared" si="21"/>
        <v>0.149997749656022</v>
      </c>
      <c r="J95">
        <f t="shared" si="22"/>
        <v>0.58999999999999986</v>
      </c>
      <c r="K95">
        <f t="shared" si="23"/>
        <v>7.833333333333333</v>
      </c>
      <c r="L95">
        <f t="shared" si="24"/>
        <v>0</v>
      </c>
      <c r="M95">
        <f t="shared" si="25"/>
        <v>7.3895464424274058E-3</v>
      </c>
      <c r="N95">
        <f t="shared" si="26"/>
        <v>0.93295454545454548</v>
      </c>
      <c r="O95">
        <f>K95*$S$1</f>
        <v>1.9583333333333333</v>
      </c>
      <c r="P95">
        <f>L95*$S$1</f>
        <v>0</v>
      </c>
      <c r="Q95">
        <f>M95*$S$1</f>
        <v>1.8473866106068514E-3</v>
      </c>
      <c r="R95">
        <f>N95*$S$1</f>
        <v>0.23323863636363637</v>
      </c>
      <c r="T95">
        <f t="shared" si="27"/>
        <v>2.1934193563075763</v>
      </c>
      <c r="U95">
        <f t="shared" si="28"/>
        <v>0</v>
      </c>
      <c r="W95">
        <f t="shared" si="29"/>
        <v>1.9583333333333333</v>
      </c>
      <c r="X95">
        <f t="shared" si="30"/>
        <v>0</v>
      </c>
      <c r="Z95">
        <f t="shared" si="31"/>
        <v>1.1352897629178704</v>
      </c>
      <c r="AA95">
        <f t="shared" si="32"/>
        <v>1.0681818181818181</v>
      </c>
      <c r="AB95">
        <f t="shared" si="33"/>
        <v>-0.58761350950956892</v>
      </c>
      <c r="AC95">
        <f t="shared" si="34"/>
        <v>-0.5826446280991735</v>
      </c>
      <c r="AD95">
        <f t="shared" si="35"/>
        <v>-0.29380675475478446</v>
      </c>
      <c r="AE95">
        <f t="shared" si="36"/>
        <v>-0.29132231404958675</v>
      </c>
      <c r="AF95">
        <f t="shared" si="37"/>
        <v>-0.58512906880437121</v>
      </c>
      <c r="AG95">
        <f>_xlfn.RANK.AVG(AF95,$AF$2:$AF$101,0)</f>
        <v>60</v>
      </c>
    </row>
    <row r="96" spans="1:33" x14ac:dyDescent="0.3">
      <c r="A96">
        <v>5617</v>
      </c>
      <c r="B96" t="s">
        <v>102</v>
      </c>
      <c r="C96">
        <v>0.703125</v>
      </c>
      <c r="D96">
        <v>0</v>
      </c>
      <c r="E96">
        <v>3.8374709999999999E-3</v>
      </c>
      <c r="F96">
        <v>7</v>
      </c>
      <c r="G96">
        <f t="shared" si="19"/>
        <v>7.8125E-2</v>
      </c>
      <c r="H96">
        <f t="shared" si="20"/>
        <v>100</v>
      </c>
      <c r="I96">
        <f t="shared" si="21"/>
        <v>0.14727694565602198</v>
      </c>
      <c r="J96">
        <f t="shared" si="22"/>
        <v>1.8000000000000007</v>
      </c>
      <c r="K96">
        <f t="shared" si="23"/>
        <v>7.5</v>
      </c>
      <c r="L96">
        <f t="shared" si="24"/>
        <v>0</v>
      </c>
      <c r="M96">
        <f t="shared" si="25"/>
        <v>2.5394473174158758E-2</v>
      </c>
      <c r="N96">
        <f t="shared" si="26"/>
        <v>0.79545454545454541</v>
      </c>
      <c r="O96">
        <f>K96*$S$1</f>
        <v>1.875</v>
      </c>
      <c r="P96">
        <f>L96*$S$1</f>
        <v>0</v>
      </c>
      <c r="Q96">
        <f>M96*$S$1</f>
        <v>6.3486182935396894E-3</v>
      </c>
      <c r="R96">
        <f>N96*$S$1</f>
        <v>0.19886363636363635</v>
      </c>
      <c r="T96">
        <f t="shared" si="27"/>
        <v>2.0802122546571762</v>
      </c>
      <c r="U96">
        <f t="shared" si="28"/>
        <v>0</v>
      </c>
      <c r="W96">
        <f t="shared" si="29"/>
        <v>1.875</v>
      </c>
      <c r="X96">
        <f t="shared" si="30"/>
        <v>0</v>
      </c>
      <c r="Z96">
        <f t="shared" si="31"/>
        <v>1.076695010745327</v>
      </c>
      <c r="AA96">
        <f t="shared" si="32"/>
        <v>1.0227272727272727</v>
      </c>
      <c r="AB96">
        <f t="shared" si="33"/>
        <v>-0.55728550948034417</v>
      </c>
      <c r="AC96">
        <f t="shared" si="34"/>
        <v>-0.55785123966942152</v>
      </c>
      <c r="AD96">
        <f t="shared" si="35"/>
        <v>-0.27864275474017208</v>
      </c>
      <c r="AE96">
        <f t="shared" si="36"/>
        <v>-0.27892561983471076</v>
      </c>
      <c r="AF96">
        <f t="shared" si="37"/>
        <v>-0.55756837457488284</v>
      </c>
      <c r="AG96">
        <f>_xlfn.RANK.AVG(AF96,$AF$2:$AF$101,0)</f>
        <v>4</v>
      </c>
    </row>
    <row r="97" spans="1:33" x14ac:dyDescent="0.3">
      <c r="A97">
        <v>3597</v>
      </c>
      <c r="B97" t="s">
        <v>99</v>
      </c>
      <c r="C97">
        <v>0.71875</v>
      </c>
      <c r="D97">
        <v>0</v>
      </c>
      <c r="E97">
        <v>2.019454E-3</v>
      </c>
      <c r="F97">
        <v>7</v>
      </c>
      <c r="G97">
        <f t="shared" si="19"/>
        <v>6.25E-2</v>
      </c>
      <c r="H97">
        <f t="shared" si="20"/>
        <v>100</v>
      </c>
      <c r="I97">
        <f t="shared" si="21"/>
        <v>0.14909496265602198</v>
      </c>
      <c r="J97">
        <f t="shared" si="22"/>
        <v>1.8000000000000007</v>
      </c>
      <c r="K97">
        <f t="shared" si="23"/>
        <v>7.666666666666667</v>
      </c>
      <c r="L97">
        <f t="shared" si="24"/>
        <v>0</v>
      </c>
      <c r="M97">
        <f t="shared" si="25"/>
        <v>1.3363741492625638E-2</v>
      </c>
      <c r="N97">
        <f t="shared" si="26"/>
        <v>0.79545454545454541</v>
      </c>
      <c r="O97">
        <f>K97*$S$1</f>
        <v>1.9166666666666667</v>
      </c>
      <c r="P97">
        <f>L97*$S$1</f>
        <v>0</v>
      </c>
      <c r="Q97">
        <f>M97*$S$1</f>
        <v>3.3409353731564096E-3</v>
      </c>
      <c r="R97">
        <f>N97*$S$1</f>
        <v>0.19886363636363635</v>
      </c>
      <c r="T97">
        <f t="shared" si="27"/>
        <v>2.1188712384034596</v>
      </c>
      <c r="U97">
        <f t="shared" si="28"/>
        <v>0</v>
      </c>
      <c r="W97">
        <f t="shared" si="29"/>
        <v>1.9166666666666667</v>
      </c>
      <c r="X97">
        <f t="shared" si="30"/>
        <v>0</v>
      </c>
      <c r="Z97">
        <f t="shared" si="31"/>
        <v>1.0967044760423996</v>
      </c>
      <c r="AA97">
        <f t="shared" si="32"/>
        <v>1.0454545454545456</v>
      </c>
      <c r="AB97">
        <f t="shared" si="33"/>
        <v>-0.56764218890322848</v>
      </c>
      <c r="AC97">
        <f t="shared" si="34"/>
        <v>-0.57024793388429762</v>
      </c>
      <c r="AD97">
        <f t="shared" si="35"/>
        <v>-0.28382109445161424</v>
      </c>
      <c r="AE97">
        <f t="shared" si="36"/>
        <v>-0.28512396694214881</v>
      </c>
      <c r="AF97">
        <f t="shared" si="37"/>
        <v>-0.568945061393763</v>
      </c>
      <c r="AG97">
        <f>_xlfn.RANK.AVG(AF97,$AF$2:$AF$101,0)</f>
        <v>26</v>
      </c>
    </row>
    <row r="98" spans="1:33" x14ac:dyDescent="0.3">
      <c r="A98">
        <v>3093</v>
      </c>
      <c r="B98" t="s">
        <v>100</v>
      </c>
      <c r="C98">
        <v>0.71875</v>
      </c>
      <c r="D98">
        <v>0</v>
      </c>
      <c r="E98">
        <v>9.7865600000000006E-4</v>
      </c>
      <c r="F98">
        <v>7</v>
      </c>
      <c r="G98">
        <f t="shared" si="19"/>
        <v>6.25E-2</v>
      </c>
      <c r="H98">
        <f t="shared" si="20"/>
        <v>100</v>
      </c>
      <c r="I98">
        <f t="shared" si="21"/>
        <v>0.15013576065602199</v>
      </c>
      <c r="J98">
        <f t="shared" si="22"/>
        <v>1.8000000000000007</v>
      </c>
      <c r="K98">
        <f t="shared" si="23"/>
        <v>7.666666666666667</v>
      </c>
      <c r="L98">
        <f t="shared" si="24"/>
        <v>0</v>
      </c>
      <c r="M98">
        <f t="shared" si="25"/>
        <v>6.4762583323051863E-3</v>
      </c>
      <c r="N98">
        <f t="shared" si="26"/>
        <v>0.79545454545454541</v>
      </c>
      <c r="O98">
        <f>K98*$S$1</f>
        <v>1.9166666666666667</v>
      </c>
      <c r="P98">
        <f>L98*$S$1</f>
        <v>0</v>
      </c>
      <c r="Q98">
        <f>M98*$S$1</f>
        <v>1.6190645830762966E-3</v>
      </c>
      <c r="R98">
        <f>N98*$S$1</f>
        <v>0.19886363636363635</v>
      </c>
      <c r="T98">
        <f t="shared" si="27"/>
        <v>2.1171493676133792</v>
      </c>
      <c r="U98">
        <f t="shared" si="28"/>
        <v>0</v>
      </c>
      <c r="W98">
        <f t="shared" si="29"/>
        <v>1.9166666666666667</v>
      </c>
      <c r="X98">
        <f t="shared" si="30"/>
        <v>0</v>
      </c>
      <c r="Z98">
        <f t="shared" si="31"/>
        <v>1.0958132546371431</v>
      </c>
      <c r="AA98">
        <f t="shared" si="32"/>
        <v>1.0454545454545456</v>
      </c>
      <c r="AB98">
        <f t="shared" si="33"/>
        <v>-0.56718090249442055</v>
      </c>
      <c r="AC98">
        <f t="shared" si="34"/>
        <v>-0.57024793388429762</v>
      </c>
      <c r="AD98">
        <f t="shared" si="35"/>
        <v>-0.28359045124721027</v>
      </c>
      <c r="AE98">
        <f t="shared" si="36"/>
        <v>-0.28512396694214881</v>
      </c>
      <c r="AF98">
        <f t="shared" si="37"/>
        <v>-0.56871441818935908</v>
      </c>
      <c r="AG98">
        <f>_xlfn.RANK.AVG(AF98,$AF$2:$AF$101,0)</f>
        <v>25</v>
      </c>
    </row>
    <row r="99" spans="1:33" x14ac:dyDescent="0.3">
      <c r="A99">
        <v>5150</v>
      </c>
      <c r="B99" t="s">
        <v>103</v>
      </c>
      <c r="C99">
        <v>0.703125</v>
      </c>
      <c r="D99">
        <v>0</v>
      </c>
      <c r="E99">
        <v>1.2097500000000001E-3</v>
      </c>
      <c r="F99">
        <v>7</v>
      </c>
      <c r="G99">
        <f t="shared" si="19"/>
        <v>7.8125E-2</v>
      </c>
      <c r="H99">
        <f t="shared" si="20"/>
        <v>100</v>
      </c>
      <c r="I99">
        <f t="shared" si="21"/>
        <v>0.14990466665602198</v>
      </c>
      <c r="J99">
        <f t="shared" si="22"/>
        <v>1.8000000000000007</v>
      </c>
      <c r="K99">
        <f t="shared" si="23"/>
        <v>7.5</v>
      </c>
      <c r="L99">
        <f t="shared" si="24"/>
        <v>0</v>
      </c>
      <c r="M99">
        <f t="shared" si="25"/>
        <v>8.0055234091511215E-3</v>
      </c>
      <c r="N99">
        <f t="shared" si="26"/>
        <v>0.79545454545454541</v>
      </c>
      <c r="O99">
        <f>K99*$S$1</f>
        <v>1.875</v>
      </c>
      <c r="P99">
        <f>L99*$S$1</f>
        <v>0</v>
      </c>
      <c r="Q99">
        <f>M99*$S$1</f>
        <v>2.0013808522877804E-3</v>
      </c>
      <c r="R99">
        <f>N99*$S$1</f>
        <v>0.19886363636363635</v>
      </c>
      <c r="T99">
        <f t="shared" si="27"/>
        <v>2.0758650172159241</v>
      </c>
      <c r="U99">
        <f t="shared" si="28"/>
        <v>0</v>
      </c>
      <c r="W99">
        <f t="shared" si="29"/>
        <v>1.875</v>
      </c>
      <c r="X99">
        <f t="shared" si="30"/>
        <v>0</v>
      </c>
      <c r="Z99">
        <f t="shared" si="31"/>
        <v>1.0744449284025073</v>
      </c>
      <c r="AA99">
        <f t="shared" si="32"/>
        <v>1.0227272727272727</v>
      </c>
      <c r="AB99">
        <f t="shared" si="33"/>
        <v>-0.55612089157808142</v>
      </c>
      <c r="AC99">
        <f t="shared" si="34"/>
        <v>-0.55785123966942152</v>
      </c>
      <c r="AD99">
        <f t="shared" si="35"/>
        <v>-0.27806044578904071</v>
      </c>
      <c r="AE99">
        <f t="shared" si="36"/>
        <v>-0.27892561983471076</v>
      </c>
      <c r="AF99">
        <f t="shared" si="37"/>
        <v>-0.55698606562375153</v>
      </c>
      <c r="AG99">
        <f>_xlfn.RANK.AVG(AF99,$AF$2:$AF$101,0)</f>
        <v>3</v>
      </c>
    </row>
    <row r="100" spans="1:33" x14ac:dyDescent="0.3">
      <c r="A100">
        <v>6363</v>
      </c>
      <c r="B100" t="s">
        <v>104</v>
      </c>
      <c r="C100">
        <v>0.703125</v>
      </c>
      <c r="D100">
        <v>0</v>
      </c>
      <c r="E100">
        <v>4.8579369999999997E-3</v>
      </c>
      <c r="F100">
        <v>6</v>
      </c>
      <c r="G100">
        <f t="shared" si="19"/>
        <v>7.8125E-2</v>
      </c>
      <c r="H100">
        <f t="shared" si="20"/>
        <v>100</v>
      </c>
      <c r="I100">
        <f t="shared" si="21"/>
        <v>0.14625647965602198</v>
      </c>
      <c r="J100">
        <f t="shared" si="22"/>
        <v>2.8000000000000007</v>
      </c>
      <c r="K100">
        <f t="shared" si="23"/>
        <v>7.5</v>
      </c>
      <c r="L100">
        <f t="shared" si="24"/>
        <v>0</v>
      </c>
      <c r="M100">
        <f t="shared" si="25"/>
        <v>3.2147409277686598E-2</v>
      </c>
      <c r="N100">
        <f t="shared" si="26"/>
        <v>0.68181818181818177</v>
      </c>
      <c r="O100">
        <f>K100*$S$1</f>
        <v>1.875</v>
      </c>
      <c r="P100">
        <f>L100*$S$1</f>
        <v>0</v>
      </c>
      <c r="Q100">
        <f>M100*$S$1</f>
        <v>8.0368523194216494E-3</v>
      </c>
      <c r="R100">
        <f>N100*$S$1</f>
        <v>0.17045454545454544</v>
      </c>
      <c r="T100">
        <f t="shared" si="27"/>
        <v>2.0534913977739673</v>
      </c>
      <c r="U100">
        <f t="shared" si="28"/>
        <v>0</v>
      </c>
      <c r="W100">
        <f t="shared" si="29"/>
        <v>1.875</v>
      </c>
      <c r="X100">
        <f t="shared" si="30"/>
        <v>0</v>
      </c>
      <c r="Z100">
        <f t="shared" si="31"/>
        <v>1.0628645887657524</v>
      </c>
      <c r="AA100">
        <f t="shared" si="32"/>
        <v>1.0227272727272727</v>
      </c>
      <c r="AB100">
        <f t="shared" si="33"/>
        <v>-0.55012703499843874</v>
      </c>
      <c r="AC100">
        <f t="shared" si="34"/>
        <v>-0.55785123966942152</v>
      </c>
      <c r="AD100">
        <f t="shared" si="35"/>
        <v>-0.27506351749921937</v>
      </c>
      <c r="AE100">
        <f t="shared" si="36"/>
        <v>-0.27892561983471076</v>
      </c>
      <c r="AF100">
        <f t="shared" si="37"/>
        <v>-0.55398913733393007</v>
      </c>
      <c r="AG100">
        <f>_xlfn.RANK.AVG(AF100,$AF$2:$AF$101,0)</f>
        <v>2</v>
      </c>
    </row>
    <row r="101" spans="1:33" x14ac:dyDescent="0.3">
      <c r="A101">
        <v>6242</v>
      </c>
      <c r="B101" t="s">
        <v>88</v>
      </c>
      <c r="C101">
        <v>0.703125</v>
      </c>
      <c r="D101">
        <v>16.6666666666666</v>
      </c>
      <c r="E101">
        <v>9.2893999999999997E-3</v>
      </c>
      <c r="F101">
        <v>0</v>
      </c>
      <c r="G101">
        <f t="shared" si="19"/>
        <v>7.8125E-2</v>
      </c>
      <c r="H101">
        <f t="shared" si="20"/>
        <v>83.3333333333334</v>
      </c>
      <c r="I101">
        <f t="shared" si="21"/>
        <v>0.14182501665602198</v>
      </c>
      <c r="J101">
        <f t="shared" si="22"/>
        <v>8.8000000000000007</v>
      </c>
      <c r="K101">
        <f t="shared" si="23"/>
        <v>7.5</v>
      </c>
      <c r="L101">
        <f t="shared" si="24"/>
        <v>0.16666666666666599</v>
      </c>
      <c r="M101">
        <f t="shared" si="25"/>
        <v>6.147262587887449E-2</v>
      </c>
      <c r="N101">
        <f t="shared" si="26"/>
        <v>0</v>
      </c>
      <c r="O101">
        <f>K101*$S$1</f>
        <v>1.875</v>
      </c>
      <c r="P101">
        <f>L101*$S$1</f>
        <v>4.1666666666666498E-2</v>
      </c>
      <c r="Q101">
        <f>M101*$S$1</f>
        <v>1.5368156469718623E-2</v>
      </c>
      <c r="R101">
        <f>N101*$S$1</f>
        <v>0</v>
      </c>
      <c r="T101">
        <f t="shared" si="27"/>
        <v>1.9320348231363851</v>
      </c>
      <c r="U101">
        <f t="shared" si="28"/>
        <v>0</v>
      </c>
      <c r="W101">
        <f t="shared" si="29"/>
        <v>1.875</v>
      </c>
      <c r="X101">
        <f t="shared" si="30"/>
        <v>0</v>
      </c>
      <c r="Z101">
        <f t="shared" si="31"/>
        <v>1</v>
      </c>
      <c r="AA101">
        <f t="shared" si="32"/>
        <v>1.0227272727272727</v>
      </c>
      <c r="AB101">
        <f t="shared" si="33"/>
        <v>-0.51758901445505079</v>
      </c>
      <c r="AC101">
        <f t="shared" si="34"/>
        <v>-0.55785123966942152</v>
      </c>
      <c r="AD101">
        <f t="shared" si="35"/>
        <v>-0.25879450722752539</v>
      </c>
      <c r="AE101">
        <f t="shared" si="36"/>
        <v>-0.27892561983471076</v>
      </c>
      <c r="AF101">
        <f t="shared" si="37"/>
        <v>-0.53772012706223615</v>
      </c>
      <c r="AG101">
        <f>_xlfn.RANK.AVG(AF101,$AF$2:$AF$101,0)</f>
        <v>1</v>
      </c>
    </row>
    <row r="102" spans="1:33" x14ac:dyDescent="0.3">
      <c r="A102" s="3" t="s">
        <v>118</v>
      </c>
      <c r="B102" s="3"/>
      <c r="C102">
        <f>MAX(C2:C101)</f>
        <v>0.78125</v>
      </c>
      <c r="D102">
        <f t="shared" ref="D102:F102" si="38">MAX(D2:D101)</f>
        <v>100</v>
      </c>
      <c r="E102">
        <f t="shared" si="38"/>
        <v>0.15111441665602199</v>
      </c>
      <c r="F102">
        <f t="shared" si="38"/>
        <v>8.8000000000000007</v>
      </c>
      <c r="R102" s="4" t="s">
        <v>125</v>
      </c>
      <c r="T102" s="2">
        <f>MAX(U2:U101)</f>
        <v>0</v>
      </c>
      <c r="U102" s="2"/>
      <c r="V102" s="4" t="s">
        <v>128</v>
      </c>
      <c r="W102" s="2">
        <f>MAX(X2:X101)</f>
        <v>0</v>
      </c>
      <c r="X102" s="2"/>
    </row>
    <row r="103" spans="1:33" x14ac:dyDescent="0.3">
      <c r="A103" s="3" t="s">
        <v>119</v>
      </c>
      <c r="B103" s="3"/>
      <c r="C103">
        <f>MIN(C2:C101)</f>
        <v>0.6875</v>
      </c>
      <c r="D103">
        <f t="shared" ref="D103:F103" si="39">MIN(D2:D101)</f>
        <v>0</v>
      </c>
      <c r="E103">
        <f t="shared" si="39"/>
        <v>5.7064699999999997E-4</v>
      </c>
      <c r="F103">
        <f t="shared" si="39"/>
        <v>0</v>
      </c>
      <c r="R103" s="5" t="s">
        <v>126</v>
      </c>
      <c r="T103">
        <f>MIN(T2:T101)</f>
        <v>1.9320348231363851</v>
      </c>
      <c r="V103" s="5" t="s">
        <v>129</v>
      </c>
      <c r="W103">
        <f>MIN(W2:W101)</f>
        <v>1.8333333333333333</v>
      </c>
    </row>
    <row r="104" spans="1:33" x14ac:dyDescent="0.3">
      <c r="A104" s="3" t="s">
        <v>120</v>
      </c>
      <c r="B104" s="3"/>
      <c r="C104">
        <f>C102-C103</f>
        <v>9.375E-2</v>
      </c>
      <c r="D104">
        <f t="shared" ref="D104:F104" si="40">D102-D103</f>
        <v>100</v>
      </c>
      <c r="E104">
        <f t="shared" si="40"/>
        <v>0.15054376965602198</v>
      </c>
      <c r="F104">
        <f t="shared" si="40"/>
        <v>8.8000000000000007</v>
      </c>
      <c r="R104" s="5" t="s">
        <v>127</v>
      </c>
      <c r="T104" s="2">
        <f>T102-T103</f>
        <v>-1.9320348231363851</v>
      </c>
      <c r="U104" s="2"/>
      <c r="V104" s="5" t="s">
        <v>127</v>
      </c>
      <c r="W104" s="2">
        <f>W102-W103</f>
        <v>-1.8333333333333333</v>
      </c>
      <c r="X104" s="2"/>
    </row>
    <row r="105" spans="1:33" x14ac:dyDescent="0.3">
      <c r="R105" s="1"/>
    </row>
  </sheetData>
  <sortState xmlns:xlrd2="http://schemas.microsoft.com/office/spreadsheetml/2017/richdata2" ref="A2:R101">
    <sortCondition ref="R2:R101"/>
  </sortState>
  <mergeCells count="3">
    <mergeCell ref="A102:B102"/>
    <mergeCell ref="A103:B103"/>
    <mergeCell ref="A104:B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Istiqlal Qalbi Adiba</dc:creator>
  <cp:lastModifiedBy>Jordan Istiqlal Qalbi Adiba</cp:lastModifiedBy>
  <dcterms:created xsi:type="dcterms:W3CDTF">2024-07-29T07:03:50Z</dcterms:created>
  <dcterms:modified xsi:type="dcterms:W3CDTF">2024-07-30T01:39:30Z</dcterms:modified>
</cp:coreProperties>
</file>