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4b902bf6a3aa909/OIT/ENGR465-1/Initial Design/PDN/"/>
    </mc:Choice>
  </mc:AlternateContent>
  <xr:revisionPtr revIDLastSave="890" documentId="11_F25DC773A252ABDACC10483FD9DA53F45BDE58F0" xr6:coauthVersionLast="47" xr6:coauthVersionMax="47" xr10:uidLastSave="{D2FBB3BB-9B00-42AB-B0A7-220D8E575E64}"/>
  <bookViews>
    <workbookView xWindow="38280" yWindow="-120" windowWidth="38640" windowHeight="21240" xr2:uid="{00000000-000D-0000-FFFF-FFFF00000000}"/>
  </bookViews>
  <sheets>
    <sheet name="FPGA Requirements" sheetId="1" r:id="rId1"/>
    <sheet name="Rail Spe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D7" i="2"/>
  <c r="D6" i="2"/>
  <c r="K1" i="2" l="1"/>
</calcChain>
</file>

<file path=xl/sharedStrings.xml><?xml version="1.0" encoding="utf-8"?>
<sst xmlns="http://schemas.openxmlformats.org/spreadsheetml/2006/main" count="163" uniqueCount="105">
  <si>
    <t>Rail</t>
  </si>
  <si>
    <t>Notes</t>
  </si>
  <si>
    <t>VCCINT</t>
  </si>
  <si>
    <t>Current (A)</t>
  </si>
  <si>
    <t>Voltage (V)</t>
  </si>
  <si>
    <t>Description</t>
  </si>
  <si>
    <t>VCCAUX</t>
  </si>
  <si>
    <t>Auxiliary supply voltage</t>
  </si>
  <si>
    <t>VCCBRAM</t>
  </si>
  <si>
    <t>Supply voltage for BRAM</t>
  </si>
  <si>
    <t xml:space="preserve">VCCBATT </t>
  </si>
  <si>
    <t xml:space="preserve">Key memory battery backup supply </t>
  </si>
  <si>
    <t>Internal supply voltage</t>
  </si>
  <si>
    <t>Category</t>
  </si>
  <si>
    <t>Core</t>
  </si>
  <si>
    <t>Accuracy (%)</t>
  </si>
  <si>
    <t>+30 -20</t>
  </si>
  <si>
    <t>Connect to GND or VCCAUX for prototype</t>
  </si>
  <si>
    <t>±3</t>
  </si>
  <si>
    <t>Accuracy (V)</t>
  </si>
  <si>
    <t>0.97-1.03</t>
  </si>
  <si>
    <t>1.71-1.89</t>
  </si>
  <si>
    <t>1.00-1.89</t>
  </si>
  <si>
    <t>±5</t>
  </si>
  <si>
    <t>VMGTAVCC</t>
  </si>
  <si>
    <t>Analog supply voltage for the GTX transceiver</t>
  </si>
  <si>
    <t>GTX</t>
  </si>
  <si>
    <t>±2.5</t>
  </si>
  <si>
    <t>VMGTAVTT</t>
  </si>
  <si>
    <t>1.17-1.23</t>
  </si>
  <si>
    <t>Analog supply voltage for the GTX terminations</t>
  </si>
  <si>
    <t>VMGTVCCAUX</t>
  </si>
  <si>
    <t>1.75-1.85</t>
  </si>
  <si>
    <t>Auxiliary analog QPLL voltage supply</t>
  </si>
  <si>
    <t>VMGTAVTTRCAL</t>
  </si>
  <si>
    <t>Analog supply voltage for the resistor calibration circuit</t>
  </si>
  <si>
    <t>VCCADC</t>
  </si>
  <si>
    <t>XADC</t>
  </si>
  <si>
    <t>XADC supply relative to GNDADC</t>
  </si>
  <si>
    <t xml:space="preserve">VREFP </t>
  </si>
  <si>
    <t>N/A</t>
  </si>
  <si>
    <t>Determines accuracy of the XADC system; make as accurate as possible</t>
  </si>
  <si>
    <t>1.20-1.30</t>
  </si>
  <si>
    <t>VCCAUX_IO</t>
  </si>
  <si>
    <t>I/O</t>
  </si>
  <si>
    <t>Auxiliary supply voltage for singled ended I/O on HP banks</t>
  </si>
  <si>
    <t xml:space="preserve">Externally supplied reference voltage (+) </t>
  </si>
  <si>
    <t>IO_XXX[P/N]_XX_VREF_nn</t>
  </si>
  <si>
    <t>Externally supplied reference voltage for [nn] bank</t>
  </si>
  <si>
    <t>Use internal VREF to free up these pins as normal I/O</t>
  </si>
  <si>
    <t>0.97-1.08</t>
  </si>
  <si>
    <t>+8 -3</t>
  </si>
  <si>
    <t>Each voltage supply requires the filter circuit described in UG476</t>
  </si>
  <si>
    <t>VCCO_0</t>
  </si>
  <si>
    <t>Supply voltage for bank 0 (configuration bank &amp; JTAG)</t>
  </si>
  <si>
    <t>VCCO_32/33/34</t>
  </si>
  <si>
    <t>Supply voltage for HP banks 32, 33, &amp; 34</t>
  </si>
  <si>
    <t>3.14-3.47</t>
  </si>
  <si>
    <t>Connect to VCCAUX unless fast DDR3 is needed. If so, re-spec to 2.0V</t>
  </si>
  <si>
    <t>VCC_QSFP</t>
  </si>
  <si>
    <t>SFP</t>
  </si>
  <si>
    <t>Supply voltage for QSFP+ modules</t>
  </si>
  <si>
    <t>Rail voltage (V)</t>
  </si>
  <si>
    <t>Implementation</t>
  </si>
  <si>
    <t>VCC_FLASH_CORE</t>
  </si>
  <si>
    <t>MEM</t>
  </si>
  <si>
    <t>Supply voltage for config memory core</t>
  </si>
  <si>
    <t>Supply voltage for config memory I/O</t>
  </si>
  <si>
    <t>Over worst-case when using S25FL128SAGMFBR00</t>
  </si>
  <si>
    <t>Rail current requirement (A)</t>
  </si>
  <si>
    <t>Target max current (A)</t>
  </si>
  <si>
    <t>Total max power (W):</t>
  </si>
  <si>
    <t>Always on</t>
  </si>
  <si>
    <t>Rail name</t>
  </si>
  <si>
    <t>3V3</t>
  </si>
  <si>
    <t>1V8</t>
  </si>
  <si>
    <t>1V2</t>
  </si>
  <si>
    <t>1V0</t>
  </si>
  <si>
    <t>VCC_FLASH_IO_(OPT)</t>
  </si>
  <si>
    <t>Sequence</t>
  </si>
  <si>
    <t>-</t>
  </si>
  <si>
    <t>Voltage accuracy requirement (%)</t>
  </si>
  <si>
    <t>3V3_STBY</t>
  </si>
  <si>
    <t>1V25_REF</t>
  </si>
  <si>
    <t>High accuracy req</t>
  </si>
  <si>
    <t>REF35125(QDBVR) from 1V8</t>
  </si>
  <si>
    <t>CONN</t>
  </si>
  <si>
    <t>VCC_CONN</t>
  </si>
  <si>
    <t>VCC_CONN_IO</t>
  </si>
  <si>
    <t>Supply voltage for connected devices</t>
  </si>
  <si>
    <t>Supply voltage for connected devices (Digital I/O)</t>
  </si>
  <si>
    <t>TI Suggested Current (A)</t>
  </si>
  <si>
    <t>1.500 + CONN</t>
  </si>
  <si>
    <t>3.200 + CONN</t>
  </si>
  <si>
    <t>2 or 3</t>
  </si>
  <si>
    <t>TPS628502DRLR from from input rail (5V0)</t>
  </si>
  <si>
    <t>Chosen as a 3.3V bank for GPIO and FLASH</t>
  </si>
  <si>
    <t>VCCO_14</t>
  </si>
  <si>
    <t>VCCO_12/13/15/16</t>
  </si>
  <si>
    <t>Supply voltage for HR bank 14</t>
  </si>
  <si>
    <t>Supply voltage for HR banks 12, 13, 15 &amp; 16</t>
  </si>
  <si>
    <t>TPS62872QWRXSRQ1 from input rail (5V0)</t>
  </si>
  <si>
    <t>TPS62871QWRXSRQ1 from input rail (5V0)</t>
  </si>
  <si>
    <t>TPS74801DRCR from input rail (5V0). Set PG as master EN and gate with prog switch</t>
  </si>
  <si>
    <t>TPS62870QWRXSRQ1 from input rail (5V0). Use SN74AUP1G58DRLR for EN gate (PWR_FAIL)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</si>
</sst>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11" fontId="0" fillId="0" borderId="0" xfId="0" applyNumberFormat="1"/>
    <xf numFmtId="49" fontId="2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0" fillId="2" borderId="1" xfId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4" fillId="0" borderId="0" xfId="2"/>
    <xf numFmtId="0" fontId="4" fillId="0" borderId="0" xfId="2" applyFill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om/ProductDetail/Texas-Instruments/TPS628502DRLR?qs=Wj%2FVkw3K%252BMAYwjUrVjg5sw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Texas-Instruments/TPS74801DRCR?qs=MiEMpo83RV6vgm8Iaojmyg%3D%3D" TargetMode="External"/><Relationship Id="rId1" Type="http://schemas.openxmlformats.org/officeDocument/2006/relationships/hyperlink" Target="https://www.mouser.com/ProductDetail/Texas-Instruments/REF35125QDBVR?qs=IPgv5n7u5QYKyzLKZBY3kg%3D%3D" TargetMode="External"/><Relationship Id="rId6" Type="http://schemas.openxmlformats.org/officeDocument/2006/relationships/hyperlink" Target="https://www.mouser.com/ProductDetail/Texas-Instruments/TPS62870QWRXSRQ1?qs=vvQtp7zwQdOlB9azhvOVww%3D%3D" TargetMode="External"/><Relationship Id="rId5" Type="http://schemas.openxmlformats.org/officeDocument/2006/relationships/hyperlink" Target="https://www.mouser.com/ProductDetail/Texas-Instruments/TPS62871QWRXSRQ1?qs=rQFj71Wb1eWRjSwVt%2FOCTA%3D%3D" TargetMode="External"/><Relationship Id="rId4" Type="http://schemas.openxmlformats.org/officeDocument/2006/relationships/hyperlink" Target="https://www.mouser.com/ProductDetail/Texas-Instruments/TPS62872QWRXSRQ1?qs=rQFj71Wb1eXuKsnQxp828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zoomScale="145" zoomScaleNormal="145" workbookViewId="0">
      <selection activeCell="A8" sqref="A8"/>
    </sheetView>
  </sheetViews>
  <sheetFormatPr defaultRowHeight="15" x14ac:dyDescent="0.25"/>
  <cols>
    <col min="1" max="1" width="25.7109375" customWidth="1"/>
    <col min="2" max="3" width="10.7109375" style="1" customWidth="1"/>
    <col min="4" max="4" width="12.7109375" style="3" customWidth="1"/>
    <col min="5" max="5" width="11.7109375" style="2" customWidth="1"/>
    <col min="7" max="7" width="52.7109375" customWidth="1"/>
    <col min="8" max="8" width="9.7109375" customWidth="1"/>
    <col min="9" max="9" width="70.7109375" customWidth="1"/>
    <col min="11" max="11" width="9.140625" customWidth="1"/>
  </cols>
  <sheetData>
    <row r="1" spans="1:9" x14ac:dyDescent="0.25">
      <c r="A1" t="s">
        <v>0</v>
      </c>
      <c r="B1" s="1" t="s">
        <v>4</v>
      </c>
      <c r="C1" s="1" t="s">
        <v>3</v>
      </c>
      <c r="D1" s="3" t="s">
        <v>15</v>
      </c>
      <c r="E1" s="2" t="s">
        <v>19</v>
      </c>
      <c r="F1" t="s">
        <v>13</v>
      </c>
      <c r="G1" t="s">
        <v>5</v>
      </c>
      <c r="H1" t="s">
        <v>79</v>
      </c>
      <c r="I1" t="s">
        <v>1</v>
      </c>
    </row>
    <row r="2" spans="1:9" x14ac:dyDescent="0.25">
      <c r="A2" t="s">
        <v>2</v>
      </c>
      <c r="B2" s="1">
        <v>1</v>
      </c>
      <c r="C2" s="1">
        <v>8.8000000000000007</v>
      </c>
      <c r="D2" s="5" t="s">
        <v>18</v>
      </c>
      <c r="E2" s="2" t="s">
        <v>20</v>
      </c>
      <c r="F2" t="s">
        <v>14</v>
      </c>
      <c r="G2" t="s">
        <v>12</v>
      </c>
      <c r="H2" s="9">
        <v>1</v>
      </c>
    </row>
    <row r="3" spans="1:9" x14ac:dyDescent="0.25">
      <c r="A3" t="s">
        <v>6</v>
      </c>
      <c r="B3" s="1">
        <v>1.8</v>
      </c>
      <c r="C3" s="1">
        <v>1.85</v>
      </c>
      <c r="D3" s="3" t="s">
        <v>23</v>
      </c>
      <c r="E3" s="2" t="s">
        <v>21</v>
      </c>
      <c r="F3" t="s">
        <v>14</v>
      </c>
      <c r="G3" t="s">
        <v>7</v>
      </c>
      <c r="H3" s="9">
        <v>2</v>
      </c>
    </row>
    <row r="4" spans="1:9" x14ac:dyDescent="0.25">
      <c r="A4" t="s">
        <v>8</v>
      </c>
      <c r="B4" s="1">
        <v>1</v>
      </c>
      <c r="C4" s="1">
        <v>0.16500000000000001</v>
      </c>
      <c r="D4" s="3" t="s">
        <v>18</v>
      </c>
      <c r="E4" s="2" t="s">
        <v>20</v>
      </c>
      <c r="F4" t="s">
        <v>14</v>
      </c>
      <c r="G4" t="s">
        <v>9</v>
      </c>
      <c r="H4" s="9">
        <v>1</v>
      </c>
    </row>
    <row r="5" spans="1:9" x14ac:dyDescent="0.25">
      <c r="A5" t="s">
        <v>10</v>
      </c>
      <c r="B5" s="1">
        <v>1.4450000000000001</v>
      </c>
      <c r="C5" s="4">
        <v>1.4999999999999999E-7</v>
      </c>
      <c r="D5" s="3" t="s">
        <v>16</v>
      </c>
      <c r="E5" s="2" t="s">
        <v>22</v>
      </c>
      <c r="F5" t="s">
        <v>14</v>
      </c>
      <c r="G5" t="s">
        <v>11</v>
      </c>
      <c r="H5" s="9" t="s">
        <v>80</v>
      </c>
      <c r="I5" s="7" t="s">
        <v>17</v>
      </c>
    </row>
    <row r="6" spans="1:9" x14ac:dyDescent="0.25">
      <c r="A6" t="s">
        <v>24</v>
      </c>
      <c r="B6" s="1">
        <v>1</v>
      </c>
      <c r="C6" s="1">
        <v>1.9</v>
      </c>
      <c r="D6" s="3" t="s">
        <v>51</v>
      </c>
      <c r="E6" s="2" t="s">
        <v>50</v>
      </c>
      <c r="F6" t="s">
        <v>26</v>
      </c>
      <c r="G6" t="s">
        <v>25</v>
      </c>
      <c r="H6" s="9">
        <v>1</v>
      </c>
      <c r="I6" t="s">
        <v>52</v>
      </c>
    </row>
    <row r="7" spans="1:9" x14ac:dyDescent="0.25">
      <c r="A7" t="s">
        <v>28</v>
      </c>
      <c r="B7" s="1">
        <v>1.2</v>
      </c>
      <c r="C7" s="1">
        <v>1</v>
      </c>
      <c r="D7" s="3" t="s">
        <v>27</v>
      </c>
      <c r="E7" s="2" t="s">
        <v>29</v>
      </c>
      <c r="F7" t="s">
        <v>26</v>
      </c>
      <c r="G7" t="s">
        <v>30</v>
      </c>
      <c r="H7" s="9">
        <v>2</v>
      </c>
      <c r="I7" t="s">
        <v>52</v>
      </c>
    </row>
    <row r="8" spans="1:9" x14ac:dyDescent="0.25">
      <c r="A8" t="s">
        <v>31</v>
      </c>
      <c r="B8" s="1">
        <v>1.8</v>
      </c>
      <c r="C8" s="1">
        <v>0.1</v>
      </c>
      <c r="D8" s="3" t="s">
        <v>27</v>
      </c>
      <c r="E8" s="2" t="s">
        <v>32</v>
      </c>
      <c r="F8" t="s">
        <v>26</v>
      </c>
      <c r="G8" t="s">
        <v>33</v>
      </c>
      <c r="H8" s="9">
        <v>2</v>
      </c>
      <c r="I8" t="s">
        <v>52</v>
      </c>
    </row>
    <row r="9" spans="1:9" x14ac:dyDescent="0.25">
      <c r="A9" t="s">
        <v>34</v>
      </c>
      <c r="B9" s="1">
        <v>1.2</v>
      </c>
      <c r="C9" s="1">
        <v>0.1</v>
      </c>
      <c r="D9" s="3" t="s">
        <v>27</v>
      </c>
      <c r="E9" s="2" t="s">
        <v>29</v>
      </c>
      <c r="F9" t="s">
        <v>26</v>
      </c>
      <c r="G9" t="s">
        <v>35</v>
      </c>
      <c r="H9" s="9">
        <v>2</v>
      </c>
      <c r="I9" t="s">
        <v>52</v>
      </c>
    </row>
    <row r="10" spans="1:9" x14ac:dyDescent="0.25">
      <c r="A10" t="s">
        <v>36</v>
      </c>
      <c r="B10" s="1">
        <v>1.8</v>
      </c>
      <c r="C10" s="1">
        <v>0.05</v>
      </c>
      <c r="D10" s="3" t="s">
        <v>23</v>
      </c>
      <c r="E10" s="2" t="s">
        <v>21</v>
      </c>
      <c r="F10" t="s">
        <v>37</v>
      </c>
      <c r="G10" t="s">
        <v>38</v>
      </c>
      <c r="H10" s="9">
        <v>2</v>
      </c>
    </row>
    <row r="11" spans="1:9" x14ac:dyDescent="0.25">
      <c r="A11" t="s">
        <v>39</v>
      </c>
      <c r="B11" s="1">
        <v>1.25</v>
      </c>
      <c r="C11" s="1">
        <v>0.01</v>
      </c>
      <c r="D11" s="3" t="s">
        <v>40</v>
      </c>
      <c r="E11" s="2" t="s">
        <v>42</v>
      </c>
      <c r="F11" t="s">
        <v>37</v>
      </c>
      <c r="G11" t="s">
        <v>46</v>
      </c>
      <c r="H11" s="9">
        <v>2</v>
      </c>
      <c r="I11" t="s">
        <v>41</v>
      </c>
    </row>
    <row r="12" spans="1:9" x14ac:dyDescent="0.25">
      <c r="A12" t="s">
        <v>47</v>
      </c>
      <c r="B12" s="6" t="s">
        <v>40</v>
      </c>
      <c r="C12" s="6" t="s">
        <v>40</v>
      </c>
      <c r="D12" s="3" t="s">
        <v>40</v>
      </c>
      <c r="E12" s="2" t="s">
        <v>40</v>
      </c>
      <c r="F12" t="s">
        <v>44</v>
      </c>
      <c r="G12" t="s">
        <v>48</v>
      </c>
      <c r="H12" s="9" t="s">
        <v>80</v>
      </c>
      <c r="I12" s="7" t="s">
        <v>49</v>
      </c>
    </row>
    <row r="13" spans="1:9" x14ac:dyDescent="0.25">
      <c r="A13" t="s">
        <v>43</v>
      </c>
      <c r="B13" s="1">
        <v>1.8</v>
      </c>
      <c r="C13" s="1">
        <v>0.5</v>
      </c>
      <c r="D13" s="3" t="s">
        <v>23</v>
      </c>
      <c r="E13" s="2" t="s">
        <v>21</v>
      </c>
      <c r="F13" t="s">
        <v>44</v>
      </c>
      <c r="G13" t="s">
        <v>45</v>
      </c>
      <c r="H13" s="9">
        <v>2</v>
      </c>
      <c r="I13" s="7" t="s">
        <v>58</v>
      </c>
    </row>
    <row r="14" spans="1:9" x14ac:dyDescent="0.25">
      <c r="A14" t="s">
        <v>55</v>
      </c>
      <c r="B14" s="1">
        <v>1.8</v>
      </c>
      <c r="C14" s="1">
        <v>2.25</v>
      </c>
      <c r="D14" s="3" t="s">
        <v>23</v>
      </c>
      <c r="E14" s="2" t="s">
        <v>21</v>
      </c>
      <c r="F14" t="s">
        <v>44</v>
      </c>
      <c r="G14" t="s">
        <v>56</v>
      </c>
      <c r="H14" s="9">
        <v>2</v>
      </c>
    </row>
    <row r="15" spans="1:9" x14ac:dyDescent="0.25">
      <c r="A15" t="s">
        <v>98</v>
      </c>
      <c r="B15" s="1">
        <v>1.8</v>
      </c>
      <c r="C15" s="1">
        <v>1</v>
      </c>
      <c r="D15" s="3" t="s">
        <v>23</v>
      </c>
      <c r="E15" s="2" t="s">
        <v>21</v>
      </c>
      <c r="F15" t="s">
        <v>44</v>
      </c>
      <c r="G15" t="s">
        <v>100</v>
      </c>
      <c r="H15" s="9">
        <v>2</v>
      </c>
    </row>
    <row r="16" spans="1:9" x14ac:dyDescent="0.25">
      <c r="A16" t="s">
        <v>97</v>
      </c>
      <c r="B16" s="1">
        <v>3.3</v>
      </c>
      <c r="C16" s="1">
        <v>2.65</v>
      </c>
      <c r="D16" s="3" t="s">
        <v>23</v>
      </c>
      <c r="E16" s="2" t="s">
        <v>57</v>
      </c>
      <c r="F16" t="s">
        <v>44</v>
      </c>
      <c r="G16" t="s">
        <v>99</v>
      </c>
      <c r="H16" s="9">
        <v>3</v>
      </c>
      <c r="I16" t="s">
        <v>96</v>
      </c>
    </row>
    <row r="17" spans="1:9" x14ac:dyDescent="0.25">
      <c r="A17" t="s">
        <v>53</v>
      </c>
      <c r="B17" s="1">
        <v>3.3</v>
      </c>
      <c r="C17" s="1">
        <v>0.1</v>
      </c>
      <c r="D17" s="3" t="s">
        <v>23</v>
      </c>
      <c r="E17" s="2" t="s">
        <v>57</v>
      </c>
      <c r="F17" t="s">
        <v>44</v>
      </c>
      <c r="G17" t="s">
        <v>54</v>
      </c>
      <c r="H17" s="9">
        <v>3</v>
      </c>
    </row>
    <row r="18" spans="1:9" x14ac:dyDescent="0.25">
      <c r="H18" s="9"/>
    </row>
    <row r="19" spans="1:9" x14ac:dyDescent="0.25">
      <c r="H19" s="9"/>
    </row>
    <row r="20" spans="1:9" x14ac:dyDescent="0.25">
      <c r="A20" t="s">
        <v>59</v>
      </c>
      <c r="B20" s="1">
        <v>3.3</v>
      </c>
      <c r="C20" s="1">
        <v>0.65</v>
      </c>
      <c r="D20" s="3" t="s">
        <v>23</v>
      </c>
      <c r="E20" s="2" t="s">
        <v>57</v>
      </c>
      <c r="F20" t="s">
        <v>60</v>
      </c>
      <c r="G20" t="s">
        <v>61</v>
      </c>
      <c r="H20" s="9">
        <v>3</v>
      </c>
    </row>
    <row r="21" spans="1:9" x14ac:dyDescent="0.25">
      <c r="H21" s="9"/>
    </row>
    <row r="22" spans="1:9" x14ac:dyDescent="0.25">
      <c r="H22" s="9"/>
    </row>
    <row r="23" spans="1:9" x14ac:dyDescent="0.25">
      <c r="A23" t="s">
        <v>64</v>
      </c>
      <c r="B23" s="1">
        <v>3.3</v>
      </c>
      <c r="C23" s="1">
        <v>0.2</v>
      </c>
      <c r="D23" s="3" t="s">
        <v>23</v>
      </c>
      <c r="E23" s="2" t="s">
        <v>57</v>
      </c>
      <c r="F23" t="s">
        <v>65</v>
      </c>
      <c r="G23" t="s">
        <v>66</v>
      </c>
      <c r="H23" s="9">
        <v>3</v>
      </c>
      <c r="I23" t="s">
        <v>68</v>
      </c>
    </row>
    <row r="24" spans="1:9" x14ac:dyDescent="0.25">
      <c r="A24" t="s">
        <v>78</v>
      </c>
      <c r="B24" s="1">
        <v>1.8</v>
      </c>
      <c r="C24" s="1">
        <v>0.1</v>
      </c>
      <c r="D24" s="3" t="s">
        <v>23</v>
      </c>
      <c r="E24" s="2" t="s">
        <v>21</v>
      </c>
      <c r="F24" t="s">
        <v>65</v>
      </c>
      <c r="G24" t="s">
        <v>67</v>
      </c>
      <c r="H24" s="9">
        <v>2</v>
      </c>
    </row>
    <row r="25" spans="1:9" x14ac:dyDescent="0.25">
      <c r="H25" s="9"/>
    </row>
    <row r="26" spans="1:9" x14ac:dyDescent="0.25">
      <c r="A26" t="s">
        <v>87</v>
      </c>
      <c r="B26" s="1">
        <v>3.3</v>
      </c>
      <c r="C26" s="1">
        <v>2</v>
      </c>
      <c r="D26" s="3" t="s">
        <v>23</v>
      </c>
      <c r="E26" s="2" t="s">
        <v>57</v>
      </c>
      <c r="F26" t="s">
        <v>86</v>
      </c>
      <c r="G26" t="s">
        <v>89</v>
      </c>
      <c r="H26" s="8">
        <v>3</v>
      </c>
    </row>
    <row r="27" spans="1:9" x14ac:dyDescent="0.25">
      <c r="A27" t="s">
        <v>88</v>
      </c>
      <c r="B27" s="1">
        <v>1.8</v>
      </c>
      <c r="C27" s="1">
        <v>1.2</v>
      </c>
      <c r="D27" s="3" t="s">
        <v>23</v>
      </c>
      <c r="E27" s="2" t="s">
        <v>21</v>
      </c>
      <c r="F27" t="s">
        <v>86</v>
      </c>
      <c r="G27" t="s">
        <v>90</v>
      </c>
      <c r="H27" s="9">
        <v>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03D0-3292-41C6-B2BE-987FB1C9A42C}">
  <dimension ref="A1:K7"/>
  <sheetViews>
    <sheetView workbookViewId="0">
      <selection activeCell="F4" sqref="F4"/>
    </sheetView>
  </sheetViews>
  <sheetFormatPr defaultRowHeight="15" x14ac:dyDescent="0.25"/>
  <cols>
    <col min="1" max="2" width="14.7109375" customWidth="1"/>
    <col min="3" max="3" width="30.7109375" customWidth="1"/>
    <col min="4" max="4" width="26.7109375" customWidth="1"/>
    <col min="5" max="5" width="22.7109375" customWidth="1"/>
    <col min="6" max="6" width="20.7109375" customWidth="1"/>
    <col min="7" max="7" width="10.7109375" customWidth="1"/>
    <col min="8" max="8" width="20.7109375" customWidth="1"/>
    <col min="9" max="9" width="100.7109375" customWidth="1"/>
    <col min="10" max="10" width="19.5703125" customWidth="1"/>
  </cols>
  <sheetData>
    <row r="1" spans="1:11" x14ac:dyDescent="0.25">
      <c r="A1" t="s">
        <v>73</v>
      </c>
      <c r="B1" t="s">
        <v>62</v>
      </c>
      <c r="C1" t="s">
        <v>81</v>
      </c>
      <c r="D1" t="s">
        <v>69</v>
      </c>
      <c r="E1" t="s">
        <v>91</v>
      </c>
      <c r="F1" t="s">
        <v>70</v>
      </c>
      <c r="G1" t="s">
        <v>79</v>
      </c>
      <c r="H1" t="s">
        <v>1</v>
      </c>
      <c r="I1" t="s">
        <v>63</v>
      </c>
      <c r="J1" t="s">
        <v>71</v>
      </c>
      <c r="K1">
        <f>SUM(B2*D2,B3*D3,B4*D4,B5*D5,B6*D6,B7*D7)</f>
        <v>45.017499999999998</v>
      </c>
    </row>
    <row r="2" spans="1:11" x14ac:dyDescent="0.25">
      <c r="A2" s="8" t="s">
        <v>82</v>
      </c>
      <c r="B2" s="1">
        <v>3.3</v>
      </c>
      <c r="C2" s="3" t="s">
        <v>23</v>
      </c>
      <c r="D2" s="1">
        <v>0.5</v>
      </c>
      <c r="E2" s="11" t="s">
        <v>40</v>
      </c>
      <c r="F2" s="1">
        <v>0.65</v>
      </c>
      <c r="G2">
        <v>0</v>
      </c>
      <c r="H2" t="s">
        <v>72</v>
      </c>
      <c r="I2" s="13" t="s">
        <v>103</v>
      </c>
    </row>
    <row r="3" spans="1:11" x14ac:dyDescent="0.25">
      <c r="A3" s="8" t="s">
        <v>74</v>
      </c>
      <c r="B3" s="1">
        <v>3.3</v>
      </c>
      <c r="C3" s="3" t="s">
        <v>23</v>
      </c>
      <c r="D3" s="1">
        <f>SUM('FPGA Requirements'!C16,'FPGA Requirements'!C17,'FPGA Requirements'!C20,'FPGA Requirements'!C23,'FPGA Requirements'!C26)</f>
        <v>5.6</v>
      </c>
      <c r="E3" s="6" t="s">
        <v>92</v>
      </c>
      <c r="F3" s="1">
        <v>6</v>
      </c>
      <c r="G3">
        <v>3</v>
      </c>
      <c r="I3" s="14" t="s">
        <v>104</v>
      </c>
    </row>
    <row r="4" spans="1:11" x14ac:dyDescent="0.25">
      <c r="A4" s="8" t="s">
        <v>75</v>
      </c>
      <c r="B4" s="1">
        <v>1.8</v>
      </c>
      <c r="C4" s="3" t="s">
        <v>27</v>
      </c>
      <c r="D4" s="1">
        <f>SUM('FPGA Requirements'!C3,'FPGA Requirements'!C8,'FPGA Requirements'!C10,'FPGA Requirements'!C13,'FPGA Requirements'!C14,'FPGA Requirements'!C15,'FPGA Requirements'!C24,'FPGA Requirements'!C27)</f>
        <v>7.05</v>
      </c>
      <c r="E4" s="6" t="s">
        <v>93</v>
      </c>
      <c r="F4" s="1">
        <v>8</v>
      </c>
      <c r="G4">
        <v>2</v>
      </c>
      <c r="I4" s="14" t="s">
        <v>102</v>
      </c>
    </row>
    <row r="5" spans="1:11" x14ac:dyDescent="0.25">
      <c r="A5" s="8" t="s">
        <v>83</v>
      </c>
      <c r="B5" s="1">
        <v>1.25</v>
      </c>
      <c r="C5" s="10" t="s">
        <v>80</v>
      </c>
      <c r="D5" s="6">
        <v>0.01</v>
      </c>
      <c r="E5" s="6" t="s">
        <v>40</v>
      </c>
      <c r="F5" s="1">
        <v>0.1</v>
      </c>
      <c r="G5" s="12" t="s">
        <v>94</v>
      </c>
      <c r="H5" t="s">
        <v>84</v>
      </c>
      <c r="I5" s="13" t="s">
        <v>85</v>
      </c>
    </row>
    <row r="6" spans="1:11" x14ac:dyDescent="0.25">
      <c r="A6" s="8" t="s">
        <v>76</v>
      </c>
      <c r="B6" s="1">
        <v>1.2</v>
      </c>
      <c r="C6" s="3" t="s">
        <v>27</v>
      </c>
      <c r="D6" s="1">
        <f>SUM('FPGA Requirements'!C7,'FPGA Requirements'!C9)</f>
        <v>1.1000000000000001</v>
      </c>
      <c r="E6" s="6">
        <v>0.75</v>
      </c>
      <c r="F6" s="1">
        <v>1.5</v>
      </c>
      <c r="G6">
        <v>2</v>
      </c>
      <c r="I6" s="13" t="s">
        <v>95</v>
      </c>
    </row>
    <row r="7" spans="1:11" x14ac:dyDescent="0.25">
      <c r="A7" s="8" t="s">
        <v>77</v>
      </c>
      <c r="B7" s="1">
        <v>1</v>
      </c>
      <c r="C7" s="5" t="s">
        <v>18</v>
      </c>
      <c r="D7" s="1">
        <f>SUM('FPGA Requirements'!C2,'FPGA Requirements'!C4,'FPGA Requirements'!C6)</f>
        <v>10.865</v>
      </c>
      <c r="E7" s="6">
        <v>9.5</v>
      </c>
      <c r="F7" s="1">
        <v>12</v>
      </c>
      <c r="G7">
        <v>1</v>
      </c>
      <c r="I7" s="14" t="s">
        <v>101</v>
      </c>
    </row>
  </sheetData>
  <hyperlinks>
    <hyperlink ref="I5" r:id="rId1" xr:uid="{CD908738-FA1B-414B-9BE4-7C3F75E61E02}"/>
    <hyperlink ref="I2" r:id="rId2" display="TPS74801DRCR from input rail (5V0)" xr:uid="{7B39D0FC-974B-4111-B36C-3EDA72DEFE81}"/>
    <hyperlink ref="I6" r:id="rId3" xr:uid="{29F9E445-869C-4E2B-9C12-DF106A193894}"/>
    <hyperlink ref="I7" r:id="rId4" xr:uid="{D0DFF214-F18F-4CAA-A968-ABEA92F465AA}"/>
    <hyperlink ref="I4" r:id="rId5" xr:uid="{522C0F9E-A789-46FD-A908-230D1465AC10}"/>
    <hyperlink ref="I3" r:id="rId6" display="TPS62870QWRXSRQ1 from input rail (5V0)" xr:uid="{BAA15A9B-3E2F-4D63-B707-9FED89D060DB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FPGA Requirements</vt:lpstr>
      <vt:lpstr>Rail Specs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Harris-Toovy</dc:creator>
  <cp:lastModifiedBy>Jordan Harris-Toovy</cp:lastModifiedBy>
  <dcterms:created xsi:type="dcterms:W3CDTF">2015-06-05T18:17:20Z</dcterms:created>
  <dcterms:modified xsi:type="dcterms:W3CDTF">2023-12-09T08:15:17Z</dcterms:modified>
</cp:coreProperties>
</file>