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0" sheetId="1" r:id="rId4"/>
    <sheet state="visible" name="Sprint 1" sheetId="2" r:id="rId5"/>
    <sheet state="visible" name="Sprint 2" sheetId="3" r:id="rId6"/>
    <sheet state="visible" name="Respaldo" sheetId="4" r:id="rId7"/>
  </sheets>
  <definedNames/>
  <calcPr/>
  <extLst>
    <ext uri="GoogleSheetsCustomDataVersion2">
      <go:sheetsCustomData xmlns:go="http://customooxmlschemas.google.com/" r:id="rId8" roundtripDataChecksum="8geHNJo/ZerSJstg6hZvQmWFWcYBtZiOM0Ky4V+EV6o="/>
    </ext>
  </extLst>
</workbook>
</file>

<file path=xl/sharedStrings.xml><?xml version="1.0" encoding="utf-8"?>
<sst xmlns="http://schemas.openxmlformats.org/spreadsheetml/2006/main" count="263" uniqueCount="129">
  <si>
    <t>Burndown Chart                                                                                                                                                                                      Sprint 0</t>
  </si>
  <si>
    <t>Informacion de Proyecto</t>
  </si>
  <si>
    <t>Nombre:</t>
  </si>
  <si>
    <t>EnganchAI</t>
  </si>
  <si>
    <t>Encargado:</t>
  </si>
  <si>
    <t>Claudio Valdivia</t>
  </si>
  <si>
    <t>Fecha de Inicio:</t>
  </si>
  <si>
    <t>Fecha de Termino:</t>
  </si>
  <si>
    <t>Numero de Historias:</t>
  </si>
  <si>
    <t>Estado de Proyecto</t>
  </si>
  <si>
    <t>Duracion del Sprint:</t>
  </si>
  <si>
    <t>1 Semana</t>
  </si>
  <si>
    <t>Total de Tareas:</t>
  </si>
  <si>
    <t>Puntos de Historia</t>
  </si>
  <si>
    <t>Valor de puntos</t>
  </si>
  <si>
    <t>Estimacion de tiempo (Horas - Dias)</t>
  </si>
  <si>
    <t>1pt</t>
  </si>
  <si>
    <t>6 Horas - 1 Dia</t>
  </si>
  <si>
    <t>2pt</t>
  </si>
  <si>
    <t>12 Horas - 2 Dias</t>
  </si>
  <si>
    <t>3pt</t>
  </si>
  <si>
    <t>18 Horas - 3 Dias</t>
  </si>
  <si>
    <t>5pt</t>
  </si>
  <si>
    <t>30 Horas - 4 Dias</t>
  </si>
  <si>
    <t>8pt</t>
  </si>
  <si>
    <t>48 Horas - 5 Dias</t>
  </si>
  <si>
    <t>13pt</t>
  </si>
  <si>
    <t>78 Horas - 10 Dias</t>
  </si>
  <si>
    <t>21pt</t>
  </si>
  <si>
    <t>&gt; 120 Horas - 20 Dias (Limite Sprint)</t>
  </si>
  <si>
    <t>Burndown Data</t>
  </si>
  <si>
    <t>Status</t>
  </si>
  <si>
    <t>Puntos Estimados</t>
  </si>
  <si>
    <t>Fecha</t>
  </si>
  <si>
    <t>ID</t>
  </si>
  <si>
    <t>Historia de Usuario / Tarea</t>
  </si>
  <si>
    <t>Preparación del entorno de desarrollo</t>
  </si>
  <si>
    <t>S0T1</t>
  </si>
  <si>
    <t>Crear un repositorio en GitHub</t>
  </si>
  <si>
    <t>S0T2</t>
  </si>
  <si>
    <t>Configurar la estructura básica del repositorio con carpetas para frontend, backend y documentación.</t>
  </si>
  <si>
    <t>S0T3</t>
  </si>
  <si>
    <t>Definir reglas básicas para los commits (mensaje y ramas).</t>
  </si>
  <si>
    <t>S0T4</t>
  </si>
  <si>
    <t>Instalar Visual Studio Code y configurar extensiones necesarias</t>
  </si>
  <si>
    <t>S0T5</t>
  </si>
  <si>
    <t>Instalar NodeJS, Express, ReactJS, NextJS y Flask.</t>
  </si>
  <si>
    <t>S0T6</t>
  </si>
  <si>
    <t>Crear proyectos base de Express, NextJS y Flask en una estructura básica y funcional.</t>
  </si>
  <si>
    <t>S0T7</t>
  </si>
  <si>
    <t>Verificar que los entornos de NodeJS (Express/NextJS) y Flask están instalados correctamente y funcionan.</t>
  </si>
  <si>
    <t>Total Real:</t>
  </si>
  <si>
    <t>Total Estimado:</t>
  </si>
  <si>
    <t>Burndown Chart                                                                                                                                                                                      Sprint 1</t>
  </si>
  <si>
    <t>4 Semanas</t>
  </si>
  <si>
    <t>Hu1</t>
  </si>
  <si>
    <t>Visualizar el estado de engagement de cada estudiante en una interfaz gráfica.</t>
  </si>
  <si>
    <t>S1U1T1</t>
  </si>
  <si>
    <t>Exploración y analisis de DAiSEE</t>
  </si>
  <si>
    <t>S1U1T2</t>
  </si>
  <si>
    <t>Exploración y analisis de YOLOV8</t>
  </si>
  <si>
    <t>S1U1T3</t>
  </si>
  <si>
    <t>Entrenamiento CNN Simple</t>
  </si>
  <si>
    <t>S1U1T4</t>
  </si>
  <si>
    <t>Busqueda y seleccion de camaras para las muestras en tiempo real</t>
  </si>
  <si>
    <t>S1U1T5</t>
  </si>
  <si>
    <t>Organizacion y preparación del dataset</t>
  </si>
  <si>
    <t>S1U1T6</t>
  </si>
  <si>
    <t>Creación de cliente y sus respectivas páginas con NextJS y TypeScript</t>
  </si>
  <si>
    <t>S1U1T7</t>
  </si>
  <si>
    <t>Crear la funcionalidad para iniciar y detener la grabación mediante ContextAPI</t>
  </si>
  <si>
    <t>S1U1T8</t>
  </si>
  <si>
    <t>Creación de muestras controladas de datos, CSVs con metadata y subcarpetas asociadas con imágenes seleccionadas mediante script</t>
  </si>
  <si>
    <t>S1U1T9</t>
  </si>
  <si>
    <t>Visualización de niveles de engagement (solo visual, no funcional)</t>
  </si>
  <si>
    <t>Hu2</t>
  </si>
  <si>
    <t>Configurar los parámetros de sensibilidad 
y especificidad del análisis de engagement.</t>
  </si>
  <si>
    <t>S1U2T1</t>
  </si>
  <si>
    <t>Implementación de carga más eficiente en los batches para reducir el uso de las imágenes en memoria</t>
  </si>
  <si>
    <t>S1U2T2</t>
  </si>
  <si>
    <t>Documentar el código relacionado con la configuración de parámetros</t>
  </si>
  <si>
    <t>Hu4</t>
  </si>
  <si>
    <t>Metricas o indicadores que faciliten ver el estado de progreso o avances en el rendimiento de los alumnos a lo largo del tiempo.</t>
  </si>
  <si>
    <t>S1U4T1</t>
  </si>
  <si>
    <t>Creación de la API de métricas</t>
  </si>
  <si>
    <t>S1U4T2</t>
  </si>
  <si>
    <t>Implementación de salvado de modelo .keras y CSV con registro del entrenamiento para métricas</t>
  </si>
  <si>
    <t>Hu5</t>
  </si>
  <si>
    <t>Recibir alertas en tiempo real cuando el nivel de engagement de los alumnos disminuya.</t>
  </si>
  <si>
    <t>S1U5T1</t>
  </si>
  <si>
    <t>Realizar conexiones de métricas del backend al frontend utilizando ContextAPI</t>
  </si>
  <si>
    <t>Entrenar modelo</t>
  </si>
  <si>
    <t>Hu7</t>
  </si>
  <si>
    <t>Sistema genera reportes automaticos sobre el nivel de engagement semanal</t>
  </si>
  <si>
    <t>Investigar implementacion del sistema de reportes</t>
  </si>
  <si>
    <t>Creacion e implementacion del sistema de reportes</t>
  </si>
  <si>
    <t>Creacion de la BD</t>
  </si>
  <si>
    <t>AQUI IRA EL GRAFICO</t>
  </si>
  <si>
    <t xml:space="preserve">   Tareas Completadas</t>
  </si>
  <si>
    <t xml:space="preserve">   Tareas Restantes</t>
  </si>
  <si>
    <t>Total Desarrollado (%):</t>
  </si>
  <si>
    <t>U1T1</t>
  </si>
  <si>
    <t>U1T2</t>
  </si>
  <si>
    <t>U1T3</t>
  </si>
  <si>
    <t xml:space="preserve">Entrenamiento CNN </t>
  </si>
  <si>
    <t>U1T4</t>
  </si>
  <si>
    <t>U1T5</t>
  </si>
  <si>
    <t>U1T6</t>
  </si>
  <si>
    <t>U1T7</t>
  </si>
  <si>
    <t>U1T8</t>
  </si>
  <si>
    <t>U1T9</t>
  </si>
  <si>
    <t>U2T1</t>
  </si>
  <si>
    <t>U2T2</t>
  </si>
  <si>
    <t>Hu3</t>
  </si>
  <si>
    <t>Actualizar el software.</t>
  </si>
  <si>
    <t>U4T1</t>
  </si>
  <si>
    <t>U4T2</t>
  </si>
  <si>
    <t>U5T1</t>
  </si>
  <si>
    <t>U5T2</t>
  </si>
  <si>
    <t>Sistema de notificaciones para el envío de alertas sobre el engagement</t>
  </si>
  <si>
    <t>Hu6</t>
  </si>
  <si>
    <t>Privacidad protegida mientras se utiliza el software de análisis de imágenes.</t>
  </si>
  <si>
    <t>U6T1</t>
  </si>
  <si>
    <t>Implementar protocolos de privacidad en el análisis de imágenes</t>
  </si>
  <si>
    <t>U7T1</t>
  </si>
  <si>
    <t>Implementar generación de reportes automáticos en el backend</t>
  </si>
  <si>
    <t>U7T2</t>
  </si>
  <si>
    <t>Crear un sistema de notificaciones para el envío de reportes a los educadores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</si>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</sst>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"/>
  </numFmts>
  <fonts count="30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20.0"/>
      <color rgb="FFFFFFFF"/>
      <name val="Arial"/>
    </font>
    <font/>
    <font>
      <b/>
      <sz val="13.0"/>
      <color theme="1"/>
      <name val="Aptos Narrow"/>
    </font>
    <font>
      <sz val="13.0"/>
      <color theme="1"/>
      <name val="Aptos Narrow"/>
    </font>
    <font>
      <b/>
      <sz val="13.0"/>
      <color theme="1"/>
      <name val="Arial"/>
    </font>
    <font>
      <sz val="13.0"/>
      <color theme="1"/>
      <name val="Arial"/>
    </font>
    <font>
      <b/>
      <sz val="13.0"/>
      <color rgb="FF747474"/>
      <name val="Aptos Narrow"/>
    </font>
    <font>
      <sz val="13.0"/>
      <color rgb="FF747474"/>
      <name val="Aptos Narrow"/>
    </font>
    <font>
      <sz val="13.0"/>
      <color rgb="FF747474"/>
      <name val="Arial"/>
    </font>
    <font>
      <b/>
      <sz val="20.0"/>
      <color theme="1"/>
      <name val="Aptos Narrow"/>
    </font>
    <font>
      <b/>
      <sz val="11.0"/>
      <color theme="1"/>
      <name val="Aptos Narrow"/>
    </font>
    <font>
      <b/>
      <sz val="11.0"/>
      <color theme="1"/>
      <name val="Arial"/>
    </font>
    <font>
      <b/>
      <sz val="12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sz val="11.0"/>
      <color rgb="FFFFFFFF"/>
      <name val="Arial"/>
    </font>
    <font>
      <sz val="11.0"/>
      <color rgb="FF000000"/>
      <name val="Aptos Narrow"/>
    </font>
    <font>
      <b/>
      <sz val="11.0"/>
      <color rgb="FF000000"/>
      <name val="Arial"/>
    </font>
    <font>
      <sz val="11.0"/>
      <color rgb="FF000000"/>
      <name val="Arial"/>
    </font>
    <font>
      <b/>
      <sz val="18.0"/>
      <color theme="1"/>
      <name val="Aptos Narrow"/>
    </font>
    <font>
      <sz val="18.0"/>
      <color theme="1"/>
      <name val="Aptos Narrow"/>
    </font>
    <font>
      <b/>
      <sz val="18.0"/>
      <color theme="1"/>
      <name val="Arial"/>
    </font>
    <font>
      <sz val="18.0"/>
      <color theme="1"/>
      <name val="Arial"/>
    </font>
    <font>
      <b/>
      <sz val="16.0"/>
      <color rgb="FF747474"/>
      <name val="Aptos Narrow"/>
    </font>
    <font>
      <sz val="16.0"/>
      <color rgb="FF747474"/>
      <name val="Aptos Narrow"/>
    </font>
    <font>
      <b/>
      <sz val="14.0"/>
      <color theme="1"/>
      <name val="Aptos Narrow"/>
    </font>
    <font>
      <b/>
      <sz val="11.0"/>
      <color rgb="FF747474"/>
      <name val="Aptos Narrow"/>
    </font>
    <font>
      <sz val="11.0"/>
      <color rgb="FF747474"/>
      <name val="Aptos Narrow"/>
    </font>
  </fonts>
  <fills count="15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D0D0D0"/>
        <bgColor rgb="FFD0D0D0"/>
      </patternFill>
    </fill>
    <fill>
      <patternFill patternType="solid">
        <fgColor rgb="FFA6C9EB"/>
        <bgColor rgb="FFA6C9EB"/>
      </patternFill>
    </fill>
    <fill>
      <patternFill patternType="solid">
        <fgColor rgb="FFE8E8E8"/>
        <bgColor rgb="FFE8E8E8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8ED873"/>
        <bgColor rgb="FF8ED873"/>
      </patternFill>
    </fill>
    <fill>
      <patternFill patternType="solid">
        <fgColor rgb="FFD9F2D0"/>
        <bgColor rgb="FFD9F2D0"/>
      </patternFill>
    </fill>
    <fill>
      <patternFill patternType="solid">
        <fgColor rgb="FF9900FF"/>
        <bgColor rgb="FF9900FF"/>
      </patternFill>
    </fill>
    <fill>
      <patternFill patternType="solid">
        <fgColor rgb="FFEAD1DC"/>
        <bgColor rgb="FFEAD1DC"/>
      </patternFill>
    </fill>
    <fill>
      <patternFill patternType="solid">
        <fgColor rgb="FFF1A983"/>
        <bgColor rgb="FFF1A983"/>
      </patternFill>
    </fill>
    <fill>
      <patternFill patternType="solid">
        <fgColor rgb="FFF6C6AC"/>
        <bgColor rgb="FFF6C6AC"/>
      </patternFill>
    </fill>
  </fills>
  <borders count="67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/>
      <top style="medium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top style="thick">
        <color rgb="FF000000"/>
      </top>
      <bottom/>
    </border>
    <border>
      <top style="thick">
        <color rgb="FF000000"/>
      </top>
      <bottom/>
    </border>
    <border>
      <right style="thick">
        <color rgb="FF000000"/>
      </right>
      <top style="thick">
        <color rgb="FF000000"/>
      </top>
      <bottom/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double">
        <color rgb="FF3F3F3F"/>
      </right>
      <bottom style="double">
        <color rgb="FF3F3F3F"/>
      </bottom>
    </border>
    <border>
      <left style="double">
        <color rgb="FF3F3F3F"/>
      </left>
      <bottom style="double">
        <color rgb="FF3F3F3F"/>
      </bottom>
    </border>
    <border>
      <bottom style="double">
        <color rgb="FF3F3F3F"/>
      </bottom>
    </border>
    <border>
      <right style="medium">
        <color rgb="FF000000"/>
      </right>
      <bottom style="double">
        <color rgb="FF3F3F3F"/>
      </bottom>
    </border>
    <border>
      <left style="medium">
        <color rgb="FF000000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double">
        <color rgb="FF3F3F3F"/>
      </left>
      <top style="double">
        <color rgb="FF3F3F3F"/>
      </top>
      <bottom style="double">
        <color rgb="FF3F3F3F"/>
      </bottom>
    </border>
    <border>
      <top style="double">
        <color rgb="FF3F3F3F"/>
      </top>
      <bottom style="double">
        <color rgb="FF3F3F3F"/>
      </bottom>
    </border>
    <border>
      <right style="medium">
        <color rgb="FF000000"/>
      </right>
      <top style="double">
        <color rgb="FF3F3F3F"/>
      </top>
      <bottom style="double">
        <color rgb="FF3F3F3F"/>
      </bottom>
    </border>
    <border>
      <left style="medium">
        <color rgb="FF000000"/>
      </left>
      <right style="double">
        <color rgb="FF3F3F3F"/>
      </right>
      <top style="double">
        <color rgb="FF3F3F3F"/>
      </top>
      <bottom/>
    </border>
    <border>
      <left style="double">
        <color rgb="FF3F3F3F"/>
      </left>
      <top style="double">
        <color rgb="FF3F3F3F"/>
      </top>
      <bottom style="medium">
        <color rgb="FF000000"/>
      </bottom>
    </border>
    <border>
      <top style="double">
        <color rgb="FF3F3F3F"/>
      </top>
      <bottom style="medium">
        <color rgb="FF000000"/>
      </bottom>
    </border>
    <border>
      <right style="medium">
        <color rgb="FF000000"/>
      </right>
      <top style="double">
        <color rgb="FF3F3F3F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double">
        <color rgb="FF3F3F3F"/>
      </right>
      <top style="medium">
        <color rgb="FF000000"/>
      </top>
      <bottom style="double">
        <color rgb="FF3F3F3F"/>
      </bottom>
    </border>
    <border>
      <left style="double">
        <color rgb="FF3F3F3F"/>
      </left>
      <top style="medium">
        <color rgb="FF000000"/>
      </top>
      <bottom style="double">
        <color rgb="FF3F3F3F"/>
      </bottom>
    </border>
    <border>
      <top style="medium">
        <color rgb="FF000000"/>
      </top>
      <bottom style="double">
        <color rgb="FF3F3F3F"/>
      </bottom>
    </border>
    <border>
      <right style="medium">
        <color rgb="FF000000"/>
      </right>
      <top style="medium">
        <color rgb="FF000000"/>
      </top>
      <bottom style="double">
        <color rgb="FF3F3F3F"/>
      </bottom>
    </border>
    <border>
      <left style="double">
        <color rgb="FF3F3F3F"/>
      </left>
      <top style="double">
        <color rgb="FF3F3F3F"/>
      </top>
      <bottom/>
    </border>
    <border>
      <top style="double">
        <color rgb="FF3F3F3F"/>
      </top>
      <bottom/>
    </border>
    <border>
      <right style="medium">
        <color rgb="FF000000"/>
      </right>
      <top style="double">
        <color rgb="FF3F3F3F"/>
      </top>
      <bottom/>
    </border>
    <border>
      <lef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2" fontId="2" numFmtId="0" xfId="0" applyAlignment="1" applyBorder="1" applyFill="1" applyFont="1">
      <alignment horizontal="left" readingOrder="0"/>
    </xf>
    <xf borderId="3" fillId="0" fontId="3" numFmtId="0" xfId="0" applyBorder="1" applyFont="1"/>
    <xf borderId="4" fillId="0" fontId="3" numFmtId="0" xfId="0" applyBorder="1" applyFont="1"/>
    <xf borderId="0" fillId="2" fontId="2" numFmtId="0" xfId="0" applyAlignment="1" applyFont="1">
      <alignment horizontal="left" readingOrder="0"/>
    </xf>
    <xf borderId="5" fillId="3" fontId="4" numFmtId="0" xfId="0" applyAlignment="1" applyBorder="1" applyFill="1" applyFont="1">
      <alignment horizontal="center" vertical="center"/>
    </xf>
    <xf borderId="6" fillId="0" fontId="3" numFmtId="0" xfId="0" applyBorder="1" applyFont="1"/>
    <xf borderId="7" fillId="0" fontId="3" numFmtId="0" xfId="0" applyBorder="1" applyFont="1"/>
    <xf borderId="8" fillId="0" fontId="4" numFmtId="0" xfId="0" applyAlignment="1" applyBorder="1" applyFont="1">
      <alignment horizontal="center" vertical="center"/>
    </xf>
    <xf borderId="0" fillId="4" fontId="5" numFmtId="0" xfId="0" applyAlignment="1" applyFill="1" applyFont="1">
      <alignment horizontal="center" vertical="center"/>
    </xf>
    <xf borderId="9" fillId="0" fontId="6" numFmtId="0" xfId="0" applyAlignment="1" applyBorder="1" applyFont="1">
      <alignment horizontal="center" readingOrder="0" vertical="center"/>
    </xf>
    <xf borderId="0" fillId="4" fontId="7" numFmtId="0" xfId="0" applyAlignment="1" applyFont="1">
      <alignment horizontal="center" readingOrder="0" vertical="center"/>
    </xf>
    <xf borderId="9" fillId="0" fontId="4" numFmtId="0" xfId="0" applyAlignment="1" applyBorder="1" applyFont="1">
      <alignment horizontal="center" shrinkToFit="0" vertical="center" wrapText="1"/>
    </xf>
    <xf borderId="0" fillId="4" fontId="7" numFmtId="14" xfId="0" applyAlignment="1" applyFont="1" applyNumberFormat="1">
      <alignment horizontal="center" readingOrder="0" vertical="center"/>
    </xf>
    <xf borderId="10" fillId="4" fontId="7" numFmtId="0" xfId="0" applyAlignment="1" applyBorder="1" applyFont="1">
      <alignment horizontal="center" readingOrder="0" shrinkToFit="0" vertical="center" wrapText="1"/>
    </xf>
    <xf borderId="11" fillId="0" fontId="3" numFmtId="0" xfId="0" applyBorder="1" applyFont="1"/>
    <xf borderId="12" fillId="0" fontId="3" numFmtId="0" xfId="0" applyBorder="1" applyFont="1"/>
    <xf borderId="13" fillId="0" fontId="4" numFmtId="0" xfId="0" applyAlignment="1" applyBorder="1" applyFont="1">
      <alignment horizontal="center" shrinkToFit="0" vertical="center" wrapText="1"/>
    </xf>
    <xf borderId="14" fillId="4" fontId="5" numFmtId="0" xfId="0" applyAlignment="1" applyBorder="1" applyFont="1">
      <alignment horizontal="center" shrinkToFit="0" vertical="center" wrapText="1"/>
    </xf>
    <xf borderId="15" fillId="0" fontId="3" numFmtId="0" xfId="0" applyBorder="1" applyFont="1"/>
    <xf borderId="16" fillId="0" fontId="3" numFmtId="0" xfId="0" applyBorder="1" applyFont="1"/>
    <xf borderId="17" fillId="3" fontId="4" numFmtId="0" xfId="0" applyAlignment="1" applyBorder="1" applyFont="1">
      <alignment horizontal="center" shrinkToFit="0" vertical="center" wrapText="1"/>
    </xf>
    <xf borderId="18" fillId="0" fontId="3" numFmtId="0" xfId="0" applyBorder="1" applyFont="1"/>
    <xf borderId="1" fillId="0" fontId="4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19" fillId="4" fontId="8" numFmtId="0" xfId="0" applyAlignment="1" applyBorder="1" applyFont="1">
      <alignment horizontal="center" shrinkToFit="0" vertical="center" wrapText="1"/>
    </xf>
    <xf borderId="20" fillId="4" fontId="9" numFmtId="14" xfId="0" applyAlignment="1" applyBorder="1" applyFont="1" applyNumberFormat="1">
      <alignment horizontal="center" shrinkToFit="0" vertical="center" wrapText="1"/>
    </xf>
    <xf borderId="21" fillId="0" fontId="3" numFmtId="0" xfId="0" applyBorder="1" applyFont="1"/>
    <xf borderId="22" fillId="0" fontId="3" numFmtId="0" xfId="0" applyBorder="1" applyFont="1"/>
    <xf borderId="23" fillId="5" fontId="8" numFmtId="0" xfId="0" applyAlignment="1" applyBorder="1" applyFill="1" applyFont="1">
      <alignment horizontal="center" shrinkToFit="0" vertical="center" wrapText="1"/>
    </xf>
    <xf borderId="24" fillId="5" fontId="9" numFmtId="14" xfId="0" applyAlignment="1" applyBorder="1" applyFont="1" applyNumberFormat="1">
      <alignment horizontal="center" shrinkToFit="0" vertical="center" wrapText="1"/>
    </xf>
    <xf borderId="25" fillId="0" fontId="3" numFmtId="0" xfId="0" applyBorder="1" applyFont="1"/>
    <xf borderId="26" fillId="0" fontId="3" numFmtId="0" xfId="0" applyBorder="1" applyFont="1"/>
    <xf borderId="23" fillId="4" fontId="8" numFmtId="0" xfId="0" applyAlignment="1" applyBorder="1" applyFont="1">
      <alignment horizontal="center" shrinkToFit="0" vertical="center" wrapText="1"/>
    </xf>
    <xf borderId="24" fillId="4" fontId="9" numFmtId="14" xfId="0" applyAlignment="1" applyBorder="1" applyFont="1" applyNumberFormat="1">
      <alignment horizontal="center" shrinkToFit="0" vertical="center" wrapText="1"/>
    </xf>
    <xf borderId="23" fillId="6" fontId="8" numFmtId="0" xfId="0" applyAlignment="1" applyBorder="1" applyFill="1" applyFont="1">
      <alignment horizontal="center" shrinkToFit="0" vertical="center" wrapText="1"/>
    </xf>
    <xf borderId="24" fillId="6" fontId="9" numFmtId="14" xfId="0" applyAlignment="1" applyBorder="1" applyFont="1" applyNumberFormat="1">
      <alignment horizontal="center" shrinkToFit="0" vertical="center" wrapText="1"/>
    </xf>
    <xf borderId="27" fillId="4" fontId="8" numFmtId="0" xfId="0" applyAlignment="1" applyBorder="1" applyFont="1">
      <alignment horizontal="center" shrinkToFit="0" vertical="center" wrapText="1"/>
    </xf>
    <xf borderId="28" fillId="4" fontId="10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" fillId="7" fontId="11" numFmtId="0" xfId="0" applyAlignment="1" applyBorder="1" applyFill="1" applyFont="1">
      <alignment vertical="top"/>
    </xf>
    <xf borderId="31" fillId="0" fontId="3" numFmtId="0" xfId="0" applyBorder="1" applyFont="1"/>
    <xf borderId="32" fillId="7" fontId="12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0" fontId="3" numFmtId="0" xfId="0" applyBorder="1" applyFont="1"/>
    <xf borderId="36" fillId="0" fontId="3" numFmtId="0" xfId="0" applyBorder="1" applyFont="1"/>
    <xf borderId="37" fillId="8" fontId="13" numFmtId="0" xfId="0" applyAlignment="1" applyBorder="1" applyFill="1" applyFont="1">
      <alignment horizontal="left" shrinkToFit="0" vertical="center" wrapText="1"/>
    </xf>
    <xf borderId="38" fillId="8" fontId="14" numFmtId="0" xfId="0" applyAlignment="1" applyBorder="1" applyFont="1">
      <alignment horizontal="left" shrinkToFit="0" vertical="center" wrapText="1"/>
    </xf>
    <xf borderId="39" fillId="0" fontId="3" numFmtId="0" xfId="0" applyBorder="1" applyFont="1"/>
    <xf borderId="40" fillId="0" fontId="3" numFmtId="0" xfId="0" applyBorder="1" applyFont="1"/>
    <xf borderId="41" fillId="0" fontId="15" numFmtId="0" xfId="0" applyAlignment="1" applyBorder="1" applyFont="1">
      <alignment horizontal="center" shrinkToFit="0" vertical="center" wrapText="1"/>
    </xf>
    <xf borderId="41" fillId="0" fontId="15" numFmtId="164" xfId="0" applyAlignment="1" applyBorder="1" applyFont="1" applyNumberFormat="1">
      <alignment shrinkToFit="0" wrapText="1"/>
    </xf>
    <xf borderId="41" fillId="0" fontId="16" numFmtId="164" xfId="0" applyAlignment="1" applyBorder="1" applyFont="1" applyNumberFormat="1">
      <alignment readingOrder="0" shrinkToFit="0" wrapText="1"/>
    </xf>
    <xf borderId="0" fillId="0" fontId="16" numFmtId="164" xfId="0" applyAlignment="1" applyFont="1" applyNumberFormat="1">
      <alignment readingOrder="0" shrinkToFit="0" wrapText="1"/>
    </xf>
    <xf borderId="42" fillId="9" fontId="12" numFmtId="0" xfId="0" applyAlignment="1" applyBorder="1" applyFill="1" applyFont="1">
      <alignment horizontal="center" shrinkToFit="0" vertical="center" wrapText="1"/>
    </xf>
    <xf borderId="42" fillId="9" fontId="13" numFmtId="0" xfId="0" applyAlignment="1" applyBorder="1" applyFont="1">
      <alignment horizontal="left" readingOrder="0" shrinkToFit="0" vertical="center" wrapText="1"/>
    </xf>
    <xf borderId="42" fillId="9" fontId="12" numFmtId="0" xfId="0" applyAlignment="1" applyBorder="1" applyFont="1">
      <alignment horizontal="center" vertical="center"/>
    </xf>
    <xf borderId="0" fillId="0" fontId="12" numFmtId="0" xfId="0" applyAlignment="1" applyFont="1">
      <alignment horizontal="center" vertical="center"/>
    </xf>
    <xf borderId="42" fillId="10" fontId="16" numFmtId="0" xfId="0" applyAlignment="1" applyBorder="1" applyFill="1" applyFont="1">
      <alignment horizontal="center" readingOrder="0" shrinkToFit="0" vertical="center" wrapText="1"/>
    </xf>
    <xf borderId="42" fillId="10" fontId="16" numFmtId="0" xfId="0" applyAlignment="1" applyBorder="1" applyFont="1">
      <alignment horizontal="left" readingOrder="0" shrinkToFit="0" vertical="center" wrapText="1"/>
    </xf>
    <xf borderId="42" fillId="6" fontId="16" numFmtId="0" xfId="0" applyAlignment="1" applyBorder="1" applyFont="1">
      <alignment horizontal="center" vertical="center"/>
    </xf>
    <xf borderId="42" fillId="6" fontId="16" numFmtId="0" xfId="0" applyAlignment="1" applyBorder="1" applyFont="1">
      <alignment horizontal="center" readingOrder="0" vertical="center"/>
    </xf>
    <xf borderId="0" fillId="0" fontId="16" numFmtId="0" xfId="0" applyAlignment="1" applyFont="1">
      <alignment horizontal="center" vertical="center"/>
    </xf>
    <xf borderId="0" fillId="6" fontId="16" numFmtId="0" xfId="0" applyAlignment="1" applyFont="1">
      <alignment horizontal="center" vertical="center"/>
    </xf>
    <xf borderId="43" fillId="2" fontId="17" numFmtId="0" xfId="0" applyAlignment="1" applyBorder="1" applyFont="1">
      <alignment horizontal="center" vertical="center"/>
    </xf>
    <xf borderId="44" fillId="0" fontId="3" numFmtId="0" xfId="0" applyBorder="1" applyFont="1"/>
    <xf borderId="42" fillId="4" fontId="13" numFmtId="0" xfId="0" applyAlignment="1" applyBorder="1" applyFont="1">
      <alignment horizontal="center" vertical="center"/>
    </xf>
    <xf borderId="42" fillId="4" fontId="15" numFmtId="0" xfId="0" applyAlignment="1" applyBorder="1" applyFont="1">
      <alignment horizontal="center" vertical="center"/>
    </xf>
    <xf borderId="0" fillId="4" fontId="15" numFmtId="0" xfId="0" applyAlignment="1" applyFont="1">
      <alignment horizontal="center" vertical="center"/>
    </xf>
    <xf borderId="43" fillId="11" fontId="17" numFmtId="0" xfId="0" applyAlignment="1" applyBorder="1" applyFill="1" applyFont="1">
      <alignment horizontal="center" vertical="center"/>
    </xf>
    <xf borderId="42" fillId="12" fontId="18" numFmtId="0" xfId="0" applyBorder="1" applyFill="1" applyFont="1"/>
    <xf borderId="42" fillId="12" fontId="19" numFmtId="0" xfId="0" applyAlignment="1" applyBorder="1" applyFont="1">
      <alignment horizontal="center" vertical="center"/>
    </xf>
    <xf borderId="42" fillId="12" fontId="20" numFmtId="0" xfId="0" applyAlignment="1" applyBorder="1" applyFont="1">
      <alignment horizontal="center" readingOrder="0" vertical="center"/>
    </xf>
    <xf borderId="0" fillId="12" fontId="20" numFmtId="0" xfId="0" applyAlignment="1" applyFont="1">
      <alignment horizontal="center" vertical="center"/>
    </xf>
    <xf borderId="2" fillId="2" fontId="2" numFmtId="0" xfId="0" applyAlignment="1" applyBorder="1" applyFont="1">
      <alignment horizontal="left"/>
    </xf>
    <xf borderId="5" fillId="3" fontId="21" numFmtId="0" xfId="0" applyAlignment="1" applyBorder="1" applyFont="1">
      <alignment horizontal="center" vertical="center"/>
    </xf>
    <xf borderId="8" fillId="0" fontId="21" numFmtId="0" xfId="0" applyAlignment="1" applyBorder="1" applyFont="1">
      <alignment horizontal="center" vertical="center"/>
    </xf>
    <xf borderId="0" fillId="4" fontId="22" numFmtId="0" xfId="0" applyAlignment="1" applyFont="1">
      <alignment horizontal="center" vertical="center"/>
    </xf>
    <xf borderId="9" fillId="0" fontId="23" numFmtId="0" xfId="0" applyAlignment="1" applyBorder="1" applyFont="1">
      <alignment horizontal="center" readingOrder="0" vertical="center"/>
    </xf>
    <xf borderId="0" fillId="4" fontId="24" numFmtId="0" xfId="0" applyAlignment="1" applyFont="1">
      <alignment horizontal="center" readingOrder="0" vertical="center"/>
    </xf>
    <xf borderId="9" fillId="0" fontId="21" numFmtId="0" xfId="0" applyAlignment="1" applyBorder="1" applyFont="1">
      <alignment horizontal="center" shrinkToFit="0" vertical="center" wrapText="1"/>
    </xf>
    <xf borderId="0" fillId="4" fontId="24" numFmtId="14" xfId="0" applyAlignment="1" applyFont="1" applyNumberFormat="1">
      <alignment horizontal="center" vertical="center"/>
    </xf>
    <xf borderId="0" fillId="0" fontId="16" numFmtId="0" xfId="0" applyFont="1"/>
    <xf borderId="10" fillId="4" fontId="24" numFmtId="0" xfId="0" applyAlignment="1" applyBorder="1" applyFont="1">
      <alignment horizontal="center" readingOrder="0" shrinkToFit="0" vertical="center" wrapText="1"/>
    </xf>
    <xf borderId="13" fillId="0" fontId="21" numFmtId="0" xfId="0" applyAlignment="1" applyBorder="1" applyFont="1">
      <alignment horizontal="center" shrinkToFit="0" vertical="center" wrapText="1"/>
    </xf>
    <xf borderId="14" fillId="4" fontId="22" numFmtId="0" xfId="0" applyAlignment="1" applyBorder="1" applyFont="1">
      <alignment horizontal="center" shrinkToFit="0" vertical="center" wrapText="1"/>
    </xf>
    <xf borderId="17" fillId="3" fontId="21" numFmtId="0" xfId="0" applyAlignment="1" applyBorder="1" applyFont="1">
      <alignment horizontal="center" shrinkToFit="0" vertical="center" wrapText="1"/>
    </xf>
    <xf borderId="1" fillId="0" fontId="21" numFmtId="0" xfId="0" applyAlignment="1" applyBorder="1" applyFont="1">
      <alignment horizontal="center" shrinkToFit="0" vertical="center" wrapText="1"/>
    </xf>
    <xf borderId="6" fillId="0" fontId="21" numFmtId="0" xfId="0" applyAlignment="1" applyBorder="1" applyFont="1">
      <alignment horizontal="center" shrinkToFit="0" vertical="center" wrapText="1"/>
    </xf>
    <xf borderId="19" fillId="4" fontId="25" numFmtId="0" xfId="0" applyAlignment="1" applyBorder="1" applyFont="1">
      <alignment horizontal="center" shrinkToFit="0" vertical="center" wrapText="1"/>
    </xf>
    <xf borderId="20" fillId="4" fontId="26" numFmtId="14" xfId="0" applyAlignment="1" applyBorder="1" applyFont="1" applyNumberFormat="1">
      <alignment horizontal="center" shrinkToFit="0" vertical="center" wrapText="1"/>
    </xf>
    <xf borderId="23" fillId="5" fontId="25" numFmtId="0" xfId="0" applyAlignment="1" applyBorder="1" applyFont="1">
      <alignment horizontal="center" shrinkToFit="0" vertical="center" wrapText="1"/>
    </xf>
    <xf borderId="24" fillId="5" fontId="26" numFmtId="14" xfId="0" applyAlignment="1" applyBorder="1" applyFont="1" applyNumberFormat="1">
      <alignment horizontal="center" shrinkToFit="0" vertical="center" wrapText="1"/>
    </xf>
    <xf borderId="23" fillId="4" fontId="25" numFmtId="0" xfId="0" applyAlignment="1" applyBorder="1" applyFont="1">
      <alignment horizontal="center" shrinkToFit="0" vertical="center" wrapText="1"/>
    </xf>
    <xf borderId="24" fillId="4" fontId="26" numFmtId="14" xfId="0" applyAlignment="1" applyBorder="1" applyFont="1" applyNumberFormat="1">
      <alignment horizontal="center" shrinkToFit="0" vertical="center" wrapText="1"/>
    </xf>
    <xf borderId="23" fillId="6" fontId="25" numFmtId="0" xfId="0" applyAlignment="1" applyBorder="1" applyFont="1">
      <alignment horizontal="center" shrinkToFit="0" vertical="center" wrapText="1"/>
    </xf>
    <xf borderId="24" fillId="6" fontId="26" numFmtId="14" xfId="0" applyAlignment="1" applyBorder="1" applyFont="1" applyNumberFormat="1">
      <alignment horizontal="center" shrinkToFit="0" vertical="center" wrapText="1"/>
    </xf>
    <xf borderId="27" fillId="4" fontId="25" numFmtId="0" xfId="0" applyAlignment="1" applyBorder="1" applyFont="1">
      <alignment horizontal="center" shrinkToFit="0" vertical="center" wrapText="1"/>
    </xf>
    <xf borderId="28" fillId="4" fontId="26" numFmtId="14" xfId="0" applyAlignment="1" applyBorder="1" applyFont="1" applyNumberFormat="1">
      <alignment horizontal="center" shrinkToFit="0" vertical="center" wrapText="1"/>
    </xf>
    <xf borderId="45" fillId="7" fontId="12" numFmtId="0" xfId="0" applyBorder="1" applyFont="1"/>
    <xf borderId="45" fillId="7" fontId="15" numFmtId="0" xfId="0" applyBorder="1" applyFont="1"/>
    <xf borderId="38" fillId="8" fontId="27" numFmtId="0" xfId="0" applyAlignment="1" applyBorder="1" applyFont="1">
      <alignment horizontal="left" shrinkToFit="0" vertical="center" wrapText="1"/>
    </xf>
    <xf borderId="46" fillId="13" fontId="15" numFmtId="164" xfId="0" applyAlignment="1" applyBorder="1" applyFill="1" applyFont="1" applyNumberFormat="1">
      <alignment shrinkToFit="0" wrapText="1"/>
    </xf>
    <xf borderId="42" fillId="9" fontId="15" numFmtId="0" xfId="0" applyAlignment="1" applyBorder="1" applyFont="1">
      <alignment horizontal="left" shrinkToFit="0" vertical="center" wrapText="1"/>
    </xf>
    <xf borderId="42" fillId="10" fontId="16" numFmtId="0" xfId="0" applyAlignment="1" applyBorder="1" applyFont="1">
      <alignment horizontal="left" shrinkToFit="0" vertical="center" wrapText="1"/>
    </xf>
    <xf borderId="42" fillId="14" fontId="15" numFmtId="0" xfId="0" applyAlignment="1" applyBorder="1" applyFill="1" applyFont="1">
      <alignment horizontal="center" vertical="center"/>
    </xf>
    <xf borderId="42" fillId="10" fontId="15" numFmtId="0" xfId="0" applyAlignment="1" applyBorder="1" applyFont="1">
      <alignment horizontal="left" shrinkToFit="0" vertical="center" wrapText="1"/>
    </xf>
    <xf borderId="42" fillId="10" fontId="16" numFmtId="0" xfId="0" applyAlignment="1" applyBorder="1" applyFont="1">
      <alignment horizontal="center" readingOrder="0" vertical="center"/>
    </xf>
    <xf borderId="42" fillId="10" fontId="15" numFmtId="0" xfId="0" applyAlignment="1" applyBorder="1" applyFont="1">
      <alignment shrinkToFit="0" vertical="center" wrapText="1"/>
    </xf>
    <xf borderId="42" fillId="12" fontId="20" numFmtId="0" xfId="0" applyAlignment="1" applyBorder="1" applyFont="1">
      <alignment horizontal="center" vertical="center"/>
    </xf>
    <xf borderId="0" fillId="4" fontId="24" numFmtId="14" xfId="0" applyAlignment="1" applyFont="1" applyNumberFormat="1">
      <alignment horizontal="center" readingOrder="0" vertical="center"/>
    </xf>
    <xf borderId="42" fillId="10" fontId="16" numFmtId="0" xfId="0" applyAlignment="1" applyBorder="1" applyFont="1">
      <alignment readingOrder="0" shrinkToFit="0" vertical="center" wrapText="1"/>
    </xf>
    <xf borderId="38" fillId="2" fontId="2" numFmtId="0" xfId="0" applyAlignment="1" applyBorder="1" applyFont="1">
      <alignment horizontal="left"/>
    </xf>
    <xf borderId="38" fillId="3" fontId="12" numFmtId="0" xfId="0" applyAlignment="1" applyBorder="1" applyFont="1">
      <alignment horizontal="center"/>
    </xf>
    <xf borderId="47" fillId="0" fontId="3" numFmtId="0" xfId="0" applyBorder="1" applyFont="1"/>
    <xf borderId="48" fillId="0" fontId="12" numFmtId="0" xfId="0" applyBorder="1" applyFont="1"/>
    <xf borderId="49" fillId="4" fontId="15" numFmtId="0" xfId="0" applyAlignment="1" applyBorder="1" applyFont="1">
      <alignment horizontal="center"/>
    </xf>
    <xf borderId="50" fillId="0" fontId="3" numFmtId="0" xfId="0" applyBorder="1" applyFont="1"/>
    <xf borderId="51" fillId="0" fontId="12" numFmtId="0" xfId="0" applyBorder="1" applyFont="1"/>
    <xf borderId="52" fillId="4" fontId="16" numFmtId="14" xfId="0" applyAlignment="1" applyBorder="1" applyFont="1" applyNumberFormat="1">
      <alignment horizontal="center"/>
    </xf>
    <xf borderId="53" fillId="0" fontId="3" numFmtId="0" xfId="0" applyBorder="1" applyFont="1"/>
    <xf borderId="54" fillId="0" fontId="3" numFmtId="0" xfId="0" applyBorder="1" applyFont="1"/>
    <xf borderId="55" fillId="0" fontId="12" numFmtId="0" xfId="0" applyBorder="1" applyFont="1"/>
    <xf borderId="56" fillId="4" fontId="15" numFmtId="0" xfId="0" applyAlignment="1" applyBorder="1" applyFont="1">
      <alignment horizontal="center"/>
    </xf>
    <xf borderId="57" fillId="0" fontId="3" numFmtId="0" xfId="0" applyBorder="1" applyFont="1"/>
    <xf borderId="58" fillId="0" fontId="3" numFmtId="0" xfId="0" applyBorder="1" applyFont="1"/>
    <xf borderId="52" fillId="4" fontId="15" numFmtId="0" xfId="0" applyAlignment="1" applyBorder="1" applyFont="1">
      <alignment horizontal="center"/>
    </xf>
    <xf borderId="51" fillId="0" fontId="15" numFmtId="0" xfId="0" applyBorder="1" applyFont="1"/>
    <xf borderId="17" fillId="0" fontId="12" numFmtId="0" xfId="0" applyBorder="1" applyFont="1"/>
    <xf borderId="38" fillId="0" fontId="12" numFmtId="0" xfId="0" applyAlignment="1" applyBorder="1" applyFont="1">
      <alignment horizontal="center"/>
    </xf>
    <xf borderId="59" fillId="4" fontId="28" numFmtId="0" xfId="0" applyAlignment="1" applyBorder="1" applyFont="1">
      <alignment horizontal="center" vertical="center"/>
    </xf>
    <xf borderId="60" fillId="4" fontId="29" numFmtId="14" xfId="0" applyAlignment="1" applyBorder="1" applyFont="1" applyNumberFormat="1">
      <alignment horizontal="center" vertical="center"/>
    </xf>
    <xf borderId="61" fillId="0" fontId="3" numFmtId="0" xfId="0" applyBorder="1" applyFont="1"/>
    <xf borderId="62" fillId="0" fontId="3" numFmtId="0" xfId="0" applyBorder="1" applyFont="1"/>
    <xf borderId="23" fillId="5" fontId="28" numFmtId="0" xfId="0" applyAlignment="1" applyBorder="1" applyFont="1">
      <alignment horizontal="center" vertical="center"/>
    </xf>
    <xf borderId="24" fillId="5" fontId="29" numFmtId="14" xfId="0" applyAlignment="1" applyBorder="1" applyFont="1" applyNumberFormat="1">
      <alignment horizontal="center" vertical="center"/>
    </xf>
    <xf borderId="23" fillId="4" fontId="28" numFmtId="0" xfId="0" applyAlignment="1" applyBorder="1" applyFont="1">
      <alignment horizontal="center" vertical="center"/>
    </xf>
    <xf borderId="24" fillId="4" fontId="29" numFmtId="14" xfId="0" applyAlignment="1" applyBorder="1" applyFont="1" applyNumberFormat="1">
      <alignment horizontal="center" vertical="center"/>
    </xf>
    <xf borderId="23" fillId="6" fontId="28" numFmtId="0" xfId="0" applyAlignment="1" applyBorder="1" applyFont="1">
      <alignment horizontal="center" vertical="center"/>
    </xf>
    <xf borderId="24" fillId="6" fontId="29" numFmtId="14" xfId="0" applyAlignment="1" applyBorder="1" applyFont="1" applyNumberFormat="1">
      <alignment horizontal="center" vertical="center"/>
    </xf>
    <xf borderId="27" fillId="4" fontId="28" numFmtId="0" xfId="0" applyAlignment="1" applyBorder="1" applyFont="1">
      <alignment horizontal="center" vertical="center"/>
    </xf>
    <xf borderId="63" fillId="4" fontId="29" numFmtId="14" xfId="0" applyAlignment="1" applyBorder="1" applyFont="1" applyNumberFormat="1">
      <alignment horizontal="center" vertical="center"/>
    </xf>
    <xf borderId="64" fillId="0" fontId="3" numFmtId="0" xfId="0" applyBorder="1" applyFont="1"/>
    <xf borderId="65" fillId="0" fontId="3" numFmtId="0" xfId="0" applyBorder="1" applyFont="1"/>
    <xf borderId="66" fillId="8" fontId="27" numFmtId="0" xfId="0" applyAlignment="1" applyBorder="1" applyFont="1">
      <alignment horizontal="left" shrinkToFit="0" vertical="center" wrapText="1"/>
    </xf>
    <xf borderId="42" fillId="10" fontId="16" numFmtId="0" xfId="0" applyAlignment="1" applyBorder="1" applyFont="1">
      <alignment horizontal="center" shrinkToFit="0" vertical="center" wrapText="1"/>
    </xf>
    <xf borderId="42" fillId="6" fontId="15" numFmtId="0" xfId="0" applyAlignment="1" applyBorder="1" applyFont="1">
      <alignment horizontal="center" vertical="center"/>
    </xf>
    <xf borderId="42" fillId="9" fontId="18" numFmtId="0" xfId="0" applyAlignment="1" applyBorder="1" applyFont="1">
      <alignment horizontal="left" shrinkToFit="0" vertical="center" wrapText="1"/>
    </xf>
    <xf borderId="42" fillId="9" fontId="15" numFmtId="0" xfId="0" applyAlignment="1" applyBorder="1" applyFont="1">
      <alignment horizontal="center" vertical="center"/>
    </xf>
    <xf borderId="42" fillId="13" fontId="15" numFmtId="0" xfId="0" applyAlignment="1" applyBorder="1" applyFont="1">
      <alignment horizontal="center" vertical="center"/>
    </xf>
    <xf borderId="42" fillId="10" fontId="16" numFmtId="0" xfId="0" applyAlignment="1" applyBorder="1" applyFont="1">
      <alignment horizontal="center" vertical="center"/>
    </xf>
    <xf borderId="42" fillId="10" fontId="12" numFmtId="0" xfId="0" applyAlignment="1" applyBorder="1" applyFont="1">
      <alignment horizontal="center" vertical="center"/>
    </xf>
    <xf borderId="42" fillId="9" fontId="13" numFmtId="0" xfId="0" applyAlignment="1" applyBorder="1" applyFont="1">
      <alignment horizontal="center" vertical="center"/>
    </xf>
    <xf borderId="42" fillId="0" fontId="16" numFmtId="0" xfId="0" applyAlignment="1" applyBorder="1" applyFont="1">
      <alignment horizontal="center" vertical="center"/>
    </xf>
    <xf borderId="42" fillId="0" fontId="15" numFmtId="0" xfId="0" applyAlignment="1" applyBorder="1" applyFont="1">
      <alignment horizontal="center" vertical="center"/>
    </xf>
    <xf borderId="43" fillId="2" fontId="13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Burndown Chart (Sprint 1)</a:t>
            </a:r>
          </a:p>
        </c:rich>
      </c:tx>
      <c:overlay val="0"/>
    </c:title>
    <c:plotArea>
      <c:layout/>
      <c:lineChart>
        <c:ser>
          <c:idx val="0"/>
          <c:order val="0"/>
          <c:tx>
            <c:v>Total Real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'Sprint 0'!$F$23:$J$23</c:f>
            </c:strRef>
          </c:cat>
          <c:val>
            <c:numRef>
              <c:f>'Sprint 0'!$F$32:$J$32</c:f>
              <c:numCache/>
            </c:numRef>
          </c:val>
          <c:smooth val="0"/>
        </c:ser>
        <c:ser>
          <c:idx val="1"/>
          <c:order val="1"/>
          <c:tx>
            <c:v>Total Estimado</c:v>
          </c:tx>
          <c:spPr>
            <a:ln cmpd="sng" w="28575">
              <a:solidFill>
                <a:schemeClr val="accent2"/>
              </a:solidFill>
              <a:prstDash val="dash"/>
            </a:ln>
          </c:spPr>
          <c:marker>
            <c:symbol val="none"/>
          </c:marker>
          <c:cat>
            <c:strRef>
              <c:f>'Sprint 0'!$F$23:$J$23</c:f>
            </c:strRef>
          </c:cat>
          <c:val>
            <c:numRef>
              <c:f>'Sprint 0'!$F$33:$J$33</c:f>
              <c:numCache/>
            </c:numRef>
          </c:val>
          <c:smooth val="0"/>
        </c:ser>
        <c:axId val="1203546295"/>
        <c:axId val="1943441995"/>
      </c:lineChart>
      <c:catAx>
        <c:axId val="1203546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43441995"/>
      </c:catAx>
      <c:valAx>
        <c:axId val="1943441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Arial"/>
              </a:defRPr>
            </a:pPr>
          </a:p>
        </c:txPr>
        <c:crossAx val="120354629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Burndown Chart (Sprint 1)</a:t>
            </a:r>
          </a:p>
        </c:rich>
      </c:tx>
      <c:overlay val="0"/>
    </c:title>
    <c:plotArea>
      <c:layout/>
      <c:lineChart>
        <c:ser>
          <c:idx val="0"/>
          <c:order val="0"/>
          <c:tx>
            <c:v>Total Real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'Sprint 1'!$F$23:$AE$23</c:f>
            </c:strRef>
          </c:cat>
          <c:val>
            <c:numRef>
              <c:f>'Sprint 1'!$F$42:$AE$42</c:f>
              <c:numCache/>
            </c:numRef>
          </c:val>
          <c:smooth val="0"/>
        </c:ser>
        <c:ser>
          <c:idx val="1"/>
          <c:order val="1"/>
          <c:tx>
            <c:v>Total Estimado</c:v>
          </c:tx>
          <c:spPr>
            <a:ln cmpd="sng" w="28575">
              <a:solidFill>
                <a:schemeClr val="accent2"/>
              </a:solidFill>
              <a:prstDash val="dash"/>
            </a:ln>
          </c:spPr>
          <c:marker>
            <c:symbol val="none"/>
          </c:marker>
          <c:cat>
            <c:strRef>
              <c:f>'Sprint 1'!$F$23:$AE$23</c:f>
            </c:strRef>
          </c:cat>
          <c:val>
            <c:numRef>
              <c:f>'Sprint 1'!$F$43:$AE$43</c:f>
              <c:numCache/>
            </c:numRef>
          </c:val>
          <c:smooth val="0"/>
        </c:ser>
        <c:axId val="833300593"/>
        <c:axId val="218906514"/>
      </c:lineChart>
      <c:catAx>
        <c:axId val="8333005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8906514"/>
      </c:catAx>
      <c:valAx>
        <c:axId val="2189065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Arial"/>
              </a:defRPr>
            </a:pPr>
          </a:p>
        </c:txPr>
        <c:crossAx val="83330059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Burndown Chart (Sprint 1)</a:t>
            </a:r>
          </a:p>
        </c:rich>
      </c:tx>
      <c:overlay val="0"/>
    </c:title>
    <c:plotArea>
      <c:layout/>
      <c:lineChart>
        <c:ser>
          <c:idx val="0"/>
          <c:order val="0"/>
          <c:tx>
            <c:v>Total Real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'Sprint 2'!$F$23:$AE$23</c:f>
            </c:strRef>
          </c:cat>
          <c:val>
            <c:numRef>
              <c:f>'Sprint 2'!$F$42:$AE$42</c:f>
              <c:numCache/>
            </c:numRef>
          </c:val>
          <c:smooth val="0"/>
        </c:ser>
        <c:axId val="2121618908"/>
        <c:axId val="1882223905"/>
      </c:lineChart>
      <c:catAx>
        <c:axId val="21216189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82223905"/>
      </c:catAx>
      <c:valAx>
        <c:axId val="18822239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Arial"/>
              </a:defRPr>
            </a:pPr>
          </a:p>
        </c:txPr>
        <c:crossAx val="212161890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295275</xdr:colOff>
      <xdr:row>2</xdr:row>
      <xdr:rowOff>19050</xdr:rowOff>
    </xdr:from>
    <xdr:ext cx="5381625" cy="2867025"/>
    <xdr:graphicFrame>
      <xdr:nvGraphicFramePr>
        <xdr:cNvPr id="1228672178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</xdr:colOff>
      <xdr:row>2</xdr:row>
      <xdr:rowOff>28575</xdr:rowOff>
    </xdr:from>
    <xdr:ext cx="17687925" cy="7391400"/>
    <xdr:graphicFrame>
      <xdr:nvGraphicFramePr>
        <xdr:cNvPr id="1725466007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</xdr:colOff>
      <xdr:row>2</xdr:row>
      <xdr:rowOff>28575</xdr:rowOff>
    </xdr:from>
    <xdr:ext cx="17687925" cy="7391400"/>
    <xdr:graphicFrame>
      <xdr:nvGraphicFramePr>
        <xdr:cNvPr id="700195835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6.0"/>
    <col customWidth="1" min="3" max="3" width="19.13"/>
    <col customWidth="1" min="4" max="5" width="11.25"/>
    <col customWidth="1" min="6" max="6" width="11.75"/>
    <col customWidth="1" min="8" max="8" width="10.63"/>
    <col customWidth="1" min="9" max="9" width="12.75"/>
    <col customWidth="1" min="10" max="10" width="13.75"/>
    <col customWidth="1" min="11" max="16" width="10.63"/>
  </cols>
  <sheetData>
    <row r="1" ht="14.25" customHeight="1">
      <c r="A1" s="1"/>
    </row>
    <row r="2" ht="27.75" customHeight="1">
      <c r="B2" s="2" t="s">
        <v>0</v>
      </c>
      <c r="C2" s="3"/>
      <c r="D2" s="3"/>
      <c r="E2" s="3"/>
      <c r="F2" s="3"/>
      <c r="G2" s="3"/>
      <c r="H2" s="3"/>
      <c r="I2" s="3"/>
      <c r="J2" s="4"/>
      <c r="K2" s="5"/>
      <c r="L2" s="5"/>
      <c r="M2" s="5"/>
      <c r="N2" s="5"/>
      <c r="O2" s="5"/>
      <c r="P2" s="5"/>
    </row>
    <row r="3" ht="31.5" customHeight="1">
      <c r="B3" s="6" t="s">
        <v>1</v>
      </c>
      <c r="C3" s="7"/>
      <c r="D3" s="7"/>
      <c r="E3" s="7"/>
      <c r="F3" s="7"/>
      <c r="G3" s="7"/>
      <c r="H3" s="7"/>
      <c r="I3" s="8"/>
    </row>
    <row r="4" ht="27.75" customHeight="1">
      <c r="B4" s="9" t="s">
        <v>2</v>
      </c>
      <c r="C4" s="10" t="s">
        <v>3</v>
      </c>
    </row>
    <row r="5" ht="27.75" customHeight="1">
      <c r="B5" s="11" t="s">
        <v>4</v>
      </c>
      <c r="C5" s="12" t="s">
        <v>5</v>
      </c>
    </row>
    <row r="6" ht="42.75" customHeight="1">
      <c r="B6" s="13" t="s">
        <v>6</v>
      </c>
      <c r="C6" s="14">
        <v>45537.0</v>
      </c>
    </row>
    <row r="7" ht="42.0" customHeight="1">
      <c r="B7" s="13" t="s">
        <v>7</v>
      </c>
      <c r="C7" s="14">
        <v>45541.0</v>
      </c>
    </row>
    <row r="8" ht="45.75" customHeight="1">
      <c r="B8" s="13" t="s">
        <v>8</v>
      </c>
      <c r="C8" s="10"/>
    </row>
    <row r="9" ht="30.75" customHeight="1">
      <c r="B9" s="6" t="s">
        <v>9</v>
      </c>
      <c r="C9" s="7"/>
      <c r="D9" s="7"/>
      <c r="E9" s="7"/>
      <c r="F9" s="7"/>
      <c r="G9" s="7"/>
      <c r="H9" s="7"/>
      <c r="I9" s="8"/>
    </row>
    <row r="10" ht="48.0" customHeight="1">
      <c r="B10" s="13" t="s">
        <v>10</v>
      </c>
      <c r="C10" s="15" t="s">
        <v>11</v>
      </c>
      <c r="D10" s="16"/>
      <c r="E10" s="16"/>
      <c r="F10" s="16"/>
      <c r="G10" s="16"/>
      <c r="H10" s="16"/>
      <c r="I10" s="17"/>
    </row>
    <row r="11" ht="54.75" customHeight="1">
      <c r="B11" s="18" t="s">
        <v>12</v>
      </c>
      <c r="C11" s="19"/>
      <c r="D11" s="20"/>
      <c r="E11" s="20"/>
      <c r="F11" s="20"/>
      <c r="G11" s="20"/>
      <c r="H11" s="20"/>
      <c r="I11" s="21"/>
    </row>
    <row r="12" ht="29.25" customHeight="1">
      <c r="B12" s="22" t="s">
        <v>13</v>
      </c>
      <c r="I12" s="23"/>
    </row>
    <row r="13" ht="48.75" customHeight="1">
      <c r="B13" s="24" t="s">
        <v>14</v>
      </c>
      <c r="C13" s="25" t="s">
        <v>15</v>
      </c>
      <c r="D13" s="7"/>
      <c r="E13" s="7"/>
      <c r="F13" s="7"/>
      <c r="G13" s="7"/>
      <c r="H13" s="7"/>
      <c r="I13" s="8"/>
    </row>
    <row r="14" ht="27.75" customHeight="1">
      <c r="B14" s="26" t="s">
        <v>16</v>
      </c>
      <c r="C14" s="27" t="s">
        <v>17</v>
      </c>
      <c r="D14" s="28"/>
      <c r="E14" s="28"/>
      <c r="F14" s="28"/>
      <c r="G14" s="28"/>
      <c r="H14" s="28"/>
      <c r="I14" s="29"/>
    </row>
    <row r="15" ht="23.25" customHeight="1">
      <c r="B15" s="30" t="s">
        <v>18</v>
      </c>
      <c r="C15" s="31" t="s">
        <v>19</v>
      </c>
      <c r="D15" s="32"/>
      <c r="E15" s="32"/>
      <c r="F15" s="32"/>
      <c r="G15" s="32"/>
      <c r="H15" s="32"/>
      <c r="I15" s="33"/>
    </row>
    <row r="16" ht="21.0" customHeight="1">
      <c r="B16" s="34" t="s">
        <v>20</v>
      </c>
      <c r="C16" s="35" t="s">
        <v>21</v>
      </c>
      <c r="D16" s="32"/>
      <c r="E16" s="32"/>
      <c r="F16" s="32"/>
      <c r="G16" s="32"/>
      <c r="H16" s="32"/>
      <c r="I16" s="33"/>
    </row>
    <row r="17" ht="21.0" customHeight="1">
      <c r="B17" s="36" t="s">
        <v>22</v>
      </c>
      <c r="C17" s="37" t="s">
        <v>23</v>
      </c>
      <c r="D17" s="32"/>
      <c r="E17" s="32"/>
      <c r="F17" s="32"/>
      <c r="G17" s="32"/>
      <c r="H17" s="32"/>
      <c r="I17" s="33"/>
    </row>
    <row r="18" ht="21.0" customHeight="1">
      <c r="B18" s="34" t="s">
        <v>24</v>
      </c>
      <c r="C18" s="35" t="s">
        <v>25</v>
      </c>
      <c r="D18" s="32"/>
      <c r="E18" s="32"/>
      <c r="F18" s="32"/>
      <c r="G18" s="32"/>
      <c r="H18" s="32"/>
      <c r="I18" s="33"/>
    </row>
    <row r="19" ht="21.0" customHeight="1">
      <c r="B19" s="36" t="s">
        <v>26</v>
      </c>
      <c r="C19" s="37" t="s">
        <v>27</v>
      </c>
      <c r="D19" s="32"/>
      <c r="E19" s="32"/>
      <c r="F19" s="32"/>
      <c r="G19" s="32"/>
      <c r="H19" s="32"/>
      <c r="I19" s="33"/>
    </row>
    <row r="20" ht="21.0" customHeight="1">
      <c r="B20" s="38" t="s">
        <v>28</v>
      </c>
      <c r="C20" s="39" t="s">
        <v>29</v>
      </c>
      <c r="D20" s="40"/>
      <c r="E20" s="40"/>
      <c r="F20" s="40"/>
      <c r="G20" s="40"/>
      <c r="H20" s="40"/>
      <c r="I20" s="41"/>
    </row>
    <row r="21" ht="14.25" customHeight="1">
      <c r="B21" s="42" t="s">
        <v>30</v>
      </c>
      <c r="C21" s="43"/>
      <c r="D21" s="44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6"/>
    </row>
    <row r="22" ht="14.25" customHeight="1">
      <c r="B22" s="47"/>
      <c r="C22" s="48"/>
      <c r="D22" s="49" t="s">
        <v>31</v>
      </c>
      <c r="E22" s="49" t="s">
        <v>32</v>
      </c>
      <c r="F22" s="50" t="s">
        <v>33</v>
      </c>
      <c r="G22" s="51"/>
      <c r="H22" s="51"/>
      <c r="I22" s="51"/>
      <c r="J22" s="51"/>
      <c r="K22" s="51"/>
      <c r="L22" s="51"/>
      <c r="M22" s="51"/>
      <c r="N22" s="51"/>
      <c r="O22" s="51"/>
      <c r="P22" s="52"/>
    </row>
    <row r="23" ht="14.25" customHeight="1">
      <c r="B23" s="53" t="s">
        <v>34</v>
      </c>
      <c r="C23" s="53" t="s">
        <v>35</v>
      </c>
      <c r="D23" s="54"/>
      <c r="E23" s="54"/>
      <c r="F23" s="55">
        <v>45537.0</v>
      </c>
      <c r="G23" s="55">
        <v>45538.0</v>
      </c>
      <c r="H23" s="55">
        <v>45539.0</v>
      </c>
      <c r="I23" s="55">
        <v>45540.0</v>
      </c>
      <c r="J23" s="55">
        <v>45541.0</v>
      </c>
      <c r="K23" s="56"/>
      <c r="L23" s="56"/>
      <c r="M23" s="56"/>
      <c r="N23" s="56"/>
      <c r="O23" s="56"/>
      <c r="P23" s="56"/>
    </row>
    <row r="24" ht="54.0" customHeight="1">
      <c r="B24" s="57"/>
      <c r="C24" s="58" t="s">
        <v>36</v>
      </c>
      <c r="D24" s="59"/>
      <c r="E24" s="59">
        <f t="shared" ref="E24:J24" si="1">SUM(E25:E31)</f>
        <v>7</v>
      </c>
      <c r="F24" s="59">
        <f t="shared" si="1"/>
        <v>2</v>
      </c>
      <c r="G24" s="59">
        <f t="shared" si="1"/>
        <v>2</v>
      </c>
      <c r="H24" s="59">
        <f t="shared" si="1"/>
        <v>1</v>
      </c>
      <c r="I24" s="59">
        <f t="shared" si="1"/>
        <v>2</v>
      </c>
      <c r="J24" s="59">
        <f t="shared" si="1"/>
        <v>0</v>
      </c>
      <c r="K24" s="60"/>
      <c r="L24" s="60"/>
      <c r="M24" s="60"/>
      <c r="N24" s="60"/>
      <c r="O24" s="60"/>
      <c r="P24" s="60"/>
    </row>
    <row r="25" ht="79.5" customHeight="1">
      <c r="B25" s="61" t="s">
        <v>37</v>
      </c>
      <c r="C25" s="62" t="s">
        <v>38</v>
      </c>
      <c r="D25" s="63"/>
      <c r="E25" s="64">
        <v>1.0</v>
      </c>
      <c r="F25" s="64">
        <v>1.0</v>
      </c>
      <c r="G25" s="64">
        <v>0.0</v>
      </c>
      <c r="H25" s="64">
        <v>0.0</v>
      </c>
      <c r="I25" s="64">
        <v>0.0</v>
      </c>
      <c r="J25" s="64">
        <v>0.0</v>
      </c>
      <c r="K25" s="65"/>
      <c r="L25" s="65"/>
      <c r="M25" s="65"/>
      <c r="N25" s="65"/>
      <c r="O25" s="65"/>
      <c r="P25" s="65"/>
    </row>
    <row r="26" ht="79.5" customHeight="1">
      <c r="B26" s="61" t="s">
        <v>39</v>
      </c>
      <c r="C26" s="62" t="s">
        <v>40</v>
      </c>
      <c r="D26" s="63"/>
      <c r="E26" s="64">
        <v>1.0</v>
      </c>
      <c r="F26" s="64">
        <v>1.0</v>
      </c>
      <c r="G26" s="64">
        <v>0.0</v>
      </c>
      <c r="H26" s="64">
        <v>0.0</v>
      </c>
      <c r="I26" s="64">
        <v>0.0</v>
      </c>
      <c r="J26" s="64">
        <v>0.0</v>
      </c>
      <c r="K26" s="66"/>
      <c r="L26" s="66"/>
      <c r="M26" s="66"/>
      <c r="N26" s="66"/>
      <c r="O26" s="66"/>
      <c r="P26" s="66"/>
    </row>
    <row r="27" ht="79.5" customHeight="1">
      <c r="B27" s="61" t="s">
        <v>41</v>
      </c>
      <c r="C27" s="62" t="s">
        <v>42</v>
      </c>
      <c r="D27" s="63"/>
      <c r="E27" s="64">
        <v>1.0</v>
      </c>
      <c r="F27" s="64">
        <v>0.0</v>
      </c>
      <c r="G27" s="64">
        <v>1.0</v>
      </c>
      <c r="H27" s="64">
        <v>0.0</v>
      </c>
      <c r="I27" s="64">
        <v>0.0</v>
      </c>
      <c r="J27" s="64">
        <v>0.0</v>
      </c>
      <c r="K27" s="66"/>
      <c r="L27" s="66"/>
      <c r="M27" s="66"/>
      <c r="N27" s="66"/>
      <c r="O27" s="66"/>
      <c r="P27" s="66"/>
    </row>
    <row r="28" ht="79.5" customHeight="1">
      <c r="B28" s="61" t="s">
        <v>43</v>
      </c>
      <c r="C28" s="62" t="s">
        <v>44</v>
      </c>
      <c r="D28" s="63"/>
      <c r="E28" s="64">
        <v>1.0</v>
      </c>
      <c r="F28" s="64">
        <v>0.0</v>
      </c>
      <c r="G28" s="64">
        <v>1.0</v>
      </c>
      <c r="H28" s="64">
        <v>0.0</v>
      </c>
      <c r="I28" s="64">
        <v>0.0</v>
      </c>
      <c r="J28" s="64">
        <v>0.0</v>
      </c>
      <c r="K28" s="66"/>
      <c r="L28" s="66"/>
      <c r="M28" s="66"/>
      <c r="N28" s="66"/>
      <c r="O28" s="66"/>
      <c r="P28" s="66"/>
    </row>
    <row r="29" ht="79.5" customHeight="1">
      <c r="B29" s="61" t="s">
        <v>45</v>
      </c>
      <c r="C29" s="62" t="s">
        <v>46</v>
      </c>
      <c r="D29" s="63"/>
      <c r="E29" s="64">
        <v>1.0</v>
      </c>
      <c r="F29" s="64">
        <v>0.0</v>
      </c>
      <c r="G29" s="64">
        <v>0.0</v>
      </c>
      <c r="H29" s="64">
        <v>1.0</v>
      </c>
      <c r="I29" s="64">
        <v>0.0</v>
      </c>
      <c r="J29" s="64">
        <v>0.0</v>
      </c>
      <c r="K29" s="66"/>
      <c r="L29" s="66"/>
      <c r="M29" s="66"/>
      <c r="N29" s="66"/>
      <c r="O29" s="66"/>
      <c r="P29" s="66"/>
    </row>
    <row r="30" ht="79.5" customHeight="1">
      <c r="B30" s="61" t="s">
        <v>47</v>
      </c>
      <c r="C30" s="62" t="s">
        <v>48</v>
      </c>
      <c r="D30" s="63"/>
      <c r="E30" s="64">
        <v>1.0</v>
      </c>
      <c r="F30" s="64">
        <v>0.0</v>
      </c>
      <c r="G30" s="64">
        <v>0.0</v>
      </c>
      <c r="H30" s="64">
        <v>0.0</v>
      </c>
      <c r="I30" s="64">
        <v>1.0</v>
      </c>
      <c r="J30" s="64">
        <v>0.0</v>
      </c>
      <c r="K30" s="66"/>
      <c r="L30" s="66"/>
      <c r="M30" s="66"/>
      <c r="N30" s="66"/>
      <c r="O30" s="66"/>
      <c r="P30" s="66"/>
    </row>
    <row r="31" ht="79.5" customHeight="1">
      <c r="B31" s="61" t="s">
        <v>49</v>
      </c>
      <c r="C31" s="62" t="s">
        <v>50</v>
      </c>
      <c r="D31" s="63"/>
      <c r="E31" s="64">
        <v>1.0</v>
      </c>
      <c r="F31" s="64">
        <v>0.0</v>
      </c>
      <c r="G31" s="64">
        <v>0.0</v>
      </c>
      <c r="H31" s="64">
        <v>0.0</v>
      </c>
      <c r="I31" s="64">
        <v>1.0</v>
      </c>
      <c r="J31" s="64">
        <v>0.0</v>
      </c>
      <c r="K31" s="66"/>
      <c r="L31" s="66"/>
      <c r="M31" s="66"/>
      <c r="N31" s="66"/>
      <c r="O31" s="66"/>
      <c r="P31" s="66"/>
    </row>
    <row r="32" ht="14.25" customHeight="1">
      <c r="B32" s="67" t="s">
        <v>51</v>
      </c>
      <c r="C32" s="68"/>
      <c r="D32" s="69"/>
      <c r="E32" s="69">
        <f>E24</f>
        <v>7</v>
      </c>
      <c r="F32" s="70">
        <f t="shared" ref="F32:J32" si="2">E32-F24</f>
        <v>5</v>
      </c>
      <c r="G32" s="70">
        <f t="shared" si="2"/>
        <v>3</v>
      </c>
      <c r="H32" s="70">
        <f t="shared" si="2"/>
        <v>2</v>
      </c>
      <c r="I32" s="70">
        <f t="shared" si="2"/>
        <v>0</v>
      </c>
      <c r="J32" s="70">
        <f t="shared" si="2"/>
        <v>0</v>
      </c>
      <c r="K32" s="71"/>
      <c r="L32" s="71"/>
      <c r="M32" s="71"/>
      <c r="N32" s="71"/>
      <c r="O32" s="71"/>
      <c r="P32" s="71"/>
    </row>
    <row r="33" ht="14.25" customHeight="1">
      <c r="B33" s="72" t="s">
        <v>52</v>
      </c>
      <c r="C33" s="68"/>
      <c r="D33" s="73"/>
      <c r="E33" s="74">
        <f>E32</f>
        <v>7</v>
      </c>
      <c r="F33" s="75">
        <v>5.0</v>
      </c>
      <c r="G33" s="75">
        <v>3.0</v>
      </c>
      <c r="H33" s="75">
        <v>2.0</v>
      </c>
      <c r="I33" s="75">
        <v>1.0</v>
      </c>
      <c r="J33" s="75">
        <v>0.0</v>
      </c>
      <c r="K33" s="76"/>
      <c r="L33" s="76"/>
      <c r="M33" s="76"/>
      <c r="N33" s="76"/>
      <c r="O33" s="76"/>
      <c r="P33" s="76"/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</sheetData>
  <mergeCells count="24">
    <mergeCell ref="B2:J2"/>
    <mergeCell ref="B3:I3"/>
    <mergeCell ref="C4:I4"/>
    <mergeCell ref="C5:I5"/>
    <mergeCell ref="C6:I6"/>
    <mergeCell ref="C7:I7"/>
    <mergeCell ref="C8:I8"/>
    <mergeCell ref="C16:I16"/>
    <mergeCell ref="C17:I17"/>
    <mergeCell ref="C18:I18"/>
    <mergeCell ref="C19:I19"/>
    <mergeCell ref="C20:I20"/>
    <mergeCell ref="B21:C22"/>
    <mergeCell ref="D21:P21"/>
    <mergeCell ref="F22:P22"/>
    <mergeCell ref="B32:C32"/>
    <mergeCell ref="B33:C33"/>
    <mergeCell ref="B9:I9"/>
    <mergeCell ref="C10:I10"/>
    <mergeCell ref="C11:I11"/>
    <mergeCell ref="B12:I12"/>
    <mergeCell ref="C13:I13"/>
    <mergeCell ref="C14:I14"/>
    <mergeCell ref="C15:I1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1.5"/>
    <col customWidth="1" min="3" max="3" width="26.25"/>
    <col customWidth="1" min="4" max="5" width="11.25"/>
    <col customWidth="1" min="6" max="6" width="11.75"/>
    <col customWidth="1" min="8" max="31" width="10.63"/>
  </cols>
  <sheetData>
    <row r="1" ht="14.25" customHeight="1">
      <c r="A1" s="1"/>
    </row>
    <row r="2" ht="27.75" customHeight="1">
      <c r="B2" s="77" t="s">
        <v>53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4"/>
    </row>
    <row r="3" ht="31.5" customHeight="1">
      <c r="B3" s="78" t="s">
        <v>1</v>
      </c>
      <c r="C3" s="7"/>
      <c r="D3" s="7"/>
      <c r="E3" s="7"/>
      <c r="F3" s="7"/>
      <c r="G3" s="7"/>
      <c r="H3" s="7"/>
      <c r="I3" s="8"/>
    </row>
    <row r="4" ht="27.75" customHeight="1">
      <c r="B4" s="79" t="s">
        <v>2</v>
      </c>
      <c r="C4" s="80" t="s">
        <v>3</v>
      </c>
    </row>
    <row r="5" ht="27.75" customHeight="1">
      <c r="B5" s="81" t="s">
        <v>4</v>
      </c>
      <c r="C5" s="82" t="s">
        <v>5</v>
      </c>
    </row>
    <row r="6" ht="42.75" customHeight="1">
      <c r="B6" s="83" t="s">
        <v>6</v>
      </c>
      <c r="C6" s="84">
        <v>45544.0</v>
      </c>
      <c r="Q6" s="85"/>
    </row>
    <row r="7" ht="42.0" customHeight="1">
      <c r="B7" s="83" t="s">
        <v>7</v>
      </c>
      <c r="C7" s="84">
        <v>45569.0</v>
      </c>
    </row>
    <row r="8" ht="45.75" customHeight="1">
      <c r="B8" s="83" t="s">
        <v>8</v>
      </c>
      <c r="C8" s="80">
        <v>7.0</v>
      </c>
    </row>
    <row r="9" ht="30.75" customHeight="1">
      <c r="B9" s="78" t="s">
        <v>9</v>
      </c>
      <c r="C9" s="7"/>
      <c r="D9" s="7"/>
      <c r="E9" s="7"/>
      <c r="F9" s="7"/>
      <c r="G9" s="7"/>
      <c r="H9" s="7"/>
      <c r="I9" s="8"/>
    </row>
    <row r="10" ht="48.0" customHeight="1">
      <c r="B10" s="83" t="s">
        <v>10</v>
      </c>
      <c r="C10" s="86" t="s">
        <v>54</v>
      </c>
      <c r="D10" s="16"/>
      <c r="E10" s="16"/>
      <c r="F10" s="16"/>
      <c r="G10" s="16"/>
      <c r="H10" s="16"/>
      <c r="I10" s="17"/>
    </row>
    <row r="11" ht="54.75" customHeight="1">
      <c r="B11" s="87" t="s">
        <v>12</v>
      </c>
      <c r="C11" s="88">
        <v>14.0</v>
      </c>
      <c r="D11" s="20"/>
      <c r="E11" s="20"/>
      <c r="F11" s="20"/>
      <c r="G11" s="20"/>
      <c r="H11" s="20"/>
      <c r="I11" s="21"/>
      <c r="S11" s="85"/>
    </row>
    <row r="12" ht="29.25" customHeight="1">
      <c r="B12" s="89" t="s">
        <v>13</v>
      </c>
      <c r="I12" s="23"/>
    </row>
    <row r="13" ht="48.75" customHeight="1">
      <c r="B13" s="90" t="s">
        <v>14</v>
      </c>
      <c r="C13" s="91" t="s">
        <v>15</v>
      </c>
      <c r="D13" s="7"/>
      <c r="E13" s="7"/>
      <c r="F13" s="7"/>
      <c r="G13" s="7"/>
      <c r="H13" s="7"/>
      <c r="I13" s="8"/>
    </row>
    <row r="14" ht="27.75" customHeight="1">
      <c r="B14" s="92" t="s">
        <v>16</v>
      </c>
      <c r="C14" s="93" t="s">
        <v>17</v>
      </c>
      <c r="D14" s="28"/>
      <c r="E14" s="28"/>
      <c r="F14" s="28"/>
      <c r="G14" s="28"/>
      <c r="H14" s="28"/>
      <c r="I14" s="29"/>
    </row>
    <row r="15" ht="23.25" customHeight="1">
      <c r="B15" s="94" t="s">
        <v>18</v>
      </c>
      <c r="C15" s="95" t="s">
        <v>19</v>
      </c>
      <c r="D15" s="32"/>
      <c r="E15" s="32"/>
      <c r="F15" s="32"/>
      <c r="G15" s="32"/>
      <c r="H15" s="32"/>
      <c r="I15" s="33"/>
    </row>
    <row r="16" ht="21.0" customHeight="1">
      <c r="B16" s="96" t="s">
        <v>20</v>
      </c>
      <c r="C16" s="97" t="s">
        <v>21</v>
      </c>
      <c r="D16" s="32"/>
      <c r="E16" s="32"/>
      <c r="F16" s="32"/>
      <c r="G16" s="32"/>
      <c r="H16" s="32"/>
      <c r="I16" s="33"/>
    </row>
    <row r="17" ht="21.0" customHeight="1">
      <c r="B17" s="98" t="s">
        <v>22</v>
      </c>
      <c r="C17" s="99" t="s">
        <v>23</v>
      </c>
      <c r="D17" s="32"/>
      <c r="E17" s="32"/>
      <c r="F17" s="32"/>
      <c r="G17" s="32"/>
      <c r="H17" s="32"/>
      <c r="I17" s="33"/>
    </row>
    <row r="18" ht="21.0" customHeight="1">
      <c r="B18" s="96" t="s">
        <v>24</v>
      </c>
      <c r="C18" s="97" t="s">
        <v>25</v>
      </c>
      <c r="D18" s="32"/>
      <c r="E18" s="32"/>
      <c r="F18" s="32"/>
      <c r="G18" s="32"/>
      <c r="H18" s="32"/>
      <c r="I18" s="33"/>
    </row>
    <row r="19" ht="21.0" customHeight="1">
      <c r="B19" s="98" t="s">
        <v>26</v>
      </c>
      <c r="C19" s="99" t="s">
        <v>27</v>
      </c>
      <c r="D19" s="32"/>
      <c r="E19" s="32"/>
      <c r="F19" s="32"/>
      <c r="G19" s="32"/>
      <c r="H19" s="32"/>
      <c r="I19" s="33"/>
    </row>
    <row r="20" ht="21.0" customHeight="1">
      <c r="B20" s="100" t="s">
        <v>28</v>
      </c>
      <c r="C20" s="101" t="s">
        <v>29</v>
      </c>
      <c r="D20" s="40"/>
      <c r="E20" s="40"/>
      <c r="F20" s="40"/>
      <c r="G20" s="40"/>
      <c r="H20" s="40"/>
      <c r="I20" s="41"/>
    </row>
    <row r="21" ht="14.25" customHeight="1">
      <c r="B21" s="42" t="s">
        <v>30</v>
      </c>
      <c r="C21" s="43"/>
      <c r="D21" s="102"/>
      <c r="E21" s="102"/>
      <c r="F21" s="102"/>
      <c r="G21" s="102"/>
      <c r="H21" s="102"/>
      <c r="I21" s="102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</row>
    <row r="22" ht="14.25" customHeight="1">
      <c r="B22" s="47"/>
      <c r="C22" s="48"/>
      <c r="D22" s="49" t="s">
        <v>31</v>
      </c>
      <c r="E22" s="49" t="s">
        <v>32</v>
      </c>
      <c r="F22" s="104" t="s">
        <v>33</v>
      </c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2"/>
    </row>
    <row r="23" ht="14.25" customHeight="1">
      <c r="B23" s="53" t="s">
        <v>34</v>
      </c>
      <c r="C23" s="53" t="s">
        <v>35</v>
      </c>
      <c r="D23" s="54"/>
      <c r="E23" s="54"/>
      <c r="F23" s="54">
        <v>45544.0</v>
      </c>
      <c r="G23" s="54">
        <v>45545.0</v>
      </c>
      <c r="H23" s="54">
        <v>45546.0</v>
      </c>
      <c r="I23" s="54">
        <v>45547.0</v>
      </c>
      <c r="J23" s="54">
        <v>45548.0</v>
      </c>
      <c r="K23" s="105">
        <v>45549.0</v>
      </c>
      <c r="L23" s="105">
        <v>45550.0</v>
      </c>
      <c r="M23" s="105">
        <v>45551.0</v>
      </c>
      <c r="N23" s="105">
        <v>45552.0</v>
      </c>
      <c r="O23" s="105">
        <v>45553.0</v>
      </c>
      <c r="P23" s="105">
        <v>45554.0</v>
      </c>
      <c r="Q23" s="105">
        <v>45555.0</v>
      </c>
      <c r="R23" s="105">
        <v>45556.0</v>
      </c>
      <c r="S23" s="105">
        <v>45557.0</v>
      </c>
      <c r="T23" s="54">
        <v>45558.0</v>
      </c>
      <c r="U23" s="54">
        <v>45559.0</v>
      </c>
      <c r="V23" s="54">
        <v>45560.0</v>
      </c>
      <c r="W23" s="54">
        <v>45561.0</v>
      </c>
      <c r="X23" s="54">
        <v>45562.0</v>
      </c>
      <c r="Y23" s="105">
        <v>45563.0</v>
      </c>
      <c r="Z23" s="105">
        <v>45564.0</v>
      </c>
      <c r="AA23" s="54">
        <v>45565.0</v>
      </c>
      <c r="AB23" s="54">
        <v>45566.0</v>
      </c>
      <c r="AC23" s="54">
        <v>45567.0</v>
      </c>
      <c r="AD23" s="54">
        <v>45568.0</v>
      </c>
      <c r="AE23" s="54">
        <v>45569.0</v>
      </c>
    </row>
    <row r="24" ht="54.0" customHeight="1">
      <c r="B24" s="57" t="s">
        <v>55</v>
      </c>
      <c r="C24" s="106" t="s">
        <v>56</v>
      </c>
      <c r="D24" s="59"/>
      <c r="E24" s="59">
        <f t="shared" ref="E24:AE24" si="1">SUM(E25:E33)</f>
        <v>27</v>
      </c>
      <c r="F24" s="59">
        <f t="shared" si="1"/>
        <v>5</v>
      </c>
      <c r="G24" s="59">
        <f t="shared" si="1"/>
        <v>5</v>
      </c>
      <c r="H24" s="59">
        <f t="shared" si="1"/>
        <v>2</v>
      </c>
      <c r="I24" s="59">
        <f t="shared" si="1"/>
        <v>2</v>
      </c>
      <c r="J24" s="59">
        <f t="shared" si="1"/>
        <v>1</v>
      </c>
      <c r="K24" s="59">
        <f t="shared" si="1"/>
        <v>0</v>
      </c>
      <c r="L24" s="59">
        <f t="shared" si="1"/>
        <v>0</v>
      </c>
      <c r="M24" s="59">
        <f t="shared" si="1"/>
        <v>0</v>
      </c>
      <c r="N24" s="59">
        <f t="shared" si="1"/>
        <v>0</v>
      </c>
      <c r="O24" s="59">
        <f t="shared" si="1"/>
        <v>0</v>
      </c>
      <c r="P24" s="59">
        <f t="shared" si="1"/>
        <v>0</v>
      </c>
      <c r="Q24" s="59">
        <f t="shared" si="1"/>
        <v>0</v>
      </c>
      <c r="R24" s="59">
        <f t="shared" si="1"/>
        <v>0</v>
      </c>
      <c r="S24" s="59">
        <f t="shared" si="1"/>
        <v>0</v>
      </c>
      <c r="T24" s="59">
        <f t="shared" si="1"/>
        <v>3</v>
      </c>
      <c r="U24" s="59">
        <f t="shared" si="1"/>
        <v>1</v>
      </c>
      <c r="V24" s="59">
        <f t="shared" si="1"/>
        <v>2</v>
      </c>
      <c r="W24" s="59">
        <f t="shared" si="1"/>
        <v>2</v>
      </c>
      <c r="X24" s="59">
        <f t="shared" si="1"/>
        <v>1</v>
      </c>
      <c r="Y24" s="59">
        <f t="shared" si="1"/>
        <v>0</v>
      </c>
      <c r="Z24" s="59">
        <f t="shared" si="1"/>
        <v>0</v>
      </c>
      <c r="AA24" s="59">
        <f t="shared" si="1"/>
        <v>0</v>
      </c>
      <c r="AB24" s="59">
        <f t="shared" si="1"/>
        <v>0</v>
      </c>
      <c r="AC24" s="59">
        <f t="shared" si="1"/>
        <v>0</v>
      </c>
      <c r="AD24" s="59">
        <f t="shared" si="1"/>
        <v>0</v>
      </c>
      <c r="AE24" s="59">
        <f t="shared" si="1"/>
        <v>0</v>
      </c>
    </row>
    <row r="25" ht="79.5" customHeight="1">
      <c r="B25" s="61" t="s">
        <v>57</v>
      </c>
      <c r="C25" s="107" t="s">
        <v>58</v>
      </c>
      <c r="D25" s="63"/>
      <c r="E25" s="63">
        <v>2.0</v>
      </c>
      <c r="F25" s="63">
        <v>1.0</v>
      </c>
      <c r="G25" s="63">
        <v>1.0</v>
      </c>
      <c r="H25" s="63">
        <v>0.0</v>
      </c>
      <c r="I25" s="63">
        <v>0.0</v>
      </c>
      <c r="J25" s="63">
        <v>0.0</v>
      </c>
      <c r="K25" s="108"/>
      <c r="L25" s="108"/>
      <c r="M25" s="108"/>
      <c r="N25" s="108"/>
      <c r="O25" s="108"/>
      <c r="P25" s="108"/>
      <c r="Q25" s="108"/>
      <c r="R25" s="108"/>
      <c r="S25" s="108"/>
      <c r="T25" s="63">
        <v>0.0</v>
      </c>
      <c r="U25" s="63">
        <v>0.0</v>
      </c>
      <c r="V25" s="63">
        <v>0.0</v>
      </c>
      <c r="W25" s="63">
        <v>0.0</v>
      </c>
      <c r="X25" s="63">
        <v>0.0</v>
      </c>
      <c r="Y25" s="108"/>
      <c r="Z25" s="108"/>
      <c r="AA25" s="63">
        <v>0.0</v>
      </c>
      <c r="AB25" s="63">
        <v>0.0</v>
      </c>
      <c r="AC25" s="63">
        <v>0.0</v>
      </c>
      <c r="AD25" s="63">
        <v>0.0</v>
      </c>
      <c r="AE25" s="63">
        <v>0.0</v>
      </c>
    </row>
    <row r="26" ht="79.5" customHeight="1">
      <c r="B26" s="61" t="s">
        <v>59</v>
      </c>
      <c r="C26" s="107" t="s">
        <v>60</v>
      </c>
      <c r="D26" s="63"/>
      <c r="E26" s="63">
        <v>2.0</v>
      </c>
      <c r="F26" s="63">
        <v>1.0</v>
      </c>
      <c r="G26" s="63">
        <v>1.0</v>
      </c>
      <c r="H26" s="63">
        <v>0.0</v>
      </c>
      <c r="I26" s="63">
        <v>0.0</v>
      </c>
      <c r="J26" s="63">
        <v>0.0</v>
      </c>
      <c r="K26" s="108"/>
      <c r="L26" s="108"/>
      <c r="M26" s="108"/>
      <c r="N26" s="108"/>
      <c r="O26" s="108"/>
      <c r="P26" s="108"/>
      <c r="Q26" s="108"/>
      <c r="R26" s="108"/>
      <c r="S26" s="108"/>
      <c r="T26" s="63">
        <v>0.0</v>
      </c>
      <c r="U26" s="63">
        <v>0.0</v>
      </c>
      <c r="V26" s="63">
        <v>0.0</v>
      </c>
      <c r="W26" s="63">
        <v>0.0</v>
      </c>
      <c r="X26" s="63">
        <v>0.0</v>
      </c>
      <c r="Y26" s="108"/>
      <c r="Z26" s="108"/>
      <c r="AA26" s="63">
        <v>0.0</v>
      </c>
      <c r="AB26" s="63">
        <v>0.0</v>
      </c>
      <c r="AC26" s="63">
        <v>0.0</v>
      </c>
      <c r="AD26" s="63">
        <v>0.0</v>
      </c>
      <c r="AE26" s="63">
        <v>0.0</v>
      </c>
    </row>
    <row r="27" ht="79.5" customHeight="1">
      <c r="B27" s="61" t="s">
        <v>61</v>
      </c>
      <c r="C27" s="107" t="s">
        <v>62</v>
      </c>
      <c r="D27" s="63"/>
      <c r="E27" s="63">
        <v>4.0</v>
      </c>
      <c r="F27" s="63">
        <v>0.0</v>
      </c>
      <c r="G27" s="63">
        <v>0.0</v>
      </c>
      <c r="H27" s="63">
        <v>0.0</v>
      </c>
      <c r="I27" s="63">
        <v>0.0</v>
      </c>
      <c r="J27" s="63">
        <v>0.0</v>
      </c>
      <c r="K27" s="108"/>
      <c r="L27" s="108"/>
      <c r="M27" s="108"/>
      <c r="N27" s="108"/>
      <c r="O27" s="108"/>
      <c r="P27" s="108"/>
      <c r="Q27" s="108"/>
      <c r="R27" s="108"/>
      <c r="S27" s="108"/>
      <c r="T27" s="63">
        <v>0.0</v>
      </c>
      <c r="U27" s="63">
        <v>0.0</v>
      </c>
      <c r="V27" s="63">
        <v>1.0</v>
      </c>
      <c r="W27" s="63">
        <v>1.0</v>
      </c>
      <c r="X27" s="63">
        <v>1.0</v>
      </c>
      <c r="Y27" s="108"/>
      <c r="Z27" s="108"/>
      <c r="AA27" s="63">
        <v>0.0</v>
      </c>
      <c r="AB27" s="63">
        <v>0.0</v>
      </c>
      <c r="AC27" s="63">
        <v>0.0</v>
      </c>
      <c r="AD27" s="63">
        <v>0.0</v>
      </c>
      <c r="AE27" s="63">
        <v>0.0</v>
      </c>
    </row>
    <row r="28" ht="79.5" customHeight="1">
      <c r="B28" s="61" t="s">
        <v>63</v>
      </c>
      <c r="C28" s="107" t="s">
        <v>64</v>
      </c>
      <c r="D28" s="63"/>
      <c r="E28" s="63">
        <v>3.0</v>
      </c>
      <c r="F28" s="63">
        <v>1.0</v>
      </c>
      <c r="G28" s="63">
        <v>0.0</v>
      </c>
      <c r="H28" s="63">
        <v>0.0</v>
      </c>
      <c r="I28" s="63">
        <v>0.0</v>
      </c>
      <c r="J28" s="63">
        <v>0.0</v>
      </c>
      <c r="K28" s="108"/>
      <c r="L28" s="108"/>
      <c r="M28" s="108"/>
      <c r="N28" s="108"/>
      <c r="O28" s="108"/>
      <c r="P28" s="108"/>
      <c r="Q28" s="108"/>
      <c r="R28" s="108"/>
      <c r="S28" s="108"/>
      <c r="T28" s="63">
        <v>1.0</v>
      </c>
      <c r="U28" s="63">
        <v>0.0</v>
      </c>
      <c r="V28" s="63">
        <v>0.0</v>
      </c>
      <c r="W28" s="63">
        <v>0.0</v>
      </c>
      <c r="X28" s="63">
        <v>0.0</v>
      </c>
      <c r="Y28" s="108"/>
      <c r="Z28" s="108"/>
      <c r="AA28" s="63">
        <v>0.0</v>
      </c>
      <c r="AB28" s="63">
        <v>0.0</v>
      </c>
      <c r="AC28" s="63">
        <v>0.0</v>
      </c>
      <c r="AD28" s="63">
        <v>0.0</v>
      </c>
      <c r="AE28" s="63">
        <v>0.0</v>
      </c>
    </row>
    <row r="29" ht="79.5" customHeight="1">
      <c r="B29" s="61" t="s">
        <v>65</v>
      </c>
      <c r="C29" s="107" t="s">
        <v>66</v>
      </c>
      <c r="D29" s="63"/>
      <c r="E29" s="63">
        <v>3.0</v>
      </c>
      <c r="F29" s="63">
        <v>1.0</v>
      </c>
      <c r="G29" s="63">
        <v>1.0</v>
      </c>
      <c r="H29" s="63">
        <v>1.0</v>
      </c>
      <c r="I29" s="63">
        <v>1.0</v>
      </c>
      <c r="J29" s="63">
        <v>1.0</v>
      </c>
      <c r="K29" s="108"/>
      <c r="L29" s="108"/>
      <c r="M29" s="108"/>
      <c r="N29" s="108"/>
      <c r="O29" s="108"/>
      <c r="P29" s="108"/>
      <c r="Q29" s="108"/>
      <c r="R29" s="108"/>
      <c r="S29" s="108"/>
      <c r="T29" s="63">
        <v>0.0</v>
      </c>
      <c r="U29" s="63">
        <v>1.0</v>
      </c>
      <c r="V29" s="63">
        <v>0.0</v>
      </c>
      <c r="W29" s="63">
        <v>0.0</v>
      </c>
      <c r="X29" s="63">
        <v>0.0</v>
      </c>
      <c r="Y29" s="108"/>
      <c r="Z29" s="108"/>
      <c r="AA29" s="63">
        <v>0.0</v>
      </c>
      <c r="AB29" s="63">
        <v>0.0</v>
      </c>
      <c r="AC29" s="63">
        <v>0.0</v>
      </c>
      <c r="AD29" s="63">
        <v>0.0</v>
      </c>
      <c r="AE29" s="63">
        <v>0.0</v>
      </c>
    </row>
    <row r="30" ht="79.5" customHeight="1">
      <c r="B30" s="61" t="s">
        <v>67</v>
      </c>
      <c r="C30" s="107" t="s">
        <v>68</v>
      </c>
      <c r="D30" s="63"/>
      <c r="E30" s="63">
        <v>5.0</v>
      </c>
      <c r="F30" s="63">
        <v>1.0</v>
      </c>
      <c r="G30" s="63">
        <v>1.0</v>
      </c>
      <c r="H30" s="63">
        <v>0.0</v>
      </c>
      <c r="I30" s="63">
        <v>1.0</v>
      </c>
      <c r="J30" s="63">
        <v>0.0</v>
      </c>
      <c r="K30" s="108"/>
      <c r="L30" s="108"/>
      <c r="M30" s="108"/>
      <c r="N30" s="108"/>
      <c r="O30" s="108"/>
      <c r="P30" s="108"/>
      <c r="Q30" s="108"/>
      <c r="R30" s="108"/>
      <c r="S30" s="108"/>
      <c r="T30" s="63">
        <v>0.0</v>
      </c>
      <c r="U30" s="63">
        <v>0.0</v>
      </c>
      <c r="V30" s="63">
        <v>0.0</v>
      </c>
      <c r="W30" s="63">
        <v>0.0</v>
      </c>
      <c r="X30" s="63">
        <v>0.0</v>
      </c>
      <c r="Y30" s="108"/>
      <c r="Z30" s="108"/>
      <c r="AA30" s="63">
        <v>0.0</v>
      </c>
      <c r="AB30" s="63">
        <v>0.0</v>
      </c>
      <c r="AC30" s="63">
        <v>0.0</v>
      </c>
      <c r="AD30" s="63">
        <v>0.0</v>
      </c>
      <c r="AE30" s="63">
        <v>0.0</v>
      </c>
    </row>
    <row r="31" ht="79.5" customHeight="1">
      <c r="B31" s="61" t="s">
        <v>69</v>
      </c>
      <c r="C31" s="107" t="s">
        <v>70</v>
      </c>
      <c r="D31" s="63"/>
      <c r="E31" s="63">
        <v>3.0</v>
      </c>
      <c r="F31" s="63">
        <v>0.0</v>
      </c>
      <c r="G31" s="63">
        <v>0.0</v>
      </c>
      <c r="H31" s="63">
        <v>1.0</v>
      </c>
      <c r="I31" s="63">
        <v>0.0</v>
      </c>
      <c r="J31" s="63">
        <v>0.0</v>
      </c>
      <c r="K31" s="108"/>
      <c r="L31" s="108"/>
      <c r="M31" s="108"/>
      <c r="N31" s="108"/>
      <c r="O31" s="108"/>
      <c r="P31" s="108"/>
      <c r="Q31" s="108"/>
      <c r="R31" s="108"/>
      <c r="S31" s="108"/>
      <c r="T31" s="63">
        <v>1.0</v>
      </c>
      <c r="U31" s="63">
        <v>0.0</v>
      </c>
      <c r="V31" s="63">
        <v>1.0</v>
      </c>
      <c r="W31" s="63">
        <v>0.0</v>
      </c>
      <c r="X31" s="63">
        <v>0.0</v>
      </c>
      <c r="Y31" s="108"/>
      <c r="Z31" s="108"/>
      <c r="AA31" s="63">
        <v>0.0</v>
      </c>
      <c r="AB31" s="63">
        <v>0.0</v>
      </c>
      <c r="AC31" s="63">
        <v>0.0</v>
      </c>
      <c r="AD31" s="63">
        <v>0.0</v>
      </c>
      <c r="AE31" s="63">
        <v>0.0</v>
      </c>
    </row>
    <row r="32" ht="79.5" customHeight="1">
      <c r="B32" s="61" t="s">
        <v>71</v>
      </c>
      <c r="C32" s="107" t="s">
        <v>72</v>
      </c>
      <c r="D32" s="63"/>
      <c r="E32" s="63">
        <v>3.0</v>
      </c>
      <c r="F32" s="63">
        <v>0.0</v>
      </c>
      <c r="G32" s="63">
        <v>0.0</v>
      </c>
      <c r="H32" s="63">
        <v>0.0</v>
      </c>
      <c r="I32" s="63">
        <v>0.0</v>
      </c>
      <c r="J32" s="63">
        <v>0.0</v>
      </c>
      <c r="K32" s="108"/>
      <c r="L32" s="108"/>
      <c r="M32" s="108"/>
      <c r="N32" s="108"/>
      <c r="O32" s="108"/>
      <c r="P32" s="108"/>
      <c r="Q32" s="108"/>
      <c r="R32" s="108"/>
      <c r="S32" s="108"/>
      <c r="T32" s="63">
        <v>1.0</v>
      </c>
      <c r="U32" s="63">
        <v>0.0</v>
      </c>
      <c r="V32" s="63">
        <v>0.0</v>
      </c>
      <c r="W32" s="63">
        <v>0.0</v>
      </c>
      <c r="X32" s="63">
        <v>0.0</v>
      </c>
      <c r="Y32" s="108"/>
      <c r="Z32" s="108"/>
      <c r="AA32" s="63">
        <v>0.0</v>
      </c>
      <c r="AB32" s="63">
        <v>0.0</v>
      </c>
      <c r="AC32" s="63">
        <v>0.0</v>
      </c>
      <c r="AD32" s="63">
        <v>0.0</v>
      </c>
      <c r="AE32" s="63">
        <v>0.0</v>
      </c>
    </row>
    <row r="33" ht="79.5" customHeight="1">
      <c r="B33" s="61" t="s">
        <v>73</v>
      </c>
      <c r="C33" s="107" t="s">
        <v>74</v>
      </c>
      <c r="D33" s="63"/>
      <c r="E33" s="63">
        <v>2.0</v>
      </c>
      <c r="F33" s="63">
        <v>0.0</v>
      </c>
      <c r="G33" s="63">
        <v>1.0</v>
      </c>
      <c r="H33" s="63">
        <v>0.0</v>
      </c>
      <c r="I33" s="63">
        <v>0.0</v>
      </c>
      <c r="J33" s="63">
        <v>0.0</v>
      </c>
      <c r="K33" s="108"/>
      <c r="L33" s="108"/>
      <c r="M33" s="108"/>
      <c r="N33" s="108"/>
      <c r="O33" s="108"/>
      <c r="P33" s="108"/>
      <c r="Q33" s="108"/>
      <c r="R33" s="108"/>
      <c r="S33" s="108"/>
      <c r="T33" s="63">
        <v>0.0</v>
      </c>
      <c r="U33" s="63">
        <v>0.0</v>
      </c>
      <c r="V33" s="63">
        <v>0.0</v>
      </c>
      <c r="W33" s="63">
        <v>1.0</v>
      </c>
      <c r="X33" s="63">
        <v>0.0</v>
      </c>
      <c r="Y33" s="108"/>
      <c r="Z33" s="108"/>
      <c r="AA33" s="63">
        <v>0.0</v>
      </c>
      <c r="AB33" s="63">
        <v>0.0</v>
      </c>
      <c r="AC33" s="63">
        <v>0.0</v>
      </c>
      <c r="AD33" s="63">
        <v>0.0</v>
      </c>
      <c r="AE33" s="63">
        <v>0.0</v>
      </c>
    </row>
    <row r="34" ht="63.0" customHeight="1">
      <c r="B34" s="57" t="s">
        <v>75</v>
      </c>
      <c r="C34" s="106" t="s">
        <v>76</v>
      </c>
      <c r="D34" s="59"/>
      <c r="E34" s="59">
        <f t="shared" ref="E34:AE34" si="2">SUM(E35:E36)</f>
        <v>5</v>
      </c>
      <c r="F34" s="59">
        <f t="shared" si="2"/>
        <v>1</v>
      </c>
      <c r="G34" s="59">
        <f t="shared" si="2"/>
        <v>1</v>
      </c>
      <c r="H34" s="59">
        <f t="shared" si="2"/>
        <v>1</v>
      </c>
      <c r="I34" s="59">
        <f t="shared" si="2"/>
        <v>1</v>
      </c>
      <c r="J34" s="59">
        <f t="shared" si="2"/>
        <v>1</v>
      </c>
      <c r="K34" s="59">
        <f t="shared" si="2"/>
        <v>0</v>
      </c>
      <c r="L34" s="59">
        <f t="shared" si="2"/>
        <v>0</v>
      </c>
      <c r="M34" s="59">
        <f t="shared" si="2"/>
        <v>0</v>
      </c>
      <c r="N34" s="59">
        <f t="shared" si="2"/>
        <v>0</v>
      </c>
      <c r="O34" s="59">
        <f t="shared" si="2"/>
        <v>0</v>
      </c>
      <c r="P34" s="59">
        <f t="shared" si="2"/>
        <v>0</v>
      </c>
      <c r="Q34" s="59">
        <f t="shared" si="2"/>
        <v>0</v>
      </c>
      <c r="R34" s="59">
        <f t="shared" si="2"/>
        <v>0</v>
      </c>
      <c r="S34" s="59">
        <f t="shared" si="2"/>
        <v>0</v>
      </c>
      <c r="T34" s="59">
        <f t="shared" si="2"/>
        <v>0</v>
      </c>
      <c r="U34" s="59">
        <f t="shared" si="2"/>
        <v>0</v>
      </c>
      <c r="V34" s="59">
        <f t="shared" si="2"/>
        <v>1</v>
      </c>
      <c r="W34" s="59">
        <f t="shared" si="2"/>
        <v>1</v>
      </c>
      <c r="X34" s="59">
        <f t="shared" si="2"/>
        <v>1</v>
      </c>
      <c r="Y34" s="59">
        <f t="shared" si="2"/>
        <v>0</v>
      </c>
      <c r="Z34" s="59">
        <f t="shared" si="2"/>
        <v>0</v>
      </c>
      <c r="AA34" s="59">
        <f t="shared" si="2"/>
        <v>0</v>
      </c>
      <c r="AB34" s="59">
        <f t="shared" si="2"/>
        <v>0</v>
      </c>
      <c r="AC34" s="59">
        <f t="shared" si="2"/>
        <v>0</v>
      </c>
      <c r="AD34" s="59">
        <f t="shared" si="2"/>
        <v>1</v>
      </c>
      <c r="AE34" s="59">
        <f t="shared" si="2"/>
        <v>0</v>
      </c>
    </row>
    <row r="35" ht="63.0" customHeight="1">
      <c r="B35" s="61" t="s">
        <v>77</v>
      </c>
      <c r="C35" s="109" t="s">
        <v>78</v>
      </c>
      <c r="D35" s="63"/>
      <c r="E35" s="63">
        <v>3.0</v>
      </c>
      <c r="F35" s="63">
        <v>0.0</v>
      </c>
      <c r="G35" s="63">
        <v>0.0</v>
      </c>
      <c r="H35" s="63">
        <v>1.0</v>
      </c>
      <c r="I35" s="63">
        <v>1.0</v>
      </c>
      <c r="J35" s="63">
        <v>1.0</v>
      </c>
      <c r="K35" s="108"/>
      <c r="L35" s="108"/>
      <c r="M35" s="108"/>
      <c r="N35" s="108"/>
      <c r="O35" s="108"/>
      <c r="P35" s="108"/>
      <c r="Q35" s="108"/>
      <c r="R35" s="108"/>
      <c r="S35" s="108"/>
      <c r="T35" s="63">
        <v>0.0</v>
      </c>
      <c r="U35" s="63">
        <v>0.0</v>
      </c>
      <c r="V35" s="63">
        <v>0.0</v>
      </c>
      <c r="W35" s="63">
        <v>1.0</v>
      </c>
      <c r="X35" s="63">
        <v>0.0</v>
      </c>
      <c r="Y35" s="108"/>
      <c r="Z35" s="108"/>
      <c r="AA35" s="63">
        <v>0.0</v>
      </c>
      <c r="AB35" s="63">
        <v>0.0</v>
      </c>
      <c r="AC35" s="63">
        <v>0.0</v>
      </c>
      <c r="AD35" s="63">
        <v>0.0</v>
      </c>
      <c r="AE35" s="63">
        <v>0.0</v>
      </c>
    </row>
    <row r="36" ht="96.0" customHeight="1">
      <c r="B36" s="61" t="s">
        <v>79</v>
      </c>
      <c r="C36" s="109" t="s">
        <v>80</v>
      </c>
      <c r="D36" s="63"/>
      <c r="E36" s="63">
        <v>2.0</v>
      </c>
      <c r="F36" s="63">
        <v>1.0</v>
      </c>
      <c r="G36" s="63">
        <v>1.0</v>
      </c>
      <c r="H36" s="63">
        <v>0.0</v>
      </c>
      <c r="I36" s="63">
        <v>0.0</v>
      </c>
      <c r="J36" s="63">
        <v>0.0</v>
      </c>
      <c r="K36" s="108"/>
      <c r="L36" s="108"/>
      <c r="M36" s="108"/>
      <c r="N36" s="108"/>
      <c r="O36" s="108"/>
      <c r="P36" s="108"/>
      <c r="Q36" s="108"/>
      <c r="R36" s="108"/>
      <c r="S36" s="108"/>
      <c r="T36" s="63">
        <v>0.0</v>
      </c>
      <c r="U36" s="63">
        <v>0.0</v>
      </c>
      <c r="V36" s="63">
        <v>1.0</v>
      </c>
      <c r="W36" s="63">
        <v>0.0</v>
      </c>
      <c r="X36" s="63">
        <v>1.0</v>
      </c>
      <c r="Y36" s="108"/>
      <c r="Z36" s="108"/>
      <c r="AA36" s="63">
        <v>0.0</v>
      </c>
      <c r="AB36" s="63">
        <v>0.0</v>
      </c>
      <c r="AC36" s="63">
        <v>0.0</v>
      </c>
      <c r="AD36" s="63">
        <v>1.0</v>
      </c>
      <c r="AE36" s="63">
        <v>0.0</v>
      </c>
    </row>
    <row r="37" ht="14.25" customHeight="1">
      <c r="B37" s="57" t="s">
        <v>81</v>
      </c>
      <c r="C37" s="106" t="s">
        <v>82</v>
      </c>
      <c r="D37" s="59"/>
      <c r="E37" s="59">
        <f t="shared" ref="E37:AE37" si="3">SUM(E38:E39)</f>
        <v>7</v>
      </c>
      <c r="F37" s="59">
        <f t="shared" si="3"/>
        <v>1</v>
      </c>
      <c r="G37" s="59">
        <f t="shared" si="3"/>
        <v>1</v>
      </c>
      <c r="H37" s="59">
        <f t="shared" si="3"/>
        <v>1</v>
      </c>
      <c r="I37" s="59">
        <f t="shared" si="3"/>
        <v>1</v>
      </c>
      <c r="J37" s="59">
        <f t="shared" si="3"/>
        <v>0</v>
      </c>
      <c r="K37" s="59">
        <f t="shared" si="3"/>
        <v>0</v>
      </c>
      <c r="L37" s="59">
        <f t="shared" si="3"/>
        <v>0</v>
      </c>
      <c r="M37" s="59">
        <f t="shared" si="3"/>
        <v>0</v>
      </c>
      <c r="N37" s="59">
        <f t="shared" si="3"/>
        <v>0</v>
      </c>
      <c r="O37" s="59">
        <f t="shared" si="3"/>
        <v>0</v>
      </c>
      <c r="P37" s="59">
        <f t="shared" si="3"/>
        <v>0</v>
      </c>
      <c r="Q37" s="59">
        <f t="shared" si="3"/>
        <v>0</v>
      </c>
      <c r="R37" s="59">
        <f t="shared" si="3"/>
        <v>0</v>
      </c>
      <c r="S37" s="59">
        <f t="shared" si="3"/>
        <v>0</v>
      </c>
      <c r="T37" s="59">
        <f t="shared" si="3"/>
        <v>0</v>
      </c>
      <c r="U37" s="59">
        <f t="shared" si="3"/>
        <v>0</v>
      </c>
      <c r="V37" s="59">
        <f t="shared" si="3"/>
        <v>0</v>
      </c>
      <c r="W37" s="59">
        <f t="shared" si="3"/>
        <v>0</v>
      </c>
      <c r="X37" s="59">
        <f t="shared" si="3"/>
        <v>2</v>
      </c>
      <c r="Y37" s="59">
        <f t="shared" si="3"/>
        <v>0</v>
      </c>
      <c r="Z37" s="59">
        <f t="shared" si="3"/>
        <v>0</v>
      </c>
      <c r="AA37" s="59">
        <f t="shared" si="3"/>
        <v>1</v>
      </c>
      <c r="AB37" s="59">
        <f t="shared" si="3"/>
        <v>0</v>
      </c>
      <c r="AC37" s="59">
        <f t="shared" si="3"/>
        <v>0</v>
      </c>
      <c r="AD37" s="59">
        <f t="shared" si="3"/>
        <v>0</v>
      </c>
      <c r="AE37" s="59">
        <f t="shared" si="3"/>
        <v>0</v>
      </c>
    </row>
    <row r="38" ht="89.25" customHeight="1">
      <c r="B38" s="61" t="s">
        <v>83</v>
      </c>
      <c r="C38" s="109" t="s">
        <v>84</v>
      </c>
      <c r="D38" s="63"/>
      <c r="E38" s="63">
        <v>4.0</v>
      </c>
      <c r="F38" s="63">
        <v>1.0</v>
      </c>
      <c r="G38" s="63">
        <v>1.0</v>
      </c>
      <c r="H38" s="63">
        <v>1.0</v>
      </c>
      <c r="I38" s="63">
        <v>1.0</v>
      </c>
      <c r="J38" s="63">
        <v>0.0</v>
      </c>
      <c r="K38" s="108"/>
      <c r="L38" s="108"/>
      <c r="M38" s="108"/>
      <c r="N38" s="108"/>
      <c r="O38" s="108"/>
      <c r="P38" s="108"/>
      <c r="Q38" s="108"/>
      <c r="R38" s="108"/>
      <c r="S38" s="108"/>
      <c r="T38" s="63">
        <v>0.0</v>
      </c>
      <c r="U38" s="63">
        <v>0.0</v>
      </c>
      <c r="V38" s="63">
        <v>0.0</v>
      </c>
      <c r="W38" s="63">
        <v>0.0</v>
      </c>
      <c r="X38" s="63">
        <v>1.0</v>
      </c>
      <c r="Y38" s="108"/>
      <c r="Z38" s="108"/>
      <c r="AA38" s="63">
        <v>0.0</v>
      </c>
      <c r="AB38" s="63">
        <v>0.0</v>
      </c>
      <c r="AC38" s="63">
        <v>0.0</v>
      </c>
      <c r="AD38" s="63">
        <v>0.0</v>
      </c>
      <c r="AE38" s="63">
        <v>0.0</v>
      </c>
    </row>
    <row r="39" ht="66.0" customHeight="1">
      <c r="B39" s="61" t="s">
        <v>85</v>
      </c>
      <c r="C39" s="109" t="s">
        <v>86</v>
      </c>
      <c r="D39" s="63"/>
      <c r="E39" s="63">
        <v>3.0</v>
      </c>
      <c r="F39" s="63">
        <v>0.0</v>
      </c>
      <c r="G39" s="63">
        <v>0.0</v>
      </c>
      <c r="H39" s="63">
        <v>0.0</v>
      </c>
      <c r="I39" s="63">
        <v>0.0</v>
      </c>
      <c r="J39" s="63">
        <v>0.0</v>
      </c>
      <c r="K39" s="108"/>
      <c r="L39" s="108"/>
      <c r="M39" s="108"/>
      <c r="N39" s="108"/>
      <c r="O39" s="108"/>
      <c r="P39" s="108"/>
      <c r="Q39" s="108"/>
      <c r="R39" s="108"/>
      <c r="S39" s="108"/>
      <c r="T39" s="63">
        <v>0.0</v>
      </c>
      <c r="U39" s="63">
        <v>0.0</v>
      </c>
      <c r="V39" s="63">
        <v>0.0</v>
      </c>
      <c r="W39" s="63">
        <v>0.0</v>
      </c>
      <c r="X39" s="63">
        <v>1.0</v>
      </c>
      <c r="Y39" s="108"/>
      <c r="Z39" s="108"/>
      <c r="AA39" s="63">
        <v>1.0</v>
      </c>
      <c r="AB39" s="63">
        <v>0.0</v>
      </c>
      <c r="AC39" s="63">
        <v>0.0</v>
      </c>
      <c r="AD39" s="63">
        <v>0.0</v>
      </c>
      <c r="AE39" s="63">
        <v>0.0</v>
      </c>
    </row>
    <row r="40" ht="72.0" customHeight="1">
      <c r="B40" s="59" t="s">
        <v>87</v>
      </c>
      <c r="C40" s="106" t="s">
        <v>88</v>
      </c>
      <c r="D40" s="59"/>
      <c r="E40" s="59">
        <f t="shared" ref="E40:AE40" si="4">SUM(E41)</f>
        <v>3</v>
      </c>
      <c r="F40" s="59">
        <f t="shared" si="4"/>
        <v>0</v>
      </c>
      <c r="G40" s="59">
        <f t="shared" si="4"/>
        <v>0</v>
      </c>
      <c r="H40" s="59">
        <f t="shared" si="4"/>
        <v>0</v>
      </c>
      <c r="I40" s="59">
        <f t="shared" si="4"/>
        <v>0</v>
      </c>
      <c r="J40" s="59">
        <f t="shared" si="4"/>
        <v>0</v>
      </c>
      <c r="K40" s="59">
        <f t="shared" si="4"/>
        <v>0</v>
      </c>
      <c r="L40" s="59">
        <f t="shared" si="4"/>
        <v>0</v>
      </c>
      <c r="M40" s="59">
        <f t="shared" si="4"/>
        <v>0</v>
      </c>
      <c r="N40" s="59">
        <f t="shared" si="4"/>
        <v>0</v>
      </c>
      <c r="O40" s="59">
        <f t="shared" si="4"/>
        <v>0</v>
      </c>
      <c r="P40" s="59">
        <f t="shared" si="4"/>
        <v>0</v>
      </c>
      <c r="Q40" s="59">
        <f t="shared" si="4"/>
        <v>0</v>
      </c>
      <c r="R40" s="59">
        <f t="shared" si="4"/>
        <v>0</v>
      </c>
      <c r="S40" s="59">
        <f t="shared" si="4"/>
        <v>0</v>
      </c>
      <c r="T40" s="59">
        <f t="shared" si="4"/>
        <v>0</v>
      </c>
      <c r="U40" s="59">
        <f t="shared" si="4"/>
        <v>0</v>
      </c>
      <c r="V40" s="59">
        <f t="shared" si="4"/>
        <v>0</v>
      </c>
      <c r="W40" s="59">
        <f t="shared" si="4"/>
        <v>0</v>
      </c>
      <c r="X40" s="59">
        <f t="shared" si="4"/>
        <v>0</v>
      </c>
      <c r="Y40" s="59">
        <f t="shared" si="4"/>
        <v>0</v>
      </c>
      <c r="Z40" s="59">
        <f t="shared" si="4"/>
        <v>0</v>
      </c>
      <c r="AA40" s="59">
        <f t="shared" si="4"/>
        <v>1</v>
      </c>
      <c r="AB40" s="59">
        <f t="shared" si="4"/>
        <v>1</v>
      </c>
      <c r="AC40" s="59">
        <f t="shared" si="4"/>
        <v>0</v>
      </c>
      <c r="AD40" s="59">
        <f t="shared" si="4"/>
        <v>0</v>
      </c>
      <c r="AE40" s="59">
        <f t="shared" si="4"/>
        <v>0</v>
      </c>
    </row>
    <row r="41" ht="72.0" customHeight="1">
      <c r="B41" s="110" t="s">
        <v>89</v>
      </c>
      <c r="C41" s="111" t="s">
        <v>90</v>
      </c>
      <c r="D41" s="63"/>
      <c r="E41" s="63">
        <v>3.0</v>
      </c>
      <c r="F41" s="63">
        <v>0.0</v>
      </c>
      <c r="G41" s="63">
        <v>0.0</v>
      </c>
      <c r="H41" s="63">
        <v>0.0</v>
      </c>
      <c r="I41" s="63">
        <v>0.0</v>
      </c>
      <c r="J41" s="63">
        <v>0.0</v>
      </c>
      <c r="K41" s="108"/>
      <c r="L41" s="108"/>
      <c r="M41" s="108"/>
      <c r="N41" s="108"/>
      <c r="O41" s="108"/>
      <c r="P41" s="108"/>
      <c r="Q41" s="108"/>
      <c r="R41" s="108"/>
      <c r="S41" s="108"/>
      <c r="T41" s="63">
        <v>0.0</v>
      </c>
      <c r="U41" s="63">
        <v>0.0</v>
      </c>
      <c r="V41" s="63">
        <v>0.0</v>
      </c>
      <c r="W41" s="63">
        <v>0.0</v>
      </c>
      <c r="X41" s="63">
        <v>0.0</v>
      </c>
      <c r="Y41" s="108"/>
      <c r="Z41" s="108"/>
      <c r="AA41" s="63">
        <v>1.0</v>
      </c>
      <c r="AB41" s="63">
        <v>1.0</v>
      </c>
      <c r="AC41" s="63">
        <v>0.0</v>
      </c>
      <c r="AD41" s="63">
        <v>0.0</v>
      </c>
      <c r="AE41" s="63">
        <v>0.0</v>
      </c>
    </row>
    <row r="42" ht="14.25" customHeight="1">
      <c r="B42" s="67" t="s">
        <v>51</v>
      </c>
      <c r="C42" s="68"/>
      <c r="D42" s="69"/>
      <c r="E42" s="69">
        <f>E24+E34+E37+E40</f>
        <v>42</v>
      </c>
      <c r="F42" s="70">
        <f t="shared" ref="F42:AE42" si="5">E42-(F40+F37+F34+F24)</f>
        <v>35</v>
      </c>
      <c r="G42" s="70">
        <f t="shared" si="5"/>
        <v>28</v>
      </c>
      <c r="H42" s="70">
        <f t="shared" si="5"/>
        <v>24</v>
      </c>
      <c r="I42" s="70">
        <f t="shared" si="5"/>
        <v>20</v>
      </c>
      <c r="J42" s="70">
        <f t="shared" si="5"/>
        <v>18</v>
      </c>
      <c r="K42" s="70">
        <f t="shared" si="5"/>
        <v>18</v>
      </c>
      <c r="L42" s="70">
        <f t="shared" si="5"/>
        <v>18</v>
      </c>
      <c r="M42" s="70">
        <f t="shared" si="5"/>
        <v>18</v>
      </c>
      <c r="N42" s="70">
        <f t="shared" si="5"/>
        <v>18</v>
      </c>
      <c r="O42" s="70">
        <f t="shared" si="5"/>
        <v>18</v>
      </c>
      <c r="P42" s="70">
        <f t="shared" si="5"/>
        <v>18</v>
      </c>
      <c r="Q42" s="70">
        <f t="shared" si="5"/>
        <v>18</v>
      </c>
      <c r="R42" s="70">
        <f t="shared" si="5"/>
        <v>18</v>
      </c>
      <c r="S42" s="70">
        <f t="shared" si="5"/>
        <v>18</v>
      </c>
      <c r="T42" s="70">
        <f t="shared" si="5"/>
        <v>15</v>
      </c>
      <c r="U42" s="70">
        <f t="shared" si="5"/>
        <v>14</v>
      </c>
      <c r="V42" s="70">
        <f t="shared" si="5"/>
        <v>11</v>
      </c>
      <c r="W42" s="70">
        <f t="shared" si="5"/>
        <v>8</v>
      </c>
      <c r="X42" s="70">
        <f t="shared" si="5"/>
        <v>4</v>
      </c>
      <c r="Y42" s="70">
        <f t="shared" si="5"/>
        <v>4</v>
      </c>
      <c r="Z42" s="70">
        <f t="shared" si="5"/>
        <v>4</v>
      </c>
      <c r="AA42" s="70">
        <f t="shared" si="5"/>
        <v>2</v>
      </c>
      <c r="AB42" s="70">
        <f t="shared" si="5"/>
        <v>1</v>
      </c>
      <c r="AC42" s="70">
        <f t="shared" si="5"/>
        <v>1</v>
      </c>
      <c r="AD42" s="70">
        <f t="shared" si="5"/>
        <v>0</v>
      </c>
      <c r="AE42" s="70">
        <f t="shared" si="5"/>
        <v>0</v>
      </c>
    </row>
    <row r="43" ht="14.25" customHeight="1">
      <c r="B43" s="72" t="s">
        <v>52</v>
      </c>
      <c r="C43" s="68"/>
      <c r="D43" s="73"/>
      <c r="E43" s="74">
        <f>E42</f>
        <v>42</v>
      </c>
      <c r="F43" s="112">
        <v>40.0</v>
      </c>
      <c r="G43" s="112">
        <v>38.0</v>
      </c>
      <c r="H43" s="112">
        <v>36.0</v>
      </c>
      <c r="I43" s="112">
        <v>34.0</v>
      </c>
      <c r="J43" s="112">
        <v>32.0</v>
      </c>
      <c r="K43" s="112">
        <v>30.0</v>
      </c>
      <c r="L43" s="112">
        <v>28.0</v>
      </c>
      <c r="M43" s="112">
        <v>26.0</v>
      </c>
      <c r="N43" s="112">
        <v>24.0</v>
      </c>
      <c r="O43" s="112">
        <v>22.0</v>
      </c>
      <c r="P43" s="112">
        <v>20.0</v>
      </c>
      <c r="Q43" s="112">
        <v>18.0</v>
      </c>
      <c r="R43" s="112">
        <v>16.0</v>
      </c>
      <c r="S43" s="112">
        <v>14.0</v>
      </c>
      <c r="T43" s="112">
        <v>12.0</v>
      </c>
      <c r="U43" s="112">
        <v>10.0</v>
      </c>
      <c r="V43" s="112">
        <v>9.0</v>
      </c>
      <c r="W43" s="112">
        <v>8.0</v>
      </c>
      <c r="X43" s="112">
        <v>7.0</v>
      </c>
      <c r="Y43" s="112">
        <v>6.0</v>
      </c>
      <c r="Z43" s="112">
        <v>5.0</v>
      </c>
      <c r="AA43" s="112">
        <v>4.0</v>
      </c>
      <c r="AB43" s="112">
        <v>3.0</v>
      </c>
      <c r="AC43" s="112">
        <v>2.0</v>
      </c>
      <c r="AD43" s="112">
        <v>1.0</v>
      </c>
      <c r="AE43" s="74">
        <v>0.0</v>
      </c>
    </row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</sheetData>
  <mergeCells count="23">
    <mergeCell ref="B2:AE2"/>
    <mergeCell ref="B3:I3"/>
    <mergeCell ref="C4:I4"/>
    <mergeCell ref="C5:I5"/>
    <mergeCell ref="C6:I6"/>
    <mergeCell ref="C7:I7"/>
    <mergeCell ref="C8:I8"/>
    <mergeCell ref="C16:I16"/>
    <mergeCell ref="C17:I17"/>
    <mergeCell ref="C18:I18"/>
    <mergeCell ref="C19:I19"/>
    <mergeCell ref="C20:I20"/>
    <mergeCell ref="B21:C22"/>
    <mergeCell ref="F22:AE22"/>
    <mergeCell ref="B42:C42"/>
    <mergeCell ref="B43:C43"/>
    <mergeCell ref="B9:I9"/>
    <mergeCell ref="C10:I10"/>
    <mergeCell ref="C11:I11"/>
    <mergeCell ref="B12:I12"/>
    <mergeCell ref="C13:I13"/>
    <mergeCell ref="C14:I14"/>
    <mergeCell ref="C15:I15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1.5"/>
    <col customWidth="1" min="3" max="3" width="26.25"/>
    <col customWidth="1" min="4" max="5" width="11.25"/>
    <col customWidth="1" min="6" max="6" width="11.75"/>
    <col customWidth="1" min="8" max="31" width="10.63"/>
  </cols>
  <sheetData>
    <row r="1" ht="14.25" customHeight="1">
      <c r="A1" s="1"/>
    </row>
    <row r="2" ht="27.75" customHeight="1">
      <c r="B2" s="77" t="s">
        <v>53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4"/>
    </row>
    <row r="3" ht="31.5" customHeight="1">
      <c r="B3" s="78" t="s">
        <v>1</v>
      </c>
      <c r="C3" s="7"/>
      <c r="D3" s="7"/>
      <c r="E3" s="7"/>
      <c r="F3" s="7"/>
      <c r="G3" s="7"/>
      <c r="H3" s="7"/>
      <c r="I3" s="8"/>
    </row>
    <row r="4" ht="27.75" customHeight="1">
      <c r="B4" s="79" t="s">
        <v>2</v>
      </c>
      <c r="C4" s="80" t="s">
        <v>3</v>
      </c>
    </row>
    <row r="5" ht="27.75" customHeight="1">
      <c r="B5" s="81" t="s">
        <v>4</v>
      </c>
      <c r="C5" s="82" t="s">
        <v>5</v>
      </c>
    </row>
    <row r="6" ht="42.75" customHeight="1">
      <c r="B6" s="83" t="s">
        <v>6</v>
      </c>
      <c r="C6" s="113">
        <v>45576.0</v>
      </c>
      <c r="Q6" s="85"/>
    </row>
    <row r="7" ht="42.0" customHeight="1">
      <c r="B7" s="83" t="s">
        <v>7</v>
      </c>
      <c r="C7" s="113">
        <v>45590.0</v>
      </c>
    </row>
    <row r="8" ht="45.75" customHeight="1">
      <c r="B8" s="83" t="s">
        <v>8</v>
      </c>
      <c r="C8" s="80"/>
    </row>
    <row r="9" ht="30.75" customHeight="1">
      <c r="B9" s="78" t="s">
        <v>9</v>
      </c>
      <c r="C9" s="7"/>
      <c r="D9" s="7"/>
      <c r="E9" s="7"/>
      <c r="F9" s="7"/>
      <c r="G9" s="7"/>
      <c r="H9" s="7"/>
      <c r="I9" s="8"/>
    </row>
    <row r="10" ht="48.0" customHeight="1">
      <c r="B10" s="83" t="s">
        <v>10</v>
      </c>
      <c r="C10" s="86"/>
      <c r="D10" s="16"/>
      <c r="E10" s="16"/>
      <c r="F10" s="16"/>
      <c r="G10" s="16"/>
      <c r="H10" s="16"/>
      <c r="I10" s="17"/>
    </row>
    <row r="11" ht="54.75" customHeight="1">
      <c r="B11" s="87" t="s">
        <v>12</v>
      </c>
      <c r="C11" s="88"/>
      <c r="D11" s="20"/>
      <c r="E11" s="20"/>
      <c r="F11" s="20"/>
      <c r="G11" s="20"/>
      <c r="H11" s="20"/>
      <c r="I11" s="21"/>
      <c r="S11" s="85"/>
    </row>
    <row r="12" ht="29.25" customHeight="1">
      <c r="B12" s="89" t="s">
        <v>13</v>
      </c>
      <c r="I12" s="23"/>
    </row>
    <row r="13" ht="48.75" customHeight="1">
      <c r="B13" s="90" t="s">
        <v>14</v>
      </c>
      <c r="C13" s="91" t="s">
        <v>15</v>
      </c>
      <c r="D13" s="7"/>
      <c r="E13" s="7"/>
      <c r="F13" s="7"/>
      <c r="G13" s="7"/>
      <c r="H13" s="7"/>
      <c r="I13" s="8"/>
    </row>
    <row r="14" ht="27.75" customHeight="1">
      <c r="B14" s="92" t="s">
        <v>16</v>
      </c>
      <c r="C14" s="93" t="s">
        <v>17</v>
      </c>
      <c r="D14" s="28"/>
      <c r="E14" s="28"/>
      <c r="F14" s="28"/>
      <c r="G14" s="28"/>
      <c r="H14" s="28"/>
      <c r="I14" s="29"/>
    </row>
    <row r="15" ht="23.25" customHeight="1">
      <c r="B15" s="94" t="s">
        <v>18</v>
      </c>
      <c r="C15" s="95" t="s">
        <v>19</v>
      </c>
      <c r="D15" s="32"/>
      <c r="E15" s="32"/>
      <c r="F15" s="32"/>
      <c r="G15" s="32"/>
      <c r="H15" s="32"/>
      <c r="I15" s="33"/>
    </row>
    <row r="16" ht="21.0" customHeight="1">
      <c r="B16" s="96" t="s">
        <v>20</v>
      </c>
      <c r="C16" s="97" t="s">
        <v>21</v>
      </c>
      <c r="D16" s="32"/>
      <c r="E16" s="32"/>
      <c r="F16" s="32"/>
      <c r="G16" s="32"/>
      <c r="H16" s="32"/>
      <c r="I16" s="33"/>
    </row>
    <row r="17" ht="21.0" customHeight="1">
      <c r="B17" s="98" t="s">
        <v>22</v>
      </c>
      <c r="C17" s="99" t="s">
        <v>23</v>
      </c>
      <c r="D17" s="32"/>
      <c r="E17" s="32"/>
      <c r="F17" s="32"/>
      <c r="G17" s="32"/>
      <c r="H17" s="32"/>
      <c r="I17" s="33"/>
    </row>
    <row r="18" ht="21.0" customHeight="1">
      <c r="B18" s="96" t="s">
        <v>24</v>
      </c>
      <c r="C18" s="97" t="s">
        <v>25</v>
      </c>
      <c r="D18" s="32"/>
      <c r="E18" s="32"/>
      <c r="F18" s="32"/>
      <c r="G18" s="32"/>
      <c r="H18" s="32"/>
      <c r="I18" s="33"/>
    </row>
    <row r="19" ht="21.0" customHeight="1">
      <c r="B19" s="98" t="s">
        <v>26</v>
      </c>
      <c r="C19" s="99" t="s">
        <v>27</v>
      </c>
      <c r="D19" s="32"/>
      <c r="E19" s="32"/>
      <c r="F19" s="32"/>
      <c r="G19" s="32"/>
      <c r="H19" s="32"/>
      <c r="I19" s="33"/>
    </row>
    <row r="20" ht="21.0" customHeight="1">
      <c r="B20" s="100" t="s">
        <v>28</v>
      </c>
      <c r="C20" s="101" t="s">
        <v>29</v>
      </c>
      <c r="D20" s="40"/>
      <c r="E20" s="40"/>
      <c r="F20" s="40"/>
      <c r="G20" s="40"/>
      <c r="H20" s="40"/>
      <c r="I20" s="41"/>
    </row>
    <row r="21" ht="14.25" customHeight="1">
      <c r="B21" s="42" t="s">
        <v>30</v>
      </c>
      <c r="C21" s="43"/>
      <c r="D21" s="102"/>
      <c r="E21" s="102"/>
      <c r="F21" s="102"/>
      <c r="G21" s="102"/>
      <c r="H21" s="102"/>
      <c r="I21" s="102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</row>
    <row r="22" ht="14.25" customHeight="1">
      <c r="B22" s="47"/>
      <c r="C22" s="48"/>
      <c r="D22" s="49" t="s">
        <v>31</v>
      </c>
      <c r="E22" s="49" t="s">
        <v>32</v>
      </c>
      <c r="F22" s="104" t="s">
        <v>33</v>
      </c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2"/>
    </row>
    <row r="23" ht="14.25" customHeight="1">
      <c r="B23" s="53" t="s">
        <v>34</v>
      </c>
      <c r="C23" s="53" t="s">
        <v>35</v>
      </c>
      <c r="D23" s="54"/>
      <c r="E23" s="54"/>
      <c r="F23" s="54">
        <v>45544.0</v>
      </c>
      <c r="G23" s="54">
        <v>45545.0</v>
      </c>
      <c r="H23" s="54">
        <v>45546.0</v>
      </c>
      <c r="I23" s="54">
        <v>45547.0</v>
      </c>
      <c r="J23" s="54">
        <v>45548.0</v>
      </c>
      <c r="K23" s="105">
        <v>45549.0</v>
      </c>
      <c r="L23" s="105">
        <v>45550.0</v>
      </c>
      <c r="M23" s="105">
        <v>45551.0</v>
      </c>
      <c r="N23" s="105">
        <v>45552.0</v>
      </c>
      <c r="O23" s="105">
        <v>45553.0</v>
      </c>
      <c r="P23" s="105">
        <v>45554.0</v>
      </c>
      <c r="Q23" s="105">
        <v>45555.0</v>
      </c>
      <c r="R23" s="105">
        <v>45556.0</v>
      </c>
      <c r="S23" s="105">
        <v>45557.0</v>
      </c>
      <c r="T23" s="54">
        <v>45558.0</v>
      </c>
      <c r="U23" s="54">
        <v>45559.0</v>
      </c>
      <c r="V23" s="54">
        <v>45560.0</v>
      </c>
      <c r="W23" s="54">
        <v>45561.0</v>
      </c>
      <c r="X23" s="54">
        <v>45562.0</v>
      </c>
      <c r="Y23" s="105">
        <v>45563.0</v>
      </c>
      <c r="Z23" s="105">
        <v>45564.0</v>
      </c>
      <c r="AA23" s="54">
        <v>45565.0</v>
      </c>
      <c r="AB23" s="54">
        <v>45566.0</v>
      </c>
      <c r="AC23" s="54">
        <v>45567.0</v>
      </c>
      <c r="AD23" s="54">
        <v>45568.0</v>
      </c>
      <c r="AE23" s="54">
        <v>45569.0</v>
      </c>
    </row>
    <row r="24" ht="54.0" customHeight="1">
      <c r="B24" s="57" t="s">
        <v>55</v>
      </c>
      <c r="C24" s="106" t="s">
        <v>56</v>
      </c>
      <c r="D24" s="59"/>
      <c r="E24" s="59">
        <f t="shared" ref="E24:AE24" si="1">SUM(E25:E33)</f>
        <v>0</v>
      </c>
      <c r="F24" s="59">
        <f t="shared" si="1"/>
        <v>0</v>
      </c>
      <c r="G24" s="59">
        <f t="shared" si="1"/>
        <v>0</v>
      </c>
      <c r="H24" s="59">
        <f t="shared" si="1"/>
        <v>0</v>
      </c>
      <c r="I24" s="59">
        <f t="shared" si="1"/>
        <v>0</v>
      </c>
      <c r="J24" s="59">
        <f t="shared" si="1"/>
        <v>0</v>
      </c>
      <c r="K24" s="59">
        <f t="shared" si="1"/>
        <v>0</v>
      </c>
      <c r="L24" s="59">
        <f t="shared" si="1"/>
        <v>0</v>
      </c>
      <c r="M24" s="59">
        <f t="shared" si="1"/>
        <v>0</v>
      </c>
      <c r="N24" s="59">
        <f t="shared" si="1"/>
        <v>0</v>
      </c>
      <c r="O24" s="59">
        <f t="shared" si="1"/>
        <v>0</v>
      </c>
      <c r="P24" s="59">
        <f t="shared" si="1"/>
        <v>0</v>
      </c>
      <c r="Q24" s="59">
        <f t="shared" si="1"/>
        <v>0</v>
      </c>
      <c r="R24" s="59">
        <f t="shared" si="1"/>
        <v>0</v>
      </c>
      <c r="S24" s="59">
        <f t="shared" si="1"/>
        <v>0</v>
      </c>
      <c r="T24" s="59">
        <f t="shared" si="1"/>
        <v>0</v>
      </c>
      <c r="U24" s="59">
        <f t="shared" si="1"/>
        <v>0</v>
      </c>
      <c r="V24" s="59">
        <f t="shared" si="1"/>
        <v>0</v>
      </c>
      <c r="W24" s="59">
        <f t="shared" si="1"/>
        <v>0</v>
      </c>
      <c r="X24" s="59">
        <f t="shared" si="1"/>
        <v>0</v>
      </c>
      <c r="Y24" s="59">
        <f t="shared" si="1"/>
        <v>0</v>
      </c>
      <c r="Z24" s="59">
        <f t="shared" si="1"/>
        <v>0</v>
      </c>
      <c r="AA24" s="59">
        <f t="shared" si="1"/>
        <v>0</v>
      </c>
      <c r="AB24" s="59">
        <f t="shared" si="1"/>
        <v>0</v>
      </c>
      <c r="AC24" s="59">
        <f t="shared" si="1"/>
        <v>0</v>
      </c>
      <c r="AD24" s="59">
        <f t="shared" si="1"/>
        <v>0</v>
      </c>
      <c r="AE24" s="59">
        <f t="shared" si="1"/>
        <v>0</v>
      </c>
    </row>
    <row r="25" ht="79.5" customHeight="1">
      <c r="B25" s="61"/>
      <c r="C25" s="62" t="s">
        <v>91</v>
      </c>
      <c r="D25" s="63"/>
      <c r="E25" s="63"/>
      <c r="F25" s="63"/>
      <c r="G25" s="63"/>
      <c r="H25" s="63"/>
      <c r="I25" s="63"/>
      <c r="J25" s="63"/>
      <c r="K25" s="108"/>
      <c r="L25" s="108"/>
      <c r="M25" s="108"/>
      <c r="N25" s="108"/>
      <c r="O25" s="108"/>
      <c r="P25" s="108"/>
      <c r="Q25" s="108"/>
      <c r="R25" s="108"/>
      <c r="S25" s="108"/>
      <c r="T25" s="63"/>
      <c r="U25" s="63"/>
      <c r="V25" s="63"/>
      <c r="W25" s="63"/>
      <c r="X25" s="63"/>
      <c r="Y25" s="108"/>
      <c r="Z25" s="108"/>
      <c r="AA25" s="63"/>
      <c r="AB25" s="63"/>
      <c r="AC25" s="63"/>
      <c r="AD25" s="63"/>
      <c r="AE25" s="63"/>
    </row>
    <row r="26" ht="79.5" customHeight="1">
      <c r="B26" s="61"/>
      <c r="C26" s="107"/>
      <c r="D26" s="63"/>
      <c r="E26" s="63"/>
      <c r="F26" s="63"/>
      <c r="G26" s="63"/>
      <c r="H26" s="63"/>
      <c r="I26" s="63"/>
      <c r="J26" s="63"/>
      <c r="K26" s="108"/>
      <c r="L26" s="108"/>
      <c r="M26" s="108"/>
      <c r="N26" s="108"/>
      <c r="O26" s="108"/>
      <c r="P26" s="108"/>
      <c r="Q26" s="108"/>
      <c r="R26" s="108"/>
      <c r="S26" s="108"/>
      <c r="T26" s="63"/>
      <c r="U26" s="63"/>
      <c r="V26" s="63"/>
      <c r="W26" s="63"/>
      <c r="X26" s="63"/>
      <c r="Y26" s="108"/>
      <c r="Z26" s="108"/>
      <c r="AA26" s="63"/>
      <c r="AB26" s="63"/>
      <c r="AC26" s="63"/>
      <c r="AD26" s="63"/>
      <c r="AE26" s="63"/>
    </row>
    <row r="27" ht="79.5" customHeight="1">
      <c r="B27" s="61"/>
      <c r="C27" s="107"/>
      <c r="D27" s="63"/>
      <c r="E27" s="63"/>
      <c r="F27" s="63"/>
      <c r="G27" s="63"/>
      <c r="H27" s="63"/>
      <c r="I27" s="63"/>
      <c r="J27" s="63"/>
      <c r="K27" s="108"/>
      <c r="L27" s="108"/>
      <c r="M27" s="108"/>
      <c r="N27" s="108"/>
      <c r="O27" s="108"/>
      <c r="P27" s="108"/>
      <c r="Q27" s="108"/>
      <c r="R27" s="108"/>
      <c r="S27" s="108"/>
      <c r="T27" s="63"/>
      <c r="U27" s="63"/>
      <c r="V27" s="63"/>
      <c r="W27" s="63"/>
      <c r="X27" s="63"/>
      <c r="Y27" s="108"/>
      <c r="Z27" s="108"/>
      <c r="AA27" s="63"/>
      <c r="AB27" s="63"/>
      <c r="AC27" s="63"/>
      <c r="AD27" s="63"/>
      <c r="AE27" s="63"/>
    </row>
    <row r="28" ht="79.5" customHeight="1">
      <c r="B28" s="61"/>
      <c r="C28" s="107"/>
      <c r="D28" s="63"/>
      <c r="E28" s="63"/>
      <c r="F28" s="63"/>
      <c r="G28" s="63"/>
      <c r="H28" s="63"/>
      <c r="I28" s="63"/>
      <c r="J28" s="63"/>
      <c r="K28" s="108"/>
      <c r="L28" s="108"/>
      <c r="M28" s="108"/>
      <c r="N28" s="108"/>
      <c r="O28" s="108"/>
      <c r="P28" s="108"/>
      <c r="Q28" s="108"/>
      <c r="R28" s="108"/>
      <c r="S28" s="108"/>
      <c r="T28" s="63"/>
      <c r="U28" s="63"/>
      <c r="V28" s="63"/>
      <c r="W28" s="63"/>
      <c r="X28" s="63"/>
      <c r="Y28" s="108"/>
      <c r="Z28" s="108"/>
      <c r="AA28" s="63"/>
      <c r="AB28" s="63"/>
      <c r="AC28" s="63"/>
      <c r="AD28" s="63"/>
      <c r="AE28" s="63"/>
    </row>
    <row r="29" ht="79.5" customHeight="1">
      <c r="B29" s="61"/>
      <c r="C29" s="107"/>
      <c r="D29" s="63"/>
      <c r="E29" s="63"/>
      <c r="F29" s="63"/>
      <c r="G29" s="63"/>
      <c r="H29" s="63"/>
      <c r="I29" s="63"/>
      <c r="J29" s="63"/>
      <c r="K29" s="108"/>
      <c r="L29" s="108"/>
      <c r="M29" s="108"/>
      <c r="N29" s="108"/>
      <c r="O29" s="108"/>
      <c r="P29" s="108"/>
      <c r="Q29" s="108"/>
      <c r="R29" s="108"/>
      <c r="S29" s="108"/>
      <c r="T29" s="63"/>
      <c r="U29" s="63"/>
      <c r="V29" s="63"/>
      <c r="W29" s="63"/>
      <c r="X29" s="63"/>
      <c r="Y29" s="108"/>
      <c r="Z29" s="108"/>
      <c r="AA29" s="63"/>
      <c r="AB29" s="63"/>
      <c r="AC29" s="63"/>
      <c r="AD29" s="63"/>
      <c r="AE29" s="63"/>
    </row>
    <row r="30" ht="79.5" customHeight="1">
      <c r="B30" s="61"/>
      <c r="C30" s="107"/>
      <c r="D30" s="63"/>
      <c r="E30" s="63"/>
      <c r="F30" s="63"/>
      <c r="G30" s="63"/>
      <c r="H30" s="63"/>
      <c r="I30" s="63"/>
      <c r="J30" s="63"/>
      <c r="K30" s="108"/>
      <c r="L30" s="108"/>
      <c r="M30" s="108"/>
      <c r="N30" s="108"/>
      <c r="O30" s="108"/>
      <c r="P30" s="108"/>
      <c r="Q30" s="108"/>
      <c r="R30" s="108"/>
      <c r="S30" s="108"/>
      <c r="T30" s="63"/>
      <c r="U30" s="63"/>
      <c r="V30" s="63"/>
      <c r="W30" s="63"/>
      <c r="X30" s="63"/>
      <c r="Y30" s="108"/>
      <c r="Z30" s="108"/>
      <c r="AA30" s="63"/>
      <c r="AB30" s="63"/>
      <c r="AC30" s="63"/>
      <c r="AD30" s="63"/>
      <c r="AE30" s="63"/>
    </row>
    <row r="31" ht="79.5" customHeight="1">
      <c r="B31" s="61"/>
      <c r="C31" s="107"/>
      <c r="D31" s="63"/>
      <c r="E31" s="63"/>
      <c r="F31" s="63"/>
      <c r="G31" s="63"/>
      <c r="H31" s="63"/>
      <c r="I31" s="63"/>
      <c r="J31" s="63"/>
      <c r="K31" s="108"/>
      <c r="L31" s="108"/>
      <c r="M31" s="108"/>
      <c r="N31" s="108"/>
      <c r="O31" s="108"/>
      <c r="P31" s="108"/>
      <c r="Q31" s="108"/>
      <c r="R31" s="108"/>
      <c r="S31" s="108"/>
      <c r="T31" s="63"/>
      <c r="U31" s="63"/>
      <c r="V31" s="63"/>
      <c r="W31" s="63"/>
      <c r="X31" s="63"/>
      <c r="Y31" s="108"/>
      <c r="Z31" s="108"/>
      <c r="AA31" s="63"/>
      <c r="AB31" s="63"/>
      <c r="AC31" s="63"/>
      <c r="AD31" s="63"/>
      <c r="AE31" s="63"/>
    </row>
    <row r="32" ht="79.5" customHeight="1">
      <c r="B32" s="61"/>
      <c r="C32" s="107"/>
      <c r="D32" s="63"/>
      <c r="E32" s="63"/>
      <c r="F32" s="63"/>
      <c r="G32" s="63"/>
      <c r="H32" s="63"/>
      <c r="I32" s="63"/>
      <c r="J32" s="63"/>
      <c r="K32" s="108"/>
      <c r="L32" s="108"/>
      <c r="M32" s="108"/>
      <c r="N32" s="108"/>
      <c r="O32" s="108"/>
      <c r="P32" s="108"/>
      <c r="Q32" s="108"/>
      <c r="R32" s="108"/>
      <c r="S32" s="108"/>
      <c r="T32" s="63"/>
      <c r="U32" s="63"/>
      <c r="V32" s="63"/>
      <c r="W32" s="63"/>
      <c r="X32" s="63"/>
      <c r="Y32" s="108"/>
      <c r="Z32" s="108"/>
      <c r="AA32" s="63"/>
      <c r="AB32" s="63"/>
      <c r="AC32" s="63"/>
      <c r="AD32" s="63"/>
      <c r="AE32" s="63"/>
    </row>
    <row r="33" ht="79.5" customHeight="1">
      <c r="B33" s="61"/>
      <c r="C33" s="107"/>
      <c r="D33" s="63"/>
      <c r="E33" s="63"/>
      <c r="F33" s="63"/>
      <c r="G33" s="63"/>
      <c r="H33" s="63"/>
      <c r="I33" s="63"/>
      <c r="J33" s="63"/>
      <c r="K33" s="108"/>
      <c r="L33" s="108"/>
      <c r="M33" s="108"/>
      <c r="N33" s="108"/>
      <c r="O33" s="108"/>
      <c r="P33" s="108"/>
      <c r="Q33" s="108"/>
      <c r="R33" s="108"/>
      <c r="S33" s="108"/>
      <c r="T33" s="63"/>
      <c r="U33" s="63"/>
      <c r="V33" s="63"/>
      <c r="W33" s="63"/>
      <c r="X33" s="63"/>
      <c r="Y33" s="108"/>
      <c r="Z33" s="108"/>
      <c r="AA33" s="63"/>
      <c r="AB33" s="63"/>
      <c r="AC33" s="63"/>
      <c r="AD33" s="63"/>
      <c r="AE33" s="63"/>
    </row>
    <row r="34" ht="63.0" customHeight="1">
      <c r="B34" s="59" t="s">
        <v>92</v>
      </c>
      <c r="C34" s="106" t="s">
        <v>93</v>
      </c>
      <c r="D34" s="59"/>
      <c r="E34" s="59">
        <f t="shared" ref="E34:AE34" si="2">SUM(E35:E36)</f>
        <v>0</v>
      </c>
      <c r="F34" s="59">
        <f t="shared" si="2"/>
        <v>0</v>
      </c>
      <c r="G34" s="59">
        <f t="shared" si="2"/>
        <v>0</v>
      </c>
      <c r="H34" s="59">
        <f t="shared" si="2"/>
        <v>0</v>
      </c>
      <c r="I34" s="59">
        <f t="shared" si="2"/>
        <v>0</v>
      </c>
      <c r="J34" s="59">
        <f t="shared" si="2"/>
        <v>0</v>
      </c>
      <c r="K34" s="59">
        <f t="shared" si="2"/>
        <v>0</v>
      </c>
      <c r="L34" s="59">
        <f t="shared" si="2"/>
        <v>0</v>
      </c>
      <c r="M34" s="59">
        <f t="shared" si="2"/>
        <v>0</v>
      </c>
      <c r="N34" s="59">
        <f t="shared" si="2"/>
        <v>0</v>
      </c>
      <c r="O34" s="59">
        <f t="shared" si="2"/>
        <v>0</v>
      </c>
      <c r="P34" s="59">
        <f t="shared" si="2"/>
        <v>0</v>
      </c>
      <c r="Q34" s="59">
        <f t="shared" si="2"/>
        <v>0</v>
      </c>
      <c r="R34" s="59">
        <f t="shared" si="2"/>
        <v>0</v>
      </c>
      <c r="S34" s="59">
        <f t="shared" si="2"/>
        <v>0</v>
      </c>
      <c r="T34" s="59">
        <f t="shared" si="2"/>
        <v>0</v>
      </c>
      <c r="U34" s="59">
        <f t="shared" si="2"/>
        <v>0</v>
      </c>
      <c r="V34" s="59">
        <f t="shared" si="2"/>
        <v>0</v>
      </c>
      <c r="W34" s="59">
        <f t="shared" si="2"/>
        <v>0</v>
      </c>
      <c r="X34" s="59">
        <f t="shared" si="2"/>
        <v>0</v>
      </c>
      <c r="Y34" s="59">
        <f t="shared" si="2"/>
        <v>0</v>
      </c>
      <c r="Z34" s="59">
        <f t="shared" si="2"/>
        <v>0</v>
      </c>
      <c r="AA34" s="59">
        <f t="shared" si="2"/>
        <v>0</v>
      </c>
      <c r="AB34" s="59">
        <f t="shared" si="2"/>
        <v>0</v>
      </c>
      <c r="AC34" s="59">
        <f t="shared" si="2"/>
        <v>0</v>
      </c>
      <c r="AD34" s="59">
        <f t="shared" si="2"/>
        <v>0</v>
      </c>
      <c r="AE34" s="59">
        <f t="shared" si="2"/>
        <v>0</v>
      </c>
    </row>
    <row r="35" ht="63.0" customHeight="1">
      <c r="B35" s="61"/>
      <c r="C35" s="62" t="s">
        <v>94</v>
      </c>
      <c r="D35" s="63"/>
      <c r="E35" s="63"/>
      <c r="F35" s="63"/>
      <c r="G35" s="63"/>
      <c r="H35" s="63"/>
      <c r="I35" s="63"/>
      <c r="J35" s="63"/>
      <c r="K35" s="108"/>
      <c r="L35" s="108"/>
      <c r="M35" s="108"/>
      <c r="N35" s="108"/>
      <c r="O35" s="108"/>
      <c r="P35" s="108"/>
      <c r="Q35" s="108"/>
      <c r="R35" s="108"/>
      <c r="S35" s="108"/>
      <c r="T35" s="63"/>
      <c r="U35" s="63"/>
      <c r="V35" s="63"/>
      <c r="W35" s="63"/>
      <c r="X35" s="63"/>
      <c r="Y35" s="108"/>
      <c r="Z35" s="108"/>
      <c r="AA35" s="63"/>
      <c r="AB35" s="63"/>
      <c r="AC35" s="63"/>
      <c r="AD35" s="63"/>
      <c r="AE35" s="63"/>
    </row>
    <row r="36" ht="96.0" customHeight="1">
      <c r="B36" s="61"/>
      <c r="C36" s="62" t="s">
        <v>95</v>
      </c>
      <c r="D36" s="63"/>
      <c r="E36" s="63"/>
      <c r="F36" s="63"/>
      <c r="G36" s="63"/>
      <c r="H36" s="63"/>
      <c r="I36" s="63"/>
      <c r="J36" s="63"/>
      <c r="K36" s="108"/>
      <c r="L36" s="108"/>
      <c r="M36" s="108"/>
      <c r="N36" s="108"/>
      <c r="O36" s="108"/>
      <c r="P36" s="108"/>
      <c r="Q36" s="108"/>
      <c r="R36" s="108"/>
      <c r="S36" s="108"/>
      <c r="T36" s="63"/>
      <c r="U36" s="63"/>
      <c r="V36" s="63"/>
      <c r="W36" s="63"/>
      <c r="X36" s="63"/>
      <c r="Y36" s="108"/>
      <c r="Z36" s="108"/>
      <c r="AA36" s="63"/>
      <c r="AB36" s="63"/>
      <c r="AC36" s="63"/>
      <c r="AD36" s="63"/>
      <c r="AE36" s="63"/>
    </row>
    <row r="37" ht="54.0" customHeight="1">
      <c r="B37" s="57" t="s">
        <v>75</v>
      </c>
      <c r="C37" s="106" t="s">
        <v>76</v>
      </c>
      <c r="D37" s="59"/>
      <c r="E37" s="59">
        <f t="shared" ref="E37:AE37" si="3">SUM(E38:E39)</f>
        <v>0</v>
      </c>
      <c r="F37" s="59">
        <f t="shared" si="3"/>
        <v>0</v>
      </c>
      <c r="G37" s="59">
        <f t="shared" si="3"/>
        <v>0</v>
      </c>
      <c r="H37" s="59">
        <f t="shared" si="3"/>
        <v>0</v>
      </c>
      <c r="I37" s="59">
        <f t="shared" si="3"/>
        <v>0</v>
      </c>
      <c r="J37" s="59">
        <f t="shared" si="3"/>
        <v>0</v>
      </c>
      <c r="K37" s="59">
        <f t="shared" si="3"/>
        <v>0</v>
      </c>
      <c r="L37" s="59">
        <f t="shared" si="3"/>
        <v>0</v>
      </c>
      <c r="M37" s="59">
        <f t="shared" si="3"/>
        <v>0</v>
      </c>
      <c r="N37" s="59">
        <f t="shared" si="3"/>
        <v>0</v>
      </c>
      <c r="O37" s="59">
        <f t="shared" si="3"/>
        <v>0</v>
      </c>
      <c r="P37" s="59">
        <f t="shared" si="3"/>
        <v>0</v>
      </c>
      <c r="Q37" s="59">
        <f t="shared" si="3"/>
        <v>0</v>
      </c>
      <c r="R37" s="59">
        <f t="shared" si="3"/>
        <v>0</v>
      </c>
      <c r="S37" s="59">
        <f t="shared" si="3"/>
        <v>0</v>
      </c>
      <c r="T37" s="59">
        <f t="shared" si="3"/>
        <v>0</v>
      </c>
      <c r="U37" s="59">
        <f t="shared" si="3"/>
        <v>0</v>
      </c>
      <c r="V37" s="59">
        <f t="shared" si="3"/>
        <v>0</v>
      </c>
      <c r="W37" s="59">
        <f t="shared" si="3"/>
        <v>0</v>
      </c>
      <c r="X37" s="59">
        <f t="shared" si="3"/>
        <v>0</v>
      </c>
      <c r="Y37" s="59">
        <f t="shared" si="3"/>
        <v>0</v>
      </c>
      <c r="Z37" s="59">
        <f t="shared" si="3"/>
        <v>0</v>
      </c>
      <c r="AA37" s="59">
        <f t="shared" si="3"/>
        <v>0</v>
      </c>
      <c r="AB37" s="59">
        <f t="shared" si="3"/>
        <v>0</v>
      </c>
      <c r="AC37" s="59">
        <f t="shared" si="3"/>
        <v>0</v>
      </c>
      <c r="AD37" s="59">
        <f t="shared" si="3"/>
        <v>0</v>
      </c>
      <c r="AE37" s="59">
        <f t="shared" si="3"/>
        <v>0</v>
      </c>
    </row>
    <row r="38" ht="89.25" customHeight="1">
      <c r="B38" s="61"/>
      <c r="C38" s="109"/>
      <c r="D38" s="63"/>
      <c r="E38" s="63"/>
      <c r="F38" s="63"/>
      <c r="G38" s="63"/>
      <c r="H38" s="63"/>
      <c r="I38" s="63"/>
      <c r="J38" s="63"/>
      <c r="K38" s="108"/>
      <c r="L38" s="108"/>
      <c r="M38" s="108"/>
      <c r="N38" s="108"/>
      <c r="O38" s="108"/>
      <c r="P38" s="108"/>
      <c r="Q38" s="108"/>
      <c r="R38" s="108"/>
      <c r="S38" s="108"/>
      <c r="T38" s="63"/>
      <c r="U38" s="63"/>
      <c r="V38" s="63"/>
      <c r="W38" s="63"/>
      <c r="X38" s="63"/>
      <c r="Y38" s="108"/>
      <c r="Z38" s="108"/>
      <c r="AA38" s="63"/>
      <c r="AB38" s="63"/>
      <c r="AC38" s="63"/>
      <c r="AD38" s="63"/>
      <c r="AE38" s="63"/>
    </row>
    <row r="39" ht="66.0" customHeight="1">
      <c r="B39" s="61"/>
      <c r="C39" s="109"/>
      <c r="D39" s="63"/>
      <c r="E39" s="63"/>
      <c r="F39" s="63"/>
      <c r="G39" s="63"/>
      <c r="H39" s="63"/>
      <c r="I39" s="63"/>
      <c r="J39" s="63"/>
      <c r="K39" s="108"/>
      <c r="L39" s="108"/>
      <c r="M39" s="108"/>
      <c r="N39" s="108"/>
      <c r="O39" s="108"/>
      <c r="P39" s="108"/>
      <c r="Q39" s="108"/>
      <c r="R39" s="108"/>
      <c r="S39" s="108"/>
      <c r="T39" s="63"/>
      <c r="U39" s="63"/>
      <c r="V39" s="63"/>
      <c r="W39" s="63"/>
      <c r="X39" s="63"/>
      <c r="Y39" s="108"/>
      <c r="Z39" s="108"/>
      <c r="AA39" s="63"/>
      <c r="AB39" s="63"/>
      <c r="AC39" s="63"/>
      <c r="AD39" s="63"/>
      <c r="AE39" s="63"/>
    </row>
    <row r="40" ht="72.0" customHeight="1">
      <c r="B40" s="59"/>
      <c r="C40" s="106"/>
      <c r="D40" s="59"/>
      <c r="E40" s="59">
        <f t="shared" ref="E40:AE40" si="4">SUM(E41)</f>
        <v>0</v>
      </c>
      <c r="F40" s="59">
        <f t="shared" si="4"/>
        <v>0</v>
      </c>
      <c r="G40" s="59">
        <f t="shared" si="4"/>
        <v>0</v>
      </c>
      <c r="H40" s="59">
        <f t="shared" si="4"/>
        <v>0</v>
      </c>
      <c r="I40" s="59">
        <f t="shared" si="4"/>
        <v>0</v>
      </c>
      <c r="J40" s="59">
        <f t="shared" si="4"/>
        <v>0</v>
      </c>
      <c r="K40" s="59">
        <f t="shared" si="4"/>
        <v>0</v>
      </c>
      <c r="L40" s="59">
        <f t="shared" si="4"/>
        <v>0</v>
      </c>
      <c r="M40" s="59">
        <f t="shared" si="4"/>
        <v>0</v>
      </c>
      <c r="N40" s="59">
        <f t="shared" si="4"/>
        <v>0</v>
      </c>
      <c r="O40" s="59">
        <f t="shared" si="4"/>
        <v>0</v>
      </c>
      <c r="P40" s="59">
        <f t="shared" si="4"/>
        <v>0</v>
      </c>
      <c r="Q40" s="59">
        <f t="shared" si="4"/>
        <v>0</v>
      </c>
      <c r="R40" s="59">
        <f t="shared" si="4"/>
        <v>0</v>
      </c>
      <c r="S40" s="59">
        <f t="shared" si="4"/>
        <v>0</v>
      </c>
      <c r="T40" s="59">
        <f t="shared" si="4"/>
        <v>0</v>
      </c>
      <c r="U40" s="59">
        <f t="shared" si="4"/>
        <v>0</v>
      </c>
      <c r="V40" s="59">
        <f t="shared" si="4"/>
        <v>0</v>
      </c>
      <c r="W40" s="59">
        <f t="shared" si="4"/>
        <v>0</v>
      </c>
      <c r="X40" s="59">
        <f t="shared" si="4"/>
        <v>0</v>
      </c>
      <c r="Y40" s="59">
        <f t="shared" si="4"/>
        <v>0</v>
      </c>
      <c r="Z40" s="59">
        <f t="shared" si="4"/>
        <v>0</v>
      </c>
      <c r="AA40" s="59">
        <f t="shared" si="4"/>
        <v>0</v>
      </c>
      <c r="AB40" s="59">
        <f t="shared" si="4"/>
        <v>0</v>
      </c>
      <c r="AC40" s="59">
        <f t="shared" si="4"/>
        <v>0</v>
      </c>
      <c r="AD40" s="59">
        <f t="shared" si="4"/>
        <v>0</v>
      </c>
      <c r="AE40" s="59">
        <f t="shared" si="4"/>
        <v>0</v>
      </c>
    </row>
    <row r="41" ht="72.0" customHeight="1">
      <c r="B41" s="110"/>
      <c r="C41" s="114" t="s">
        <v>96</v>
      </c>
      <c r="D41" s="63"/>
      <c r="E41" s="63"/>
      <c r="F41" s="63"/>
      <c r="G41" s="63"/>
      <c r="H41" s="63"/>
      <c r="I41" s="63"/>
      <c r="J41" s="63"/>
      <c r="K41" s="108"/>
      <c r="L41" s="108"/>
      <c r="M41" s="108"/>
      <c r="N41" s="108"/>
      <c r="O41" s="108"/>
      <c r="P41" s="108"/>
      <c r="Q41" s="108"/>
      <c r="R41" s="108"/>
      <c r="S41" s="108"/>
      <c r="T41" s="63"/>
      <c r="U41" s="63"/>
      <c r="V41" s="63"/>
      <c r="W41" s="63"/>
      <c r="X41" s="63"/>
      <c r="Y41" s="108"/>
      <c r="Z41" s="108"/>
      <c r="AA41" s="63"/>
      <c r="AB41" s="63"/>
      <c r="AC41" s="63"/>
      <c r="AD41" s="63"/>
      <c r="AE41" s="63"/>
    </row>
    <row r="42" ht="14.25" customHeight="1">
      <c r="B42" s="67" t="s">
        <v>51</v>
      </c>
      <c r="C42" s="68"/>
      <c r="D42" s="69"/>
      <c r="E42" s="69">
        <f>E24+E34+E37+E40</f>
        <v>0</v>
      </c>
      <c r="F42" s="70">
        <f t="shared" ref="F42:AE42" si="5">E42-(F40+F37+F34+F24)</f>
        <v>0</v>
      </c>
      <c r="G42" s="70">
        <f t="shared" si="5"/>
        <v>0</v>
      </c>
      <c r="H42" s="70">
        <f t="shared" si="5"/>
        <v>0</v>
      </c>
      <c r="I42" s="70">
        <f t="shared" si="5"/>
        <v>0</v>
      </c>
      <c r="J42" s="70">
        <f t="shared" si="5"/>
        <v>0</v>
      </c>
      <c r="K42" s="70">
        <f t="shared" si="5"/>
        <v>0</v>
      </c>
      <c r="L42" s="70">
        <f t="shared" si="5"/>
        <v>0</v>
      </c>
      <c r="M42" s="70">
        <f t="shared" si="5"/>
        <v>0</v>
      </c>
      <c r="N42" s="70">
        <f t="shared" si="5"/>
        <v>0</v>
      </c>
      <c r="O42" s="70">
        <f t="shared" si="5"/>
        <v>0</v>
      </c>
      <c r="P42" s="70">
        <f t="shared" si="5"/>
        <v>0</v>
      </c>
      <c r="Q42" s="70">
        <f t="shared" si="5"/>
        <v>0</v>
      </c>
      <c r="R42" s="70">
        <f t="shared" si="5"/>
        <v>0</v>
      </c>
      <c r="S42" s="70">
        <f t="shared" si="5"/>
        <v>0</v>
      </c>
      <c r="T42" s="70">
        <f t="shared" si="5"/>
        <v>0</v>
      </c>
      <c r="U42" s="70">
        <f t="shared" si="5"/>
        <v>0</v>
      </c>
      <c r="V42" s="70">
        <f t="shared" si="5"/>
        <v>0</v>
      </c>
      <c r="W42" s="70">
        <f t="shared" si="5"/>
        <v>0</v>
      </c>
      <c r="X42" s="70">
        <f t="shared" si="5"/>
        <v>0</v>
      </c>
      <c r="Y42" s="70">
        <f t="shared" si="5"/>
        <v>0</v>
      </c>
      <c r="Z42" s="70">
        <f t="shared" si="5"/>
        <v>0</v>
      </c>
      <c r="AA42" s="70">
        <f t="shared" si="5"/>
        <v>0</v>
      </c>
      <c r="AB42" s="70">
        <f t="shared" si="5"/>
        <v>0</v>
      </c>
      <c r="AC42" s="70">
        <f t="shared" si="5"/>
        <v>0</v>
      </c>
      <c r="AD42" s="70">
        <f t="shared" si="5"/>
        <v>0</v>
      </c>
      <c r="AE42" s="70">
        <f t="shared" si="5"/>
        <v>0</v>
      </c>
    </row>
    <row r="43" ht="14.25" customHeight="1">
      <c r="B43" s="72" t="s">
        <v>52</v>
      </c>
      <c r="C43" s="68"/>
      <c r="D43" s="73"/>
      <c r="E43" s="74">
        <f>E42</f>
        <v>0</v>
      </c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74"/>
    </row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</sheetData>
  <mergeCells count="23">
    <mergeCell ref="B42:C42"/>
    <mergeCell ref="B43:C43"/>
    <mergeCell ref="C16:I16"/>
    <mergeCell ref="C17:I17"/>
    <mergeCell ref="C18:I18"/>
    <mergeCell ref="C19:I19"/>
    <mergeCell ref="C20:I20"/>
    <mergeCell ref="B21:C22"/>
    <mergeCell ref="F22:AE22"/>
    <mergeCell ref="B9:I9"/>
    <mergeCell ref="C10:I10"/>
    <mergeCell ref="C11:I11"/>
    <mergeCell ref="B12:I12"/>
    <mergeCell ref="C13:I13"/>
    <mergeCell ref="C14:I14"/>
    <mergeCell ref="C15:I15"/>
    <mergeCell ref="B2:AE2"/>
    <mergeCell ref="B3:I3"/>
    <mergeCell ref="C4:I4"/>
    <mergeCell ref="C5:I5"/>
    <mergeCell ref="C6:I6"/>
    <mergeCell ref="C7:I7"/>
    <mergeCell ref="C8:I8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1.5"/>
    <col customWidth="1" min="3" max="3" width="26.25"/>
    <col customWidth="1" min="4" max="5" width="11.25"/>
    <col customWidth="1" min="6" max="6" width="9.13"/>
    <col customWidth="1" min="8" max="31" width="10.63"/>
  </cols>
  <sheetData>
    <row r="1" ht="14.25" customHeight="1"/>
    <row r="2" ht="14.25" customHeight="1">
      <c r="B2" s="115" t="s">
        <v>53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2"/>
    </row>
    <row r="3" ht="14.25" customHeight="1">
      <c r="B3" s="116" t="s">
        <v>1</v>
      </c>
      <c r="C3" s="51"/>
      <c r="D3" s="51"/>
      <c r="E3" s="51"/>
      <c r="F3" s="51"/>
      <c r="G3" s="51"/>
      <c r="H3" s="51"/>
      <c r="I3" s="117"/>
    </row>
    <row r="4" ht="14.25" customHeight="1">
      <c r="B4" s="118" t="s">
        <v>2</v>
      </c>
      <c r="C4" s="119" t="s">
        <v>3</v>
      </c>
      <c r="D4" s="45"/>
      <c r="E4" s="45"/>
      <c r="F4" s="45"/>
      <c r="G4" s="45"/>
      <c r="H4" s="45"/>
      <c r="I4" s="120"/>
    </row>
    <row r="5" ht="14.25" customHeight="1">
      <c r="B5" s="121" t="s">
        <v>6</v>
      </c>
      <c r="C5" s="122">
        <v>45544.0</v>
      </c>
      <c r="D5" s="123"/>
      <c r="E5" s="123"/>
      <c r="F5" s="123"/>
      <c r="G5" s="123"/>
      <c r="H5" s="123"/>
      <c r="I5" s="124"/>
    </row>
    <row r="6" ht="14.25" customHeight="1">
      <c r="B6" s="121" t="s">
        <v>7</v>
      </c>
      <c r="C6" s="122">
        <v>45569.0</v>
      </c>
      <c r="D6" s="123"/>
      <c r="E6" s="123"/>
      <c r="F6" s="123"/>
      <c r="G6" s="123"/>
      <c r="H6" s="123"/>
      <c r="I6" s="124"/>
    </row>
    <row r="7" ht="14.25" customHeight="1">
      <c r="B7" s="125" t="s">
        <v>8</v>
      </c>
      <c r="C7" s="126">
        <v>7.0</v>
      </c>
      <c r="D7" s="127"/>
      <c r="E7" s="127"/>
      <c r="F7" s="127"/>
      <c r="G7" s="127"/>
      <c r="H7" s="127"/>
      <c r="I7" s="128"/>
    </row>
    <row r="8" ht="14.25" customHeight="1">
      <c r="B8" s="116" t="s">
        <v>9</v>
      </c>
      <c r="C8" s="51"/>
      <c r="D8" s="51"/>
      <c r="E8" s="51"/>
      <c r="F8" s="51"/>
      <c r="G8" s="51"/>
      <c r="H8" s="51"/>
      <c r="I8" s="117"/>
    </row>
    <row r="9" ht="14.25" customHeight="1">
      <c r="B9" s="118" t="s">
        <v>10</v>
      </c>
      <c r="C9" s="119" t="s">
        <v>54</v>
      </c>
      <c r="D9" s="45"/>
      <c r="E9" s="45"/>
      <c r="F9" s="45"/>
      <c r="G9" s="45"/>
      <c r="H9" s="45"/>
      <c r="I9" s="120"/>
    </row>
    <row r="10" ht="14.25" customHeight="1">
      <c r="B10" s="121" t="s">
        <v>12</v>
      </c>
      <c r="C10" s="129">
        <v>13.0</v>
      </c>
      <c r="D10" s="123"/>
      <c r="E10" s="123"/>
      <c r="F10" s="123"/>
      <c r="G10" s="123"/>
      <c r="H10" s="123"/>
      <c r="I10" s="124"/>
      <c r="S10" s="85" t="s">
        <v>97</v>
      </c>
    </row>
    <row r="11" ht="14.25" customHeight="1">
      <c r="B11" s="130" t="s">
        <v>98</v>
      </c>
      <c r="C11" s="129"/>
      <c r="D11" s="123"/>
      <c r="E11" s="123"/>
      <c r="F11" s="123"/>
      <c r="G11" s="123"/>
      <c r="H11" s="123"/>
      <c r="I11" s="124"/>
    </row>
    <row r="12" ht="14.25" customHeight="1">
      <c r="B12" s="130" t="s">
        <v>99</v>
      </c>
      <c r="C12" s="129"/>
      <c r="D12" s="123"/>
      <c r="E12" s="123"/>
      <c r="F12" s="123"/>
      <c r="G12" s="123"/>
      <c r="H12" s="123"/>
      <c r="I12" s="124"/>
    </row>
    <row r="13" ht="14.25" customHeight="1">
      <c r="B13" s="125" t="s">
        <v>100</v>
      </c>
      <c r="C13" s="129"/>
      <c r="D13" s="123"/>
      <c r="E13" s="123"/>
      <c r="F13" s="123"/>
      <c r="G13" s="123"/>
      <c r="H13" s="123"/>
      <c r="I13" s="124"/>
    </row>
    <row r="14" ht="14.25" customHeight="1">
      <c r="B14" s="116" t="s">
        <v>13</v>
      </c>
      <c r="C14" s="51"/>
      <c r="D14" s="51"/>
      <c r="E14" s="51"/>
      <c r="F14" s="51"/>
      <c r="G14" s="51"/>
      <c r="H14" s="51"/>
      <c r="I14" s="117"/>
    </row>
    <row r="15" ht="14.25" customHeight="1">
      <c r="B15" s="131" t="s">
        <v>14</v>
      </c>
      <c r="C15" s="132" t="s">
        <v>15</v>
      </c>
      <c r="D15" s="51"/>
      <c r="E15" s="51"/>
      <c r="F15" s="51"/>
      <c r="G15" s="51"/>
      <c r="H15" s="51"/>
      <c r="I15" s="117"/>
    </row>
    <row r="16" ht="14.25" customHeight="1">
      <c r="B16" s="133" t="s">
        <v>16</v>
      </c>
      <c r="C16" s="134" t="s">
        <v>17</v>
      </c>
      <c r="D16" s="135"/>
      <c r="E16" s="135"/>
      <c r="F16" s="135"/>
      <c r="G16" s="135"/>
      <c r="H16" s="135"/>
      <c r="I16" s="136"/>
    </row>
    <row r="17" ht="14.25" customHeight="1">
      <c r="B17" s="137" t="s">
        <v>18</v>
      </c>
      <c r="C17" s="138" t="s">
        <v>19</v>
      </c>
      <c r="D17" s="32"/>
      <c r="E17" s="32"/>
      <c r="F17" s="32"/>
      <c r="G17" s="32"/>
      <c r="H17" s="32"/>
      <c r="I17" s="33"/>
    </row>
    <row r="18" ht="14.25" customHeight="1">
      <c r="B18" s="139" t="s">
        <v>20</v>
      </c>
      <c r="C18" s="140" t="s">
        <v>21</v>
      </c>
      <c r="D18" s="32"/>
      <c r="E18" s="32"/>
      <c r="F18" s="32"/>
      <c r="G18" s="32"/>
      <c r="H18" s="32"/>
      <c r="I18" s="33"/>
    </row>
    <row r="19" ht="14.25" customHeight="1">
      <c r="B19" s="141" t="s">
        <v>22</v>
      </c>
      <c r="C19" s="142" t="s">
        <v>23</v>
      </c>
      <c r="D19" s="32"/>
      <c r="E19" s="32"/>
      <c r="F19" s="32"/>
      <c r="G19" s="32"/>
      <c r="H19" s="32"/>
      <c r="I19" s="33"/>
    </row>
    <row r="20" ht="14.25" customHeight="1">
      <c r="B20" s="139" t="s">
        <v>24</v>
      </c>
      <c r="C20" s="140" t="s">
        <v>25</v>
      </c>
      <c r="D20" s="32"/>
      <c r="E20" s="32"/>
      <c r="F20" s="32"/>
      <c r="G20" s="32"/>
      <c r="H20" s="32"/>
      <c r="I20" s="33"/>
    </row>
    <row r="21" ht="14.25" customHeight="1">
      <c r="B21" s="141" t="s">
        <v>26</v>
      </c>
      <c r="C21" s="142" t="s">
        <v>27</v>
      </c>
      <c r="D21" s="32"/>
      <c r="E21" s="32"/>
      <c r="F21" s="32"/>
      <c r="G21" s="32"/>
      <c r="H21" s="32"/>
      <c r="I21" s="33"/>
    </row>
    <row r="22" ht="14.25" customHeight="1">
      <c r="B22" s="143" t="s">
        <v>28</v>
      </c>
      <c r="C22" s="144" t="s">
        <v>29</v>
      </c>
      <c r="D22" s="145"/>
      <c r="E22" s="145"/>
      <c r="F22" s="145"/>
      <c r="G22" s="145"/>
      <c r="H22" s="145"/>
      <c r="I22" s="146"/>
    </row>
    <row r="23" ht="14.25" customHeight="1">
      <c r="B23" s="42" t="s">
        <v>30</v>
      </c>
      <c r="C23" s="43"/>
      <c r="D23" s="102"/>
      <c r="E23" s="102"/>
      <c r="F23" s="102"/>
      <c r="G23" s="102"/>
      <c r="H23" s="102"/>
      <c r="I23" s="102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</row>
    <row r="24" ht="14.25" customHeight="1">
      <c r="B24" s="47"/>
      <c r="C24" s="48"/>
      <c r="D24" s="49" t="s">
        <v>31</v>
      </c>
      <c r="E24" s="49" t="s">
        <v>32</v>
      </c>
      <c r="F24" s="147" t="s">
        <v>33</v>
      </c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2"/>
    </row>
    <row r="25" ht="14.25" customHeight="1">
      <c r="B25" s="53" t="s">
        <v>34</v>
      </c>
      <c r="C25" s="53" t="s">
        <v>35</v>
      </c>
      <c r="D25" s="54"/>
      <c r="E25" s="54"/>
      <c r="F25" s="54">
        <v>45544.0</v>
      </c>
      <c r="G25" s="54">
        <v>45545.0</v>
      </c>
      <c r="H25" s="54">
        <v>45546.0</v>
      </c>
      <c r="I25" s="54">
        <v>45547.0</v>
      </c>
      <c r="J25" s="54">
        <v>45548.0</v>
      </c>
      <c r="K25" s="105">
        <v>45549.0</v>
      </c>
      <c r="L25" s="105">
        <v>45550.0</v>
      </c>
      <c r="M25" s="105">
        <v>45551.0</v>
      </c>
      <c r="N25" s="105">
        <v>45552.0</v>
      </c>
      <c r="O25" s="105">
        <v>45553.0</v>
      </c>
      <c r="P25" s="105">
        <v>45554.0</v>
      </c>
      <c r="Q25" s="105">
        <v>45555.0</v>
      </c>
      <c r="R25" s="105">
        <v>45556.0</v>
      </c>
      <c r="S25" s="105">
        <v>45557.0</v>
      </c>
      <c r="T25" s="54">
        <v>45558.0</v>
      </c>
      <c r="U25" s="54">
        <v>45559.0</v>
      </c>
      <c r="V25" s="54">
        <v>45560.0</v>
      </c>
      <c r="W25" s="54">
        <v>45561.0</v>
      </c>
      <c r="X25" s="54">
        <v>45562.0</v>
      </c>
      <c r="Y25" s="105">
        <v>45563.0</v>
      </c>
      <c r="Z25" s="105">
        <v>45564.0</v>
      </c>
      <c r="AA25" s="54">
        <v>45565.0</v>
      </c>
      <c r="AB25" s="54">
        <v>45566.0</v>
      </c>
      <c r="AC25" s="54">
        <v>45567.0</v>
      </c>
      <c r="AD25" s="54">
        <v>45568.0</v>
      </c>
      <c r="AE25" s="54">
        <v>45569.0</v>
      </c>
    </row>
    <row r="26" ht="54.0" customHeight="1">
      <c r="B26" s="57" t="s">
        <v>55</v>
      </c>
      <c r="C26" s="106" t="s">
        <v>56</v>
      </c>
      <c r="D26" s="59"/>
      <c r="E26" s="59">
        <f t="shared" ref="E26:AE26" si="1">SUM(E27:E35)</f>
        <v>28</v>
      </c>
      <c r="F26" s="59">
        <f t="shared" si="1"/>
        <v>4</v>
      </c>
      <c r="G26" s="59">
        <f t="shared" si="1"/>
        <v>3</v>
      </c>
      <c r="H26" s="59">
        <f t="shared" si="1"/>
        <v>2</v>
      </c>
      <c r="I26" s="59">
        <f t="shared" si="1"/>
        <v>2</v>
      </c>
      <c r="J26" s="59">
        <f t="shared" si="1"/>
        <v>1</v>
      </c>
      <c r="K26" s="59">
        <f t="shared" si="1"/>
        <v>0</v>
      </c>
      <c r="L26" s="59">
        <f t="shared" si="1"/>
        <v>0</v>
      </c>
      <c r="M26" s="59">
        <f t="shared" si="1"/>
        <v>0</v>
      </c>
      <c r="N26" s="59">
        <f t="shared" si="1"/>
        <v>0</v>
      </c>
      <c r="O26" s="59">
        <f t="shared" si="1"/>
        <v>0</v>
      </c>
      <c r="P26" s="59">
        <f t="shared" si="1"/>
        <v>0</v>
      </c>
      <c r="Q26" s="59">
        <f t="shared" si="1"/>
        <v>0</v>
      </c>
      <c r="R26" s="59">
        <f t="shared" si="1"/>
        <v>0</v>
      </c>
      <c r="S26" s="59">
        <f t="shared" si="1"/>
        <v>0</v>
      </c>
      <c r="T26" s="59">
        <f t="shared" si="1"/>
        <v>3</v>
      </c>
      <c r="U26" s="59">
        <f t="shared" si="1"/>
        <v>1</v>
      </c>
      <c r="V26" s="59">
        <f t="shared" si="1"/>
        <v>2</v>
      </c>
      <c r="W26" s="59">
        <f t="shared" si="1"/>
        <v>2</v>
      </c>
      <c r="X26" s="59">
        <f t="shared" si="1"/>
        <v>1</v>
      </c>
      <c r="Y26" s="59">
        <f t="shared" si="1"/>
        <v>0</v>
      </c>
      <c r="Z26" s="59">
        <f t="shared" si="1"/>
        <v>0</v>
      </c>
      <c r="AA26" s="59">
        <f t="shared" si="1"/>
        <v>0</v>
      </c>
      <c r="AB26" s="59">
        <f t="shared" si="1"/>
        <v>0</v>
      </c>
      <c r="AC26" s="59">
        <f t="shared" si="1"/>
        <v>0</v>
      </c>
      <c r="AD26" s="59">
        <f t="shared" si="1"/>
        <v>0</v>
      </c>
      <c r="AE26" s="59">
        <f t="shared" si="1"/>
        <v>0</v>
      </c>
    </row>
    <row r="27" ht="79.5" customHeight="1">
      <c r="B27" s="148" t="s">
        <v>101</v>
      </c>
      <c r="C27" s="107" t="s">
        <v>58</v>
      </c>
      <c r="D27" s="63"/>
      <c r="E27" s="63">
        <v>2.0</v>
      </c>
      <c r="F27" s="63">
        <v>1.0</v>
      </c>
      <c r="G27" s="63">
        <v>0.0</v>
      </c>
      <c r="H27" s="63">
        <v>0.0</v>
      </c>
      <c r="I27" s="63">
        <v>0.0</v>
      </c>
      <c r="J27" s="63">
        <v>0.0</v>
      </c>
      <c r="K27" s="108"/>
      <c r="L27" s="108"/>
      <c r="M27" s="108"/>
      <c r="N27" s="108"/>
      <c r="O27" s="108"/>
      <c r="P27" s="108"/>
      <c r="Q27" s="108"/>
      <c r="R27" s="108"/>
      <c r="S27" s="108"/>
      <c r="T27" s="149"/>
      <c r="U27" s="149"/>
      <c r="V27" s="149"/>
      <c r="W27" s="149"/>
      <c r="X27" s="149"/>
      <c r="Y27" s="108"/>
      <c r="Z27" s="108"/>
      <c r="AA27" s="149"/>
      <c r="AB27" s="149"/>
      <c r="AC27" s="149"/>
      <c r="AD27" s="149"/>
      <c r="AE27" s="149"/>
    </row>
    <row r="28" ht="79.5" customHeight="1">
      <c r="B28" s="148" t="s">
        <v>102</v>
      </c>
      <c r="C28" s="107" t="s">
        <v>60</v>
      </c>
      <c r="D28" s="63"/>
      <c r="E28" s="63">
        <v>2.0</v>
      </c>
      <c r="F28" s="63">
        <v>0.0</v>
      </c>
      <c r="G28" s="63">
        <v>0.0</v>
      </c>
      <c r="H28" s="63">
        <v>0.0</v>
      </c>
      <c r="I28" s="63">
        <v>0.0</v>
      </c>
      <c r="J28" s="63">
        <v>0.0</v>
      </c>
      <c r="K28" s="108"/>
      <c r="L28" s="108"/>
      <c r="M28" s="108"/>
      <c r="N28" s="108"/>
      <c r="O28" s="108"/>
      <c r="P28" s="108"/>
      <c r="Q28" s="108"/>
      <c r="R28" s="108"/>
      <c r="S28" s="108"/>
      <c r="T28" s="149"/>
      <c r="U28" s="149"/>
      <c r="V28" s="149"/>
      <c r="W28" s="149"/>
      <c r="X28" s="149"/>
      <c r="Y28" s="108"/>
      <c r="Z28" s="108"/>
      <c r="AA28" s="149"/>
      <c r="AB28" s="149"/>
      <c r="AC28" s="149"/>
      <c r="AD28" s="149"/>
      <c r="AE28" s="149"/>
    </row>
    <row r="29" ht="79.5" customHeight="1">
      <c r="B29" s="148" t="s">
        <v>103</v>
      </c>
      <c r="C29" s="107" t="s">
        <v>104</v>
      </c>
      <c r="D29" s="63"/>
      <c r="E29" s="63">
        <v>5.0</v>
      </c>
      <c r="F29" s="63">
        <v>0.0</v>
      </c>
      <c r="G29" s="63">
        <v>0.0</v>
      </c>
      <c r="H29" s="63">
        <v>0.0</v>
      </c>
      <c r="I29" s="63">
        <v>0.0</v>
      </c>
      <c r="J29" s="63">
        <v>0.0</v>
      </c>
      <c r="K29" s="108"/>
      <c r="L29" s="108"/>
      <c r="M29" s="108"/>
      <c r="N29" s="108"/>
      <c r="O29" s="108"/>
      <c r="P29" s="108"/>
      <c r="Q29" s="108"/>
      <c r="R29" s="108"/>
      <c r="S29" s="108"/>
      <c r="T29" s="149"/>
      <c r="U29" s="149"/>
      <c r="V29" s="63">
        <v>1.0</v>
      </c>
      <c r="W29" s="63">
        <v>1.0</v>
      </c>
      <c r="X29" s="63">
        <v>1.0</v>
      </c>
      <c r="Y29" s="108"/>
      <c r="Z29" s="108"/>
      <c r="AA29" s="149"/>
      <c r="AB29" s="149"/>
      <c r="AC29" s="149"/>
      <c r="AD29" s="149"/>
      <c r="AE29" s="149"/>
    </row>
    <row r="30" ht="79.5" customHeight="1">
      <c r="B30" s="148" t="s">
        <v>105</v>
      </c>
      <c r="C30" s="107" t="s">
        <v>64</v>
      </c>
      <c r="D30" s="63"/>
      <c r="E30" s="63">
        <v>3.0</v>
      </c>
      <c r="F30" s="63">
        <v>1.0</v>
      </c>
      <c r="G30" s="63">
        <v>0.0</v>
      </c>
      <c r="H30" s="63">
        <v>0.0</v>
      </c>
      <c r="I30" s="63">
        <v>0.0</v>
      </c>
      <c r="J30" s="63">
        <v>0.0</v>
      </c>
      <c r="K30" s="108"/>
      <c r="L30" s="108"/>
      <c r="M30" s="108"/>
      <c r="N30" s="108"/>
      <c r="O30" s="108"/>
      <c r="P30" s="108"/>
      <c r="Q30" s="108"/>
      <c r="R30" s="108"/>
      <c r="S30" s="108"/>
      <c r="T30" s="63">
        <v>1.0</v>
      </c>
      <c r="U30" s="149"/>
      <c r="V30" s="149"/>
      <c r="W30" s="149"/>
      <c r="X30" s="149"/>
      <c r="Y30" s="108"/>
      <c r="Z30" s="108"/>
      <c r="AA30" s="149"/>
      <c r="AB30" s="149"/>
      <c r="AC30" s="149"/>
      <c r="AD30" s="149"/>
      <c r="AE30" s="149"/>
    </row>
    <row r="31" ht="79.5" customHeight="1">
      <c r="B31" s="148" t="s">
        <v>106</v>
      </c>
      <c r="C31" s="107" t="s">
        <v>66</v>
      </c>
      <c r="D31" s="63"/>
      <c r="E31" s="63">
        <v>3.0</v>
      </c>
      <c r="F31" s="63">
        <v>1.0</v>
      </c>
      <c r="G31" s="63">
        <v>1.0</v>
      </c>
      <c r="H31" s="63">
        <v>1.0</v>
      </c>
      <c r="I31" s="63">
        <v>1.0</v>
      </c>
      <c r="J31" s="63">
        <v>1.0</v>
      </c>
      <c r="K31" s="108"/>
      <c r="L31" s="108"/>
      <c r="M31" s="108"/>
      <c r="N31" s="108"/>
      <c r="O31" s="108"/>
      <c r="P31" s="108"/>
      <c r="Q31" s="108"/>
      <c r="R31" s="108"/>
      <c r="S31" s="108"/>
      <c r="T31" s="149"/>
      <c r="U31" s="63">
        <v>1.0</v>
      </c>
      <c r="V31" s="149"/>
      <c r="W31" s="149"/>
      <c r="X31" s="149"/>
      <c r="Y31" s="108"/>
      <c r="Z31" s="108"/>
      <c r="AA31" s="149"/>
      <c r="AB31" s="149"/>
      <c r="AC31" s="149"/>
      <c r="AD31" s="149"/>
      <c r="AE31" s="149"/>
    </row>
    <row r="32" ht="79.5" customHeight="1">
      <c r="B32" s="148" t="s">
        <v>107</v>
      </c>
      <c r="C32" s="107" t="s">
        <v>68</v>
      </c>
      <c r="D32" s="63"/>
      <c r="E32" s="63">
        <v>5.0</v>
      </c>
      <c r="F32" s="63">
        <v>1.0</v>
      </c>
      <c r="G32" s="63">
        <v>1.0</v>
      </c>
      <c r="H32" s="63">
        <v>0.0</v>
      </c>
      <c r="I32" s="63">
        <v>1.0</v>
      </c>
      <c r="J32" s="63">
        <v>0.0</v>
      </c>
      <c r="K32" s="108"/>
      <c r="L32" s="108"/>
      <c r="M32" s="108"/>
      <c r="N32" s="108"/>
      <c r="O32" s="108"/>
      <c r="P32" s="108"/>
      <c r="Q32" s="108"/>
      <c r="R32" s="108"/>
      <c r="S32" s="108"/>
      <c r="T32" s="149"/>
      <c r="U32" s="149"/>
      <c r="V32" s="149"/>
      <c r="W32" s="149"/>
      <c r="X32" s="149"/>
      <c r="Y32" s="108"/>
      <c r="Z32" s="108"/>
      <c r="AA32" s="149"/>
      <c r="AB32" s="149"/>
      <c r="AC32" s="149"/>
      <c r="AD32" s="149"/>
      <c r="AE32" s="149"/>
    </row>
    <row r="33" ht="79.5" customHeight="1">
      <c r="B33" s="148" t="s">
        <v>108</v>
      </c>
      <c r="C33" s="107" t="s">
        <v>70</v>
      </c>
      <c r="D33" s="63"/>
      <c r="E33" s="63">
        <v>3.0</v>
      </c>
      <c r="F33" s="63">
        <v>0.0</v>
      </c>
      <c r="G33" s="63">
        <v>0.0</v>
      </c>
      <c r="H33" s="63">
        <v>1.0</v>
      </c>
      <c r="I33" s="63">
        <v>0.0</v>
      </c>
      <c r="J33" s="63">
        <v>0.0</v>
      </c>
      <c r="K33" s="108"/>
      <c r="L33" s="108"/>
      <c r="M33" s="108"/>
      <c r="N33" s="108"/>
      <c r="O33" s="108"/>
      <c r="P33" s="108"/>
      <c r="Q33" s="108"/>
      <c r="R33" s="108"/>
      <c r="S33" s="108"/>
      <c r="T33" s="63">
        <v>1.0</v>
      </c>
      <c r="U33" s="149"/>
      <c r="V33" s="63">
        <v>1.0</v>
      </c>
      <c r="W33" s="149"/>
      <c r="X33" s="149"/>
      <c r="Y33" s="108"/>
      <c r="Z33" s="108"/>
      <c r="AA33" s="149"/>
      <c r="AB33" s="149"/>
      <c r="AC33" s="149"/>
      <c r="AD33" s="149"/>
      <c r="AE33" s="149"/>
    </row>
    <row r="34" ht="79.5" customHeight="1">
      <c r="B34" s="148" t="s">
        <v>109</v>
      </c>
      <c r="C34" s="107" t="s">
        <v>72</v>
      </c>
      <c r="D34" s="63"/>
      <c r="E34" s="63">
        <v>3.0</v>
      </c>
      <c r="F34" s="63">
        <v>0.0</v>
      </c>
      <c r="G34" s="63">
        <v>0.0</v>
      </c>
      <c r="H34" s="63">
        <v>0.0</v>
      </c>
      <c r="I34" s="63">
        <v>0.0</v>
      </c>
      <c r="J34" s="63">
        <v>0.0</v>
      </c>
      <c r="K34" s="108"/>
      <c r="L34" s="108"/>
      <c r="M34" s="108"/>
      <c r="N34" s="108"/>
      <c r="O34" s="108"/>
      <c r="P34" s="108"/>
      <c r="Q34" s="108"/>
      <c r="R34" s="108"/>
      <c r="S34" s="108"/>
      <c r="T34" s="63">
        <v>1.0</v>
      </c>
      <c r="U34" s="149"/>
      <c r="V34" s="149"/>
      <c r="W34" s="149"/>
      <c r="X34" s="149"/>
      <c r="Y34" s="108"/>
      <c r="Z34" s="108"/>
      <c r="AA34" s="149"/>
      <c r="AB34" s="149"/>
      <c r="AC34" s="149"/>
      <c r="AD34" s="149"/>
      <c r="AE34" s="149"/>
    </row>
    <row r="35" ht="79.5" customHeight="1">
      <c r="B35" s="148" t="s">
        <v>110</v>
      </c>
      <c r="C35" s="107" t="s">
        <v>74</v>
      </c>
      <c r="D35" s="63"/>
      <c r="E35" s="63">
        <v>2.0</v>
      </c>
      <c r="F35" s="63">
        <v>0.0</v>
      </c>
      <c r="G35" s="63">
        <v>1.0</v>
      </c>
      <c r="H35" s="63">
        <v>0.0</v>
      </c>
      <c r="I35" s="63">
        <v>0.0</v>
      </c>
      <c r="J35" s="63">
        <v>0.0</v>
      </c>
      <c r="K35" s="108"/>
      <c r="L35" s="108"/>
      <c r="M35" s="108"/>
      <c r="N35" s="108"/>
      <c r="O35" s="108"/>
      <c r="P35" s="108"/>
      <c r="Q35" s="108"/>
      <c r="R35" s="108"/>
      <c r="S35" s="108"/>
      <c r="T35" s="149"/>
      <c r="U35" s="149"/>
      <c r="V35" s="149"/>
      <c r="W35" s="63">
        <v>1.0</v>
      </c>
      <c r="X35" s="149"/>
      <c r="Y35" s="108"/>
      <c r="Z35" s="108"/>
      <c r="AA35" s="149"/>
      <c r="AB35" s="149"/>
      <c r="AC35" s="149"/>
      <c r="AD35" s="149"/>
      <c r="AE35" s="149"/>
    </row>
    <row r="36" ht="63.0" customHeight="1">
      <c r="B36" s="57" t="s">
        <v>75</v>
      </c>
      <c r="C36" s="106" t="s">
        <v>76</v>
      </c>
      <c r="D36" s="59"/>
      <c r="E36" s="59">
        <f t="shared" ref="E36:AE36" si="2">SUM(E37:E38)</f>
        <v>7</v>
      </c>
      <c r="F36" s="59">
        <f t="shared" si="2"/>
        <v>1</v>
      </c>
      <c r="G36" s="59">
        <f t="shared" si="2"/>
        <v>1</v>
      </c>
      <c r="H36" s="59">
        <f t="shared" si="2"/>
        <v>1</v>
      </c>
      <c r="I36" s="59">
        <f t="shared" si="2"/>
        <v>1</v>
      </c>
      <c r="J36" s="59">
        <f t="shared" si="2"/>
        <v>1</v>
      </c>
      <c r="K36" s="59">
        <f t="shared" si="2"/>
        <v>0</v>
      </c>
      <c r="L36" s="59">
        <f t="shared" si="2"/>
        <v>0</v>
      </c>
      <c r="M36" s="59">
        <f t="shared" si="2"/>
        <v>0</v>
      </c>
      <c r="N36" s="59">
        <f t="shared" si="2"/>
        <v>0</v>
      </c>
      <c r="O36" s="59">
        <f t="shared" si="2"/>
        <v>0</v>
      </c>
      <c r="P36" s="59">
        <f t="shared" si="2"/>
        <v>0</v>
      </c>
      <c r="Q36" s="59">
        <f t="shared" si="2"/>
        <v>0</v>
      </c>
      <c r="R36" s="59">
        <f t="shared" si="2"/>
        <v>0</v>
      </c>
      <c r="S36" s="59">
        <f t="shared" si="2"/>
        <v>0</v>
      </c>
      <c r="T36" s="59">
        <f t="shared" si="2"/>
        <v>0</v>
      </c>
      <c r="U36" s="59">
        <f t="shared" si="2"/>
        <v>0</v>
      </c>
      <c r="V36" s="59">
        <f t="shared" si="2"/>
        <v>1</v>
      </c>
      <c r="W36" s="59">
        <f t="shared" si="2"/>
        <v>1</v>
      </c>
      <c r="X36" s="59">
        <f t="shared" si="2"/>
        <v>1</v>
      </c>
      <c r="Y36" s="59">
        <f t="shared" si="2"/>
        <v>0</v>
      </c>
      <c r="Z36" s="59">
        <f t="shared" si="2"/>
        <v>0</v>
      </c>
      <c r="AA36" s="59">
        <f t="shared" si="2"/>
        <v>0</v>
      </c>
      <c r="AB36" s="59">
        <f t="shared" si="2"/>
        <v>0</v>
      </c>
      <c r="AC36" s="59">
        <f t="shared" si="2"/>
        <v>0</v>
      </c>
      <c r="AD36" s="59">
        <f t="shared" si="2"/>
        <v>0</v>
      </c>
      <c r="AE36" s="59">
        <f t="shared" si="2"/>
        <v>0</v>
      </c>
    </row>
    <row r="37" ht="63.0" customHeight="1">
      <c r="B37" s="148" t="s">
        <v>111</v>
      </c>
      <c r="C37" s="109" t="s">
        <v>78</v>
      </c>
      <c r="D37" s="63"/>
      <c r="E37" s="63">
        <v>5.0</v>
      </c>
      <c r="F37" s="149"/>
      <c r="G37" s="149"/>
      <c r="H37" s="63">
        <v>1.0</v>
      </c>
      <c r="I37" s="63">
        <v>1.0</v>
      </c>
      <c r="J37" s="63">
        <v>1.0</v>
      </c>
      <c r="K37" s="108"/>
      <c r="L37" s="108"/>
      <c r="M37" s="108"/>
      <c r="N37" s="108"/>
      <c r="O37" s="108"/>
      <c r="P37" s="108"/>
      <c r="Q37" s="108"/>
      <c r="R37" s="108"/>
      <c r="S37" s="108"/>
      <c r="T37" s="149"/>
      <c r="U37" s="149"/>
      <c r="V37" s="149"/>
      <c r="W37" s="63">
        <v>1.0</v>
      </c>
      <c r="X37" s="149"/>
      <c r="Y37" s="108"/>
      <c r="Z37" s="108"/>
      <c r="AA37" s="149"/>
      <c r="AB37" s="149"/>
      <c r="AC37" s="149"/>
      <c r="AD37" s="149"/>
      <c r="AE37" s="149"/>
    </row>
    <row r="38" ht="96.0" customHeight="1">
      <c r="B38" s="148" t="s">
        <v>112</v>
      </c>
      <c r="C38" s="109" t="s">
        <v>80</v>
      </c>
      <c r="D38" s="63"/>
      <c r="E38" s="63">
        <v>2.0</v>
      </c>
      <c r="F38" s="63">
        <v>1.0</v>
      </c>
      <c r="G38" s="63">
        <v>1.0</v>
      </c>
      <c r="H38" s="149"/>
      <c r="I38" s="149"/>
      <c r="J38" s="149"/>
      <c r="K38" s="108"/>
      <c r="L38" s="108"/>
      <c r="M38" s="108"/>
      <c r="N38" s="108"/>
      <c r="O38" s="108"/>
      <c r="P38" s="108"/>
      <c r="Q38" s="108"/>
      <c r="R38" s="108"/>
      <c r="S38" s="108"/>
      <c r="T38" s="149"/>
      <c r="U38" s="149"/>
      <c r="V38" s="63">
        <v>1.0</v>
      </c>
      <c r="W38" s="149"/>
      <c r="X38" s="63">
        <v>1.0</v>
      </c>
      <c r="Y38" s="108"/>
      <c r="Z38" s="108"/>
      <c r="AA38" s="149"/>
      <c r="AB38" s="149"/>
      <c r="AC38" s="149"/>
      <c r="AD38" s="149"/>
      <c r="AE38" s="149"/>
    </row>
    <row r="39" ht="14.25" customHeight="1">
      <c r="B39" s="57" t="s">
        <v>113</v>
      </c>
      <c r="C39" s="150" t="s">
        <v>114</v>
      </c>
      <c r="D39" s="59"/>
      <c r="E39" s="59" t="str">
        <f>SUM(#REF!)</f>
        <v>#REF!</v>
      </c>
      <c r="F39" s="151"/>
      <c r="G39" s="151"/>
      <c r="H39" s="151"/>
      <c r="I39" s="151"/>
      <c r="J39" s="151"/>
      <c r="K39" s="152"/>
      <c r="L39" s="152"/>
      <c r="M39" s="152"/>
      <c r="N39" s="152"/>
      <c r="O39" s="152"/>
      <c r="P39" s="152"/>
      <c r="Q39" s="152"/>
      <c r="R39" s="152"/>
      <c r="S39" s="152"/>
      <c r="T39" s="151"/>
      <c r="U39" s="151"/>
      <c r="V39" s="151"/>
      <c r="W39" s="151"/>
      <c r="X39" s="151"/>
      <c r="Y39" s="152"/>
      <c r="Z39" s="152"/>
      <c r="AA39" s="151"/>
      <c r="AB39" s="151"/>
      <c r="AC39" s="151"/>
      <c r="AD39" s="151"/>
      <c r="AE39" s="151"/>
    </row>
    <row r="40" ht="14.25" customHeight="1">
      <c r="B40" s="57" t="s">
        <v>81</v>
      </c>
      <c r="C40" s="106" t="s">
        <v>82</v>
      </c>
      <c r="D40" s="59"/>
      <c r="E40" s="59">
        <f t="shared" ref="E40:AE40" si="3">SUM(E41:E42)</f>
        <v>10</v>
      </c>
      <c r="F40" s="59">
        <f t="shared" si="3"/>
        <v>1</v>
      </c>
      <c r="G40" s="59">
        <f t="shared" si="3"/>
        <v>1</v>
      </c>
      <c r="H40" s="59">
        <f t="shared" si="3"/>
        <v>1</v>
      </c>
      <c r="I40" s="59">
        <f t="shared" si="3"/>
        <v>1</v>
      </c>
      <c r="J40" s="59">
        <f t="shared" si="3"/>
        <v>0</v>
      </c>
      <c r="K40" s="59">
        <f t="shared" si="3"/>
        <v>0</v>
      </c>
      <c r="L40" s="59">
        <f t="shared" si="3"/>
        <v>0</v>
      </c>
      <c r="M40" s="59">
        <f t="shared" si="3"/>
        <v>0</v>
      </c>
      <c r="N40" s="59">
        <f t="shared" si="3"/>
        <v>0</v>
      </c>
      <c r="O40" s="59">
        <f t="shared" si="3"/>
        <v>0</v>
      </c>
      <c r="P40" s="59">
        <f t="shared" si="3"/>
        <v>0</v>
      </c>
      <c r="Q40" s="59">
        <f t="shared" si="3"/>
        <v>0</v>
      </c>
      <c r="R40" s="59">
        <f t="shared" si="3"/>
        <v>0</v>
      </c>
      <c r="S40" s="59">
        <f t="shared" si="3"/>
        <v>0</v>
      </c>
      <c r="T40" s="59">
        <f t="shared" si="3"/>
        <v>0</v>
      </c>
      <c r="U40" s="59">
        <f t="shared" si="3"/>
        <v>0</v>
      </c>
      <c r="V40" s="59">
        <f t="shared" si="3"/>
        <v>0</v>
      </c>
      <c r="W40" s="59">
        <f t="shared" si="3"/>
        <v>0</v>
      </c>
      <c r="X40" s="59">
        <f t="shared" si="3"/>
        <v>2</v>
      </c>
      <c r="Y40" s="59">
        <f t="shared" si="3"/>
        <v>0</v>
      </c>
      <c r="Z40" s="59">
        <f t="shared" si="3"/>
        <v>0</v>
      </c>
      <c r="AA40" s="59">
        <f t="shared" si="3"/>
        <v>1</v>
      </c>
      <c r="AB40" s="59">
        <f t="shared" si="3"/>
        <v>0</v>
      </c>
      <c r="AC40" s="59">
        <f t="shared" si="3"/>
        <v>0</v>
      </c>
      <c r="AD40" s="59">
        <f t="shared" si="3"/>
        <v>0</v>
      </c>
      <c r="AE40" s="59">
        <f t="shared" si="3"/>
        <v>0</v>
      </c>
    </row>
    <row r="41" ht="89.25" customHeight="1">
      <c r="B41" s="148" t="s">
        <v>115</v>
      </c>
      <c r="C41" s="109" t="s">
        <v>84</v>
      </c>
      <c r="D41" s="63"/>
      <c r="E41" s="63">
        <v>5.0</v>
      </c>
      <c r="F41" s="63">
        <v>1.0</v>
      </c>
      <c r="G41" s="63">
        <v>1.0</v>
      </c>
      <c r="H41" s="63">
        <v>1.0</v>
      </c>
      <c r="I41" s="63">
        <v>1.0</v>
      </c>
      <c r="J41" s="63"/>
      <c r="K41" s="108"/>
      <c r="L41" s="108"/>
      <c r="M41" s="108"/>
      <c r="N41" s="108"/>
      <c r="O41" s="108"/>
      <c r="P41" s="108"/>
      <c r="Q41" s="108"/>
      <c r="R41" s="108"/>
      <c r="S41" s="108"/>
      <c r="T41" s="149"/>
      <c r="U41" s="149"/>
      <c r="V41" s="149"/>
      <c r="W41" s="149"/>
      <c r="X41" s="63">
        <v>1.0</v>
      </c>
      <c r="Y41" s="108"/>
      <c r="Z41" s="108"/>
      <c r="AA41" s="149"/>
      <c r="AB41" s="149"/>
      <c r="AC41" s="149"/>
      <c r="AD41" s="149"/>
      <c r="AE41" s="149"/>
    </row>
    <row r="42" ht="66.0" customHeight="1">
      <c r="B42" s="148" t="s">
        <v>116</v>
      </c>
      <c r="C42" s="109" t="s">
        <v>86</v>
      </c>
      <c r="D42" s="63"/>
      <c r="E42" s="63">
        <v>5.0</v>
      </c>
      <c r="F42" s="149"/>
      <c r="G42" s="149"/>
      <c r="H42" s="149"/>
      <c r="I42" s="149"/>
      <c r="J42" s="149"/>
      <c r="K42" s="108"/>
      <c r="L42" s="108"/>
      <c r="M42" s="108"/>
      <c r="N42" s="108"/>
      <c r="O42" s="108"/>
      <c r="P42" s="108"/>
      <c r="Q42" s="108"/>
      <c r="R42" s="108"/>
      <c r="S42" s="108"/>
      <c r="T42" s="149"/>
      <c r="U42" s="149"/>
      <c r="V42" s="149"/>
      <c r="W42" s="149"/>
      <c r="X42" s="63">
        <v>1.0</v>
      </c>
      <c r="Y42" s="108"/>
      <c r="Z42" s="108"/>
      <c r="AA42" s="63">
        <v>1.0</v>
      </c>
      <c r="AB42" s="149"/>
      <c r="AC42" s="149"/>
      <c r="AD42" s="149"/>
      <c r="AE42" s="149"/>
    </row>
    <row r="43" ht="72.0" customHeight="1">
      <c r="B43" s="59" t="s">
        <v>87</v>
      </c>
      <c r="C43" s="106" t="s">
        <v>88</v>
      </c>
      <c r="D43" s="59"/>
      <c r="E43" s="59">
        <f t="shared" ref="E43:AE43" si="4">SUM(E44:E45)</f>
        <v>8</v>
      </c>
      <c r="F43" s="59">
        <f t="shared" si="4"/>
        <v>0</v>
      </c>
      <c r="G43" s="59">
        <f t="shared" si="4"/>
        <v>0</v>
      </c>
      <c r="H43" s="59">
        <f t="shared" si="4"/>
        <v>0</v>
      </c>
      <c r="I43" s="59">
        <f t="shared" si="4"/>
        <v>0</v>
      </c>
      <c r="J43" s="59">
        <f t="shared" si="4"/>
        <v>0</v>
      </c>
      <c r="K43" s="59">
        <f t="shared" si="4"/>
        <v>0</v>
      </c>
      <c r="L43" s="59">
        <f t="shared" si="4"/>
        <v>0</v>
      </c>
      <c r="M43" s="59">
        <f t="shared" si="4"/>
        <v>0</v>
      </c>
      <c r="N43" s="59">
        <f t="shared" si="4"/>
        <v>0</v>
      </c>
      <c r="O43" s="59">
        <f t="shared" si="4"/>
        <v>0</v>
      </c>
      <c r="P43" s="59">
        <f t="shared" si="4"/>
        <v>0</v>
      </c>
      <c r="Q43" s="59">
        <f t="shared" si="4"/>
        <v>0</v>
      </c>
      <c r="R43" s="59">
        <f t="shared" si="4"/>
        <v>0</v>
      </c>
      <c r="S43" s="59">
        <f t="shared" si="4"/>
        <v>0</v>
      </c>
      <c r="T43" s="59">
        <f t="shared" si="4"/>
        <v>0</v>
      </c>
      <c r="U43" s="59">
        <f t="shared" si="4"/>
        <v>0</v>
      </c>
      <c r="V43" s="59">
        <f t="shared" si="4"/>
        <v>0</v>
      </c>
      <c r="W43" s="59">
        <f t="shared" si="4"/>
        <v>0</v>
      </c>
      <c r="X43" s="59">
        <f t="shared" si="4"/>
        <v>0</v>
      </c>
      <c r="Y43" s="59">
        <f t="shared" si="4"/>
        <v>0</v>
      </c>
      <c r="Z43" s="59">
        <f t="shared" si="4"/>
        <v>0</v>
      </c>
      <c r="AA43" s="59">
        <f t="shared" si="4"/>
        <v>1</v>
      </c>
      <c r="AB43" s="59">
        <f t="shared" si="4"/>
        <v>0</v>
      </c>
      <c r="AC43" s="59">
        <f t="shared" si="4"/>
        <v>0</v>
      </c>
      <c r="AD43" s="59">
        <f t="shared" si="4"/>
        <v>0</v>
      </c>
      <c r="AE43" s="59">
        <f t="shared" si="4"/>
        <v>0</v>
      </c>
    </row>
    <row r="44" ht="72.0" customHeight="1">
      <c r="B44" s="153" t="s">
        <v>117</v>
      </c>
      <c r="C44" s="111" t="s">
        <v>90</v>
      </c>
      <c r="D44" s="63"/>
      <c r="E44" s="63">
        <v>5.0</v>
      </c>
      <c r="F44" s="149"/>
      <c r="G44" s="149"/>
      <c r="H44" s="149"/>
      <c r="I44" s="149"/>
      <c r="J44" s="149"/>
      <c r="K44" s="108"/>
      <c r="L44" s="108"/>
      <c r="M44" s="108"/>
      <c r="N44" s="108"/>
      <c r="O44" s="108"/>
      <c r="P44" s="108"/>
      <c r="Q44" s="108"/>
      <c r="R44" s="108"/>
      <c r="S44" s="108"/>
      <c r="T44" s="149"/>
      <c r="U44" s="149"/>
      <c r="V44" s="149"/>
      <c r="W44" s="149"/>
      <c r="X44" s="149"/>
      <c r="Y44" s="108"/>
      <c r="Z44" s="108"/>
      <c r="AA44" s="63">
        <v>1.0</v>
      </c>
      <c r="AB44" s="149"/>
      <c r="AC44" s="149"/>
      <c r="AD44" s="149"/>
      <c r="AE44" s="149"/>
    </row>
    <row r="45" ht="72.0" customHeight="1">
      <c r="B45" s="153" t="s">
        <v>118</v>
      </c>
      <c r="C45" s="111" t="s">
        <v>119</v>
      </c>
      <c r="D45" s="63"/>
      <c r="E45" s="63">
        <v>3.0</v>
      </c>
      <c r="F45" s="149"/>
      <c r="G45" s="149"/>
      <c r="H45" s="149"/>
      <c r="I45" s="149"/>
      <c r="J45" s="149"/>
      <c r="K45" s="108"/>
      <c r="L45" s="108"/>
      <c r="M45" s="108"/>
      <c r="N45" s="108"/>
      <c r="O45" s="108"/>
      <c r="P45" s="108"/>
      <c r="Q45" s="108"/>
      <c r="R45" s="108"/>
      <c r="S45" s="108"/>
      <c r="T45" s="149"/>
      <c r="U45" s="149"/>
      <c r="V45" s="149"/>
      <c r="W45" s="149"/>
      <c r="X45" s="149"/>
      <c r="Y45" s="108"/>
      <c r="Z45" s="108"/>
      <c r="AA45" s="149"/>
      <c r="AB45" s="149"/>
      <c r="AC45" s="149"/>
      <c r="AD45" s="149"/>
      <c r="AE45" s="149"/>
    </row>
    <row r="46" ht="14.25" customHeight="1">
      <c r="B46" s="59" t="s">
        <v>120</v>
      </c>
      <c r="C46" s="106" t="s">
        <v>121</v>
      </c>
      <c r="D46" s="59"/>
      <c r="E46" s="59">
        <f t="shared" ref="E46:AE46" si="5">SUM(E47:E48)</f>
        <v>3</v>
      </c>
      <c r="F46" s="59">
        <f t="shared" si="5"/>
        <v>0</v>
      </c>
      <c r="G46" s="59">
        <f t="shared" si="5"/>
        <v>0</v>
      </c>
      <c r="H46" s="59">
        <f t="shared" si="5"/>
        <v>0</v>
      </c>
      <c r="I46" s="59">
        <f t="shared" si="5"/>
        <v>0</v>
      </c>
      <c r="J46" s="59">
        <f t="shared" si="5"/>
        <v>0</v>
      </c>
      <c r="K46" s="59">
        <f t="shared" si="5"/>
        <v>0</v>
      </c>
      <c r="L46" s="59">
        <f t="shared" si="5"/>
        <v>0</v>
      </c>
      <c r="M46" s="59">
        <f t="shared" si="5"/>
        <v>0</v>
      </c>
      <c r="N46" s="59">
        <f t="shared" si="5"/>
        <v>0</v>
      </c>
      <c r="O46" s="59">
        <f t="shared" si="5"/>
        <v>0</v>
      </c>
      <c r="P46" s="59">
        <f t="shared" si="5"/>
        <v>0</v>
      </c>
      <c r="Q46" s="59">
        <f t="shared" si="5"/>
        <v>0</v>
      </c>
      <c r="R46" s="59">
        <f t="shared" si="5"/>
        <v>0</v>
      </c>
      <c r="S46" s="59">
        <f t="shared" si="5"/>
        <v>0</v>
      </c>
      <c r="T46" s="59">
        <f t="shared" si="5"/>
        <v>0</v>
      </c>
      <c r="U46" s="59">
        <f t="shared" si="5"/>
        <v>0</v>
      </c>
      <c r="V46" s="59">
        <f t="shared" si="5"/>
        <v>0</v>
      </c>
      <c r="W46" s="59">
        <f t="shared" si="5"/>
        <v>0</v>
      </c>
      <c r="X46" s="59">
        <f t="shared" si="5"/>
        <v>0</v>
      </c>
      <c r="Y46" s="59">
        <f t="shared" si="5"/>
        <v>0</v>
      </c>
      <c r="Z46" s="59">
        <f t="shared" si="5"/>
        <v>0</v>
      </c>
      <c r="AA46" s="59">
        <f t="shared" si="5"/>
        <v>0</v>
      </c>
      <c r="AB46" s="59">
        <f t="shared" si="5"/>
        <v>0</v>
      </c>
      <c r="AC46" s="59">
        <f t="shared" si="5"/>
        <v>0</v>
      </c>
      <c r="AD46" s="59">
        <f t="shared" si="5"/>
        <v>0</v>
      </c>
      <c r="AE46" s="59">
        <f t="shared" si="5"/>
        <v>0</v>
      </c>
    </row>
    <row r="47" ht="14.25" customHeight="1">
      <c r="B47" s="153" t="s">
        <v>122</v>
      </c>
      <c r="C47" s="109" t="s">
        <v>123</v>
      </c>
      <c r="D47" s="63"/>
      <c r="E47" s="63">
        <v>3.0</v>
      </c>
      <c r="F47" s="149"/>
      <c r="G47" s="149"/>
      <c r="H47" s="149"/>
      <c r="I47" s="149"/>
      <c r="J47" s="149"/>
      <c r="K47" s="108"/>
      <c r="L47" s="108"/>
      <c r="M47" s="108"/>
      <c r="N47" s="108"/>
      <c r="O47" s="108"/>
      <c r="P47" s="108"/>
      <c r="Q47" s="108"/>
      <c r="R47" s="108"/>
      <c r="S47" s="108"/>
      <c r="T47" s="149"/>
      <c r="U47" s="149"/>
      <c r="V47" s="149"/>
      <c r="W47" s="149"/>
      <c r="X47" s="149"/>
      <c r="Y47" s="108"/>
      <c r="Z47" s="108"/>
      <c r="AA47" s="149"/>
      <c r="AB47" s="149"/>
      <c r="AC47" s="149"/>
      <c r="AD47" s="149"/>
      <c r="AE47" s="149"/>
    </row>
    <row r="48" ht="14.25" customHeight="1">
      <c r="B48" s="154"/>
      <c r="C48" s="109"/>
      <c r="D48" s="63"/>
      <c r="E48" s="63"/>
      <c r="F48" s="149"/>
      <c r="G48" s="149"/>
      <c r="H48" s="149"/>
      <c r="I48" s="149"/>
      <c r="J48" s="149"/>
      <c r="K48" s="108"/>
      <c r="L48" s="108"/>
      <c r="M48" s="108"/>
      <c r="N48" s="108"/>
      <c r="O48" s="108"/>
      <c r="P48" s="108"/>
      <c r="Q48" s="108"/>
      <c r="R48" s="108"/>
      <c r="S48" s="108"/>
      <c r="T48" s="149"/>
      <c r="U48" s="149"/>
      <c r="V48" s="149"/>
      <c r="W48" s="149"/>
      <c r="X48" s="149"/>
      <c r="Y48" s="108"/>
      <c r="Z48" s="108"/>
      <c r="AA48" s="149"/>
      <c r="AB48" s="149"/>
      <c r="AC48" s="149"/>
      <c r="AD48" s="149"/>
      <c r="AE48" s="149"/>
    </row>
    <row r="49" ht="14.25" customHeight="1">
      <c r="B49" s="59" t="s">
        <v>92</v>
      </c>
      <c r="C49" s="106" t="s">
        <v>93</v>
      </c>
      <c r="D49" s="155"/>
      <c r="E49" s="155">
        <f t="shared" ref="E49:AE49" si="6">SUM(E50:E51)</f>
        <v>8</v>
      </c>
      <c r="F49" s="155">
        <f t="shared" si="6"/>
        <v>0</v>
      </c>
      <c r="G49" s="155">
        <f t="shared" si="6"/>
        <v>0</v>
      </c>
      <c r="H49" s="155">
        <f t="shared" si="6"/>
        <v>0</v>
      </c>
      <c r="I49" s="155">
        <f t="shared" si="6"/>
        <v>0</v>
      </c>
      <c r="J49" s="155">
        <f t="shared" si="6"/>
        <v>0</v>
      </c>
      <c r="K49" s="155">
        <f t="shared" si="6"/>
        <v>0</v>
      </c>
      <c r="L49" s="155">
        <f t="shared" si="6"/>
        <v>0</v>
      </c>
      <c r="M49" s="155">
        <f t="shared" si="6"/>
        <v>0</v>
      </c>
      <c r="N49" s="155">
        <f t="shared" si="6"/>
        <v>0</v>
      </c>
      <c r="O49" s="155">
        <f t="shared" si="6"/>
        <v>0</v>
      </c>
      <c r="P49" s="155">
        <f t="shared" si="6"/>
        <v>0</v>
      </c>
      <c r="Q49" s="155">
        <f t="shared" si="6"/>
        <v>0</v>
      </c>
      <c r="R49" s="155">
        <f t="shared" si="6"/>
        <v>0</v>
      </c>
      <c r="S49" s="155">
        <f t="shared" si="6"/>
        <v>0</v>
      </c>
      <c r="T49" s="155">
        <f t="shared" si="6"/>
        <v>0</v>
      </c>
      <c r="U49" s="155">
        <f t="shared" si="6"/>
        <v>0</v>
      </c>
      <c r="V49" s="155">
        <f t="shared" si="6"/>
        <v>0</v>
      </c>
      <c r="W49" s="155">
        <f t="shared" si="6"/>
        <v>0</v>
      </c>
      <c r="X49" s="155">
        <f t="shared" si="6"/>
        <v>0</v>
      </c>
      <c r="Y49" s="155">
        <f t="shared" si="6"/>
        <v>0</v>
      </c>
      <c r="Z49" s="155">
        <f t="shared" si="6"/>
        <v>0</v>
      </c>
      <c r="AA49" s="155">
        <f t="shared" si="6"/>
        <v>0</v>
      </c>
      <c r="AB49" s="155">
        <f t="shared" si="6"/>
        <v>0</v>
      </c>
      <c r="AC49" s="155">
        <f t="shared" si="6"/>
        <v>0</v>
      </c>
      <c r="AD49" s="155">
        <f t="shared" si="6"/>
        <v>0</v>
      </c>
      <c r="AE49" s="155">
        <f t="shared" si="6"/>
        <v>0</v>
      </c>
    </row>
    <row r="50" ht="14.25" customHeight="1">
      <c r="B50" s="153" t="s">
        <v>124</v>
      </c>
      <c r="C50" s="109" t="s">
        <v>125</v>
      </c>
      <c r="D50" s="156"/>
      <c r="E50" s="156">
        <v>5.0</v>
      </c>
      <c r="F50" s="157"/>
      <c r="G50" s="157"/>
      <c r="H50" s="157"/>
      <c r="I50" s="157"/>
      <c r="J50" s="157"/>
      <c r="K50" s="108"/>
      <c r="L50" s="108"/>
      <c r="M50" s="108"/>
      <c r="N50" s="108"/>
      <c r="O50" s="108"/>
      <c r="P50" s="108"/>
      <c r="Q50" s="108"/>
      <c r="R50" s="108"/>
      <c r="S50" s="108"/>
      <c r="T50" s="157"/>
      <c r="U50" s="157"/>
      <c r="V50" s="157"/>
      <c r="W50" s="157"/>
      <c r="X50" s="157"/>
      <c r="Y50" s="152"/>
      <c r="Z50" s="152"/>
      <c r="AA50" s="157"/>
      <c r="AB50" s="157"/>
      <c r="AC50" s="157"/>
      <c r="AD50" s="157"/>
      <c r="AE50" s="157"/>
    </row>
    <row r="51" ht="14.25" customHeight="1">
      <c r="B51" s="153" t="s">
        <v>126</v>
      </c>
      <c r="C51" s="109" t="s">
        <v>127</v>
      </c>
      <c r="D51" s="156"/>
      <c r="E51" s="156">
        <v>3.0</v>
      </c>
      <c r="F51" s="157"/>
      <c r="G51" s="157"/>
      <c r="H51" s="157"/>
      <c r="I51" s="157"/>
      <c r="J51" s="157"/>
      <c r="K51" s="108"/>
      <c r="L51" s="108"/>
      <c r="M51" s="108"/>
      <c r="N51" s="108"/>
      <c r="O51" s="108"/>
      <c r="P51" s="108"/>
      <c r="Q51" s="108"/>
      <c r="R51" s="108"/>
      <c r="S51" s="108"/>
      <c r="T51" s="157"/>
      <c r="U51" s="157"/>
      <c r="V51" s="157"/>
      <c r="W51" s="157"/>
      <c r="X51" s="157"/>
      <c r="Y51" s="152"/>
      <c r="Z51" s="152"/>
      <c r="AA51" s="157"/>
      <c r="AB51" s="157"/>
      <c r="AC51" s="157"/>
      <c r="AD51" s="157"/>
      <c r="AE51" s="157"/>
    </row>
    <row r="52" ht="14.25" customHeight="1">
      <c r="B52" s="158" t="s">
        <v>128</v>
      </c>
      <c r="C52" s="68"/>
      <c r="D52" s="69"/>
      <c r="E52" s="69">
        <f>E26+E36+E40+E43+E46+E49</f>
        <v>64</v>
      </c>
      <c r="F52" s="70">
        <f t="shared" ref="F52:AE52" si="7">E52-(F49+F46+F43+F40+F36+F26)</f>
        <v>58</v>
      </c>
      <c r="G52" s="70">
        <f t="shared" si="7"/>
        <v>53</v>
      </c>
      <c r="H52" s="70">
        <f t="shared" si="7"/>
        <v>49</v>
      </c>
      <c r="I52" s="70">
        <f t="shared" si="7"/>
        <v>45</v>
      </c>
      <c r="J52" s="70">
        <f t="shared" si="7"/>
        <v>43</v>
      </c>
      <c r="K52" s="70">
        <f t="shared" si="7"/>
        <v>43</v>
      </c>
      <c r="L52" s="70">
        <f t="shared" si="7"/>
        <v>43</v>
      </c>
      <c r="M52" s="70">
        <f t="shared" si="7"/>
        <v>43</v>
      </c>
      <c r="N52" s="70">
        <f t="shared" si="7"/>
        <v>43</v>
      </c>
      <c r="O52" s="70">
        <f t="shared" si="7"/>
        <v>43</v>
      </c>
      <c r="P52" s="70">
        <f t="shared" si="7"/>
        <v>43</v>
      </c>
      <c r="Q52" s="70">
        <f t="shared" si="7"/>
        <v>43</v>
      </c>
      <c r="R52" s="70">
        <f t="shared" si="7"/>
        <v>43</v>
      </c>
      <c r="S52" s="70">
        <f t="shared" si="7"/>
        <v>43</v>
      </c>
      <c r="T52" s="70">
        <f t="shared" si="7"/>
        <v>40</v>
      </c>
      <c r="U52" s="70">
        <f t="shared" si="7"/>
        <v>39</v>
      </c>
      <c r="V52" s="70">
        <f t="shared" si="7"/>
        <v>36</v>
      </c>
      <c r="W52" s="70">
        <f t="shared" si="7"/>
        <v>33</v>
      </c>
      <c r="X52" s="70">
        <f t="shared" si="7"/>
        <v>29</v>
      </c>
      <c r="Y52" s="70">
        <f t="shared" si="7"/>
        <v>29</v>
      </c>
      <c r="Z52" s="70">
        <f t="shared" si="7"/>
        <v>29</v>
      </c>
      <c r="AA52" s="70">
        <f t="shared" si="7"/>
        <v>27</v>
      </c>
      <c r="AB52" s="70">
        <f t="shared" si="7"/>
        <v>27</v>
      </c>
      <c r="AC52" s="70">
        <f t="shared" si="7"/>
        <v>27</v>
      </c>
      <c r="AD52" s="70">
        <f t="shared" si="7"/>
        <v>27</v>
      </c>
      <c r="AE52" s="70">
        <f t="shared" si="7"/>
        <v>27</v>
      </c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</sheetData>
  <mergeCells count="24">
    <mergeCell ref="B2:AE2"/>
    <mergeCell ref="B3:I3"/>
    <mergeCell ref="C4:I4"/>
    <mergeCell ref="C5:I5"/>
    <mergeCell ref="C6:I6"/>
    <mergeCell ref="C7:I7"/>
    <mergeCell ref="B8:I8"/>
    <mergeCell ref="C9:I9"/>
    <mergeCell ref="C10:I10"/>
    <mergeCell ref="C11:I11"/>
    <mergeCell ref="C12:I12"/>
    <mergeCell ref="C13:I13"/>
    <mergeCell ref="B14:I14"/>
    <mergeCell ref="C15:I15"/>
    <mergeCell ref="B23:C24"/>
    <mergeCell ref="F24:AE24"/>
    <mergeCell ref="C16:I16"/>
    <mergeCell ref="C17:I17"/>
    <mergeCell ref="C18:I18"/>
    <mergeCell ref="C19:I19"/>
    <mergeCell ref="C20:I20"/>
    <mergeCell ref="C21:I21"/>
    <mergeCell ref="C22:I22"/>
    <mergeCell ref="B52:C5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2024-09-16T15:58:51Z</dcterms:created>
  <dc:creator>Claudio Valdivia</dc:creator>
</cp:coreProperties>
</file>