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240" yWindow="-120" windowWidth="14330" windowHeight="11020" tabRatio="867" firstSheet="1" activeTab="12"/>
  </bookViews>
  <sheets>
    <sheet name="Inventory List" sheetId="1" r:id="rId1"/>
    <sheet name="List" sheetId="4" r:id="rId2"/>
    <sheet name="Receipt" sheetId="2" r:id="rId3"/>
    <sheet name="Issued" sheetId="3" r:id="rId4"/>
    <sheet name="Bin Card" sheetId="5" r:id="rId5"/>
    <sheet name="Items to Order" sheetId="7" r:id="rId6"/>
    <sheet name="RSMI (January)" sheetId="9" r:id="rId7"/>
    <sheet name="RSMI (February)" sheetId="19" r:id="rId8"/>
    <sheet name="RPCI" sheetId="8" r:id="rId9"/>
    <sheet name="Sheet6" sheetId="6" r:id="rId10"/>
    <sheet name="Consumable balance Importing" sheetId="10" r:id="rId11"/>
    <sheet name="OS" sheetId="18" r:id="rId12"/>
    <sheet name="For Importing" sheetId="20" r:id="rId13"/>
  </sheets>
  <externalReferences>
    <externalReference r:id="rId14"/>
    <externalReference r:id="rId15"/>
  </externalReferences>
  <definedNames>
    <definedName name="_xlnm._FilterDatabase" localSheetId="0" hidden="1">'Inventory List'!$A$8:$U$8</definedName>
    <definedName name="_xlnm._FilterDatabase" localSheetId="1" hidden="1">List!$A$5:$V$572</definedName>
    <definedName name="Inventory_List">[1]!tblInventory_List[ITEM DESCRIPTION]</definedName>
    <definedName name="InventoryList_RangeItem">'[2]Inventory List'!$B$10:$B$3009</definedName>
    <definedName name="_xlnm.Print_Area" localSheetId="0">'Inventory List'!$A$1:$N$230</definedName>
    <definedName name="_xlnm.Print_Area" localSheetId="1">List!$A$1:$R$604</definedName>
    <definedName name="_xlnm.Print_Area" localSheetId="6">'RSMI (January)'!$A$1:$H$111</definedName>
    <definedName name="_xlnm.Print_Titles" localSheetId="4">'Bin Card'!$4:$11</definedName>
    <definedName name="_xlnm.Print_Titles" localSheetId="0">'Inventory List'!$7:$8</definedName>
    <definedName name="_xlnm.Print_Titles" localSheetId="1">List!$1:$4</definedName>
    <definedName name="_xlnm.Print_Titles" localSheetId="7">'RSMI (February)'!$7:$9</definedName>
    <definedName name="_xlnm.Print_Titles" localSheetId="6">'RSMI (January)'!$7:$9</definedName>
  </definedNames>
  <calcPr calcId="145621"/>
</workbook>
</file>

<file path=xl/calcChain.xml><?xml version="1.0" encoding="utf-8"?>
<calcChain xmlns="http://schemas.openxmlformats.org/spreadsheetml/2006/main">
  <c r="E8" i="4" l="1"/>
  <c r="E14" i="4"/>
  <c r="E24" i="4"/>
  <c r="E34" i="4"/>
  <c r="E33" i="4"/>
  <c r="E37" i="4"/>
  <c r="E38" i="4"/>
  <c r="E39" i="4"/>
  <c r="E48" i="4"/>
  <c r="E49" i="4"/>
  <c r="E55" i="4"/>
  <c r="E56" i="4"/>
  <c r="E61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85" i="4"/>
  <c r="E105" i="4"/>
  <c r="E104" i="4"/>
  <c r="E109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58" i="4"/>
  <c r="E200" i="4"/>
  <c r="E201" i="4"/>
  <c r="E202" i="4"/>
  <c r="E203" i="4"/>
  <c r="E204" i="4"/>
  <c r="E205" i="4"/>
  <c r="E199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42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09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08" i="4"/>
  <c r="E568" i="4"/>
  <c r="E6" i="4" l="1"/>
  <c r="E502" i="4" l="1"/>
  <c r="E503" i="4"/>
  <c r="E389" i="4" l="1"/>
  <c r="E493" i="4"/>
  <c r="E390" i="4"/>
  <c r="E391" i="4"/>
  <c r="E392" i="4"/>
  <c r="E393" i="4"/>
  <c r="E394" i="4"/>
  <c r="E494" i="4"/>
  <c r="E395" i="4"/>
  <c r="E495" i="4"/>
  <c r="E496" i="4"/>
  <c r="E396" i="4"/>
  <c r="E497" i="4"/>
  <c r="E498" i="4"/>
  <c r="E499" i="4"/>
  <c r="E397" i="4"/>
  <c r="E398" i="4"/>
  <c r="E399" i="4"/>
  <c r="E400" i="4"/>
  <c r="E401" i="4"/>
  <c r="E402" i="4"/>
  <c r="E403" i="4"/>
  <c r="E404" i="4"/>
  <c r="E500" i="4"/>
  <c r="E501" i="4"/>
  <c r="E405" i="4"/>
  <c r="E406" i="4"/>
  <c r="E504" i="4"/>
  <c r="E505" i="4"/>
  <c r="E506" i="4"/>
  <c r="E507" i="4"/>
  <c r="E407" i="4"/>
  <c r="E408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481" i="4" l="1"/>
  <c r="V154" i="4" l="1"/>
  <c r="V84" i="4"/>
  <c r="V7" i="4"/>
  <c r="V30" i="4"/>
  <c r="V31" i="4"/>
  <c r="V467" i="4"/>
  <c r="V331" i="4"/>
  <c r="V332" i="4"/>
  <c r="V468" i="4"/>
  <c r="V333" i="4"/>
  <c r="V155" i="4"/>
  <c r="V32" i="4"/>
  <c r="V240" i="4"/>
  <c r="V241" i="4"/>
  <c r="V156" i="4"/>
  <c r="V157" i="4"/>
  <c r="U335" i="4"/>
  <c r="U336" i="4"/>
  <c r="U199" i="4"/>
  <c r="U337" i="4"/>
  <c r="U338" i="4"/>
  <c r="U469" i="4"/>
  <c r="U339" i="4"/>
  <c r="U340" i="4"/>
  <c r="U341" i="4"/>
  <c r="U342" i="4"/>
  <c r="U158" i="4"/>
  <c r="U159" i="4"/>
  <c r="U242" i="4"/>
  <c r="U243" i="4"/>
  <c r="U244" i="4"/>
  <c r="U343" i="4"/>
  <c r="U160" i="4"/>
  <c r="U161" i="4"/>
  <c r="U162" i="4"/>
  <c r="U85" i="4"/>
  <c r="U163" i="4"/>
  <c r="U344" i="4"/>
  <c r="U470" i="4"/>
  <c r="U471" i="4"/>
  <c r="U345" i="4"/>
  <c r="U346" i="4"/>
  <c r="U472" i="4"/>
  <c r="U86" i="4"/>
  <c r="U61" i="4"/>
  <c r="U164" i="4"/>
  <c r="U87" i="4"/>
  <c r="U88" i="4"/>
  <c r="U200" i="4"/>
  <c r="U245" i="4"/>
  <c r="U165" i="4"/>
  <c r="U166" i="4"/>
  <c r="U37" i="4"/>
  <c r="U473" i="4"/>
  <c r="U167" i="4"/>
  <c r="U38" i="4"/>
  <c r="U168" i="4"/>
  <c r="U169" i="4"/>
  <c r="U347" i="4"/>
  <c r="U474" i="4"/>
  <c r="U475" i="4"/>
  <c r="U476" i="4"/>
  <c r="U246" i="4"/>
  <c r="U247" i="4"/>
  <c r="U348" i="4"/>
  <c r="U248" i="4"/>
  <c r="U249" i="4"/>
  <c r="U89" i="4"/>
  <c r="U170" i="4"/>
  <c r="U349" i="4"/>
  <c r="U350" i="4"/>
  <c r="U477" i="4"/>
  <c r="U351" i="4"/>
  <c r="U352" i="4"/>
  <c r="U353" i="4"/>
  <c r="U90" i="4"/>
  <c r="U354" i="4"/>
  <c r="U478" i="4"/>
  <c r="U24" i="4"/>
  <c r="U250" i="4"/>
  <c r="U251" i="4"/>
  <c r="U252" i="4"/>
  <c r="U479" i="4"/>
  <c r="U480" i="4"/>
  <c r="U171" i="4"/>
  <c r="U172" i="4"/>
  <c r="U253" i="4"/>
  <c r="U355" i="4"/>
  <c r="U356" i="4"/>
  <c r="U173" i="4"/>
  <c r="U357" i="4"/>
  <c r="U254" i="4"/>
  <c r="U358" i="4"/>
  <c r="U359" i="4"/>
  <c r="U360" i="4"/>
  <c r="U361" i="4"/>
  <c r="U174" i="4"/>
  <c r="U91" i="4"/>
  <c r="U92" i="4"/>
  <c r="U362" i="4"/>
  <c r="U363" i="4"/>
  <c r="U364" i="4"/>
  <c r="U365" i="4"/>
  <c r="U366" i="4"/>
  <c r="U482" i="4"/>
  <c r="U569" i="4"/>
  <c r="U570" i="4"/>
  <c r="U483" i="4"/>
  <c r="U484" i="4"/>
  <c r="U367" i="4"/>
  <c r="U368" i="4"/>
  <c r="U369" i="4"/>
  <c r="U485" i="4"/>
  <c r="U370" i="4"/>
  <c r="U371" i="4"/>
  <c r="U372" i="4"/>
  <c r="U373" i="4"/>
  <c r="U486" i="4"/>
  <c r="U487" i="4"/>
  <c r="U374" i="4"/>
  <c r="U375" i="4"/>
  <c r="U201" i="4"/>
  <c r="U175" i="4"/>
  <c r="U376" i="4"/>
  <c r="U488" i="4"/>
  <c r="U176" i="4"/>
  <c r="U93" i="4"/>
  <c r="U94" i="4"/>
  <c r="U177" i="4"/>
  <c r="U178" i="4"/>
  <c r="U39" i="4"/>
  <c r="U109" i="4"/>
  <c r="U202" i="4"/>
  <c r="U179" i="4"/>
  <c r="U203" i="4"/>
  <c r="U180" i="4"/>
  <c r="U181" i="4"/>
  <c r="U182" i="4"/>
  <c r="U183" i="4"/>
  <c r="U184" i="4"/>
  <c r="U255" i="4"/>
  <c r="U185" i="4"/>
  <c r="U186" i="4"/>
  <c r="U377" i="4"/>
  <c r="U378" i="4"/>
  <c r="U489" i="4"/>
  <c r="U490" i="4"/>
  <c r="U571" i="4"/>
  <c r="U572" i="4"/>
  <c r="U256" i="4"/>
  <c r="U257" i="4"/>
  <c r="U258" i="4"/>
  <c r="U259" i="4"/>
  <c r="U187" i="4"/>
  <c r="U491" i="4"/>
  <c r="U205" i="4"/>
  <c r="U379" i="4"/>
  <c r="U492" i="4"/>
  <c r="U380" i="4"/>
  <c r="U381" i="4"/>
  <c r="U382" i="4"/>
  <c r="U383" i="4"/>
  <c r="U384" i="4"/>
  <c r="U385" i="4"/>
  <c r="U386" i="4"/>
  <c r="U387" i="4"/>
  <c r="U95" i="4"/>
  <c r="U388" i="4"/>
  <c r="U96" i="4"/>
  <c r="U389" i="4"/>
  <c r="U104" i="4"/>
  <c r="U97" i="4"/>
  <c r="U188" i="4"/>
  <c r="U33" i="4"/>
  <c r="U98" i="4"/>
  <c r="U34" i="4"/>
  <c r="U493" i="4"/>
  <c r="U390" i="4"/>
  <c r="U8" i="4"/>
  <c r="U99" i="4"/>
  <c r="U391" i="4"/>
  <c r="U392" i="4"/>
  <c r="U393" i="4"/>
  <c r="U394" i="4"/>
  <c r="U494" i="4"/>
  <c r="U395" i="4"/>
  <c r="U495" i="4"/>
  <c r="U496" i="4"/>
  <c r="U396" i="4"/>
  <c r="U260" i="4"/>
  <c r="U497" i="4"/>
  <c r="U498" i="4"/>
  <c r="U499" i="4"/>
  <c r="U397" i="4"/>
  <c r="U398" i="4"/>
  <c r="U399" i="4"/>
  <c r="U105" i="4"/>
  <c r="U400" i="4"/>
  <c r="U401" i="4"/>
  <c r="U402" i="4"/>
  <c r="U403" i="4"/>
  <c r="U404" i="4"/>
  <c r="U500" i="4"/>
  <c r="U501" i="4"/>
  <c r="U405" i="4"/>
  <c r="U189" i="4"/>
  <c r="U406" i="4"/>
  <c r="U504" i="4"/>
  <c r="U14" i="4"/>
  <c r="U505" i="4"/>
  <c r="U506" i="4"/>
  <c r="U507" i="4"/>
  <c r="U48" i="4"/>
  <c r="U261" i="4"/>
  <c r="U190" i="4"/>
  <c r="U407" i="4"/>
  <c r="U55" i="4"/>
  <c r="U56" i="4"/>
  <c r="U49" i="4"/>
  <c r="U262" i="4"/>
  <c r="U263" i="4"/>
  <c r="U264" i="4"/>
  <c r="U265" i="4"/>
  <c r="U408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V335" i="4"/>
  <c r="V336" i="4"/>
  <c r="V199" i="4"/>
  <c r="V337" i="4"/>
  <c r="V338" i="4"/>
  <c r="V469" i="4"/>
  <c r="V339" i="4"/>
  <c r="V340" i="4"/>
  <c r="V341" i="4"/>
  <c r="V342" i="4"/>
  <c r="V158" i="4"/>
  <c r="V159" i="4"/>
  <c r="V242" i="4"/>
  <c r="V243" i="4"/>
  <c r="V244" i="4"/>
  <c r="V343" i="4"/>
  <c r="V160" i="4"/>
  <c r="V161" i="4"/>
  <c r="V162" i="4"/>
  <c r="V85" i="4"/>
  <c r="V163" i="4"/>
  <c r="V344" i="4"/>
  <c r="V470" i="4"/>
  <c r="V471" i="4"/>
  <c r="V345" i="4"/>
  <c r="V346" i="4"/>
  <c r="V472" i="4"/>
  <c r="V86" i="4"/>
  <c r="V61" i="4"/>
  <c r="V164" i="4"/>
  <c r="V87" i="4"/>
  <c r="V88" i="4"/>
  <c r="V200" i="4"/>
  <c r="V245" i="4"/>
  <c r="V165" i="4"/>
  <c r="V166" i="4"/>
  <c r="V37" i="4"/>
  <c r="V473" i="4"/>
  <c r="V167" i="4"/>
  <c r="V38" i="4"/>
  <c r="V168" i="4"/>
  <c r="V169" i="4"/>
  <c r="V347" i="4"/>
  <c r="V474" i="4"/>
  <c r="V475" i="4"/>
  <c r="V476" i="4"/>
  <c r="V246" i="4"/>
  <c r="V247" i="4"/>
  <c r="V348" i="4"/>
  <c r="V248" i="4"/>
  <c r="V249" i="4"/>
  <c r="V89" i="4"/>
  <c r="V170" i="4"/>
  <c r="V349" i="4"/>
  <c r="V350" i="4"/>
  <c r="V477" i="4"/>
  <c r="V351" i="4"/>
  <c r="V352" i="4"/>
  <c r="V353" i="4"/>
  <c r="V90" i="4"/>
  <c r="V354" i="4"/>
  <c r="V478" i="4"/>
  <c r="V24" i="4"/>
  <c r="V250" i="4"/>
  <c r="V251" i="4"/>
  <c r="V252" i="4"/>
  <c r="V479" i="4"/>
  <c r="V480" i="4"/>
  <c r="V171" i="4"/>
  <c r="V172" i="4"/>
  <c r="V253" i="4"/>
  <c r="V355" i="4"/>
  <c r="V356" i="4"/>
  <c r="V173" i="4"/>
  <c r="V357" i="4"/>
  <c r="V254" i="4"/>
  <c r="V358" i="4"/>
  <c r="V359" i="4"/>
  <c r="V360" i="4"/>
  <c r="V361" i="4"/>
  <c r="V174" i="4"/>
  <c r="V91" i="4"/>
  <c r="V92" i="4"/>
  <c r="V362" i="4"/>
  <c r="V363" i="4"/>
  <c r="V364" i="4"/>
  <c r="V365" i="4"/>
  <c r="V366" i="4"/>
  <c r="V482" i="4"/>
  <c r="V569" i="4"/>
  <c r="V570" i="4"/>
  <c r="V483" i="4"/>
  <c r="V484" i="4"/>
  <c r="V367" i="4"/>
  <c r="V368" i="4"/>
  <c r="V369" i="4"/>
  <c r="V485" i="4"/>
  <c r="V370" i="4"/>
  <c r="V371" i="4"/>
  <c r="V372" i="4"/>
  <c r="V373" i="4"/>
  <c r="V486" i="4"/>
  <c r="V487" i="4"/>
  <c r="V374" i="4"/>
  <c r="V375" i="4"/>
  <c r="V201" i="4"/>
  <c r="V175" i="4"/>
  <c r="V376" i="4"/>
  <c r="V488" i="4"/>
  <c r="V176" i="4"/>
  <c r="V93" i="4"/>
  <c r="V94" i="4"/>
  <c r="V177" i="4"/>
  <c r="V178" i="4"/>
  <c r="V39" i="4"/>
  <c r="V109" i="4"/>
  <c r="V202" i="4"/>
  <c r="V179" i="4"/>
  <c r="V203" i="4"/>
  <c r="V180" i="4"/>
  <c r="V181" i="4"/>
  <c r="V182" i="4"/>
  <c r="V183" i="4"/>
  <c r="V184" i="4"/>
  <c r="V255" i="4"/>
  <c r="V185" i="4"/>
  <c r="V186" i="4"/>
  <c r="V377" i="4"/>
  <c r="V378" i="4"/>
  <c r="V489" i="4"/>
  <c r="V490" i="4"/>
  <c r="V571" i="4"/>
  <c r="V572" i="4"/>
  <c r="V256" i="4"/>
  <c r="V257" i="4"/>
  <c r="V258" i="4"/>
  <c r="V259" i="4"/>
  <c r="V187" i="4"/>
  <c r="V491" i="4"/>
  <c r="V205" i="4"/>
  <c r="V379" i="4"/>
  <c r="V492" i="4"/>
  <c r="V380" i="4"/>
  <c r="V381" i="4"/>
  <c r="V382" i="4"/>
  <c r="V383" i="4"/>
  <c r="V384" i="4"/>
  <c r="V385" i="4"/>
  <c r="V386" i="4"/>
  <c r="V387" i="4"/>
  <c r="V95" i="4"/>
  <c r="V388" i="4"/>
  <c r="V96" i="4"/>
  <c r="V389" i="4"/>
  <c r="V104" i="4"/>
  <c r="V97" i="4"/>
  <c r="V188" i="4"/>
  <c r="V33" i="4"/>
  <c r="V98" i="4"/>
  <c r="V34" i="4"/>
  <c r="V493" i="4"/>
  <c r="V390" i="4"/>
  <c r="V8" i="4"/>
  <c r="V99" i="4"/>
  <c r="V391" i="4"/>
  <c r="V392" i="4"/>
  <c r="V393" i="4"/>
  <c r="V394" i="4"/>
  <c r="V494" i="4"/>
  <c r="V395" i="4"/>
  <c r="V495" i="4"/>
  <c r="V496" i="4"/>
  <c r="V396" i="4"/>
  <c r="V260" i="4"/>
  <c r="V497" i="4"/>
  <c r="V498" i="4"/>
  <c r="V499" i="4"/>
  <c r="V397" i="4"/>
  <c r="V398" i="4"/>
  <c r="V399" i="4"/>
  <c r="V105" i="4"/>
  <c r="V400" i="4"/>
  <c r="V401" i="4"/>
  <c r="V402" i="4"/>
  <c r="V403" i="4"/>
  <c r="V404" i="4"/>
  <c r="V500" i="4"/>
  <c r="V501" i="4"/>
  <c r="V405" i="4"/>
  <c r="V189" i="4"/>
  <c r="V406" i="4"/>
  <c r="V504" i="4"/>
  <c r="V14" i="4"/>
  <c r="V505" i="4"/>
  <c r="V506" i="4"/>
  <c r="V507" i="4"/>
  <c r="V48" i="4"/>
  <c r="V261" i="4"/>
  <c r="V190" i="4"/>
  <c r="V407" i="4"/>
  <c r="V55" i="4"/>
  <c r="V56" i="4"/>
  <c r="V49" i="4"/>
  <c r="V262" i="4"/>
  <c r="V263" i="4"/>
  <c r="V264" i="4"/>
  <c r="V265" i="4"/>
  <c r="V408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334" i="4"/>
  <c r="U334" i="4"/>
  <c r="E569" i="4" l="1"/>
  <c r="E570" i="4"/>
  <c r="V62" i="4" l="1"/>
  <c r="E9" i="5"/>
  <c r="F230" i="1"/>
  <c r="G230" i="1"/>
  <c r="H230" i="1"/>
  <c r="F227" i="1" l="1"/>
  <c r="F228" i="1"/>
  <c r="F229" i="1"/>
  <c r="G227" i="1"/>
  <c r="G228" i="1"/>
  <c r="G229" i="1"/>
  <c r="H227" i="1"/>
  <c r="H228" i="1"/>
  <c r="H229" i="1"/>
  <c r="E362" i="4" l="1"/>
  <c r="E363" i="4"/>
  <c r="E364" i="4"/>
  <c r="E365" i="4"/>
  <c r="E366" i="4"/>
  <c r="E482" i="4"/>
  <c r="E483" i="4"/>
  <c r="E484" i="4"/>
  <c r="E367" i="4"/>
  <c r="E368" i="4"/>
  <c r="E369" i="4"/>
  <c r="E485" i="4"/>
  <c r="E370" i="4"/>
  <c r="E371" i="4"/>
  <c r="E372" i="4"/>
  <c r="E373" i="4"/>
  <c r="E486" i="4"/>
  <c r="E487" i="4"/>
  <c r="E374" i="4"/>
  <c r="E375" i="4"/>
  <c r="E376" i="4"/>
  <c r="E488" i="4"/>
  <c r="E377" i="4"/>
  <c r="E378" i="4"/>
  <c r="E489" i="4"/>
  <c r="E490" i="4"/>
  <c r="E571" i="4"/>
  <c r="E572" i="4"/>
  <c r="E491" i="4"/>
  <c r="E379" i="4"/>
  <c r="E492" i="4"/>
  <c r="E380" i="4"/>
  <c r="E381" i="4"/>
  <c r="E382" i="4"/>
  <c r="E383" i="4"/>
  <c r="E384" i="4"/>
  <c r="E385" i="4"/>
  <c r="E386" i="4"/>
  <c r="E387" i="4"/>
  <c r="E388" i="4"/>
  <c r="E473" i="4" l="1"/>
  <c r="E347" i="4"/>
  <c r="E474" i="4"/>
  <c r="E475" i="4"/>
  <c r="E476" i="4"/>
  <c r="E348" i="4"/>
  <c r="E349" i="4"/>
  <c r="E350" i="4"/>
  <c r="E477" i="4"/>
  <c r="E351" i="4"/>
  <c r="E352" i="4"/>
  <c r="E353" i="4"/>
  <c r="E354" i="4"/>
  <c r="E478" i="4"/>
  <c r="E479" i="4"/>
  <c r="E480" i="4"/>
  <c r="E355" i="4"/>
  <c r="E356" i="4"/>
  <c r="E357" i="4"/>
  <c r="E358" i="4"/>
  <c r="E359" i="4"/>
  <c r="E360" i="4"/>
  <c r="E361" i="4"/>
  <c r="E343" i="4"/>
  <c r="E344" i="4"/>
  <c r="E470" i="4"/>
  <c r="E471" i="4"/>
  <c r="E345" i="4"/>
  <c r="E346" i="4"/>
  <c r="E472" i="4"/>
  <c r="E335" i="4"/>
  <c r="E336" i="4"/>
  <c r="E337" i="4"/>
  <c r="E338" i="4"/>
  <c r="E469" i="4"/>
  <c r="E339" i="4"/>
  <c r="E340" i="4"/>
  <c r="E341" i="4"/>
  <c r="E342" i="4"/>
  <c r="E334" i="4"/>
  <c r="E63" i="4"/>
  <c r="E206" i="4"/>
  <c r="E266" i="4"/>
  <c r="E267" i="4"/>
  <c r="E268" i="4"/>
  <c r="E269" i="4"/>
  <c r="E270" i="4"/>
  <c r="E271" i="4"/>
  <c r="E50" i="4"/>
  <c r="E100" i="4"/>
  <c r="E207" i="4"/>
  <c r="E272" i="4"/>
  <c r="E101" i="4"/>
  <c r="E25" i="4"/>
  <c r="E9" i="4"/>
  <c r="E191" i="4"/>
  <c r="E273" i="4"/>
  <c r="E274" i="4"/>
  <c r="E106" i="4"/>
  <c r="E26" i="4"/>
  <c r="E27" i="4"/>
  <c r="E41" i="4"/>
  <c r="E52" i="4"/>
  <c r="E16" i="4"/>
  <c r="E17" i="4"/>
  <c r="E275" i="4"/>
  <c r="E276" i="4"/>
  <c r="E208" i="4"/>
  <c r="E209" i="4"/>
  <c r="E64" i="4"/>
  <c r="E277" i="4"/>
  <c r="E110" i="4"/>
  <c r="E111" i="4"/>
  <c r="E112" i="4"/>
  <c r="E210" i="4"/>
  <c r="E278" i="4"/>
  <c r="E279" i="4"/>
  <c r="E280" i="4"/>
  <c r="E57" i="4"/>
  <c r="E58" i="4"/>
  <c r="E211" i="4"/>
  <c r="E65" i="4"/>
  <c r="E66" i="4"/>
  <c r="E113" i="4"/>
  <c r="E114" i="4"/>
  <c r="E115" i="4"/>
  <c r="E116" i="4"/>
  <c r="E67" i="4"/>
  <c r="E192" i="4"/>
  <c r="E212" i="4"/>
  <c r="E213" i="4"/>
  <c r="E214" i="4"/>
  <c r="E215" i="4"/>
  <c r="E102" i="4"/>
  <c r="E68" i="4"/>
  <c r="E216" i="4"/>
  <c r="E42" i="4"/>
  <c r="E117" i="4"/>
  <c r="E281" i="4"/>
  <c r="E282" i="4"/>
  <c r="E283" i="4"/>
  <c r="E284" i="4"/>
  <c r="E193" i="4"/>
  <c r="E118" i="4"/>
  <c r="E35" i="4"/>
  <c r="E43" i="4"/>
  <c r="E119" i="4"/>
  <c r="E69" i="4"/>
  <c r="E70" i="4"/>
  <c r="E217" i="4"/>
  <c r="E103" i="4"/>
  <c r="E120" i="4"/>
  <c r="E285" i="4"/>
  <c r="E218" i="4"/>
  <c r="E194" i="4"/>
  <c r="E28" i="4"/>
  <c r="E286" i="4"/>
  <c r="E287" i="4"/>
  <c r="E288" i="4"/>
  <c r="E289" i="4"/>
  <c r="E219" i="4"/>
  <c r="E220" i="4"/>
  <c r="E290" i="4"/>
  <c r="E221" i="4"/>
  <c r="E53" i="4"/>
  <c r="E54" i="4"/>
  <c r="E18" i="4"/>
  <c r="E222" i="4"/>
  <c r="E291" i="4"/>
  <c r="E292" i="4"/>
  <c r="E293" i="4"/>
  <c r="E121" i="4"/>
  <c r="E122" i="4"/>
  <c r="E123" i="4"/>
  <c r="E124" i="4"/>
  <c r="E125" i="4"/>
  <c r="E126" i="4"/>
  <c r="E15" i="4"/>
  <c r="E127" i="4"/>
  <c r="E128" i="4"/>
  <c r="E44" i="4"/>
  <c r="E223" i="4"/>
  <c r="E71" i="4"/>
  <c r="E224" i="4"/>
  <c r="E225" i="4"/>
  <c r="E226" i="4"/>
  <c r="E227" i="4"/>
  <c r="E129" i="4"/>
  <c r="E130" i="4"/>
  <c r="E10" i="4"/>
  <c r="E294" i="4"/>
  <c r="E295" i="4"/>
  <c r="E296" i="4"/>
  <c r="E19" i="4"/>
  <c r="E20" i="4"/>
  <c r="E228" i="4"/>
  <c r="E107" i="4"/>
  <c r="E131" i="4"/>
  <c r="E132" i="4"/>
  <c r="E229" i="4"/>
  <c r="E133" i="4"/>
  <c r="E134" i="4"/>
  <c r="E72" i="4"/>
  <c r="E45" i="4"/>
  <c r="E21" i="4"/>
  <c r="E297" i="4"/>
  <c r="E230" i="4"/>
  <c r="E73" i="4"/>
  <c r="E74" i="4"/>
  <c r="E231" i="4"/>
  <c r="E298" i="4"/>
  <c r="E299" i="4"/>
  <c r="E232" i="4"/>
  <c r="E29" i="4"/>
  <c r="E195" i="4"/>
  <c r="E233" i="4"/>
  <c r="E22" i="4"/>
  <c r="E300" i="4"/>
  <c r="E108" i="4"/>
  <c r="E196" i="4"/>
  <c r="E40" i="4"/>
  <c r="E11" i="4"/>
  <c r="E301" i="4"/>
  <c r="E46" i="4"/>
  <c r="E135" i="4"/>
  <c r="E136" i="4"/>
  <c r="E137" i="4"/>
  <c r="E138" i="4"/>
  <c r="E302" i="4"/>
  <c r="E75" i="4"/>
  <c r="E76" i="4"/>
  <c r="E77" i="4"/>
  <c r="E197" i="4"/>
  <c r="E303" i="4"/>
  <c r="E139" i="4"/>
  <c r="E140" i="4"/>
  <c r="E141" i="4"/>
  <c r="E78" i="4"/>
  <c r="E304" i="4"/>
  <c r="E142" i="4"/>
  <c r="E305" i="4"/>
  <c r="E143" i="4"/>
  <c r="E306" i="4"/>
  <c r="E307" i="4"/>
  <c r="E308" i="4"/>
  <c r="E309" i="4"/>
  <c r="E310" i="4"/>
  <c r="E311" i="4"/>
  <c r="E79" i="4"/>
  <c r="E80" i="4"/>
  <c r="E312" i="4"/>
  <c r="E36" i="4"/>
  <c r="E144" i="4"/>
  <c r="E145" i="4"/>
  <c r="E146" i="4"/>
  <c r="E147" i="4"/>
  <c r="E51" i="4"/>
  <c r="E313" i="4"/>
  <c r="E148" i="4"/>
  <c r="E12" i="4"/>
  <c r="E314" i="4"/>
  <c r="E81" i="4"/>
  <c r="E59" i="4"/>
  <c r="E315" i="4"/>
  <c r="E316" i="4"/>
  <c r="E317" i="4"/>
  <c r="E23" i="4"/>
  <c r="E13" i="4"/>
  <c r="E318" i="4"/>
  <c r="E198" i="4"/>
  <c r="E319" i="4"/>
  <c r="E320" i="4"/>
  <c r="E321" i="4"/>
  <c r="E322" i="4"/>
  <c r="E323" i="4"/>
  <c r="E47" i="4"/>
  <c r="E149" i="4"/>
  <c r="E150" i="4"/>
  <c r="E151" i="4"/>
  <c r="E234" i="4"/>
  <c r="E235" i="4"/>
  <c r="E324" i="4"/>
  <c r="E325" i="4"/>
  <c r="E326" i="4"/>
  <c r="E152" i="4"/>
  <c r="E60" i="4"/>
  <c r="E82" i="4"/>
  <c r="E327" i="4"/>
  <c r="E328" i="4"/>
  <c r="E329" i="4"/>
  <c r="E83" i="4"/>
  <c r="E153" i="4"/>
  <c r="E236" i="4"/>
  <c r="E237" i="4"/>
  <c r="E238" i="4"/>
  <c r="E239" i="4"/>
  <c r="E330" i="4"/>
  <c r="E154" i="4"/>
  <c r="E84" i="4"/>
  <c r="E7" i="4"/>
  <c r="E30" i="4"/>
  <c r="E31" i="4"/>
  <c r="E331" i="4"/>
  <c r="E332" i="4"/>
  <c r="E333" i="4"/>
  <c r="E155" i="4"/>
  <c r="E32" i="4"/>
  <c r="E240" i="4"/>
  <c r="E241" i="4"/>
  <c r="E156" i="4"/>
  <c r="E157" i="4"/>
  <c r="E62" i="4"/>
  <c r="D11" i="9" l="1"/>
  <c r="F226" i="1"/>
  <c r="G226" i="1"/>
  <c r="H226" i="1"/>
  <c r="F223" i="1"/>
  <c r="F224" i="1"/>
  <c r="F225" i="1"/>
  <c r="G223" i="1"/>
  <c r="G224" i="1"/>
  <c r="G225" i="1"/>
  <c r="H223" i="1"/>
  <c r="H224" i="1"/>
  <c r="H225" i="1"/>
  <c r="F218" i="1"/>
  <c r="F219" i="1"/>
  <c r="F220" i="1"/>
  <c r="F221" i="1"/>
  <c r="F222" i="1"/>
  <c r="G218" i="1"/>
  <c r="G219" i="1"/>
  <c r="G220" i="1"/>
  <c r="G221" i="1"/>
  <c r="G222" i="1"/>
  <c r="H218" i="1"/>
  <c r="H219" i="1"/>
  <c r="H220" i="1"/>
  <c r="H221" i="1"/>
  <c r="H222" i="1"/>
  <c r="S508" i="4" l="1"/>
  <c r="S509" i="4"/>
  <c r="S510" i="4"/>
  <c r="S511" i="4"/>
  <c r="S512" i="4"/>
  <c r="S284" i="4"/>
  <c r="S69" i="4"/>
  <c r="S70" i="4"/>
  <c r="S217" i="4"/>
  <c r="S432" i="4"/>
  <c r="S433" i="4"/>
  <c r="S513" i="4"/>
  <c r="S514" i="4"/>
  <c r="S515" i="4"/>
  <c r="S516" i="4"/>
  <c r="S517" i="4"/>
  <c r="S518" i="4"/>
  <c r="S519" i="4"/>
  <c r="S520" i="4"/>
  <c r="S521" i="4"/>
  <c r="S129" i="4"/>
  <c r="S444" i="4"/>
  <c r="S445" i="4"/>
  <c r="S533" i="4"/>
  <c r="S534" i="4"/>
  <c r="S535" i="4"/>
  <c r="S536" i="4"/>
  <c r="S537" i="4"/>
  <c r="S538" i="4"/>
  <c r="S539" i="4"/>
  <c r="S540" i="4"/>
  <c r="S541" i="4"/>
  <c r="S542" i="4"/>
  <c r="S543" i="4"/>
  <c r="S40" i="4"/>
  <c r="S6" i="4"/>
  <c r="S11" i="4"/>
  <c r="S301" i="4"/>
  <c r="S46" i="4"/>
  <c r="S135" i="4"/>
  <c r="S450" i="4"/>
  <c r="S148" i="4"/>
  <c r="S461" i="4"/>
  <c r="S315" i="4"/>
  <c r="S198" i="4"/>
  <c r="S327" i="4"/>
  <c r="S328" i="4"/>
  <c r="S465" i="4"/>
  <c r="S329" i="4"/>
  <c r="S237" i="4"/>
  <c r="S238" i="4"/>
  <c r="S157" i="4"/>
  <c r="S334" i="4"/>
  <c r="S335" i="4"/>
  <c r="S336" i="4"/>
  <c r="S199" i="4"/>
  <c r="S337" i="4"/>
  <c r="S338" i="4"/>
  <c r="S469" i="4"/>
  <c r="S339" i="4"/>
  <c r="S340" i="4"/>
  <c r="S341" i="4"/>
  <c r="S342" i="4"/>
  <c r="V106" i="4"/>
  <c r="V129" i="4" l="1"/>
  <c r="V294" i="4"/>
  <c r="V28" i="4"/>
  <c r="V436" i="4"/>
  <c r="V437" i="4"/>
  <c r="V513" i="4"/>
  <c r="V514" i="4"/>
  <c r="V515" i="4"/>
  <c r="V516" i="4"/>
  <c r="V517" i="4"/>
  <c r="V518" i="4"/>
  <c r="V519" i="4"/>
  <c r="V520" i="4"/>
  <c r="V286" i="4"/>
  <c r="V287" i="4"/>
  <c r="V288" i="4"/>
  <c r="V289" i="4"/>
  <c r="V219" i="4"/>
  <c r="V220" i="4"/>
  <c r="V290" i="4"/>
  <c r="V221" i="4"/>
  <c r="V53" i="4"/>
  <c r="V54" i="4"/>
  <c r="V18" i="4"/>
  <c r="V222" i="4"/>
  <c r="V291" i="4"/>
  <c r="V292" i="4"/>
  <c r="V293" i="4"/>
  <c r="V121" i="4"/>
  <c r="V122" i="4"/>
  <c r="V521" i="4"/>
  <c r="V123" i="4"/>
  <c r="V124" i="4"/>
  <c r="V125" i="4"/>
  <c r="V126" i="4"/>
  <c r="V15" i="4"/>
  <c r="V127" i="4"/>
  <c r="V128" i="4"/>
  <c r="V44" i="4"/>
  <c r="V223" i="4"/>
  <c r="V438" i="4"/>
  <c r="V439" i="4"/>
  <c r="V71" i="4"/>
  <c r="V224" i="4"/>
  <c r="V225" i="4"/>
  <c r="V226" i="4"/>
  <c r="V227" i="4"/>
  <c r="V130" i="4"/>
  <c r="V10" i="4"/>
  <c r="V440" i="4"/>
  <c r="V295" i="4"/>
  <c r="V296" i="4"/>
  <c r="V522" i="4"/>
  <c r="V523" i="4"/>
  <c r="V297" i="4"/>
  <c r="V230" i="4"/>
  <c r="F216" i="1" l="1"/>
  <c r="G216" i="1"/>
  <c r="H216" i="1"/>
  <c r="R13" i="1" l="1"/>
  <c r="R11" i="1"/>
  <c r="U294" i="4" l="1"/>
  <c r="U295" i="4"/>
  <c r="U296" i="4"/>
  <c r="U522" i="4"/>
  <c r="U523" i="4"/>
  <c r="U524" i="4"/>
  <c r="U525" i="4"/>
  <c r="U526" i="4"/>
  <c r="U527" i="4"/>
  <c r="U528" i="4"/>
  <c r="U529" i="4"/>
  <c r="U530" i="4"/>
  <c r="U531" i="4"/>
  <c r="U532" i="4"/>
  <c r="F215" i="1" l="1"/>
  <c r="G215" i="1"/>
  <c r="H215" i="1"/>
  <c r="F214" i="1"/>
  <c r="G214" i="1"/>
  <c r="H214" i="1"/>
  <c r="F213" i="1" l="1"/>
  <c r="G213" i="1"/>
  <c r="H213" i="1"/>
  <c r="F212" i="1"/>
  <c r="G212" i="1"/>
  <c r="H212" i="1"/>
  <c r="F74" i="19" l="1"/>
  <c r="C74" i="19"/>
  <c r="B74" i="19"/>
  <c r="A74" i="19"/>
  <c r="E42" i="19" l="1"/>
  <c r="E45" i="19"/>
  <c r="E47" i="19"/>
  <c r="E48" i="19"/>
  <c r="E49" i="19"/>
  <c r="E50" i="19"/>
  <c r="E51" i="19"/>
  <c r="E56" i="19"/>
  <c r="E57" i="19"/>
  <c r="E58" i="19"/>
  <c r="E61" i="19"/>
  <c r="E68" i="19"/>
  <c r="E69" i="19"/>
  <c r="E70" i="19"/>
  <c r="E72" i="19"/>
  <c r="E73" i="19"/>
  <c r="V271" i="4"/>
  <c r="V63" i="4"/>
  <c r="V206" i="4"/>
  <c r="V409" i="4"/>
  <c r="V266" i="4"/>
  <c r="V267" i="4"/>
  <c r="V268" i="4"/>
  <c r="V269" i="4"/>
  <c r="V270" i="4"/>
  <c r="V410" i="4"/>
  <c r="V50" i="4"/>
  <c r="V100" i="4"/>
  <c r="E18" i="19" s="1"/>
  <c r="V207" i="4"/>
  <c r="V272" i="4"/>
  <c r="V101" i="4"/>
  <c r="V25" i="4"/>
  <c r="V411" i="4"/>
  <c r="V412" i="4"/>
  <c r="V9" i="4"/>
  <c r="V413" i="4"/>
  <c r="V191" i="4"/>
  <c r="V273" i="4"/>
  <c r="V274" i="4"/>
  <c r="V26" i="4"/>
  <c r="V27" i="4"/>
  <c r="V41" i="4"/>
  <c r="V52" i="4"/>
  <c r="V414" i="4"/>
  <c r="V16" i="4"/>
  <c r="V17" i="4"/>
  <c r="V275" i="4"/>
  <c r="V276" i="4"/>
  <c r="V415" i="4"/>
  <c r="V416" i="4"/>
  <c r="V417" i="4"/>
  <c r="V208" i="4"/>
  <c r="V418" i="4"/>
  <c r="V419" i="4"/>
  <c r="V209" i="4"/>
  <c r="V64" i="4"/>
  <c r="V277" i="4"/>
  <c r="V110" i="4"/>
  <c r="V111" i="4"/>
  <c r="E29" i="19" s="1"/>
  <c r="V112" i="4"/>
  <c r="V210" i="4"/>
  <c r="V278" i="4"/>
  <c r="V279" i="4"/>
  <c r="V280" i="4"/>
  <c r="V57" i="4"/>
  <c r="V58" i="4"/>
  <c r="V420" i="4"/>
  <c r="V211" i="4"/>
  <c r="V65" i="4"/>
  <c r="V66" i="4"/>
  <c r="V113" i="4"/>
  <c r="V114" i="4"/>
  <c r="V115" i="4"/>
  <c r="V116" i="4"/>
  <c r="V67" i="4"/>
  <c r="V421" i="4"/>
  <c r="V192" i="4"/>
  <c r="V212" i="4"/>
  <c r="V213" i="4"/>
  <c r="V214" i="4"/>
  <c r="V215" i="4"/>
  <c r="V102" i="4"/>
  <c r="V68" i="4"/>
  <c r="V216" i="4"/>
  <c r="V422" i="4"/>
  <c r="V423" i="4"/>
  <c r="V424" i="4"/>
  <c r="V425" i="4"/>
  <c r="V42" i="4"/>
  <c r="V426" i="4"/>
  <c r="V427" i="4"/>
  <c r="V428" i="4"/>
  <c r="V429" i="4"/>
  <c r="V430" i="4"/>
  <c r="V117" i="4"/>
  <c r="V281" i="4"/>
  <c r="V282" i="4"/>
  <c r="V283" i="4"/>
  <c r="V284" i="4"/>
  <c r="V193" i="4"/>
  <c r="V118" i="4"/>
  <c r="V35" i="4"/>
  <c r="V43" i="4"/>
  <c r="V69" i="4"/>
  <c r="V70" i="4"/>
  <c r="V217" i="4"/>
  <c r="V431" i="4"/>
  <c r="V432" i="4"/>
  <c r="V433" i="4"/>
  <c r="V434" i="4"/>
  <c r="V435" i="4"/>
  <c r="V103" i="4"/>
  <c r="V120" i="4"/>
  <c r="V194" i="4"/>
  <c r="E35" i="19"/>
  <c r="E36" i="19"/>
  <c r="E37" i="19"/>
  <c r="E38" i="19"/>
  <c r="E39" i="19"/>
  <c r="E40" i="19"/>
  <c r="E41" i="19"/>
  <c r="E43" i="19"/>
  <c r="E44" i="19"/>
  <c r="E46" i="19"/>
  <c r="E52" i="19"/>
  <c r="E53" i="19"/>
  <c r="E54" i="19"/>
  <c r="E55" i="19"/>
  <c r="E59" i="19"/>
  <c r="E60" i="19"/>
  <c r="E62" i="19"/>
  <c r="E63" i="19"/>
  <c r="E64" i="19"/>
  <c r="E65" i="19"/>
  <c r="E66" i="19"/>
  <c r="E67" i="19"/>
  <c r="E71" i="19"/>
  <c r="E74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11" i="19"/>
  <c r="C10" i="19"/>
  <c r="F11" i="19"/>
  <c r="F10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11" i="19"/>
  <c r="B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10" i="19"/>
  <c r="E30" i="19" l="1"/>
  <c r="E34" i="19"/>
  <c r="E33" i="19"/>
  <c r="E32" i="19"/>
  <c r="E28" i="19"/>
  <c r="E11" i="19"/>
  <c r="E10" i="19"/>
  <c r="E25" i="19"/>
  <c r="E15" i="19"/>
  <c r="E23" i="19"/>
  <c r="E22" i="19"/>
  <c r="E13" i="19"/>
  <c r="E20" i="19"/>
  <c r="E27" i="19"/>
  <c r="E19" i="19"/>
  <c r="E26" i="19"/>
  <c r="E17" i="19"/>
  <c r="E16" i="19"/>
  <c r="E24" i="19"/>
  <c r="E14" i="19"/>
  <c r="E31" i="19"/>
  <c r="E21" i="19"/>
  <c r="E12" i="19"/>
  <c r="F211" i="1"/>
  <c r="G211" i="1"/>
  <c r="H211" i="1"/>
  <c r="A77" i="9" l="1"/>
  <c r="B77" i="9"/>
  <c r="C77" i="9"/>
  <c r="F77" i="9"/>
  <c r="A78" i="9"/>
  <c r="B78" i="9"/>
  <c r="C78" i="9"/>
  <c r="F78" i="9"/>
  <c r="A79" i="9"/>
  <c r="B79" i="9"/>
  <c r="C79" i="9"/>
  <c r="F79" i="9"/>
  <c r="A80" i="9"/>
  <c r="B80" i="9"/>
  <c r="C80" i="9"/>
  <c r="F80" i="9"/>
  <c r="A81" i="9"/>
  <c r="B81" i="9"/>
  <c r="C81" i="9"/>
  <c r="F81" i="9"/>
  <c r="A82" i="9"/>
  <c r="B82" i="9"/>
  <c r="C82" i="9"/>
  <c r="F82" i="9"/>
  <c r="A83" i="9"/>
  <c r="B83" i="9"/>
  <c r="C83" i="9"/>
  <c r="F83" i="9"/>
  <c r="A84" i="9"/>
  <c r="B84" i="9"/>
  <c r="C84" i="9"/>
  <c r="F84" i="9"/>
  <c r="A85" i="9"/>
  <c r="B85" i="9"/>
  <c r="C85" i="9"/>
  <c r="F85" i="9"/>
  <c r="A86" i="9"/>
  <c r="B86" i="9"/>
  <c r="C86" i="9"/>
  <c r="F86" i="9"/>
  <c r="A87" i="9"/>
  <c r="B87" i="9"/>
  <c r="C87" i="9"/>
  <c r="F87" i="9"/>
  <c r="A88" i="9"/>
  <c r="B88" i="9"/>
  <c r="C88" i="9"/>
  <c r="F88" i="9"/>
  <c r="D77" i="9"/>
  <c r="D78" i="9"/>
  <c r="D79" i="9"/>
  <c r="D80" i="9"/>
  <c r="D81" i="9"/>
  <c r="D82" i="9"/>
  <c r="D83" i="9"/>
  <c r="D84" i="9"/>
  <c r="D85" i="9"/>
  <c r="D86" i="9"/>
  <c r="D87" i="9"/>
  <c r="D88" i="9"/>
  <c r="D53" i="19" l="1"/>
  <c r="D29" i="19"/>
  <c r="D13" i="19"/>
  <c r="D36" i="19"/>
  <c r="D12" i="19"/>
  <c r="D51" i="19"/>
  <c r="D27" i="19"/>
  <c r="D34" i="19"/>
  <c r="D49" i="19"/>
  <c r="D25" i="19"/>
  <c r="D48" i="19"/>
  <c r="D40" i="19"/>
  <c r="D32" i="19"/>
  <c r="D24" i="19"/>
  <c r="D16" i="19"/>
  <c r="D45" i="19"/>
  <c r="D21" i="19"/>
  <c r="D44" i="19"/>
  <c r="D20" i="19"/>
  <c r="D43" i="19"/>
  <c r="D11" i="19"/>
  <c r="D42" i="19"/>
  <c r="D10" i="19"/>
  <c r="D33" i="19"/>
  <c r="D47" i="19"/>
  <c r="D23" i="19"/>
  <c r="D15" i="19"/>
  <c r="D37" i="19"/>
  <c r="D52" i="19"/>
  <c r="D28" i="19"/>
  <c r="D35" i="19"/>
  <c r="D19" i="19"/>
  <c r="D50" i="19"/>
  <c r="D26" i="19"/>
  <c r="D18" i="19"/>
  <c r="D41" i="19"/>
  <c r="D17" i="19"/>
  <c r="D39" i="19"/>
  <c r="D31" i="19"/>
  <c r="D46" i="19"/>
  <c r="D38" i="19"/>
  <c r="D30" i="19"/>
  <c r="D22" i="19"/>
  <c r="D14" i="19"/>
  <c r="A75" i="9"/>
  <c r="B75" i="9"/>
  <c r="C75" i="9"/>
  <c r="F75" i="9"/>
  <c r="A76" i="9"/>
  <c r="B76" i="9"/>
  <c r="C76" i="9"/>
  <c r="F76" i="9"/>
  <c r="A12" i="9"/>
  <c r="B12" i="9"/>
  <c r="C12" i="9"/>
  <c r="F12" i="9"/>
  <c r="A13" i="9"/>
  <c r="B13" i="9"/>
  <c r="C13" i="9"/>
  <c r="F13" i="9"/>
  <c r="A14" i="9"/>
  <c r="B14" i="9"/>
  <c r="C14" i="9"/>
  <c r="F14" i="9"/>
  <c r="A15" i="9"/>
  <c r="B15" i="9"/>
  <c r="C15" i="9"/>
  <c r="F15" i="9"/>
  <c r="A16" i="9"/>
  <c r="B16" i="9"/>
  <c r="C16" i="9"/>
  <c r="F16" i="9"/>
  <c r="A17" i="9"/>
  <c r="B17" i="9"/>
  <c r="C17" i="9"/>
  <c r="F17" i="9"/>
  <c r="A18" i="9"/>
  <c r="B18" i="9"/>
  <c r="C18" i="9"/>
  <c r="F18" i="9"/>
  <c r="A19" i="9"/>
  <c r="B19" i="9"/>
  <c r="C19" i="9"/>
  <c r="F19" i="9"/>
  <c r="A20" i="9"/>
  <c r="B20" i="9"/>
  <c r="C20" i="9"/>
  <c r="F20" i="9"/>
  <c r="A21" i="9"/>
  <c r="B21" i="9"/>
  <c r="C21" i="9"/>
  <c r="F21" i="9"/>
  <c r="A22" i="9"/>
  <c r="B22" i="9"/>
  <c r="C22" i="9"/>
  <c r="F22" i="9"/>
  <c r="A23" i="9"/>
  <c r="B23" i="9"/>
  <c r="C23" i="9"/>
  <c r="F23" i="9"/>
  <c r="A24" i="9"/>
  <c r="B24" i="9"/>
  <c r="C24" i="9"/>
  <c r="F24" i="9"/>
  <c r="A25" i="9"/>
  <c r="B25" i="9"/>
  <c r="C25" i="9"/>
  <c r="F25" i="9"/>
  <c r="A26" i="9"/>
  <c r="B26" i="9"/>
  <c r="C26" i="9"/>
  <c r="F26" i="9"/>
  <c r="A27" i="9"/>
  <c r="B27" i="9"/>
  <c r="C27" i="9"/>
  <c r="F27" i="9"/>
  <c r="A28" i="9"/>
  <c r="B28" i="9"/>
  <c r="C28" i="9"/>
  <c r="F28" i="9"/>
  <c r="A29" i="9"/>
  <c r="B29" i="9"/>
  <c r="C29" i="9"/>
  <c r="F29" i="9"/>
  <c r="A30" i="9"/>
  <c r="B30" i="9"/>
  <c r="C30" i="9"/>
  <c r="F30" i="9"/>
  <c r="A31" i="9"/>
  <c r="B31" i="9"/>
  <c r="C31" i="9"/>
  <c r="F31" i="9"/>
  <c r="A32" i="9"/>
  <c r="B32" i="9"/>
  <c r="C32" i="9"/>
  <c r="F32" i="9"/>
  <c r="A33" i="9"/>
  <c r="B33" i="9"/>
  <c r="C33" i="9"/>
  <c r="F33" i="9"/>
  <c r="A34" i="9"/>
  <c r="B34" i="9"/>
  <c r="C34" i="9"/>
  <c r="F34" i="9"/>
  <c r="A35" i="9"/>
  <c r="B35" i="9"/>
  <c r="C35" i="9"/>
  <c r="F35" i="9"/>
  <c r="A36" i="9"/>
  <c r="B36" i="9"/>
  <c r="C36" i="9"/>
  <c r="F36" i="9"/>
  <c r="A37" i="9"/>
  <c r="B37" i="9"/>
  <c r="C37" i="9"/>
  <c r="F37" i="9"/>
  <c r="A38" i="9"/>
  <c r="B38" i="9"/>
  <c r="C38" i="9"/>
  <c r="F38" i="9"/>
  <c r="A39" i="9"/>
  <c r="B39" i="9"/>
  <c r="C39" i="9"/>
  <c r="F39" i="9"/>
  <c r="A40" i="9"/>
  <c r="B40" i="9"/>
  <c r="C40" i="9"/>
  <c r="E40" i="9"/>
  <c r="F40" i="9"/>
  <c r="A41" i="9"/>
  <c r="B41" i="9"/>
  <c r="C41" i="9"/>
  <c r="E41" i="9"/>
  <c r="F41" i="9"/>
  <c r="A42" i="9"/>
  <c r="B42" i="9"/>
  <c r="C42" i="9"/>
  <c r="E42" i="9"/>
  <c r="F42" i="9"/>
  <c r="A43" i="9"/>
  <c r="B43" i="9"/>
  <c r="C43" i="9"/>
  <c r="E43" i="9"/>
  <c r="F43" i="9"/>
  <c r="A44" i="9"/>
  <c r="B44" i="9"/>
  <c r="C44" i="9"/>
  <c r="E44" i="9"/>
  <c r="F44" i="9"/>
  <c r="A45" i="9"/>
  <c r="B45" i="9"/>
  <c r="C45" i="9"/>
  <c r="F45" i="9"/>
  <c r="A46" i="9"/>
  <c r="B46" i="9"/>
  <c r="C46" i="9"/>
  <c r="F46" i="9"/>
  <c r="A47" i="9"/>
  <c r="B47" i="9"/>
  <c r="C47" i="9"/>
  <c r="F47" i="9"/>
  <c r="A48" i="9"/>
  <c r="B48" i="9"/>
  <c r="C48" i="9"/>
  <c r="F48" i="9"/>
  <c r="A49" i="9"/>
  <c r="B49" i="9"/>
  <c r="C49" i="9"/>
  <c r="F49" i="9"/>
  <c r="A50" i="9"/>
  <c r="B50" i="9"/>
  <c r="C50" i="9"/>
  <c r="F50" i="9"/>
  <c r="A51" i="9"/>
  <c r="B51" i="9"/>
  <c r="C51" i="9"/>
  <c r="F51" i="9"/>
  <c r="A52" i="9"/>
  <c r="B52" i="9"/>
  <c r="C52" i="9"/>
  <c r="F52" i="9"/>
  <c r="A53" i="9"/>
  <c r="B53" i="9"/>
  <c r="C53" i="9"/>
  <c r="F53" i="9"/>
  <c r="A54" i="9"/>
  <c r="B54" i="9"/>
  <c r="C54" i="9"/>
  <c r="F54" i="9"/>
  <c r="A55" i="9"/>
  <c r="B55" i="9"/>
  <c r="C55" i="9"/>
  <c r="F55" i="9"/>
  <c r="A56" i="9"/>
  <c r="B56" i="9"/>
  <c r="C56" i="9"/>
  <c r="F56" i="9"/>
  <c r="A57" i="9"/>
  <c r="B57" i="9"/>
  <c r="C57" i="9"/>
  <c r="F57" i="9"/>
  <c r="A58" i="9"/>
  <c r="B58" i="9"/>
  <c r="C58" i="9"/>
  <c r="F58" i="9"/>
  <c r="A59" i="9"/>
  <c r="B59" i="9"/>
  <c r="C59" i="9"/>
  <c r="F59" i="9"/>
  <c r="A60" i="9"/>
  <c r="B60" i="9"/>
  <c r="C60" i="9"/>
  <c r="F60" i="9"/>
  <c r="A61" i="9"/>
  <c r="B61" i="9"/>
  <c r="C61" i="9"/>
  <c r="F61" i="9"/>
  <c r="A62" i="9"/>
  <c r="B62" i="9"/>
  <c r="C62" i="9"/>
  <c r="F62" i="9"/>
  <c r="A63" i="9"/>
  <c r="B63" i="9"/>
  <c r="C63" i="9"/>
  <c r="F63" i="9"/>
  <c r="A64" i="9"/>
  <c r="B64" i="9"/>
  <c r="C64" i="9"/>
  <c r="F64" i="9"/>
  <c r="A65" i="9"/>
  <c r="B65" i="9"/>
  <c r="C65" i="9"/>
  <c r="F65" i="9"/>
  <c r="A66" i="9"/>
  <c r="B66" i="9"/>
  <c r="C66" i="9"/>
  <c r="F66" i="9"/>
  <c r="A67" i="9"/>
  <c r="B67" i="9"/>
  <c r="C67" i="9"/>
  <c r="F67" i="9"/>
  <c r="A68" i="9"/>
  <c r="B68" i="9"/>
  <c r="C68" i="9"/>
  <c r="F68" i="9"/>
  <c r="A69" i="9"/>
  <c r="B69" i="9"/>
  <c r="C69" i="9"/>
  <c r="F69" i="9"/>
  <c r="A70" i="9"/>
  <c r="B70" i="9"/>
  <c r="C70" i="9"/>
  <c r="F70" i="9"/>
  <c r="A71" i="9"/>
  <c r="B71" i="9"/>
  <c r="C71" i="9"/>
  <c r="F71" i="9"/>
  <c r="A72" i="9"/>
  <c r="B72" i="9"/>
  <c r="C72" i="9"/>
  <c r="F72" i="9"/>
  <c r="A73" i="9"/>
  <c r="B73" i="9"/>
  <c r="C73" i="9"/>
  <c r="F73" i="9"/>
  <c r="A74" i="9"/>
  <c r="B74" i="9"/>
  <c r="C74" i="9"/>
  <c r="F74" i="9"/>
  <c r="U17" i="4"/>
  <c r="U106" i="4"/>
  <c r="E32" i="9"/>
  <c r="R216" i="4"/>
  <c r="S216" i="4" s="1"/>
  <c r="R422" i="4"/>
  <c r="S422" i="4" s="1"/>
  <c r="R423" i="4"/>
  <c r="S423" i="4" s="1"/>
  <c r="R424" i="4"/>
  <c r="S424" i="4" s="1"/>
  <c r="R425" i="4"/>
  <c r="R42" i="4"/>
  <c r="S42" i="4" s="1"/>
  <c r="R426" i="4"/>
  <c r="S426" i="4" s="1"/>
  <c r="R427" i="4"/>
  <c r="S427" i="4" s="1"/>
  <c r="R428" i="4"/>
  <c r="S428" i="4" s="1"/>
  <c r="R429" i="4"/>
  <c r="S429" i="4" s="1"/>
  <c r="R430" i="4"/>
  <c r="S430" i="4" s="1"/>
  <c r="R117" i="4"/>
  <c r="S117" i="4" s="1"/>
  <c r="R281" i="4"/>
  <c r="S281" i="4" s="1"/>
  <c r="R282" i="4"/>
  <c r="S282" i="4" s="1"/>
  <c r="E45" i="9"/>
  <c r="U275" i="4"/>
  <c r="U276" i="4"/>
  <c r="U415" i="4"/>
  <c r="U416" i="4"/>
  <c r="U417" i="4"/>
  <c r="U208" i="4"/>
  <c r="U418" i="4"/>
  <c r="E46" i="9"/>
  <c r="R67" i="4"/>
  <c r="S67" i="4" s="1"/>
  <c r="R421" i="4"/>
  <c r="S421" i="4" s="1"/>
  <c r="R192" i="4"/>
  <c r="S192" i="4" s="1"/>
  <c r="D71" i="9"/>
  <c r="R213" i="4"/>
  <c r="S213" i="4" s="1"/>
  <c r="R214" i="4"/>
  <c r="S214" i="4" s="1"/>
  <c r="R215" i="4"/>
  <c r="R102" i="4"/>
  <c r="S102" i="4" s="1"/>
  <c r="R68" i="4"/>
  <c r="S68" i="4" s="1"/>
  <c r="D68" i="9" l="1"/>
  <c r="D72" i="9"/>
  <c r="D69" i="9"/>
  <c r="D73" i="9"/>
  <c r="D74" i="9"/>
  <c r="D70" i="9"/>
  <c r="D75" i="9"/>
  <c r="R212" i="4"/>
  <c r="S212" i="4" s="1"/>
  <c r="D76" i="9"/>
  <c r="F145" i="1"/>
  <c r="G145" i="1"/>
  <c r="H145" i="1"/>
  <c r="U447" i="4" l="1"/>
  <c r="U448" i="4"/>
  <c r="U300" i="4"/>
  <c r="U108" i="4"/>
  <c r="U196" i="4"/>
  <c r="U449" i="4"/>
  <c r="U40" i="4"/>
  <c r="U6" i="4"/>
  <c r="U11" i="4"/>
  <c r="U301" i="4"/>
  <c r="U46" i="4"/>
  <c r="U135" i="4"/>
  <c r="U136" i="4"/>
  <c r="U137" i="4"/>
  <c r="U138" i="4"/>
  <c r="U302" i="4"/>
  <c r="U75" i="4"/>
  <c r="U76" i="4"/>
  <c r="R245" i="4" l="1"/>
  <c r="S245" i="4" s="1"/>
  <c r="W145" i="1" l="1"/>
  <c r="W231" i="1"/>
  <c r="W232" i="1"/>
  <c r="W233" i="1"/>
  <c r="W234" i="1"/>
  <c r="W235" i="1"/>
  <c r="W236" i="1"/>
  <c r="W237" i="1"/>
  <c r="B8" i="7" l="1"/>
  <c r="D8" i="7" s="1"/>
  <c r="V682" i="4" l="1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U157" i="4" l="1"/>
  <c r="S158" i="4"/>
  <c r="S159" i="4"/>
  <c r="S242" i="4"/>
  <c r="S243" i="4"/>
  <c r="U299" i="4" l="1"/>
  <c r="U232" i="4"/>
  <c r="U29" i="4"/>
  <c r="U195" i="4"/>
  <c r="U446" i="4"/>
  <c r="U233" i="4"/>
  <c r="U22" i="4"/>
  <c r="U77" i="4"/>
  <c r="U197" i="4"/>
  <c r="U303" i="4"/>
  <c r="U139" i="4"/>
  <c r="U451" i="4"/>
  <c r="U140" i="4"/>
  <c r="U141" i="4"/>
  <c r="U78" i="4"/>
  <c r="U304" i="4"/>
  <c r="U142" i="4"/>
  <c r="U305" i="4"/>
  <c r="U452" i="4"/>
  <c r="U143" i="4"/>
  <c r="U306" i="4"/>
  <c r="U307" i="4"/>
  <c r="U453" i="4"/>
  <c r="U308" i="4"/>
  <c r="U309" i="4"/>
  <c r="U310" i="4"/>
  <c r="U454" i="4"/>
  <c r="U455" i="4"/>
  <c r="U311" i="4"/>
  <c r="U79" i="4"/>
  <c r="U80" i="4"/>
  <c r="U312" i="4"/>
  <c r="U36" i="4"/>
  <c r="U144" i="4"/>
  <c r="U145" i="4"/>
  <c r="U146" i="4"/>
  <c r="U147" i="4"/>
  <c r="U51" i="4"/>
  <c r="U313" i="4"/>
  <c r="U456" i="4"/>
  <c r="U12" i="4"/>
  <c r="U314" i="4"/>
  <c r="U457" i="4"/>
  <c r="U81" i="4"/>
  <c r="U458" i="4"/>
  <c r="U459" i="4"/>
  <c r="U59" i="4"/>
  <c r="U460" i="4"/>
  <c r="U316" i="4"/>
  <c r="U317" i="4"/>
  <c r="U23" i="4"/>
  <c r="U13" i="4"/>
  <c r="U318" i="4"/>
  <c r="U319" i="4"/>
  <c r="U320" i="4"/>
  <c r="U321" i="4"/>
  <c r="U462" i="4"/>
  <c r="U322" i="4"/>
  <c r="U323" i="4"/>
  <c r="U47" i="4"/>
  <c r="U149" i="4"/>
  <c r="U150" i="4"/>
  <c r="U151" i="4"/>
  <c r="U234" i="4"/>
  <c r="U235" i="4"/>
  <c r="U463" i="4"/>
  <c r="U324" i="4"/>
  <c r="U464" i="4"/>
  <c r="U325" i="4"/>
  <c r="U326" i="4"/>
  <c r="U152" i="4"/>
  <c r="U60" i="4"/>
  <c r="U82" i="4"/>
  <c r="U83" i="4"/>
  <c r="U466" i="4"/>
  <c r="U153" i="4"/>
  <c r="U236" i="4"/>
  <c r="U239" i="4"/>
  <c r="U330" i="4"/>
  <c r="U154" i="4"/>
  <c r="U84" i="4"/>
  <c r="U7" i="4"/>
  <c r="U30" i="4"/>
  <c r="U31" i="4"/>
  <c r="U467" i="4"/>
  <c r="U331" i="4"/>
  <c r="U332" i="4"/>
  <c r="U468" i="4"/>
  <c r="U333" i="4"/>
  <c r="U155" i="4"/>
  <c r="U32" i="4"/>
  <c r="U240" i="4"/>
  <c r="U241" i="4"/>
  <c r="U156" i="4"/>
  <c r="R239" i="4"/>
  <c r="R330" i="4"/>
  <c r="S330" i="4" s="1"/>
  <c r="R84" i="4"/>
  <c r="S84" i="4" s="1"/>
  <c r="R7" i="4"/>
  <c r="S7" i="4" s="1"/>
  <c r="R30" i="4"/>
  <c r="S30" i="4" s="1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R82" i="4" l="1"/>
  <c r="S82" i="4" s="1"/>
  <c r="R60" i="4"/>
  <c r="S60" i="4" s="1"/>
  <c r="R152" i="4"/>
  <c r="S152" i="4" s="1"/>
  <c r="R149" i="4"/>
  <c r="S149" i="4" s="1"/>
  <c r="R321" i="4"/>
  <c r="S321" i="4" s="1"/>
  <c r="R151" i="4"/>
  <c r="S151" i="4" s="1"/>
  <c r="R464" i="4"/>
  <c r="S464" i="4" s="1"/>
  <c r="R47" i="4"/>
  <c r="S47" i="4" s="1"/>
  <c r="R462" i="4"/>
  <c r="S462" i="4" s="1"/>
  <c r="R326" i="4"/>
  <c r="S326" i="4" s="1"/>
  <c r="R324" i="4"/>
  <c r="S324" i="4" s="1"/>
  <c r="R323" i="4"/>
  <c r="S323" i="4" s="1"/>
  <c r="R235" i="4"/>
  <c r="S235" i="4" s="1"/>
  <c r="R234" i="4"/>
  <c r="S234" i="4" s="1"/>
  <c r="R150" i="4"/>
  <c r="S150" i="4" s="1"/>
  <c r="R325" i="4"/>
  <c r="S325" i="4" s="1"/>
  <c r="R463" i="4"/>
  <c r="S463" i="4" s="1"/>
  <c r="R322" i="4"/>
  <c r="S322" i="4" s="1"/>
  <c r="R460" i="4" l="1"/>
  <c r="S460" i="4" s="1"/>
  <c r="R456" i="4"/>
  <c r="S456" i="4" s="1"/>
  <c r="R13" i="4"/>
  <c r="R459" i="4"/>
  <c r="S459" i="4" s="1"/>
  <c r="R318" i="4"/>
  <c r="S318" i="4" s="1"/>
  <c r="R23" i="4"/>
  <c r="S23" i="4" s="1"/>
  <c r="R314" i="4"/>
  <c r="S314" i="4" s="1"/>
  <c r="R12" i="4"/>
  <c r="S12" i="4" s="1"/>
  <c r="R319" i="4"/>
  <c r="S319" i="4" s="1"/>
  <c r="R458" i="4"/>
  <c r="S458" i="4" s="1"/>
  <c r="R317" i="4"/>
  <c r="S317" i="4" s="1"/>
  <c r="R81" i="4"/>
  <c r="S81" i="4" s="1"/>
  <c r="R320" i="4"/>
  <c r="S320" i="4" s="1"/>
  <c r="R59" i="4"/>
  <c r="S59" i="4" s="1"/>
  <c r="R316" i="4"/>
  <c r="S316" i="4" s="1"/>
  <c r="R457" i="4"/>
  <c r="S457" i="4" s="1"/>
  <c r="R196" i="4" l="1"/>
  <c r="S196" i="4" s="1"/>
  <c r="R108" i="4"/>
  <c r="S108" i="4" s="1"/>
  <c r="R300" i="4"/>
  <c r="S300" i="4" s="1"/>
  <c r="R448" i="4"/>
  <c r="S448" i="4" s="1"/>
  <c r="R449" i="4"/>
  <c r="S449" i="4" s="1"/>
  <c r="R447" i="4"/>
  <c r="S447" i="4" s="1"/>
  <c r="R22" i="4"/>
  <c r="S22" i="4" s="1"/>
  <c r="R154" i="4"/>
  <c r="S154" i="4" s="1"/>
  <c r="R38" i="4"/>
  <c r="R168" i="4"/>
  <c r="S168" i="4" s="1"/>
  <c r="R169" i="4"/>
  <c r="S169" i="4" s="1"/>
  <c r="R347" i="4"/>
  <c r="S347" i="4" s="1"/>
  <c r="R474" i="4"/>
  <c r="S474" i="4" s="1"/>
  <c r="R475" i="4"/>
  <c r="R476" i="4"/>
  <c r="R246" i="4"/>
  <c r="R24" i="4"/>
  <c r="S24" i="4" s="1"/>
  <c r="R250" i="4"/>
  <c r="S250" i="4" s="1"/>
  <c r="R251" i="4"/>
  <c r="S251" i="4" s="1"/>
  <c r="R184" i="4"/>
  <c r="S184" i="4" s="1"/>
  <c r="R255" i="4"/>
  <c r="S255" i="4" s="1"/>
  <c r="R185" i="4"/>
  <c r="S185" i="4" s="1"/>
  <c r="R186" i="4"/>
  <c r="S186" i="4" s="1"/>
  <c r="R377" i="4"/>
  <c r="S377" i="4" s="1"/>
  <c r="R378" i="4"/>
  <c r="S378" i="4" s="1"/>
  <c r="R489" i="4"/>
  <c r="S489" i="4" s="1"/>
  <c r="R490" i="4"/>
  <c r="S490" i="4" s="1"/>
  <c r="R571" i="4"/>
  <c r="S571" i="4" s="1"/>
  <c r="R572" i="4"/>
  <c r="S572" i="4" s="1"/>
  <c r="R256" i="4"/>
  <c r="S256" i="4" s="1"/>
  <c r="R257" i="4"/>
  <c r="S257" i="4" s="1"/>
  <c r="R258" i="4"/>
  <c r="S258" i="4" s="1"/>
  <c r="R259" i="4"/>
  <c r="S259" i="4" s="1"/>
  <c r="R187" i="4"/>
  <c r="S187" i="4" s="1"/>
  <c r="R491" i="4"/>
  <c r="S491" i="4" s="1"/>
  <c r="R205" i="4"/>
  <c r="S205" i="4" s="1"/>
  <c r="R379" i="4"/>
  <c r="S379" i="4" s="1"/>
  <c r="R492" i="4"/>
  <c r="S492" i="4" s="1"/>
  <c r="R380" i="4"/>
  <c r="S380" i="4" s="1"/>
  <c r="R381" i="4"/>
  <c r="S381" i="4" s="1"/>
  <c r="R382" i="4"/>
  <c r="S382" i="4" s="1"/>
  <c r="R383" i="4"/>
  <c r="S383" i="4" s="1"/>
  <c r="R384" i="4"/>
  <c r="S384" i="4" s="1"/>
  <c r="R385" i="4"/>
  <c r="S385" i="4" s="1"/>
  <c r="R386" i="4"/>
  <c r="S386" i="4" s="1"/>
  <c r="R387" i="4"/>
  <c r="S387" i="4" s="1"/>
  <c r="R95" i="4"/>
  <c r="S95" i="4" s="1"/>
  <c r="R388" i="4"/>
  <c r="S388" i="4" s="1"/>
  <c r="R96" i="4"/>
  <c r="S96" i="4" s="1"/>
  <c r="R389" i="4"/>
  <c r="S389" i="4" s="1"/>
  <c r="R104" i="4"/>
  <c r="S104" i="4" s="1"/>
  <c r="R97" i="4"/>
  <c r="S97" i="4" s="1"/>
  <c r="R188" i="4"/>
  <c r="S188" i="4" s="1"/>
  <c r="R33" i="4"/>
  <c r="S33" i="4" s="1"/>
  <c r="R98" i="4"/>
  <c r="S98" i="4" s="1"/>
  <c r="R34" i="4"/>
  <c r="S34" i="4" s="1"/>
  <c r="R493" i="4"/>
  <c r="S493" i="4" s="1"/>
  <c r="R390" i="4"/>
  <c r="S390" i="4" s="1"/>
  <c r="R8" i="4"/>
  <c r="S8" i="4" s="1"/>
  <c r="R99" i="4"/>
  <c r="S99" i="4" s="1"/>
  <c r="R391" i="4"/>
  <c r="S391" i="4" s="1"/>
  <c r="R392" i="4"/>
  <c r="S392" i="4" s="1"/>
  <c r="R393" i="4"/>
  <c r="S393" i="4" s="1"/>
  <c r="R394" i="4"/>
  <c r="S394" i="4" s="1"/>
  <c r="R494" i="4"/>
  <c r="S494" i="4" s="1"/>
  <c r="R395" i="4"/>
  <c r="S395" i="4" s="1"/>
  <c r="R495" i="4"/>
  <c r="S495" i="4" s="1"/>
  <c r="R496" i="4"/>
  <c r="S496" i="4" s="1"/>
  <c r="R396" i="4"/>
  <c r="S396" i="4" s="1"/>
  <c r="R260" i="4"/>
  <c r="S260" i="4" s="1"/>
  <c r="R497" i="4"/>
  <c r="S497" i="4" s="1"/>
  <c r="R498" i="4"/>
  <c r="S498" i="4" s="1"/>
  <c r="R499" i="4"/>
  <c r="S499" i="4" s="1"/>
  <c r="R397" i="4"/>
  <c r="S397" i="4" s="1"/>
  <c r="R398" i="4"/>
  <c r="S398" i="4" s="1"/>
  <c r="R399" i="4"/>
  <c r="S399" i="4" s="1"/>
  <c r="R105" i="4"/>
  <c r="S105" i="4" s="1"/>
  <c r="R400" i="4"/>
  <c r="S400" i="4" s="1"/>
  <c r="R401" i="4"/>
  <c r="S401" i="4" s="1"/>
  <c r="R402" i="4"/>
  <c r="S402" i="4" s="1"/>
  <c r="R403" i="4"/>
  <c r="S403" i="4" s="1"/>
  <c r="R404" i="4"/>
  <c r="S404" i="4" s="1"/>
  <c r="R500" i="4"/>
  <c r="S500" i="4" s="1"/>
  <c r="R501" i="4"/>
  <c r="S501" i="4" s="1"/>
  <c r="R405" i="4"/>
  <c r="S405" i="4" s="1"/>
  <c r="R189" i="4"/>
  <c r="S189" i="4" s="1"/>
  <c r="R406" i="4"/>
  <c r="S406" i="4" s="1"/>
  <c r="R504" i="4"/>
  <c r="S504" i="4" s="1"/>
  <c r="R14" i="4"/>
  <c r="S14" i="4" s="1"/>
  <c r="R505" i="4"/>
  <c r="S505" i="4" s="1"/>
  <c r="R506" i="4"/>
  <c r="S506" i="4" s="1"/>
  <c r="R507" i="4"/>
  <c r="S507" i="4" s="1"/>
  <c r="R48" i="4"/>
  <c r="S48" i="4" s="1"/>
  <c r="R261" i="4"/>
  <c r="S261" i="4" s="1"/>
  <c r="R190" i="4"/>
  <c r="S190" i="4" s="1"/>
  <c r="R407" i="4"/>
  <c r="S407" i="4" s="1"/>
  <c r="R55" i="4"/>
  <c r="S55" i="4" s="1"/>
  <c r="R56" i="4"/>
  <c r="S56" i="4" s="1"/>
  <c r="R49" i="4"/>
  <c r="S49" i="4" s="1"/>
  <c r="R262" i="4"/>
  <c r="S262" i="4" s="1"/>
  <c r="R263" i="4"/>
  <c r="S263" i="4" s="1"/>
  <c r="R264" i="4"/>
  <c r="S264" i="4" s="1"/>
  <c r="R265" i="4"/>
  <c r="S265" i="4" s="1"/>
  <c r="R408" i="4"/>
  <c r="S408" i="4" s="1"/>
  <c r="R573" i="4"/>
  <c r="S573" i="4" s="1"/>
  <c r="R574" i="4"/>
  <c r="S574" i="4" s="1"/>
  <c r="R576" i="4"/>
  <c r="S576" i="4" s="1"/>
  <c r="R577" i="4"/>
  <c r="S577" i="4" s="1"/>
  <c r="R578" i="4"/>
  <c r="S578" i="4" s="1"/>
  <c r="R579" i="4"/>
  <c r="S579" i="4" s="1"/>
  <c r="R580" i="4"/>
  <c r="S580" i="4" s="1"/>
  <c r="R581" i="4"/>
  <c r="S581" i="4" s="1"/>
  <c r="R582" i="4"/>
  <c r="S582" i="4" s="1"/>
  <c r="R583" i="4"/>
  <c r="S583" i="4" s="1"/>
  <c r="R584" i="4"/>
  <c r="S584" i="4" s="1"/>
  <c r="R585" i="4"/>
  <c r="S585" i="4" s="1"/>
  <c r="R586" i="4"/>
  <c r="S586" i="4" s="1"/>
  <c r="R587" i="4"/>
  <c r="S587" i="4" s="1"/>
  <c r="R588" i="4"/>
  <c r="S588" i="4" s="1"/>
  <c r="R589" i="4"/>
  <c r="S589" i="4" s="1"/>
  <c r="R590" i="4"/>
  <c r="S590" i="4" s="1"/>
  <c r="R591" i="4"/>
  <c r="S591" i="4" s="1"/>
  <c r="R592" i="4"/>
  <c r="S592" i="4" s="1"/>
  <c r="R593" i="4"/>
  <c r="S593" i="4" s="1"/>
  <c r="R594" i="4"/>
  <c r="S594" i="4" s="1"/>
  <c r="R595" i="4"/>
  <c r="S595" i="4" s="1"/>
  <c r="R596" i="4"/>
  <c r="S596" i="4" s="1"/>
  <c r="R597" i="4"/>
  <c r="S597" i="4" s="1"/>
  <c r="R598" i="4"/>
  <c r="S598" i="4" s="1"/>
  <c r="R599" i="4"/>
  <c r="S599" i="4" s="1"/>
  <c r="R600" i="4"/>
  <c r="S600" i="4" s="1"/>
  <c r="R601" i="4"/>
  <c r="S601" i="4" s="1"/>
  <c r="R602" i="4"/>
  <c r="S602" i="4" s="1"/>
  <c r="R603" i="4"/>
  <c r="S603" i="4" s="1"/>
  <c r="R604" i="4"/>
  <c r="S604" i="4" s="1"/>
  <c r="R605" i="4"/>
  <c r="S605" i="4" s="1"/>
  <c r="R606" i="4"/>
  <c r="S606" i="4" s="1"/>
  <c r="R607" i="4"/>
  <c r="S607" i="4" s="1"/>
  <c r="R608" i="4"/>
  <c r="S608" i="4" s="1"/>
  <c r="R609" i="4"/>
  <c r="S609" i="4" s="1"/>
  <c r="R610" i="4"/>
  <c r="S610" i="4" s="1"/>
  <c r="R611" i="4"/>
  <c r="S611" i="4" s="1"/>
  <c r="R612" i="4"/>
  <c r="S612" i="4" s="1"/>
  <c r="R613" i="4"/>
  <c r="S613" i="4" s="1"/>
  <c r="R614" i="4"/>
  <c r="S614" i="4" s="1"/>
  <c r="R615" i="4"/>
  <c r="S615" i="4" s="1"/>
  <c r="R616" i="4"/>
  <c r="S616" i="4" s="1"/>
  <c r="R617" i="4"/>
  <c r="S617" i="4" s="1"/>
  <c r="R618" i="4"/>
  <c r="S618" i="4" s="1"/>
  <c r="R619" i="4"/>
  <c r="S619" i="4" s="1"/>
  <c r="R620" i="4"/>
  <c r="S620" i="4" s="1"/>
  <c r="R621" i="4"/>
  <c r="S621" i="4" s="1"/>
  <c r="R622" i="4"/>
  <c r="S622" i="4" s="1"/>
  <c r="R623" i="4"/>
  <c r="S623" i="4" s="1"/>
  <c r="R624" i="4"/>
  <c r="S624" i="4" s="1"/>
  <c r="R625" i="4"/>
  <c r="S625" i="4" s="1"/>
  <c r="R626" i="4"/>
  <c r="S626" i="4" s="1"/>
  <c r="R627" i="4"/>
  <c r="S627" i="4" s="1"/>
  <c r="R628" i="4"/>
  <c r="S628" i="4" s="1"/>
  <c r="R629" i="4"/>
  <c r="S629" i="4" s="1"/>
  <c r="R630" i="4"/>
  <c r="S630" i="4" s="1"/>
  <c r="R631" i="4"/>
  <c r="S631" i="4" s="1"/>
  <c r="R632" i="4"/>
  <c r="S632" i="4" s="1"/>
  <c r="R633" i="4"/>
  <c r="S633" i="4" s="1"/>
  <c r="R634" i="4"/>
  <c r="S634" i="4" s="1"/>
  <c r="R635" i="4"/>
  <c r="S635" i="4" s="1"/>
  <c r="R636" i="4"/>
  <c r="S636" i="4" s="1"/>
  <c r="R637" i="4"/>
  <c r="S637" i="4" s="1"/>
  <c r="R638" i="4"/>
  <c r="S638" i="4" s="1"/>
  <c r="R639" i="4"/>
  <c r="S639" i="4" s="1"/>
  <c r="R640" i="4"/>
  <c r="S640" i="4" s="1"/>
  <c r="R641" i="4"/>
  <c r="S641" i="4" s="1"/>
  <c r="R642" i="4"/>
  <c r="S642" i="4" s="1"/>
  <c r="R643" i="4"/>
  <c r="S643" i="4" s="1"/>
  <c r="R644" i="4"/>
  <c r="S644" i="4" s="1"/>
  <c r="R645" i="4"/>
  <c r="S645" i="4" s="1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J11" i="1" l="1"/>
  <c r="J229" i="1"/>
  <c r="J230" i="1"/>
  <c r="K230" i="1" s="1"/>
  <c r="W230" i="1" s="1"/>
  <c r="J199" i="1"/>
  <c r="J214" i="1"/>
  <c r="I218" i="1"/>
  <c r="I219" i="1"/>
  <c r="I220" i="1"/>
  <c r="I221" i="1"/>
  <c r="I222" i="1"/>
  <c r="I223" i="1"/>
  <c r="I224" i="1"/>
  <c r="I225" i="1"/>
  <c r="I229" i="1"/>
  <c r="I228" i="1"/>
  <c r="I226" i="1"/>
  <c r="I227" i="1"/>
  <c r="R575" i="4"/>
  <c r="S575" i="4" s="1"/>
  <c r="J228" i="1"/>
  <c r="J226" i="1"/>
  <c r="J227" i="1"/>
  <c r="W217" i="1"/>
  <c r="J221" i="1"/>
  <c r="J222" i="1"/>
  <c r="J219" i="1"/>
  <c r="J225" i="1"/>
  <c r="J220" i="1"/>
  <c r="J218" i="1"/>
  <c r="J223" i="1"/>
  <c r="J224" i="1"/>
  <c r="R308" i="4"/>
  <c r="S308" i="4" s="1"/>
  <c r="R174" i="4"/>
  <c r="S174" i="4" s="1"/>
  <c r="R182" i="4"/>
  <c r="S182" i="4" s="1"/>
  <c r="R178" i="4"/>
  <c r="S178" i="4" s="1"/>
  <c r="R201" i="4"/>
  <c r="S201" i="4" s="1"/>
  <c r="R370" i="4"/>
  <c r="S370" i="4" s="1"/>
  <c r="R366" i="4"/>
  <c r="R361" i="4"/>
  <c r="S361" i="4" s="1"/>
  <c r="R355" i="4"/>
  <c r="S355" i="4" s="1"/>
  <c r="R477" i="4"/>
  <c r="S477" i="4" s="1"/>
  <c r="R247" i="4"/>
  <c r="S247" i="4" s="1"/>
  <c r="R175" i="4"/>
  <c r="S175" i="4" s="1"/>
  <c r="R351" i="4"/>
  <c r="S351" i="4" s="1"/>
  <c r="R181" i="4"/>
  <c r="S181" i="4" s="1"/>
  <c r="R177" i="4"/>
  <c r="S177" i="4" s="1"/>
  <c r="R375" i="4"/>
  <c r="S375" i="4" s="1"/>
  <c r="R485" i="4"/>
  <c r="S485" i="4" s="1"/>
  <c r="R365" i="4"/>
  <c r="S365" i="4" s="1"/>
  <c r="R360" i="4"/>
  <c r="S360" i="4" s="1"/>
  <c r="R253" i="4"/>
  <c r="S253" i="4" s="1"/>
  <c r="R350" i="4"/>
  <c r="S350" i="4" s="1"/>
  <c r="R39" i="4"/>
  <c r="S39" i="4" s="1"/>
  <c r="R180" i="4"/>
  <c r="S180" i="4" s="1"/>
  <c r="R94" i="4"/>
  <c r="S94" i="4" s="1"/>
  <c r="R374" i="4"/>
  <c r="S374" i="4" s="1"/>
  <c r="R369" i="4"/>
  <c r="R364" i="4"/>
  <c r="R359" i="4"/>
  <c r="S359" i="4" s="1"/>
  <c r="R172" i="4"/>
  <c r="S172" i="4" s="1"/>
  <c r="R478" i="4"/>
  <c r="S478" i="4" s="1"/>
  <c r="R349" i="4"/>
  <c r="R482" i="4"/>
  <c r="R203" i="4"/>
  <c r="S203" i="4" s="1"/>
  <c r="R93" i="4"/>
  <c r="S93" i="4" s="1"/>
  <c r="R487" i="4"/>
  <c r="S487" i="4" s="1"/>
  <c r="R368" i="4"/>
  <c r="R363" i="4"/>
  <c r="R358" i="4"/>
  <c r="R171" i="4"/>
  <c r="S171" i="4" s="1"/>
  <c r="R354" i="4"/>
  <c r="S354" i="4" s="1"/>
  <c r="R170" i="4"/>
  <c r="S170" i="4" s="1"/>
  <c r="R183" i="4"/>
  <c r="S183" i="4" s="1"/>
  <c r="R348" i="4"/>
  <c r="R179" i="4"/>
  <c r="S179" i="4" s="1"/>
  <c r="R176" i="4"/>
  <c r="S176" i="4" s="1"/>
  <c r="R486" i="4"/>
  <c r="S486" i="4" s="1"/>
  <c r="R367" i="4"/>
  <c r="R362" i="4"/>
  <c r="S362" i="4" s="1"/>
  <c r="R254" i="4"/>
  <c r="S254" i="4" s="1"/>
  <c r="R480" i="4"/>
  <c r="S480" i="4" s="1"/>
  <c r="R90" i="4"/>
  <c r="R89" i="4"/>
  <c r="R356" i="4"/>
  <c r="S356" i="4" s="1"/>
  <c r="R202" i="4"/>
  <c r="S202" i="4" s="1"/>
  <c r="R488" i="4"/>
  <c r="S488" i="4" s="1"/>
  <c r="R373" i="4"/>
  <c r="S373" i="4" s="1"/>
  <c r="R484" i="4"/>
  <c r="R92" i="4"/>
  <c r="S92" i="4" s="1"/>
  <c r="R357" i="4"/>
  <c r="S357" i="4" s="1"/>
  <c r="R479" i="4"/>
  <c r="S479" i="4" s="1"/>
  <c r="R353" i="4"/>
  <c r="S353" i="4" s="1"/>
  <c r="R249" i="4"/>
  <c r="R371" i="4"/>
  <c r="S371" i="4" s="1"/>
  <c r="R109" i="4"/>
  <c r="S109" i="4" s="1"/>
  <c r="R376" i="4"/>
  <c r="S376" i="4" s="1"/>
  <c r="R372" i="4"/>
  <c r="S372" i="4" s="1"/>
  <c r="R483" i="4"/>
  <c r="S483" i="4" s="1"/>
  <c r="R91" i="4"/>
  <c r="S91" i="4" s="1"/>
  <c r="R173" i="4"/>
  <c r="S173" i="4" s="1"/>
  <c r="R252" i="4"/>
  <c r="S252" i="4" s="1"/>
  <c r="R352" i="4"/>
  <c r="S352" i="4" s="1"/>
  <c r="R248" i="4"/>
  <c r="S248" i="4" s="1"/>
  <c r="R86" i="4"/>
  <c r="S86" i="4" s="1"/>
  <c r="R61" i="4"/>
  <c r="S61" i="4" s="1"/>
  <c r="R200" i="4"/>
  <c r="R88" i="4"/>
  <c r="S88" i="4" s="1"/>
  <c r="R87" i="4"/>
  <c r="S87" i="4" s="1"/>
  <c r="R164" i="4"/>
  <c r="S164" i="4" s="1"/>
  <c r="R155" i="4"/>
  <c r="S155" i="4" s="1"/>
  <c r="R163" i="4"/>
  <c r="S163" i="4" s="1"/>
  <c r="R241" i="4"/>
  <c r="S241" i="4" s="1"/>
  <c r="R331" i="4"/>
  <c r="S331" i="4" s="1"/>
  <c r="R346" i="4"/>
  <c r="S346" i="4" s="1"/>
  <c r="R85" i="4"/>
  <c r="S85" i="4" s="1"/>
  <c r="R240" i="4"/>
  <c r="S240" i="4" s="1"/>
  <c r="R467" i="4"/>
  <c r="S467" i="4" s="1"/>
  <c r="R472" i="4"/>
  <c r="S472" i="4" s="1"/>
  <c r="R162" i="4"/>
  <c r="S162" i="4" s="1"/>
  <c r="R32" i="4"/>
  <c r="S32" i="4" s="1"/>
  <c r="R31" i="4"/>
  <c r="S31" i="4" s="1"/>
  <c r="R161" i="4"/>
  <c r="S161" i="4" s="1"/>
  <c r="R345" i="4"/>
  <c r="R160" i="4"/>
  <c r="S160" i="4" s="1"/>
  <c r="R333" i="4"/>
  <c r="S333" i="4" s="1"/>
  <c r="R153" i="4"/>
  <c r="S153" i="4" s="1"/>
  <c r="R471" i="4"/>
  <c r="S471" i="4" s="1"/>
  <c r="R343" i="4"/>
  <c r="S343" i="4" s="1"/>
  <c r="R468" i="4"/>
  <c r="S468" i="4" s="1"/>
  <c r="R466" i="4"/>
  <c r="S466" i="4" s="1"/>
  <c r="R470" i="4"/>
  <c r="R156" i="4"/>
  <c r="S156" i="4" s="1"/>
  <c r="R83" i="4"/>
  <c r="S83" i="4" s="1"/>
  <c r="R236" i="4"/>
  <c r="S236" i="4" s="1"/>
  <c r="R344" i="4"/>
  <c r="R332" i="4"/>
  <c r="S332" i="4" s="1"/>
  <c r="R303" i="4"/>
  <c r="S303" i="4" s="1"/>
  <c r="R136" i="4"/>
  <c r="S136" i="4" s="1"/>
  <c r="R312" i="4"/>
  <c r="S312" i="4" s="1"/>
  <c r="R197" i="4"/>
  <c r="S197" i="4" s="1"/>
  <c r="R313" i="4"/>
  <c r="S313" i="4" s="1"/>
  <c r="R80" i="4"/>
  <c r="S80" i="4" s="1"/>
  <c r="R311" i="4"/>
  <c r="S311" i="4" s="1"/>
  <c r="R77" i="4"/>
  <c r="S77" i="4" s="1"/>
  <c r="R51" i="4"/>
  <c r="S51" i="4" s="1"/>
  <c r="R79" i="4"/>
  <c r="S79" i="4" s="1"/>
  <c r="R75" i="4"/>
  <c r="S75" i="4" s="1"/>
  <c r="R146" i="4"/>
  <c r="S146" i="4" s="1"/>
  <c r="R455" i="4"/>
  <c r="S455" i="4" s="1"/>
  <c r="R147" i="4"/>
  <c r="R302" i="4"/>
  <c r="S302" i="4" s="1"/>
  <c r="R145" i="4"/>
  <c r="S145" i="4" s="1"/>
  <c r="R454" i="4"/>
  <c r="S454" i="4" s="1"/>
  <c r="R138" i="4"/>
  <c r="R144" i="4"/>
  <c r="S144" i="4" s="1"/>
  <c r="R310" i="4"/>
  <c r="S310" i="4" s="1"/>
  <c r="R76" i="4"/>
  <c r="S76" i="4" s="1"/>
  <c r="R137" i="4"/>
  <c r="S137" i="4" s="1"/>
  <c r="R36" i="4"/>
  <c r="S36" i="4" s="1"/>
  <c r="R309" i="4"/>
  <c r="S309" i="4" s="1"/>
  <c r="K223" i="1" l="1"/>
  <c r="W223" i="1" s="1"/>
  <c r="K218" i="1"/>
  <c r="W218" i="1" s="1"/>
  <c r="K221" i="1"/>
  <c r="W221" i="1" s="1"/>
  <c r="K220" i="1"/>
  <c r="W220" i="1" s="1"/>
  <c r="K219" i="1"/>
  <c r="W219" i="1" s="1"/>
  <c r="K222" i="1"/>
  <c r="W222" i="1" s="1"/>
  <c r="K225" i="1"/>
  <c r="W225" i="1" s="1"/>
  <c r="K229" i="1"/>
  <c r="W229" i="1" s="1"/>
  <c r="K224" i="1"/>
  <c r="W224" i="1" s="1"/>
  <c r="K228" i="1"/>
  <c r="W228" i="1" s="1"/>
  <c r="K227" i="1"/>
  <c r="W227" i="1" s="1"/>
  <c r="K226" i="1"/>
  <c r="W226" i="1" s="1"/>
  <c r="R139" i="4"/>
  <c r="S139" i="4" s="1"/>
  <c r="R304" i="4"/>
  <c r="S304" i="4" s="1"/>
  <c r="R78" i="4"/>
  <c r="S78" i="4" s="1"/>
  <c r="D68" i="19"/>
  <c r="U423" i="4" l="1"/>
  <c r="U424" i="4"/>
  <c r="U425" i="4"/>
  <c r="U42" i="4"/>
  <c r="E80" i="9"/>
  <c r="E81" i="9"/>
  <c r="E82" i="9"/>
  <c r="E83" i="9"/>
  <c r="E84" i="9"/>
  <c r="E85" i="9"/>
  <c r="E86" i="9"/>
  <c r="E87" i="9"/>
  <c r="E88" i="9"/>
  <c r="U298" i="4"/>
  <c r="U413" i="4"/>
  <c r="U65" i="4"/>
  <c r="U62" i="4"/>
  <c r="E29" i="9"/>
  <c r="E30" i="9"/>
  <c r="E31" i="9"/>
  <c r="E33" i="9"/>
  <c r="E34" i="9"/>
  <c r="E35" i="9"/>
  <c r="E36" i="9"/>
  <c r="E37" i="9"/>
  <c r="E38" i="9"/>
  <c r="E39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28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R233" i="4" l="1"/>
  <c r="S233" i="4" s="1"/>
  <c r="R62" i="1"/>
  <c r="U119" i="4" l="1"/>
  <c r="R119" i="4"/>
  <c r="S119" i="4" s="1"/>
  <c r="U43" i="4"/>
  <c r="R43" i="4"/>
  <c r="S43" i="4" s="1"/>
  <c r="U35" i="4"/>
  <c r="R35" i="4"/>
  <c r="S35" i="4" s="1"/>
  <c r="U118" i="4"/>
  <c r="R118" i="4"/>
  <c r="S118" i="4" s="1"/>
  <c r="U193" i="4"/>
  <c r="R193" i="4"/>
  <c r="S193" i="4" s="1"/>
  <c r="H10" i="1" l="1"/>
  <c r="G10" i="1"/>
  <c r="F10" i="1"/>
  <c r="C10" i="9" l="1"/>
  <c r="R63" i="4" l="1"/>
  <c r="S63" i="4" s="1"/>
  <c r="R50" i="4" l="1"/>
  <c r="S50" i="4" s="1"/>
  <c r="D20" i="9"/>
  <c r="R271" i="4"/>
  <c r="S271" i="4" s="1"/>
  <c r="D18" i="9"/>
  <c r="R100" i="4"/>
  <c r="S100" i="4" s="1"/>
  <c r="D21" i="9"/>
  <c r="R409" i="4"/>
  <c r="S409" i="4" s="1"/>
  <c r="D13" i="9"/>
  <c r="R272" i="4"/>
  <c r="S272" i="4" s="1"/>
  <c r="D22" i="9"/>
  <c r="R269" i="4"/>
  <c r="D17" i="9"/>
  <c r="R410" i="4"/>
  <c r="S410" i="4" s="1"/>
  <c r="D19" i="9"/>
  <c r="R266" i="4"/>
  <c r="S266" i="4" s="1"/>
  <c r="D14" i="9"/>
  <c r="R101" i="4"/>
  <c r="S101" i="4" s="1"/>
  <c r="D23" i="9"/>
  <c r="R206" i="4"/>
  <c r="S206" i="4" s="1"/>
  <c r="D12" i="9"/>
  <c r="R267" i="4"/>
  <c r="S267" i="4" s="1"/>
  <c r="D15" i="9"/>
  <c r="R268" i="4"/>
  <c r="S268" i="4" s="1"/>
  <c r="D16" i="9"/>
  <c r="R25" i="4"/>
  <c r="S25" i="4" s="1"/>
  <c r="D24" i="9"/>
  <c r="D10" i="9"/>
  <c r="R411" i="4" l="1"/>
  <c r="S411" i="4" s="1"/>
  <c r="D25" i="9"/>
  <c r="U410" i="4"/>
  <c r="U114" i="4"/>
  <c r="U115" i="4"/>
  <c r="U116" i="4"/>
  <c r="U67" i="4"/>
  <c r="U421" i="4"/>
  <c r="U192" i="4"/>
  <c r="U212" i="4"/>
  <c r="U213" i="4"/>
  <c r="U214" i="4"/>
  <c r="U215" i="4"/>
  <c r="U102" i="4"/>
  <c r="U68" i="4"/>
  <c r="U216" i="4"/>
  <c r="R23" i="1" l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3" i="1"/>
  <c r="R54" i="1"/>
  <c r="R55" i="1"/>
  <c r="R56" i="1"/>
  <c r="R57" i="1"/>
  <c r="R59" i="1"/>
  <c r="R60" i="1"/>
  <c r="R61" i="1"/>
  <c r="R63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9" i="1"/>
  <c r="R200" i="1"/>
  <c r="R201" i="1"/>
  <c r="R202" i="1"/>
  <c r="R203" i="1"/>
  <c r="R204" i="1"/>
  <c r="R206" i="1"/>
  <c r="R207" i="1"/>
  <c r="R208" i="1"/>
  <c r="R209" i="1"/>
  <c r="R210" i="1"/>
  <c r="R43" i="1"/>
  <c r="R58" i="1"/>
  <c r="R196" i="1"/>
  <c r="R197" i="1"/>
  <c r="R198" i="1"/>
  <c r="R16" i="1"/>
  <c r="R17" i="1"/>
  <c r="R32" i="1"/>
  <c r="R116" i="1"/>
  <c r="R205" i="1"/>
  <c r="R87" i="1"/>
  <c r="R52" i="1"/>
  <c r="R64" i="1"/>
  <c r="R145" i="1"/>
  <c r="R12" i="1"/>
  <c r="R14" i="1"/>
  <c r="R15" i="1"/>
  <c r="R18" i="1"/>
  <c r="R19" i="1"/>
  <c r="R20" i="1"/>
  <c r="R21" i="1"/>
  <c r="R22" i="1"/>
  <c r="R10" i="1"/>
  <c r="A11" i="9" l="1"/>
  <c r="B11" i="9"/>
  <c r="C11" i="9"/>
  <c r="F11" i="9"/>
  <c r="F10" i="9"/>
  <c r="E11" i="9"/>
  <c r="E10" i="9"/>
  <c r="B10" i="9"/>
  <c r="A10" i="9"/>
  <c r="U785" i="4"/>
  <c r="R785" i="4"/>
  <c r="S785" i="4" s="1"/>
  <c r="U784" i="4"/>
  <c r="R784" i="4"/>
  <c r="S784" i="4" s="1"/>
  <c r="U783" i="4"/>
  <c r="R783" i="4"/>
  <c r="S783" i="4" s="1"/>
  <c r="U782" i="4"/>
  <c r="R782" i="4"/>
  <c r="S782" i="4" s="1"/>
  <c r="U781" i="4"/>
  <c r="R781" i="4"/>
  <c r="S781" i="4" s="1"/>
  <c r="U780" i="4"/>
  <c r="R780" i="4"/>
  <c r="S780" i="4" s="1"/>
  <c r="U779" i="4"/>
  <c r="R779" i="4"/>
  <c r="S779" i="4" s="1"/>
  <c r="U778" i="4"/>
  <c r="R778" i="4"/>
  <c r="S778" i="4" s="1"/>
  <c r="U777" i="4"/>
  <c r="R777" i="4"/>
  <c r="S777" i="4" s="1"/>
  <c r="U776" i="4"/>
  <c r="R776" i="4"/>
  <c r="S776" i="4" s="1"/>
  <c r="U775" i="4"/>
  <c r="R775" i="4"/>
  <c r="S775" i="4" s="1"/>
  <c r="U774" i="4"/>
  <c r="R774" i="4"/>
  <c r="S774" i="4" s="1"/>
  <c r="U773" i="4"/>
  <c r="R773" i="4"/>
  <c r="S773" i="4" s="1"/>
  <c r="U772" i="4"/>
  <c r="R772" i="4"/>
  <c r="S772" i="4" s="1"/>
  <c r="U771" i="4"/>
  <c r="R771" i="4"/>
  <c r="S771" i="4" s="1"/>
  <c r="U770" i="4"/>
  <c r="R770" i="4"/>
  <c r="S770" i="4" s="1"/>
  <c r="U769" i="4"/>
  <c r="R769" i="4"/>
  <c r="S769" i="4" s="1"/>
  <c r="U768" i="4"/>
  <c r="R768" i="4"/>
  <c r="S768" i="4" s="1"/>
  <c r="U767" i="4"/>
  <c r="R767" i="4"/>
  <c r="S767" i="4" s="1"/>
  <c r="U766" i="4"/>
  <c r="R766" i="4"/>
  <c r="S766" i="4" s="1"/>
  <c r="U765" i="4"/>
  <c r="R765" i="4"/>
  <c r="S765" i="4" s="1"/>
  <c r="U764" i="4"/>
  <c r="R764" i="4"/>
  <c r="S764" i="4" s="1"/>
  <c r="U763" i="4"/>
  <c r="R763" i="4"/>
  <c r="S763" i="4" s="1"/>
  <c r="U762" i="4"/>
  <c r="R762" i="4"/>
  <c r="S762" i="4" s="1"/>
  <c r="U761" i="4"/>
  <c r="R761" i="4"/>
  <c r="S761" i="4" s="1"/>
  <c r="U760" i="4"/>
  <c r="R760" i="4"/>
  <c r="S760" i="4" s="1"/>
  <c r="U759" i="4"/>
  <c r="R759" i="4"/>
  <c r="S759" i="4" s="1"/>
  <c r="U758" i="4"/>
  <c r="R758" i="4"/>
  <c r="S758" i="4" s="1"/>
  <c r="U757" i="4"/>
  <c r="R757" i="4"/>
  <c r="S757" i="4" s="1"/>
  <c r="U756" i="4"/>
  <c r="R756" i="4"/>
  <c r="S756" i="4" s="1"/>
  <c r="U755" i="4"/>
  <c r="R755" i="4"/>
  <c r="S755" i="4" s="1"/>
  <c r="U754" i="4"/>
  <c r="R754" i="4"/>
  <c r="S754" i="4" s="1"/>
  <c r="U753" i="4"/>
  <c r="R753" i="4"/>
  <c r="S753" i="4" s="1"/>
  <c r="U752" i="4"/>
  <c r="R752" i="4"/>
  <c r="S752" i="4" s="1"/>
  <c r="U751" i="4"/>
  <c r="R751" i="4"/>
  <c r="S751" i="4" s="1"/>
  <c r="U750" i="4"/>
  <c r="R750" i="4"/>
  <c r="S750" i="4" s="1"/>
  <c r="U749" i="4"/>
  <c r="R749" i="4"/>
  <c r="S749" i="4" s="1"/>
  <c r="U748" i="4"/>
  <c r="R748" i="4"/>
  <c r="S748" i="4" s="1"/>
  <c r="U747" i="4"/>
  <c r="R747" i="4"/>
  <c r="S747" i="4" s="1"/>
  <c r="U746" i="4"/>
  <c r="R746" i="4"/>
  <c r="S746" i="4" s="1"/>
  <c r="U745" i="4"/>
  <c r="R745" i="4"/>
  <c r="S745" i="4" s="1"/>
  <c r="U744" i="4"/>
  <c r="R744" i="4"/>
  <c r="S744" i="4" s="1"/>
  <c r="U743" i="4"/>
  <c r="R743" i="4"/>
  <c r="S743" i="4" s="1"/>
  <c r="U742" i="4"/>
  <c r="R742" i="4"/>
  <c r="S742" i="4" s="1"/>
  <c r="U741" i="4"/>
  <c r="R741" i="4"/>
  <c r="S741" i="4" s="1"/>
  <c r="U740" i="4"/>
  <c r="R740" i="4"/>
  <c r="S740" i="4" s="1"/>
  <c r="U739" i="4"/>
  <c r="R739" i="4"/>
  <c r="S739" i="4" s="1"/>
  <c r="U738" i="4"/>
  <c r="R738" i="4"/>
  <c r="S738" i="4" s="1"/>
  <c r="U737" i="4"/>
  <c r="R737" i="4"/>
  <c r="S737" i="4" s="1"/>
  <c r="U736" i="4"/>
  <c r="R736" i="4"/>
  <c r="S736" i="4" s="1"/>
  <c r="U735" i="4"/>
  <c r="R735" i="4"/>
  <c r="S735" i="4" s="1"/>
  <c r="U734" i="4"/>
  <c r="R734" i="4"/>
  <c r="S734" i="4" s="1"/>
  <c r="U733" i="4"/>
  <c r="R733" i="4"/>
  <c r="S733" i="4" s="1"/>
  <c r="U732" i="4"/>
  <c r="R732" i="4"/>
  <c r="S732" i="4" s="1"/>
  <c r="U731" i="4"/>
  <c r="R731" i="4"/>
  <c r="S731" i="4" s="1"/>
  <c r="U730" i="4"/>
  <c r="R730" i="4"/>
  <c r="S730" i="4" s="1"/>
  <c r="U729" i="4"/>
  <c r="R729" i="4"/>
  <c r="S729" i="4" s="1"/>
  <c r="U728" i="4"/>
  <c r="R728" i="4"/>
  <c r="S728" i="4" s="1"/>
  <c r="U727" i="4"/>
  <c r="R727" i="4"/>
  <c r="S727" i="4" s="1"/>
  <c r="U726" i="4"/>
  <c r="R726" i="4"/>
  <c r="S726" i="4" s="1"/>
  <c r="U725" i="4"/>
  <c r="R725" i="4"/>
  <c r="S725" i="4" s="1"/>
  <c r="U724" i="4"/>
  <c r="R724" i="4"/>
  <c r="S724" i="4" s="1"/>
  <c r="U723" i="4"/>
  <c r="R723" i="4"/>
  <c r="S723" i="4" s="1"/>
  <c r="U722" i="4"/>
  <c r="R722" i="4"/>
  <c r="S722" i="4" s="1"/>
  <c r="U721" i="4"/>
  <c r="R721" i="4"/>
  <c r="S721" i="4" s="1"/>
  <c r="U720" i="4"/>
  <c r="R720" i="4"/>
  <c r="S720" i="4" s="1"/>
  <c r="U719" i="4"/>
  <c r="R719" i="4"/>
  <c r="S719" i="4" s="1"/>
  <c r="U718" i="4"/>
  <c r="R718" i="4"/>
  <c r="S718" i="4" s="1"/>
  <c r="U717" i="4"/>
  <c r="R717" i="4"/>
  <c r="S717" i="4" s="1"/>
  <c r="U716" i="4"/>
  <c r="R716" i="4"/>
  <c r="S716" i="4" s="1"/>
  <c r="U715" i="4"/>
  <c r="R715" i="4"/>
  <c r="S715" i="4" s="1"/>
  <c r="U714" i="4"/>
  <c r="R714" i="4"/>
  <c r="S714" i="4" s="1"/>
  <c r="U713" i="4"/>
  <c r="R713" i="4"/>
  <c r="S713" i="4" s="1"/>
  <c r="U712" i="4"/>
  <c r="R712" i="4"/>
  <c r="S712" i="4" s="1"/>
  <c r="U711" i="4"/>
  <c r="R711" i="4"/>
  <c r="S711" i="4" s="1"/>
  <c r="U710" i="4"/>
  <c r="R710" i="4"/>
  <c r="S710" i="4" s="1"/>
  <c r="U709" i="4"/>
  <c r="R709" i="4"/>
  <c r="S709" i="4" s="1"/>
  <c r="U708" i="4"/>
  <c r="R708" i="4"/>
  <c r="S708" i="4" s="1"/>
  <c r="U707" i="4"/>
  <c r="R707" i="4"/>
  <c r="S707" i="4" s="1"/>
  <c r="U706" i="4"/>
  <c r="R706" i="4"/>
  <c r="S706" i="4" s="1"/>
  <c r="U705" i="4"/>
  <c r="R705" i="4"/>
  <c r="S705" i="4" s="1"/>
  <c r="U704" i="4"/>
  <c r="R704" i="4"/>
  <c r="S704" i="4" s="1"/>
  <c r="U703" i="4"/>
  <c r="R703" i="4"/>
  <c r="S703" i="4" s="1"/>
  <c r="U702" i="4"/>
  <c r="R702" i="4"/>
  <c r="S702" i="4" s="1"/>
  <c r="U701" i="4"/>
  <c r="R701" i="4"/>
  <c r="S701" i="4" s="1"/>
  <c r="U700" i="4"/>
  <c r="R700" i="4"/>
  <c r="S700" i="4" s="1"/>
  <c r="U699" i="4"/>
  <c r="R699" i="4"/>
  <c r="S699" i="4" s="1"/>
  <c r="U698" i="4"/>
  <c r="R698" i="4"/>
  <c r="S698" i="4" s="1"/>
  <c r="U697" i="4"/>
  <c r="R697" i="4"/>
  <c r="S697" i="4" s="1"/>
  <c r="U696" i="4"/>
  <c r="R696" i="4"/>
  <c r="S696" i="4" s="1"/>
  <c r="U695" i="4"/>
  <c r="R695" i="4"/>
  <c r="S695" i="4" s="1"/>
  <c r="U694" i="4"/>
  <c r="R694" i="4"/>
  <c r="S694" i="4" s="1"/>
  <c r="U693" i="4"/>
  <c r="R693" i="4"/>
  <c r="S693" i="4" s="1"/>
  <c r="U692" i="4"/>
  <c r="R692" i="4"/>
  <c r="S692" i="4" s="1"/>
  <c r="U691" i="4"/>
  <c r="R691" i="4"/>
  <c r="S691" i="4" s="1"/>
  <c r="U690" i="4"/>
  <c r="R690" i="4"/>
  <c r="S690" i="4" s="1"/>
  <c r="U689" i="4"/>
  <c r="R689" i="4"/>
  <c r="S689" i="4" s="1"/>
  <c r="U688" i="4"/>
  <c r="R688" i="4"/>
  <c r="S688" i="4" s="1"/>
  <c r="U687" i="4"/>
  <c r="R687" i="4"/>
  <c r="S687" i="4" s="1"/>
  <c r="U686" i="4"/>
  <c r="R686" i="4"/>
  <c r="S686" i="4" s="1"/>
  <c r="U685" i="4"/>
  <c r="R685" i="4"/>
  <c r="S685" i="4" s="1"/>
  <c r="U684" i="4"/>
  <c r="R684" i="4"/>
  <c r="S684" i="4" s="1"/>
  <c r="U683" i="4"/>
  <c r="R683" i="4"/>
  <c r="S683" i="4" s="1"/>
  <c r="U682" i="4"/>
  <c r="R682" i="4"/>
  <c r="S682" i="4" s="1"/>
  <c r="U681" i="4"/>
  <c r="R681" i="4"/>
  <c r="S681" i="4" s="1"/>
  <c r="U680" i="4"/>
  <c r="R680" i="4"/>
  <c r="S680" i="4" s="1"/>
  <c r="U679" i="4"/>
  <c r="R679" i="4"/>
  <c r="S679" i="4" s="1"/>
  <c r="U678" i="4"/>
  <c r="R678" i="4"/>
  <c r="S678" i="4" s="1"/>
  <c r="U677" i="4"/>
  <c r="R677" i="4"/>
  <c r="S677" i="4" s="1"/>
  <c r="U676" i="4"/>
  <c r="R676" i="4"/>
  <c r="S676" i="4" s="1"/>
  <c r="U675" i="4"/>
  <c r="R675" i="4"/>
  <c r="S675" i="4" s="1"/>
  <c r="U674" i="4"/>
  <c r="R674" i="4"/>
  <c r="S674" i="4" s="1"/>
  <c r="U673" i="4"/>
  <c r="R673" i="4"/>
  <c r="S673" i="4" s="1"/>
  <c r="U672" i="4"/>
  <c r="R672" i="4"/>
  <c r="S672" i="4" s="1"/>
  <c r="U671" i="4"/>
  <c r="R671" i="4"/>
  <c r="S671" i="4" s="1"/>
  <c r="U670" i="4"/>
  <c r="R670" i="4"/>
  <c r="S670" i="4" s="1"/>
  <c r="U669" i="4"/>
  <c r="R669" i="4"/>
  <c r="S669" i="4" s="1"/>
  <c r="U668" i="4"/>
  <c r="R668" i="4"/>
  <c r="S668" i="4" s="1"/>
  <c r="U667" i="4"/>
  <c r="R667" i="4"/>
  <c r="S667" i="4" s="1"/>
  <c r="U666" i="4"/>
  <c r="R666" i="4"/>
  <c r="S666" i="4" s="1"/>
  <c r="U665" i="4"/>
  <c r="R665" i="4"/>
  <c r="S665" i="4" s="1"/>
  <c r="U664" i="4"/>
  <c r="R664" i="4"/>
  <c r="S664" i="4" s="1"/>
  <c r="U663" i="4"/>
  <c r="R663" i="4"/>
  <c r="S663" i="4" s="1"/>
  <c r="U662" i="4"/>
  <c r="R662" i="4"/>
  <c r="S662" i="4" s="1"/>
  <c r="U661" i="4"/>
  <c r="R661" i="4"/>
  <c r="S661" i="4" s="1"/>
  <c r="U660" i="4"/>
  <c r="R660" i="4"/>
  <c r="S660" i="4" s="1"/>
  <c r="U659" i="4"/>
  <c r="R659" i="4"/>
  <c r="S659" i="4" s="1"/>
  <c r="U658" i="4"/>
  <c r="R658" i="4"/>
  <c r="S658" i="4" s="1"/>
  <c r="U657" i="4"/>
  <c r="R657" i="4"/>
  <c r="S657" i="4" s="1"/>
  <c r="U656" i="4"/>
  <c r="R656" i="4"/>
  <c r="S656" i="4" s="1"/>
  <c r="U655" i="4"/>
  <c r="R655" i="4"/>
  <c r="S655" i="4" s="1"/>
  <c r="U654" i="4"/>
  <c r="R654" i="4"/>
  <c r="S654" i="4" s="1"/>
  <c r="U653" i="4"/>
  <c r="R653" i="4"/>
  <c r="S653" i="4" s="1"/>
  <c r="U652" i="4"/>
  <c r="R652" i="4"/>
  <c r="S652" i="4" s="1"/>
  <c r="U651" i="4"/>
  <c r="R651" i="4"/>
  <c r="S651" i="4" s="1"/>
  <c r="U650" i="4"/>
  <c r="R650" i="4"/>
  <c r="S650" i="4" s="1"/>
  <c r="U649" i="4"/>
  <c r="R649" i="4"/>
  <c r="S649" i="4" s="1"/>
  <c r="U648" i="4"/>
  <c r="R648" i="4"/>
  <c r="S648" i="4" s="1"/>
  <c r="U647" i="4"/>
  <c r="R647" i="4"/>
  <c r="S647" i="4" s="1"/>
  <c r="U646" i="4"/>
  <c r="R646" i="4"/>
  <c r="S646" i="4" s="1"/>
  <c r="U63" i="4"/>
  <c r="U206" i="4"/>
  <c r="U409" i="4"/>
  <c r="U266" i="4"/>
  <c r="U267" i="4"/>
  <c r="U268" i="4"/>
  <c r="U269" i="4"/>
  <c r="U271" i="4"/>
  <c r="U50" i="4"/>
  <c r="U100" i="4"/>
  <c r="U272" i="4"/>
  <c r="U101" i="4"/>
  <c r="U25" i="4"/>
  <c r="U411" i="4"/>
  <c r="U412" i="4"/>
  <c r="U9" i="4"/>
  <c r="U191" i="4"/>
  <c r="U273" i="4"/>
  <c r="U274" i="4"/>
  <c r="U26" i="4"/>
  <c r="U27" i="4"/>
  <c r="U41" i="4"/>
  <c r="U52" i="4"/>
  <c r="U414" i="4"/>
  <c r="U16" i="4"/>
  <c r="U419" i="4"/>
  <c r="U209" i="4"/>
  <c r="U64" i="4"/>
  <c r="U277" i="4"/>
  <c r="U110" i="4"/>
  <c r="U111" i="4"/>
  <c r="U112" i="4"/>
  <c r="U210" i="4"/>
  <c r="U278" i="4"/>
  <c r="U279" i="4"/>
  <c r="U280" i="4"/>
  <c r="U57" i="4"/>
  <c r="U58" i="4"/>
  <c r="U420" i="4"/>
  <c r="U211" i="4"/>
  <c r="U66" i="4"/>
  <c r="U113" i="4"/>
  <c r="U422" i="4"/>
  <c r="U426" i="4"/>
  <c r="U427" i="4"/>
  <c r="U428" i="4"/>
  <c r="U429" i="4"/>
  <c r="U430" i="4"/>
  <c r="U117" i="4"/>
  <c r="U281" i="4"/>
  <c r="U282" i="4"/>
  <c r="U283" i="4"/>
  <c r="U435" i="4"/>
  <c r="U103" i="4"/>
  <c r="U120" i="4"/>
  <c r="U285" i="4"/>
  <c r="U218" i="4"/>
  <c r="U194" i="4"/>
  <c r="U28" i="4"/>
  <c r="U436" i="4"/>
  <c r="U437" i="4"/>
  <c r="U286" i="4"/>
  <c r="U287" i="4"/>
  <c r="U288" i="4"/>
  <c r="U289" i="4"/>
  <c r="U219" i="4"/>
  <c r="U220" i="4"/>
  <c r="U290" i="4"/>
  <c r="U221" i="4"/>
  <c r="U53" i="4"/>
  <c r="U54" i="4"/>
  <c r="U18" i="4"/>
  <c r="U222" i="4"/>
  <c r="U291" i="4"/>
  <c r="U292" i="4"/>
  <c r="U293" i="4"/>
  <c r="U121" i="4"/>
  <c r="U122" i="4"/>
  <c r="U123" i="4"/>
  <c r="U124" i="4"/>
  <c r="U125" i="4"/>
  <c r="U126" i="4"/>
  <c r="U15" i="4"/>
  <c r="U127" i="4"/>
  <c r="U128" i="4"/>
  <c r="U44" i="4"/>
  <c r="U223" i="4"/>
  <c r="U438" i="4"/>
  <c r="U439" i="4"/>
  <c r="U71" i="4"/>
  <c r="U224" i="4"/>
  <c r="U225" i="4"/>
  <c r="U226" i="4"/>
  <c r="U227" i="4"/>
  <c r="U130" i="4"/>
  <c r="U10" i="4"/>
  <c r="U440" i="4"/>
  <c r="U19" i="4"/>
  <c r="U20" i="4"/>
  <c r="U228" i="4"/>
  <c r="U107" i="4"/>
  <c r="U131" i="4"/>
  <c r="U132" i="4"/>
  <c r="U441" i="4"/>
  <c r="U229" i="4"/>
  <c r="U133" i="4"/>
  <c r="U134" i="4"/>
  <c r="U442" i="4"/>
  <c r="U443" i="4"/>
  <c r="U72" i="4"/>
  <c r="U45" i="4"/>
  <c r="U21" i="4"/>
  <c r="U297" i="4"/>
  <c r="U230" i="4"/>
  <c r="U73" i="4"/>
  <c r="U74" i="4"/>
  <c r="U231" i="4"/>
  <c r="R143" i="4" l="1"/>
  <c r="S143" i="4" s="1"/>
  <c r="R306" i="4"/>
  <c r="S306" i="4" s="1"/>
  <c r="R142" i="4"/>
  <c r="S142" i="4" s="1"/>
  <c r="R305" i="4"/>
  <c r="S305" i="4" s="1"/>
  <c r="R452" i="4"/>
  <c r="S452" i="4" s="1"/>
  <c r="R451" i="4"/>
  <c r="S451" i="4" s="1"/>
  <c r="R307" i="4"/>
  <c r="S307" i="4" s="1"/>
  <c r="R140" i="4"/>
  <c r="S140" i="4" s="1"/>
  <c r="R453" i="4"/>
  <c r="S453" i="4" s="1"/>
  <c r="R141" i="4"/>
  <c r="S141" i="4" s="1"/>
  <c r="J8" i="7"/>
  <c r="B9" i="7"/>
  <c r="C9" i="7" s="1"/>
  <c r="B10" i="7"/>
  <c r="C10" i="7" s="1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D18" i="7" s="1"/>
  <c r="J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D34" i="7" s="1"/>
  <c r="J34" i="7" s="1"/>
  <c r="B35" i="7"/>
  <c r="C35" i="7" s="1"/>
  <c r="B36" i="7"/>
  <c r="C36" i="7" s="1"/>
  <c r="D428" i="7"/>
  <c r="J428" i="7" s="1"/>
  <c r="C428" i="7"/>
  <c r="B428" i="7"/>
  <c r="D427" i="7"/>
  <c r="J427" i="7" s="1"/>
  <c r="C427" i="7"/>
  <c r="B427" i="7"/>
  <c r="D426" i="7"/>
  <c r="J426" i="7" s="1"/>
  <c r="C426" i="7"/>
  <c r="B426" i="7"/>
  <c r="D425" i="7"/>
  <c r="J425" i="7" s="1"/>
  <c r="C425" i="7"/>
  <c r="B425" i="7"/>
  <c r="D424" i="7"/>
  <c r="J424" i="7" s="1"/>
  <c r="C424" i="7"/>
  <c r="B424" i="7"/>
  <c r="D423" i="7"/>
  <c r="J423" i="7" s="1"/>
  <c r="C423" i="7"/>
  <c r="B423" i="7"/>
  <c r="D422" i="7"/>
  <c r="J422" i="7" s="1"/>
  <c r="C422" i="7"/>
  <c r="B422" i="7"/>
  <c r="D421" i="7"/>
  <c r="J421" i="7" s="1"/>
  <c r="C421" i="7"/>
  <c r="B421" i="7"/>
  <c r="D420" i="7"/>
  <c r="J420" i="7" s="1"/>
  <c r="C420" i="7"/>
  <c r="B420" i="7"/>
  <c r="D419" i="7"/>
  <c r="J419" i="7" s="1"/>
  <c r="C419" i="7"/>
  <c r="B419" i="7"/>
  <c r="D418" i="7"/>
  <c r="J418" i="7" s="1"/>
  <c r="C418" i="7"/>
  <c r="B418" i="7"/>
  <c r="D417" i="7"/>
  <c r="J417" i="7" s="1"/>
  <c r="C417" i="7"/>
  <c r="B417" i="7"/>
  <c r="D416" i="7"/>
  <c r="J416" i="7" s="1"/>
  <c r="C416" i="7"/>
  <c r="B416" i="7"/>
  <c r="D415" i="7"/>
  <c r="J415" i="7" s="1"/>
  <c r="C415" i="7"/>
  <c r="B415" i="7"/>
  <c r="D414" i="7"/>
  <c r="J414" i="7" s="1"/>
  <c r="C414" i="7"/>
  <c r="B414" i="7"/>
  <c r="D413" i="7"/>
  <c r="J413" i="7" s="1"/>
  <c r="C413" i="7"/>
  <c r="B413" i="7"/>
  <c r="D412" i="7"/>
  <c r="J412" i="7" s="1"/>
  <c r="C412" i="7"/>
  <c r="B412" i="7"/>
  <c r="D411" i="7"/>
  <c r="J411" i="7" s="1"/>
  <c r="C411" i="7"/>
  <c r="B411" i="7"/>
  <c r="D410" i="7"/>
  <c r="J410" i="7" s="1"/>
  <c r="C410" i="7"/>
  <c r="B410" i="7"/>
  <c r="D409" i="7"/>
  <c r="J409" i="7" s="1"/>
  <c r="C409" i="7"/>
  <c r="B409" i="7"/>
  <c r="D408" i="7"/>
  <c r="J408" i="7" s="1"/>
  <c r="C408" i="7"/>
  <c r="B408" i="7"/>
  <c r="D407" i="7"/>
  <c r="J407" i="7" s="1"/>
  <c r="C407" i="7"/>
  <c r="B407" i="7"/>
  <c r="D406" i="7"/>
  <c r="J406" i="7" s="1"/>
  <c r="C406" i="7"/>
  <c r="B406" i="7"/>
  <c r="D405" i="7"/>
  <c r="J405" i="7" s="1"/>
  <c r="C405" i="7"/>
  <c r="B405" i="7"/>
  <c r="D404" i="7"/>
  <c r="J404" i="7" s="1"/>
  <c r="C404" i="7"/>
  <c r="B404" i="7"/>
  <c r="D403" i="7"/>
  <c r="J403" i="7" s="1"/>
  <c r="C403" i="7"/>
  <c r="B403" i="7"/>
  <c r="D402" i="7"/>
  <c r="J402" i="7" s="1"/>
  <c r="C402" i="7"/>
  <c r="B402" i="7"/>
  <c r="D401" i="7"/>
  <c r="J401" i="7" s="1"/>
  <c r="C401" i="7"/>
  <c r="B401" i="7"/>
  <c r="D400" i="7"/>
  <c r="J400" i="7" s="1"/>
  <c r="C400" i="7"/>
  <c r="B400" i="7"/>
  <c r="D399" i="7"/>
  <c r="J399" i="7" s="1"/>
  <c r="C399" i="7"/>
  <c r="B399" i="7"/>
  <c r="D398" i="7"/>
  <c r="J398" i="7" s="1"/>
  <c r="C398" i="7"/>
  <c r="B398" i="7"/>
  <c r="D397" i="7"/>
  <c r="J397" i="7" s="1"/>
  <c r="C397" i="7"/>
  <c r="B397" i="7"/>
  <c r="D396" i="7"/>
  <c r="J396" i="7" s="1"/>
  <c r="C396" i="7"/>
  <c r="B396" i="7"/>
  <c r="D395" i="7"/>
  <c r="J395" i="7" s="1"/>
  <c r="C395" i="7"/>
  <c r="B395" i="7"/>
  <c r="D394" i="7"/>
  <c r="J394" i="7" s="1"/>
  <c r="C394" i="7"/>
  <c r="B394" i="7"/>
  <c r="D393" i="7"/>
  <c r="J393" i="7" s="1"/>
  <c r="C393" i="7"/>
  <c r="B393" i="7"/>
  <c r="D392" i="7"/>
  <c r="J392" i="7" s="1"/>
  <c r="C392" i="7"/>
  <c r="B392" i="7"/>
  <c r="D391" i="7"/>
  <c r="J391" i="7" s="1"/>
  <c r="C391" i="7"/>
  <c r="B391" i="7"/>
  <c r="D390" i="7"/>
  <c r="J390" i="7" s="1"/>
  <c r="C390" i="7"/>
  <c r="B390" i="7"/>
  <c r="D389" i="7"/>
  <c r="J389" i="7" s="1"/>
  <c r="C389" i="7"/>
  <c r="B389" i="7"/>
  <c r="D388" i="7"/>
  <c r="J388" i="7" s="1"/>
  <c r="C388" i="7"/>
  <c r="B388" i="7"/>
  <c r="D387" i="7"/>
  <c r="J387" i="7" s="1"/>
  <c r="C387" i="7"/>
  <c r="B387" i="7"/>
  <c r="D386" i="7"/>
  <c r="J386" i="7" s="1"/>
  <c r="C386" i="7"/>
  <c r="B386" i="7"/>
  <c r="D385" i="7"/>
  <c r="J385" i="7" s="1"/>
  <c r="C385" i="7"/>
  <c r="B385" i="7"/>
  <c r="D384" i="7"/>
  <c r="J384" i="7" s="1"/>
  <c r="C384" i="7"/>
  <c r="B384" i="7"/>
  <c r="D383" i="7"/>
  <c r="J383" i="7" s="1"/>
  <c r="C383" i="7"/>
  <c r="B383" i="7"/>
  <c r="D382" i="7"/>
  <c r="J382" i="7" s="1"/>
  <c r="C382" i="7"/>
  <c r="B382" i="7"/>
  <c r="D381" i="7"/>
  <c r="J381" i="7" s="1"/>
  <c r="C381" i="7"/>
  <c r="B381" i="7"/>
  <c r="D380" i="7"/>
  <c r="J380" i="7" s="1"/>
  <c r="C380" i="7"/>
  <c r="B380" i="7"/>
  <c r="D379" i="7"/>
  <c r="J379" i="7" s="1"/>
  <c r="C379" i="7"/>
  <c r="B379" i="7"/>
  <c r="D378" i="7"/>
  <c r="J378" i="7" s="1"/>
  <c r="C378" i="7"/>
  <c r="B378" i="7"/>
  <c r="D377" i="7"/>
  <c r="J377" i="7" s="1"/>
  <c r="C377" i="7"/>
  <c r="B377" i="7"/>
  <c r="D376" i="7"/>
  <c r="J376" i="7" s="1"/>
  <c r="C376" i="7"/>
  <c r="B376" i="7"/>
  <c r="D375" i="7"/>
  <c r="J375" i="7" s="1"/>
  <c r="C375" i="7"/>
  <c r="B375" i="7"/>
  <c r="D374" i="7"/>
  <c r="J374" i="7" s="1"/>
  <c r="C374" i="7"/>
  <c r="B374" i="7"/>
  <c r="D373" i="7"/>
  <c r="J373" i="7" s="1"/>
  <c r="C373" i="7"/>
  <c r="B373" i="7"/>
  <c r="D372" i="7"/>
  <c r="J372" i="7" s="1"/>
  <c r="C372" i="7"/>
  <c r="B372" i="7"/>
  <c r="D371" i="7"/>
  <c r="J371" i="7" s="1"/>
  <c r="C371" i="7"/>
  <c r="B371" i="7"/>
  <c r="D370" i="7"/>
  <c r="J370" i="7" s="1"/>
  <c r="C370" i="7"/>
  <c r="B370" i="7"/>
  <c r="D369" i="7"/>
  <c r="J369" i="7" s="1"/>
  <c r="C369" i="7"/>
  <c r="B369" i="7"/>
  <c r="D368" i="7"/>
  <c r="J368" i="7" s="1"/>
  <c r="C368" i="7"/>
  <c r="B368" i="7"/>
  <c r="D367" i="7"/>
  <c r="J367" i="7" s="1"/>
  <c r="C367" i="7"/>
  <c r="B367" i="7"/>
  <c r="D366" i="7"/>
  <c r="J366" i="7" s="1"/>
  <c r="C366" i="7"/>
  <c r="B366" i="7"/>
  <c r="D365" i="7"/>
  <c r="J365" i="7" s="1"/>
  <c r="C365" i="7"/>
  <c r="B365" i="7"/>
  <c r="D364" i="7"/>
  <c r="J364" i="7" s="1"/>
  <c r="C364" i="7"/>
  <c r="B364" i="7"/>
  <c r="D363" i="7"/>
  <c r="J363" i="7" s="1"/>
  <c r="C363" i="7"/>
  <c r="B363" i="7"/>
  <c r="D362" i="7"/>
  <c r="J362" i="7" s="1"/>
  <c r="C362" i="7"/>
  <c r="B362" i="7"/>
  <c r="D361" i="7"/>
  <c r="J361" i="7" s="1"/>
  <c r="C361" i="7"/>
  <c r="B361" i="7"/>
  <c r="D360" i="7"/>
  <c r="J360" i="7" s="1"/>
  <c r="C360" i="7"/>
  <c r="B360" i="7"/>
  <c r="D359" i="7"/>
  <c r="J359" i="7" s="1"/>
  <c r="C359" i="7"/>
  <c r="B359" i="7"/>
  <c r="D358" i="7"/>
  <c r="J358" i="7" s="1"/>
  <c r="C358" i="7"/>
  <c r="B358" i="7"/>
  <c r="D357" i="7"/>
  <c r="J357" i="7" s="1"/>
  <c r="C357" i="7"/>
  <c r="B357" i="7"/>
  <c r="D356" i="7"/>
  <c r="J356" i="7" s="1"/>
  <c r="C356" i="7"/>
  <c r="B356" i="7"/>
  <c r="D355" i="7"/>
  <c r="J355" i="7" s="1"/>
  <c r="C355" i="7"/>
  <c r="B355" i="7"/>
  <c r="D354" i="7"/>
  <c r="J354" i="7" s="1"/>
  <c r="C354" i="7"/>
  <c r="B354" i="7"/>
  <c r="D353" i="7"/>
  <c r="J353" i="7" s="1"/>
  <c r="C353" i="7"/>
  <c r="B353" i="7"/>
  <c r="D352" i="7"/>
  <c r="J352" i="7" s="1"/>
  <c r="C352" i="7"/>
  <c r="B352" i="7"/>
  <c r="D351" i="7"/>
  <c r="J351" i="7" s="1"/>
  <c r="C351" i="7"/>
  <c r="B351" i="7"/>
  <c r="D350" i="7"/>
  <c r="J350" i="7" s="1"/>
  <c r="C350" i="7"/>
  <c r="B350" i="7"/>
  <c r="D349" i="7"/>
  <c r="J349" i="7" s="1"/>
  <c r="C349" i="7"/>
  <c r="B349" i="7"/>
  <c r="D348" i="7"/>
  <c r="J348" i="7" s="1"/>
  <c r="C348" i="7"/>
  <c r="B348" i="7"/>
  <c r="D347" i="7"/>
  <c r="J347" i="7" s="1"/>
  <c r="C347" i="7"/>
  <c r="B347" i="7"/>
  <c r="D346" i="7"/>
  <c r="J346" i="7" s="1"/>
  <c r="C346" i="7"/>
  <c r="B346" i="7"/>
  <c r="D345" i="7"/>
  <c r="J345" i="7" s="1"/>
  <c r="C345" i="7"/>
  <c r="B345" i="7"/>
  <c r="D344" i="7"/>
  <c r="J344" i="7" s="1"/>
  <c r="C344" i="7"/>
  <c r="B344" i="7"/>
  <c r="D343" i="7"/>
  <c r="J343" i="7" s="1"/>
  <c r="C343" i="7"/>
  <c r="B343" i="7"/>
  <c r="D342" i="7"/>
  <c r="J342" i="7" s="1"/>
  <c r="C342" i="7"/>
  <c r="B342" i="7"/>
  <c r="D341" i="7"/>
  <c r="J341" i="7" s="1"/>
  <c r="C341" i="7"/>
  <c r="B341" i="7"/>
  <c r="D340" i="7"/>
  <c r="J340" i="7" s="1"/>
  <c r="C340" i="7"/>
  <c r="B340" i="7"/>
  <c r="D339" i="7"/>
  <c r="J339" i="7" s="1"/>
  <c r="C339" i="7"/>
  <c r="B339" i="7"/>
  <c r="D338" i="7"/>
  <c r="J338" i="7" s="1"/>
  <c r="C338" i="7"/>
  <c r="B338" i="7"/>
  <c r="D337" i="7"/>
  <c r="J337" i="7" s="1"/>
  <c r="C337" i="7"/>
  <c r="B337" i="7"/>
  <c r="D336" i="7"/>
  <c r="J336" i="7" s="1"/>
  <c r="C336" i="7"/>
  <c r="B336" i="7"/>
  <c r="D335" i="7"/>
  <c r="J335" i="7" s="1"/>
  <c r="C335" i="7"/>
  <c r="B335" i="7"/>
  <c r="D334" i="7"/>
  <c r="J334" i="7" s="1"/>
  <c r="C334" i="7"/>
  <c r="B334" i="7"/>
  <c r="D333" i="7"/>
  <c r="J333" i="7" s="1"/>
  <c r="C333" i="7"/>
  <c r="B333" i="7"/>
  <c r="D332" i="7"/>
  <c r="J332" i="7" s="1"/>
  <c r="C332" i="7"/>
  <c r="B332" i="7"/>
  <c r="D331" i="7"/>
  <c r="J331" i="7" s="1"/>
  <c r="C331" i="7"/>
  <c r="B331" i="7"/>
  <c r="D330" i="7"/>
  <c r="J330" i="7" s="1"/>
  <c r="C330" i="7"/>
  <c r="B330" i="7"/>
  <c r="D329" i="7"/>
  <c r="J329" i="7" s="1"/>
  <c r="C329" i="7"/>
  <c r="B329" i="7"/>
  <c r="D328" i="7"/>
  <c r="J328" i="7" s="1"/>
  <c r="C328" i="7"/>
  <c r="B328" i="7"/>
  <c r="D327" i="7"/>
  <c r="J327" i="7" s="1"/>
  <c r="C327" i="7"/>
  <c r="B327" i="7"/>
  <c r="D326" i="7"/>
  <c r="J326" i="7" s="1"/>
  <c r="C326" i="7"/>
  <c r="B326" i="7"/>
  <c r="D325" i="7"/>
  <c r="J325" i="7" s="1"/>
  <c r="C325" i="7"/>
  <c r="B325" i="7"/>
  <c r="D324" i="7"/>
  <c r="J324" i="7" s="1"/>
  <c r="C324" i="7"/>
  <c r="B324" i="7"/>
  <c r="D323" i="7"/>
  <c r="J323" i="7" s="1"/>
  <c r="C323" i="7"/>
  <c r="B323" i="7"/>
  <c r="D322" i="7"/>
  <c r="J322" i="7" s="1"/>
  <c r="C322" i="7"/>
  <c r="B322" i="7"/>
  <c r="D321" i="7"/>
  <c r="J321" i="7" s="1"/>
  <c r="C321" i="7"/>
  <c r="B321" i="7"/>
  <c r="D320" i="7"/>
  <c r="J320" i="7" s="1"/>
  <c r="C320" i="7"/>
  <c r="B320" i="7"/>
  <c r="D319" i="7"/>
  <c r="J319" i="7" s="1"/>
  <c r="C319" i="7"/>
  <c r="B319" i="7"/>
  <c r="D318" i="7"/>
  <c r="J318" i="7" s="1"/>
  <c r="C318" i="7"/>
  <c r="B318" i="7"/>
  <c r="D317" i="7"/>
  <c r="J317" i="7" s="1"/>
  <c r="C317" i="7"/>
  <c r="B317" i="7"/>
  <c r="D316" i="7"/>
  <c r="J316" i="7" s="1"/>
  <c r="C316" i="7"/>
  <c r="B316" i="7"/>
  <c r="D315" i="7"/>
  <c r="J315" i="7" s="1"/>
  <c r="C315" i="7"/>
  <c r="B315" i="7"/>
  <c r="D314" i="7"/>
  <c r="J314" i="7" s="1"/>
  <c r="C314" i="7"/>
  <c r="B314" i="7"/>
  <c r="D313" i="7"/>
  <c r="J313" i="7" s="1"/>
  <c r="C313" i="7"/>
  <c r="B313" i="7"/>
  <c r="D312" i="7"/>
  <c r="J312" i="7" s="1"/>
  <c r="C312" i="7"/>
  <c r="B312" i="7"/>
  <c r="D311" i="7"/>
  <c r="J311" i="7" s="1"/>
  <c r="C311" i="7"/>
  <c r="B311" i="7"/>
  <c r="D310" i="7"/>
  <c r="J310" i="7" s="1"/>
  <c r="C310" i="7"/>
  <c r="B310" i="7"/>
  <c r="D309" i="7"/>
  <c r="J309" i="7" s="1"/>
  <c r="C309" i="7"/>
  <c r="B309" i="7"/>
  <c r="D308" i="7"/>
  <c r="J308" i="7" s="1"/>
  <c r="C308" i="7"/>
  <c r="B308" i="7"/>
  <c r="D307" i="7"/>
  <c r="J307" i="7" s="1"/>
  <c r="C307" i="7"/>
  <c r="B307" i="7"/>
  <c r="D306" i="7"/>
  <c r="J306" i="7" s="1"/>
  <c r="C306" i="7"/>
  <c r="B306" i="7"/>
  <c r="D305" i="7"/>
  <c r="J305" i="7" s="1"/>
  <c r="C305" i="7"/>
  <c r="B305" i="7"/>
  <c r="D304" i="7"/>
  <c r="J304" i="7" s="1"/>
  <c r="C304" i="7"/>
  <c r="B304" i="7"/>
  <c r="D303" i="7"/>
  <c r="J303" i="7" s="1"/>
  <c r="C303" i="7"/>
  <c r="B303" i="7"/>
  <c r="D302" i="7"/>
  <c r="J302" i="7" s="1"/>
  <c r="C302" i="7"/>
  <c r="B302" i="7"/>
  <c r="D301" i="7"/>
  <c r="J301" i="7" s="1"/>
  <c r="C301" i="7"/>
  <c r="B301" i="7"/>
  <c r="D300" i="7"/>
  <c r="J300" i="7" s="1"/>
  <c r="C300" i="7"/>
  <c r="B300" i="7"/>
  <c r="D299" i="7"/>
  <c r="J299" i="7" s="1"/>
  <c r="C299" i="7"/>
  <c r="B299" i="7"/>
  <c r="D298" i="7"/>
  <c r="J298" i="7" s="1"/>
  <c r="C298" i="7"/>
  <c r="B298" i="7"/>
  <c r="D297" i="7"/>
  <c r="J297" i="7" s="1"/>
  <c r="C297" i="7"/>
  <c r="B297" i="7"/>
  <c r="D296" i="7"/>
  <c r="J296" i="7" s="1"/>
  <c r="C296" i="7"/>
  <c r="B296" i="7"/>
  <c r="D295" i="7"/>
  <c r="J295" i="7" s="1"/>
  <c r="C295" i="7"/>
  <c r="B295" i="7"/>
  <c r="D294" i="7"/>
  <c r="J294" i="7" s="1"/>
  <c r="C294" i="7"/>
  <c r="B294" i="7"/>
  <c r="D293" i="7"/>
  <c r="J293" i="7" s="1"/>
  <c r="C293" i="7"/>
  <c r="B293" i="7"/>
  <c r="D292" i="7"/>
  <c r="J292" i="7" s="1"/>
  <c r="C292" i="7"/>
  <c r="B292" i="7"/>
  <c r="D291" i="7"/>
  <c r="J291" i="7" s="1"/>
  <c r="C291" i="7"/>
  <c r="B291" i="7"/>
  <c r="D290" i="7"/>
  <c r="J290" i="7" s="1"/>
  <c r="C290" i="7"/>
  <c r="B290" i="7"/>
  <c r="D289" i="7"/>
  <c r="J289" i="7" s="1"/>
  <c r="C289" i="7"/>
  <c r="B289" i="7"/>
  <c r="D288" i="7"/>
  <c r="J288" i="7" s="1"/>
  <c r="C288" i="7"/>
  <c r="B288" i="7"/>
  <c r="D287" i="7"/>
  <c r="J287" i="7" s="1"/>
  <c r="C287" i="7"/>
  <c r="B287" i="7"/>
  <c r="D286" i="7"/>
  <c r="J286" i="7" s="1"/>
  <c r="C286" i="7"/>
  <c r="B286" i="7"/>
  <c r="D285" i="7"/>
  <c r="J285" i="7" s="1"/>
  <c r="C285" i="7"/>
  <c r="B285" i="7"/>
  <c r="D284" i="7"/>
  <c r="J284" i="7" s="1"/>
  <c r="C284" i="7"/>
  <c r="B284" i="7"/>
  <c r="D283" i="7"/>
  <c r="J283" i="7" s="1"/>
  <c r="C283" i="7"/>
  <c r="B283" i="7"/>
  <c r="D282" i="7"/>
  <c r="J282" i="7" s="1"/>
  <c r="C282" i="7"/>
  <c r="B282" i="7"/>
  <c r="D281" i="7"/>
  <c r="J281" i="7" s="1"/>
  <c r="C281" i="7"/>
  <c r="B281" i="7"/>
  <c r="D280" i="7"/>
  <c r="J280" i="7" s="1"/>
  <c r="C280" i="7"/>
  <c r="B280" i="7"/>
  <c r="D279" i="7"/>
  <c r="J279" i="7" s="1"/>
  <c r="C279" i="7"/>
  <c r="B279" i="7"/>
  <c r="D278" i="7"/>
  <c r="J278" i="7" s="1"/>
  <c r="C278" i="7"/>
  <c r="B278" i="7"/>
  <c r="D277" i="7"/>
  <c r="J277" i="7" s="1"/>
  <c r="C277" i="7"/>
  <c r="B277" i="7"/>
  <c r="D276" i="7"/>
  <c r="J276" i="7" s="1"/>
  <c r="C276" i="7"/>
  <c r="B276" i="7"/>
  <c r="D275" i="7"/>
  <c r="J275" i="7" s="1"/>
  <c r="C275" i="7"/>
  <c r="B275" i="7"/>
  <c r="D274" i="7"/>
  <c r="J274" i="7" s="1"/>
  <c r="C274" i="7"/>
  <c r="B274" i="7"/>
  <c r="D273" i="7"/>
  <c r="J273" i="7" s="1"/>
  <c r="C273" i="7"/>
  <c r="B273" i="7"/>
  <c r="D272" i="7"/>
  <c r="J272" i="7" s="1"/>
  <c r="C272" i="7"/>
  <c r="B272" i="7"/>
  <c r="D271" i="7"/>
  <c r="J271" i="7" s="1"/>
  <c r="C271" i="7"/>
  <c r="B271" i="7"/>
  <c r="D270" i="7"/>
  <c r="J270" i="7" s="1"/>
  <c r="C270" i="7"/>
  <c r="B270" i="7"/>
  <c r="D269" i="7"/>
  <c r="J269" i="7" s="1"/>
  <c r="C269" i="7"/>
  <c r="B269" i="7"/>
  <c r="D268" i="7"/>
  <c r="J268" i="7" s="1"/>
  <c r="C268" i="7"/>
  <c r="B268" i="7"/>
  <c r="D267" i="7"/>
  <c r="J267" i="7" s="1"/>
  <c r="C267" i="7"/>
  <c r="B267" i="7"/>
  <c r="D266" i="7"/>
  <c r="J266" i="7" s="1"/>
  <c r="C266" i="7"/>
  <c r="B266" i="7"/>
  <c r="D265" i="7"/>
  <c r="J265" i="7" s="1"/>
  <c r="C265" i="7"/>
  <c r="B265" i="7"/>
  <c r="D264" i="7"/>
  <c r="J264" i="7" s="1"/>
  <c r="C264" i="7"/>
  <c r="B264" i="7"/>
  <c r="D263" i="7"/>
  <c r="J263" i="7" s="1"/>
  <c r="C263" i="7"/>
  <c r="B263" i="7"/>
  <c r="D262" i="7"/>
  <c r="J262" i="7" s="1"/>
  <c r="C262" i="7"/>
  <c r="B262" i="7"/>
  <c r="D261" i="7"/>
  <c r="J261" i="7" s="1"/>
  <c r="C261" i="7"/>
  <c r="B261" i="7"/>
  <c r="D260" i="7"/>
  <c r="J260" i="7" s="1"/>
  <c r="C260" i="7"/>
  <c r="B260" i="7"/>
  <c r="D259" i="7"/>
  <c r="J259" i="7" s="1"/>
  <c r="C259" i="7"/>
  <c r="B259" i="7"/>
  <c r="D258" i="7"/>
  <c r="J258" i="7" s="1"/>
  <c r="C258" i="7"/>
  <c r="B258" i="7"/>
  <c r="D257" i="7"/>
  <c r="J257" i="7" s="1"/>
  <c r="C257" i="7"/>
  <c r="B257" i="7"/>
  <c r="D256" i="7"/>
  <c r="J256" i="7" s="1"/>
  <c r="C256" i="7"/>
  <c r="B256" i="7"/>
  <c r="D255" i="7"/>
  <c r="J255" i="7" s="1"/>
  <c r="C255" i="7"/>
  <c r="B255" i="7"/>
  <c r="D254" i="7"/>
  <c r="J254" i="7" s="1"/>
  <c r="C254" i="7"/>
  <c r="B254" i="7"/>
  <c r="D253" i="7"/>
  <c r="J253" i="7" s="1"/>
  <c r="C253" i="7"/>
  <c r="B253" i="7"/>
  <c r="D252" i="7"/>
  <c r="J252" i="7" s="1"/>
  <c r="C252" i="7"/>
  <c r="B252" i="7"/>
  <c r="D251" i="7"/>
  <c r="J251" i="7" s="1"/>
  <c r="C251" i="7"/>
  <c r="B251" i="7"/>
  <c r="D250" i="7"/>
  <c r="J250" i="7" s="1"/>
  <c r="C250" i="7"/>
  <c r="B250" i="7"/>
  <c r="D249" i="7"/>
  <c r="J249" i="7" s="1"/>
  <c r="C249" i="7"/>
  <c r="B249" i="7"/>
  <c r="D248" i="7"/>
  <c r="J248" i="7" s="1"/>
  <c r="C248" i="7"/>
  <c r="B248" i="7"/>
  <c r="D247" i="7"/>
  <c r="J247" i="7" s="1"/>
  <c r="C247" i="7"/>
  <c r="B247" i="7"/>
  <c r="D246" i="7"/>
  <c r="J246" i="7" s="1"/>
  <c r="C246" i="7"/>
  <c r="B246" i="7"/>
  <c r="D245" i="7"/>
  <c r="J245" i="7" s="1"/>
  <c r="C245" i="7"/>
  <c r="B245" i="7"/>
  <c r="D244" i="7"/>
  <c r="J244" i="7" s="1"/>
  <c r="C244" i="7"/>
  <c r="B244" i="7"/>
  <c r="D243" i="7"/>
  <c r="J243" i="7" s="1"/>
  <c r="C243" i="7"/>
  <c r="B243" i="7"/>
  <c r="D242" i="7"/>
  <c r="J242" i="7" s="1"/>
  <c r="C242" i="7"/>
  <c r="B242" i="7"/>
  <c r="D241" i="7"/>
  <c r="J241" i="7" s="1"/>
  <c r="C241" i="7"/>
  <c r="B241" i="7"/>
  <c r="D240" i="7"/>
  <c r="J240" i="7" s="1"/>
  <c r="C240" i="7"/>
  <c r="B240" i="7"/>
  <c r="D239" i="7"/>
  <c r="J239" i="7" s="1"/>
  <c r="C239" i="7"/>
  <c r="B239" i="7"/>
  <c r="D238" i="7"/>
  <c r="J238" i="7" s="1"/>
  <c r="C238" i="7"/>
  <c r="B238" i="7"/>
  <c r="D237" i="7"/>
  <c r="J237" i="7" s="1"/>
  <c r="C237" i="7"/>
  <c r="B237" i="7"/>
  <c r="D236" i="7"/>
  <c r="J236" i="7" s="1"/>
  <c r="C236" i="7"/>
  <c r="B236" i="7"/>
  <c r="D235" i="7"/>
  <c r="J235" i="7" s="1"/>
  <c r="C235" i="7"/>
  <c r="B235" i="7"/>
  <c r="D234" i="7"/>
  <c r="J234" i="7" s="1"/>
  <c r="C234" i="7"/>
  <c r="B234" i="7"/>
  <c r="D233" i="7"/>
  <c r="J233" i="7" s="1"/>
  <c r="C233" i="7"/>
  <c r="B233" i="7"/>
  <c r="D232" i="7"/>
  <c r="J232" i="7" s="1"/>
  <c r="C232" i="7"/>
  <c r="B232" i="7"/>
  <c r="D231" i="7"/>
  <c r="J231" i="7" s="1"/>
  <c r="C231" i="7"/>
  <c r="B231" i="7"/>
  <c r="D230" i="7"/>
  <c r="J230" i="7" s="1"/>
  <c r="C230" i="7"/>
  <c r="B230" i="7"/>
  <c r="D229" i="7"/>
  <c r="J229" i="7" s="1"/>
  <c r="C229" i="7"/>
  <c r="B229" i="7"/>
  <c r="D228" i="7"/>
  <c r="J228" i="7" s="1"/>
  <c r="C228" i="7"/>
  <c r="B228" i="7"/>
  <c r="D227" i="7"/>
  <c r="J227" i="7" s="1"/>
  <c r="C227" i="7"/>
  <c r="B227" i="7"/>
  <c r="D226" i="7"/>
  <c r="J226" i="7" s="1"/>
  <c r="C226" i="7"/>
  <c r="B226" i="7"/>
  <c r="D225" i="7"/>
  <c r="J225" i="7" s="1"/>
  <c r="C225" i="7"/>
  <c r="B225" i="7"/>
  <c r="D224" i="7"/>
  <c r="J224" i="7" s="1"/>
  <c r="C224" i="7"/>
  <c r="B224" i="7"/>
  <c r="D223" i="7"/>
  <c r="J223" i="7" s="1"/>
  <c r="C223" i="7"/>
  <c r="B223" i="7"/>
  <c r="D222" i="7"/>
  <c r="J222" i="7" s="1"/>
  <c r="C222" i="7"/>
  <c r="B222" i="7"/>
  <c r="D221" i="7"/>
  <c r="J221" i="7" s="1"/>
  <c r="C221" i="7"/>
  <c r="B221" i="7"/>
  <c r="D220" i="7"/>
  <c r="J220" i="7" s="1"/>
  <c r="C220" i="7"/>
  <c r="B220" i="7"/>
  <c r="D219" i="7"/>
  <c r="J219" i="7" s="1"/>
  <c r="C219" i="7"/>
  <c r="B219" i="7"/>
  <c r="D218" i="7"/>
  <c r="J218" i="7" s="1"/>
  <c r="C218" i="7"/>
  <c r="B218" i="7"/>
  <c r="D217" i="7"/>
  <c r="J217" i="7" s="1"/>
  <c r="C217" i="7"/>
  <c r="B217" i="7"/>
  <c r="D216" i="7"/>
  <c r="J216" i="7" s="1"/>
  <c r="C216" i="7"/>
  <c r="B216" i="7"/>
  <c r="D215" i="7"/>
  <c r="J215" i="7" s="1"/>
  <c r="C215" i="7"/>
  <c r="B215" i="7"/>
  <c r="D214" i="7"/>
  <c r="J214" i="7" s="1"/>
  <c r="C214" i="7"/>
  <c r="B214" i="7"/>
  <c r="D213" i="7"/>
  <c r="J213" i="7" s="1"/>
  <c r="C213" i="7"/>
  <c r="B213" i="7"/>
  <c r="D212" i="7"/>
  <c r="J212" i="7" s="1"/>
  <c r="C212" i="7"/>
  <c r="B212" i="7"/>
  <c r="D211" i="7"/>
  <c r="J211" i="7" s="1"/>
  <c r="C211" i="7"/>
  <c r="B211" i="7"/>
  <c r="D210" i="7"/>
  <c r="J210" i="7" s="1"/>
  <c r="C210" i="7"/>
  <c r="B210" i="7"/>
  <c r="D209" i="7"/>
  <c r="J209" i="7" s="1"/>
  <c r="C209" i="7"/>
  <c r="B209" i="7"/>
  <c r="D208" i="7"/>
  <c r="J208" i="7" s="1"/>
  <c r="C208" i="7"/>
  <c r="B208" i="7"/>
  <c r="D207" i="7"/>
  <c r="J207" i="7" s="1"/>
  <c r="C207" i="7"/>
  <c r="B207" i="7"/>
  <c r="D206" i="7"/>
  <c r="J206" i="7" s="1"/>
  <c r="C206" i="7"/>
  <c r="B206" i="7"/>
  <c r="D205" i="7"/>
  <c r="J205" i="7" s="1"/>
  <c r="C205" i="7"/>
  <c r="B205" i="7"/>
  <c r="D204" i="7"/>
  <c r="J204" i="7" s="1"/>
  <c r="C204" i="7"/>
  <c r="B204" i="7"/>
  <c r="D203" i="7"/>
  <c r="J203" i="7" s="1"/>
  <c r="C203" i="7"/>
  <c r="B203" i="7"/>
  <c r="D202" i="7"/>
  <c r="J202" i="7" s="1"/>
  <c r="C202" i="7"/>
  <c r="B202" i="7"/>
  <c r="D201" i="7"/>
  <c r="J201" i="7" s="1"/>
  <c r="C201" i="7"/>
  <c r="B201" i="7"/>
  <c r="D200" i="7"/>
  <c r="J200" i="7" s="1"/>
  <c r="C200" i="7"/>
  <c r="B200" i="7"/>
  <c r="D199" i="7"/>
  <c r="J199" i="7" s="1"/>
  <c r="C199" i="7"/>
  <c r="B199" i="7"/>
  <c r="D198" i="7"/>
  <c r="J198" i="7" s="1"/>
  <c r="C198" i="7"/>
  <c r="B198" i="7"/>
  <c r="D197" i="7"/>
  <c r="J197" i="7" s="1"/>
  <c r="C197" i="7"/>
  <c r="B197" i="7"/>
  <c r="D196" i="7"/>
  <c r="J196" i="7" s="1"/>
  <c r="C196" i="7"/>
  <c r="B196" i="7"/>
  <c r="D195" i="7"/>
  <c r="J195" i="7" s="1"/>
  <c r="C195" i="7"/>
  <c r="B195" i="7"/>
  <c r="D194" i="7"/>
  <c r="J194" i="7" s="1"/>
  <c r="C194" i="7"/>
  <c r="B194" i="7"/>
  <c r="D193" i="7"/>
  <c r="J193" i="7" s="1"/>
  <c r="C193" i="7"/>
  <c r="B193" i="7"/>
  <c r="D192" i="7"/>
  <c r="J192" i="7" s="1"/>
  <c r="C192" i="7"/>
  <c r="B192" i="7"/>
  <c r="D191" i="7"/>
  <c r="J191" i="7" s="1"/>
  <c r="C191" i="7"/>
  <c r="B191" i="7"/>
  <c r="D190" i="7"/>
  <c r="J190" i="7" s="1"/>
  <c r="C190" i="7"/>
  <c r="B190" i="7"/>
  <c r="D189" i="7"/>
  <c r="J189" i="7" s="1"/>
  <c r="C189" i="7"/>
  <c r="B189" i="7"/>
  <c r="D188" i="7"/>
  <c r="J188" i="7" s="1"/>
  <c r="C188" i="7"/>
  <c r="B188" i="7"/>
  <c r="D187" i="7"/>
  <c r="J187" i="7" s="1"/>
  <c r="C187" i="7"/>
  <c r="B187" i="7"/>
  <c r="D186" i="7"/>
  <c r="J186" i="7" s="1"/>
  <c r="C186" i="7"/>
  <c r="B186" i="7"/>
  <c r="D185" i="7"/>
  <c r="J185" i="7" s="1"/>
  <c r="C185" i="7"/>
  <c r="B185" i="7"/>
  <c r="D184" i="7"/>
  <c r="J184" i="7" s="1"/>
  <c r="C184" i="7"/>
  <c r="B184" i="7"/>
  <c r="D183" i="7"/>
  <c r="J183" i="7" s="1"/>
  <c r="C183" i="7"/>
  <c r="B183" i="7"/>
  <c r="D182" i="7"/>
  <c r="J182" i="7" s="1"/>
  <c r="C182" i="7"/>
  <c r="B182" i="7"/>
  <c r="D181" i="7"/>
  <c r="J181" i="7" s="1"/>
  <c r="C181" i="7"/>
  <c r="B181" i="7"/>
  <c r="D180" i="7"/>
  <c r="J180" i="7" s="1"/>
  <c r="C180" i="7"/>
  <c r="B180" i="7"/>
  <c r="D179" i="7"/>
  <c r="J179" i="7" s="1"/>
  <c r="C179" i="7"/>
  <c r="B179" i="7"/>
  <c r="D178" i="7"/>
  <c r="J178" i="7" s="1"/>
  <c r="C178" i="7"/>
  <c r="B178" i="7"/>
  <c r="D177" i="7"/>
  <c r="J177" i="7" s="1"/>
  <c r="C177" i="7"/>
  <c r="B177" i="7"/>
  <c r="D176" i="7"/>
  <c r="J176" i="7" s="1"/>
  <c r="C176" i="7"/>
  <c r="B176" i="7"/>
  <c r="D175" i="7"/>
  <c r="J175" i="7" s="1"/>
  <c r="C175" i="7"/>
  <c r="B175" i="7"/>
  <c r="D174" i="7"/>
  <c r="J174" i="7" s="1"/>
  <c r="C174" i="7"/>
  <c r="B174" i="7"/>
  <c r="D173" i="7"/>
  <c r="J173" i="7" s="1"/>
  <c r="C173" i="7"/>
  <c r="B173" i="7"/>
  <c r="D172" i="7"/>
  <c r="J172" i="7" s="1"/>
  <c r="C172" i="7"/>
  <c r="B172" i="7"/>
  <c r="D171" i="7"/>
  <c r="J171" i="7" s="1"/>
  <c r="C171" i="7"/>
  <c r="B171" i="7"/>
  <c r="D170" i="7"/>
  <c r="J170" i="7" s="1"/>
  <c r="C170" i="7"/>
  <c r="B170" i="7"/>
  <c r="D169" i="7"/>
  <c r="J169" i="7" s="1"/>
  <c r="C169" i="7"/>
  <c r="B169" i="7"/>
  <c r="D168" i="7"/>
  <c r="J168" i="7" s="1"/>
  <c r="C168" i="7"/>
  <c r="B168" i="7"/>
  <c r="D167" i="7"/>
  <c r="J167" i="7" s="1"/>
  <c r="C167" i="7"/>
  <c r="B167" i="7"/>
  <c r="D166" i="7"/>
  <c r="J166" i="7" s="1"/>
  <c r="C166" i="7"/>
  <c r="B166" i="7"/>
  <c r="D165" i="7"/>
  <c r="J165" i="7" s="1"/>
  <c r="C165" i="7"/>
  <c r="B165" i="7"/>
  <c r="D164" i="7"/>
  <c r="J164" i="7" s="1"/>
  <c r="C164" i="7"/>
  <c r="B164" i="7"/>
  <c r="D163" i="7"/>
  <c r="J163" i="7" s="1"/>
  <c r="C163" i="7"/>
  <c r="B163" i="7"/>
  <c r="D162" i="7"/>
  <c r="J162" i="7" s="1"/>
  <c r="C162" i="7"/>
  <c r="B162" i="7"/>
  <c r="D161" i="7"/>
  <c r="J161" i="7" s="1"/>
  <c r="C161" i="7"/>
  <c r="B161" i="7"/>
  <c r="D160" i="7"/>
  <c r="J160" i="7" s="1"/>
  <c r="C160" i="7"/>
  <c r="B160" i="7"/>
  <c r="D159" i="7"/>
  <c r="J159" i="7" s="1"/>
  <c r="C159" i="7"/>
  <c r="B159" i="7"/>
  <c r="D158" i="7"/>
  <c r="J158" i="7" s="1"/>
  <c r="C158" i="7"/>
  <c r="B158" i="7"/>
  <c r="D157" i="7"/>
  <c r="J157" i="7" s="1"/>
  <c r="C157" i="7"/>
  <c r="B157" i="7"/>
  <c r="D156" i="7"/>
  <c r="J156" i="7" s="1"/>
  <c r="C156" i="7"/>
  <c r="B156" i="7"/>
  <c r="D155" i="7"/>
  <c r="J155" i="7" s="1"/>
  <c r="C155" i="7"/>
  <c r="B155" i="7"/>
  <c r="D154" i="7"/>
  <c r="J154" i="7" s="1"/>
  <c r="C154" i="7"/>
  <c r="B154" i="7"/>
  <c r="D153" i="7"/>
  <c r="J153" i="7" s="1"/>
  <c r="C153" i="7"/>
  <c r="B153" i="7"/>
  <c r="D152" i="7"/>
  <c r="J152" i="7" s="1"/>
  <c r="C152" i="7"/>
  <c r="B152" i="7"/>
  <c r="D151" i="7"/>
  <c r="J151" i="7" s="1"/>
  <c r="C151" i="7"/>
  <c r="B151" i="7"/>
  <c r="D150" i="7"/>
  <c r="J150" i="7" s="1"/>
  <c r="C150" i="7"/>
  <c r="B150" i="7"/>
  <c r="D149" i="7"/>
  <c r="J149" i="7" s="1"/>
  <c r="C149" i="7"/>
  <c r="B149" i="7"/>
  <c r="D148" i="7"/>
  <c r="J148" i="7" s="1"/>
  <c r="C148" i="7"/>
  <c r="B148" i="7"/>
  <c r="D147" i="7"/>
  <c r="J147" i="7" s="1"/>
  <c r="C147" i="7"/>
  <c r="B147" i="7"/>
  <c r="D146" i="7"/>
  <c r="J146" i="7" s="1"/>
  <c r="C146" i="7"/>
  <c r="B146" i="7"/>
  <c r="D145" i="7"/>
  <c r="J145" i="7" s="1"/>
  <c r="C145" i="7"/>
  <c r="B145" i="7"/>
  <c r="D144" i="7"/>
  <c r="J144" i="7" s="1"/>
  <c r="C144" i="7"/>
  <c r="B144" i="7"/>
  <c r="D143" i="7"/>
  <c r="J143" i="7" s="1"/>
  <c r="C143" i="7"/>
  <c r="B143" i="7"/>
  <c r="D142" i="7"/>
  <c r="J142" i="7" s="1"/>
  <c r="C142" i="7"/>
  <c r="B142" i="7"/>
  <c r="D141" i="7"/>
  <c r="J141" i="7" s="1"/>
  <c r="C141" i="7"/>
  <c r="B141" i="7"/>
  <c r="D140" i="7"/>
  <c r="J140" i="7" s="1"/>
  <c r="C140" i="7"/>
  <c r="B140" i="7"/>
  <c r="D139" i="7"/>
  <c r="J139" i="7" s="1"/>
  <c r="C139" i="7"/>
  <c r="B139" i="7"/>
  <c r="D138" i="7"/>
  <c r="J138" i="7" s="1"/>
  <c r="C138" i="7"/>
  <c r="B138" i="7"/>
  <c r="D137" i="7"/>
  <c r="J137" i="7" s="1"/>
  <c r="C137" i="7"/>
  <c r="B137" i="7"/>
  <c r="D136" i="7"/>
  <c r="J136" i="7" s="1"/>
  <c r="C136" i="7"/>
  <c r="B136" i="7"/>
  <c r="D135" i="7"/>
  <c r="J135" i="7" s="1"/>
  <c r="C135" i="7"/>
  <c r="B135" i="7"/>
  <c r="D134" i="7"/>
  <c r="J134" i="7" s="1"/>
  <c r="C134" i="7"/>
  <c r="B134" i="7"/>
  <c r="D133" i="7"/>
  <c r="J133" i="7" s="1"/>
  <c r="C133" i="7"/>
  <c r="B133" i="7"/>
  <c r="D132" i="7"/>
  <c r="J132" i="7" s="1"/>
  <c r="C132" i="7"/>
  <c r="B132" i="7"/>
  <c r="D131" i="7"/>
  <c r="J131" i="7" s="1"/>
  <c r="C131" i="7"/>
  <c r="B131" i="7"/>
  <c r="D130" i="7"/>
  <c r="J130" i="7" s="1"/>
  <c r="C130" i="7"/>
  <c r="B130" i="7"/>
  <c r="D129" i="7"/>
  <c r="J129" i="7" s="1"/>
  <c r="C129" i="7"/>
  <c r="B129" i="7"/>
  <c r="D128" i="7"/>
  <c r="J128" i="7" s="1"/>
  <c r="C128" i="7"/>
  <c r="B128" i="7"/>
  <c r="D127" i="7"/>
  <c r="J127" i="7" s="1"/>
  <c r="C127" i="7"/>
  <c r="B127" i="7"/>
  <c r="D126" i="7"/>
  <c r="J126" i="7" s="1"/>
  <c r="C126" i="7"/>
  <c r="B126" i="7"/>
  <c r="D125" i="7"/>
  <c r="J125" i="7" s="1"/>
  <c r="C125" i="7"/>
  <c r="B125" i="7"/>
  <c r="D124" i="7"/>
  <c r="J124" i="7" s="1"/>
  <c r="C124" i="7"/>
  <c r="B124" i="7"/>
  <c r="D123" i="7"/>
  <c r="J123" i="7" s="1"/>
  <c r="C123" i="7"/>
  <c r="B123" i="7"/>
  <c r="D122" i="7"/>
  <c r="J122" i="7" s="1"/>
  <c r="C122" i="7"/>
  <c r="B122" i="7"/>
  <c r="D121" i="7"/>
  <c r="J121" i="7" s="1"/>
  <c r="C121" i="7"/>
  <c r="B121" i="7"/>
  <c r="D120" i="7"/>
  <c r="J120" i="7" s="1"/>
  <c r="C120" i="7"/>
  <c r="B120" i="7"/>
  <c r="D119" i="7"/>
  <c r="J119" i="7" s="1"/>
  <c r="C119" i="7"/>
  <c r="B119" i="7"/>
  <c r="D118" i="7"/>
  <c r="J118" i="7" s="1"/>
  <c r="C118" i="7"/>
  <c r="B118" i="7"/>
  <c r="D117" i="7"/>
  <c r="J117" i="7" s="1"/>
  <c r="C117" i="7"/>
  <c r="B117" i="7"/>
  <c r="D116" i="7"/>
  <c r="J116" i="7" s="1"/>
  <c r="C116" i="7"/>
  <c r="B116" i="7"/>
  <c r="D115" i="7"/>
  <c r="J115" i="7" s="1"/>
  <c r="C115" i="7"/>
  <c r="B115" i="7"/>
  <c r="D114" i="7"/>
  <c r="J114" i="7" s="1"/>
  <c r="C114" i="7"/>
  <c r="B114" i="7"/>
  <c r="D113" i="7"/>
  <c r="J113" i="7" s="1"/>
  <c r="C113" i="7"/>
  <c r="B113" i="7"/>
  <c r="D112" i="7"/>
  <c r="J112" i="7" s="1"/>
  <c r="C112" i="7"/>
  <c r="B112" i="7"/>
  <c r="D111" i="7"/>
  <c r="J111" i="7" s="1"/>
  <c r="C111" i="7"/>
  <c r="B111" i="7"/>
  <c r="D110" i="7"/>
  <c r="J110" i="7" s="1"/>
  <c r="C110" i="7"/>
  <c r="B110" i="7"/>
  <c r="D109" i="7"/>
  <c r="J109" i="7" s="1"/>
  <c r="C109" i="7"/>
  <c r="B109" i="7"/>
  <c r="D108" i="7"/>
  <c r="J108" i="7" s="1"/>
  <c r="C108" i="7"/>
  <c r="B108" i="7"/>
  <c r="D107" i="7"/>
  <c r="J107" i="7" s="1"/>
  <c r="C107" i="7"/>
  <c r="B107" i="7"/>
  <c r="D106" i="7"/>
  <c r="J106" i="7" s="1"/>
  <c r="C106" i="7"/>
  <c r="B106" i="7"/>
  <c r="D105" i="7"/>
  <c r="J105" i="7" s="1"/>
  <c r="C105" i="7"/>
  <c r="B105" i="7"/>
  <c r="D104" i="7"/>
  <c r="J104" i="7" s="1"/>
  <c r="C104" i="7"/>
  <c r="B104" i="7"/>
  <c r="D103" i="7"/>
  <c r="J103" i="7" s="1"/>
  <c r="C103" i="7"/>
  <c r="B103" i="7"/>
  <c r="D102" i="7"/>
  <c r="J102" i="7" s="1"/>
  <c r="C102" i="7"/>
  <c r="B102" i="7"/>
  <c r="D101" i="7"/>
  <c r="J101" i="7" s="1"/>
  <c r="C101" i="7"/>
  <c r="B101" i="7"/>
  <c r="D100" i="7"/>
  <c r="J100" i="7" s="1"/>
  <c r="C100" i="7"/>
  <c r="B100" i="7"/>
  <c r="D99" i="7"/>
  <c r="J99" i="7" s="1"/>
  <c r="C99" i="7"/>
  <c r="B99" i="7"/>
  <c r="D98" i="7"/>
  <c r="J98" i="7" s="1"/>
  <c r="C98" i="7"/>
  <c r="B98" i="7"/>
  <c r="D97" i="7"/>
  <c r="J97" i="7" s="1"/>
  <c r="C97" i="7"/>
  <c r="B97" i="7"/>
  <c r="D96" i="7"/>
  <c r="J96" i="7" s="1"/>
  <c r="C96" i="7"/>
  <c r="B96" i="7"/>
  <c r="D95" i="7"/>
  <c r="J95" i="7" s="1"/>
  <c r="C95" i="7"/>
  <c r="B95" i="7"/>
  <c r="D94" i="7"/>
  <c r="J94" i="7" s="1"/>
  <c r="C94" i="7"/>
  <c r="B94" i="7"/>
  <c r="D93" i="7"/>
  <c r="J93" i="7" s="1"/>
  <c r="C93" i="7"/>
  <c r="B93" i="7"/>
  <c r="D92" i="7"/>
  <c r="J92" i="7" s="1"/>
  <c r="C92" i="7"/>
  <c r="B92" i="7"/>
  <c r="D91" i="7"/>
  <c r="J91" i="7" s="1"/>
  <c r="C91" i="7"/>
  <c r="B91" i="7"/>
  <c r="D90" i="7"/>
  <c r="J90" i="7" s="1"/>
  <c r="C90" i="7"/>
  <c r="B90" i="7"/>
  <c r="D89" i="7"/>
  <c r="J89" i="7" s="1"/>
  <c r="C89" i="7"/>
  <c r="B89" i="7"/>
  <c r="D88" i="7"/>
  <c r="J88" i="7" s="1"/>
  <c r="C88" i="7"/>
  <c r="B88" i="7"/>
  <c r="D87" i="7"/>
  <c r="J87" i="7" s="1"/>
  <c r="C87" i="7"/>
  <c r="B87" i="7"/>
  <c r="D86" i="7"/>
  <c r="J86" i="7" s="1"/>
  <c r="C86" i="7"/>
  <c r="B86" i="7"/>
  <c r="D85" i="7"/>
  <c r="J85" i="7" s="1"/>
  <c r="C85" i="7"/>
  <c r="B85" i="7"/>
  <c r="D84" i="7"/>
  <c r="J84" i="7" s="1"/>
  <c r="C84" i="7"/>
  <c r="B84" i="7"/>
  <c r="D83" i="7"/>
  <c r="J83" i="7" s="1"/>
  <c r="C83" i="7"/>
  <c r="B83" i="7"/>
  <c r="D82" i="7"/>
  <c r="J82" i="7" s="1"/>
  <c r="C82" i="7"/>
  <c r="B82" i="7"/>
  <c r="D81" i="7"/>
  <c r="J81" i="7" s="1"/>
  <c r="C81" i="7"/>
  <c r="B81" i="7"/>
  <c r="D80" i="7"/>
  <c r="J80" i="7" s="1"/>
  <c r="C80" i="7"/>
  <c r="B80" i="7"/>
  <c r="D79" i="7"/>
  <c r="J79" i="7" s="1"/>
  <c r="C79" i="7"/>
  <c r="B79" i="7"/>
  <c r="D78" i="7"/>
  <c r="J78" i="7" s="1"/>
  <c r="C78" i="7"/>
  <c r="B78" i="7"/>
  <c r="D77" i="7"/>
  <c r="J77" i="7" s="1"/>
  <c r="C77" i="7"/>
  <c r="B77" i="7"/>
  <c r="D76" i="7"/>
  <c r="J76" i="7" s="1"/>
  <c r="C76" i="7"/>
  <c r="B76" i="7"/>
  <c r="D75" i="7"/>
  <c r="J75" i="7" s="1"/>
  <c r="C75" i="7"/>
  <c r="B75" i="7"/>
  <c r="D74" i="7"/>
  <c r="J74" i="7" s="1"/>
  <c r="C74" i="7"/>
  <c r="B74" i="7"/>
  <c r="D73" i="7"/>
  <c r="J73" i="7" s="1"/>
  <c r="C73" i="7"/>
  <c r="B73" i="7"/>
  <c r="D72" i="7"/>
  <c r="J72" i="7" s="1"/>
  <c r="C72" i="7"/>
  <c r="B72" i="7"/>
  <c r="D71" i="7"/>
  <c r="J71" i="7" s="1"/>
  <c r="C71" i="7"/>
  <c r="B71" i="7"/>
  <c r="D70" i="7"/>
  <c r="J70" i="7" s="1"/>
  <c r="C70" i="7"/>
  <c r="B70" i="7"/>
  <c r="D69" i="7"/>
  <c r="J69" i="7" s="1"/>
  <c r="C69" i="7"/>
  <c r="B69" i="7"/>
  <c r="D68" i="7"/>
  <c r="J68" i="7" s="1"/>
  <c r="C68" i="7"/>
  <c r="B68" i="7"/>
  <c r="D67" i="7"/>
  <c r="J67" i="7" s="1"/>
  <c r="C67" i="7"/>
  <c r="B67" i="7"/>
  <c r="D66" i="7"/>
  <c r="J66" i="7" s="1"/>
  <c r="C66" i="7"/>
  <c r="B66" i="7"/>
  <c r="D65" i="7"/>
  <c r="J65" i="7" s="1"/>
  <c r="C65" i="7"/>
  <c r="B65" i="7"/>
  <c r="D64" i="7"/>
  <c r="J64" i="7" s="1"/>
  <c r="C64" i="7"/>
  <c r="B64" i="7"/>
  <c r="D63" i="7"/>
  <c r="J63" i="7" s="1"/>
  <c r="C63" i="7"/>
  <c r="B63" i="7"/>
  <c r="D62" i="7"/>
  <c r="J62" i="7" s="1"/>
  <c r="C62" i="7"/>
  <c r="B62" i="7"/>
  <c r="D61" i="7"/>
  <c r="J61" i="7" s="1"/>
  <c r="C61" i="7"/>
  <c r="B61" i="7"/>
  <c r="D60" i="7"/>
  <c r="J60" i="7" s="1"/>
  <c r="C60" i="7"/>
  <c r="B60" i="7"/>
  <c r="D59" i="7"/>
  <c r="J59" i="7" s="1"/>
  <c r="C59" i="7"/>
  <c r="B59" i="7"/>
  <c r="D58" i="7"/>
  <c r="J58" i="7" s="1"/>
  <c r="C58" i="7"/>
  <c r="B58" i="7"/>
  <c r="D57" i="7"/>
  <c r="J57" i="7" s="1"/>
  <c r="C57" i="7"/>
  <c r="B57" i="7"/>
  <c r="D56" i="7"/>
  <c r="J56" i="7" s="1"/>
  <c r="C56" i="7"/>
  <c r="B56" i="7"/>
  <c r="D55" i="7"/>
  <c r="J55" i="7" s="1"/>
  <c r="C55" i="7"/>
  <c r="B55" i="7"/>
  <c r="D54" i="7"/>
  <c r="J54" i="7" s="1"/>
  <c r="C54" i="7"/>
  <c r="B54" i="7"/>
  <c r="D53" i="7"/>
  <c r="J53" i="7" s="1"/>
  <c r="C53" i="7"/>
  <c r="B53" i="7"/>
  <c r="D52" i="7"/>
  <c r="J52" i="7" s="1"/>
  <c r="C52" i="7"/>
  <c r="B52" i="7"/>
  <c r="D51" i="7"/>
  <c r="J51" i="7" s="1"/>
  <c r="C51" i="7"/>
  <c r="B51" i="7"/>
  <c r="D50" i="7"/>
  <c r="J50" i="7" s="1"/>
  <c r="C50" i="7"/>
  <c r="B50" i="7"/>
  <c r="D49" i="7"/>
  <c r="J49" i="7" s="1"/>
  <c r="C49" i="7"/>
  <c r="B49" i="7"/>
  <c r="D48" i="7"/>
  <c r="J48" i="7" s="1"/>
  <c r="C48" i="7"/>
  <c r="B48" i="7"/>
  <c r="D47" i="7"/>
  <c r="J47" i="7" s="1"/>
  <c r="C47" i="7"/>
  <c r="B47" i="7"/>
  <c r="D46" i="7"/>
  <c r="J46" i="7" s="1"/>
  <c r="C46" i="7"/>
  <c r="B46" i="7"/>
  <c r="D45" i="7"/>
  <c r="J45" i="7" s="1"/>
  <c r="C45" i="7"/>
  <c r="B45" i="7"/>
  <c r="D44" i="7"/>
  <c r="J44" i="7" s="1"/>
  <c r="C44" i="7"/>
  <c r="B44" i="7"/>
  <c r="D43" i="7"/>
  <c r="J43" i="7" s="1"/>
  <c r="C43" i="7"/>
  <c r="B43" i="7"/>
  <c r="D42" i="7"/>
  <c r="J42" i="7" s="1"/>
  <c r="C42" i="7"/>
  <c r="B42" i="7"/>
  <c r="D41" i="7"/>
  <c r="J41" i="7" s="1"/>
  <c r="C41" i="7"/>
  <c r="B41" i="7"/>
  <c r="D40" i="7"/>
  <c r="J40" i="7" s="1"/>
  <c r="C40" i="7"/>
  <c r="B40" i="7"/>
  <c r="D39" i="7"/>
  <c r="J39" i="7" s="1"/>
  <c r="C39" i="7"/>
  <c r="B39" i="7"/>
  <c r="D38" i="7"/>
  <c r="J38" i="7" s="1"/>
  <c r="C38" i="7"/>
  <c r="B38" i="7"/>
  <c r="D37" i="7"/>
  <c r="J37" i="7" s="1"/>
  <c r="C37" i="7"/>
  <c r="B37" i="7"/>
  <c r="D26" i="7" l="1"/>
  <c r="J26" i="7" s="1"/>
  <c r="D10" i="7"/>
  <c r="J10" i="7" s="1"/>
  <c r="D36" i="7"/>
  <c r="J36" i="7" s="1"/>
  <c r="D24" i="7"/>
  <c r="J24" i="7" s="1"/>
  <c r="C34" i="7"/>
  <c r="D16" i="7"/>
  <c r="J16" i="7" s="1"/>
  <c r="D20" i="7"/>
  <c r="J20" i="7" s="1"/>
  <c r="D30" i="7"/>
  <c r="J30" i="7" s="1"/>
  <c r="D14" i="7"/>
  <c r="J14" i="7" s="1"/>
  <c r="D32" i="7"/>
  <c r="J32" i="7" s="1"/>
  <c r="C18" i="7"/>
  <c r="D22" i="7"/>
  <c r="J22" i="7" s="1"/>
  <c r="D28" i="7"/>
  <c r="J28" i="7" s="1"/>
  <c r="D12" i="7"/>
  <c r="J12" i="7" s="1"/>
  <c r="D35" i="7"/>
  <c r="J35" i="7" s="1"/>
  <c r="D33" i="7"/>
  <c r="J33" i="7" s="1"/>
  <c r="D31" i="7"/>
  <c r="J31" i="7" s="1"/>
  <c r="D29" i="7"/>
  <c r="J29" i="7" s="1"/>
  <c r="D27" i="7"/>
  <c r="J27" i="7" s="1"/>
  <c r="D25" i="7"/>
  <c r="J25" i="7" s="1"/>
  <c r="D23" i="7"/>
  <c r="J23" i="7" s="1"/>
  <c r="D21" i="7"/>
  <c r="J21" i="7" s="1"/>
  <c r="D19" i="7"/>
  <c r="J19" i="7" s="1"/>
  <c r="D17" i="7"/>
  <c r="J17" i="7" s="1"/>
  <c r="D15" i="7"/>
  <c r="J15" i="7" s="1"/>
  <c r="D13" i="7"/>
  <c r="J13" i="7" s="1"/>
  <c r="D11" i="7"/>
  <c r="J11" i="7" s="1"/>
  <c r="D9" i="7"/>
  <c r="J9" i="7" s="1"/>
  <c r="C8" i="7"/>
  <c r="F11" i="1" l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43" i="1"/>
  <c r="G43" i="1"/>
  <c r="H43" i="1"/>
  <c r="F58" i="1"/>
  <c r="G58" i="1"/>
  <c r="H58" i="1"/>
  <c r="F196" i="1"/>
  <c r="G196" i="1"/>
  <c r="H196" i="1"/>
  <c r="F197" i="1"/>
  <c r="G197" i="1"/>
  <c r="H197" i="1"/>
  <c r="F198" i="1"/>
  <c r="G198" i="1"/>
  <c r="H198" i="1"/>
  <c r="F16" i="1"/>
  <c r="G16" i="1"/>
  <c r="H16" i="1"/>
  <c r="F17" i="1"/>
  <c r="G17" i="1"/>
  <c r="H17" i="1"/>
  <c r="F32" i="1"/>
  <c r="G32" i="1"/>
  <c r="H32" i="1"/>
  <c r="F116" i="1"/>
  <c r="G116" i="1"/>
  <c r="H116" i="1"/>
  <c r="F205" i="1"/>
  <c r="G205" i="1"/>
  <c r="H205" i="1"/>
  <c r="F87" i="1"/>
  <c r="G87" i="1"/>
  <c r="H87" i="1"/>
  <c r="F52" i="1"/>
  <c r="G52" i="1"/>
  <c r="H52" i="1"/>
  <c r="F64" i="1"/>
  <c r="G64" i="1"/>
  <c r="H64" i="1"/>
  <c r="E12" i="5"/>
  <c r="D61" i="19" l="1"/>
  <c r="D62" i="19"/>
  <c r="D63" i="19"/>
  <c r="D64" i="19"/>
  <c r="D65" i="19"/>
  <c r="D66" i="19"/>
  <c r="D67" i="19"/>
  <c r="D69" i="19"/>
  <c r="D70" i="19"/>
  <c r="D71" i="19"/>
  <c r="D72" i="19"/>
  <c r="D73" i="19"/>
  <c r="D74" i="19"/>
  <c r="R62" i="4"/>
  <c r="D59" i="19" l="1"/>
  <c r="D58" i="19"/>
  <c r="D55" i="19"/>
  <c r="D54" i="19"/>
  <c r="D57" i="19"/>
  <c r="D56" i="19"/>
  <c r="D60" i="19"/>
  <c r="J216" i="1"/>
  <c r="K216" i="1" s="1"/>
  <c r="W216" i="1" s="1"/>
  <c r="J211" i="1"/>
  <c r="J213" i="1"/>
  <c r="J212" i="1"/>
  <c r="J215" i="1"/>
  <c r="I15" i="1"/>
  <c r="R114" i="4"/>
  <c r="S114" i="4" s="1"/>
  <c r="D65" i="9"/>
  <c r="R280" i="4"/>
  <c r="S280" i="4" s="1"/>
  <c r="D57" i="9"/>
  <c r="R64" i="4"/>
  <c r="S64" i="4" s="1"/>
  <c r="D49" i="9"/>
  <c r="R276" i="4"/>
  <c r="S276" i="4" s="1"/>
  <c r="D41" i="9"/>
  <c r="R26" i="4"/>
  <c r="S26" i="4" s="1"/>
  <c r="D33" i="9"/>
  <c r="R113" i="4"/>
  <c r="S113" i="4" s="1"/>
  <c r="D64" i="9"/>
  <c r="R279" i="4"/>
  <c r="S279" i="4" s="1"/>
  <c r="D56" i="9"/>
  <c r="R209" i="4"/>
  <c r="S209" i="4" s="1"/>
  <c r="D48" i="9"/>
  <c r="R275" i="4"/>
  <c r="S275" i="4" s="1"/>
  <c r="D40" i="9"/>
  <c r="R106" i="4"/>
  <c r="S106" i="4" s="1"/>
  <c r="D32" i="9"/>
  <c r="R66" i="4"/>
  <c r="S66" i="4" s="1"/>
  <c r="D63" i="9"/>
  <c r="R278" i="4"/>
  <c r="S278" i="4" s="1"/>
  <c r="D55" i="9"/>
  <c r="R419" i="4"/>
  <c r="S419" i="4" s="1"/>
  <c r="D47" i="9"/>
  <c r="R17" i="4"/>
  <c r="D39" i="9"/>
  <c r="R274" i="4"/>
  <c r="S274" i="4" s="1"/>
  <c r="D31" i="9"/>
  <c r="R65" i="4"/>
  <c r="S65" i="4" s="1"/>
  <c r="D62" i="9"/>
  <c r="R210" i="4"/>
  <c r="S210" i="4" s="1"/>
  <c r="D54" i="9"/>
  <c r="R418" i="4"/>
  <c r="S418" i="4" s="1"/>
  <c r="D46" i="9"/>
  <c r="R16" i="4"/>
  <c r="S16" i="4" s="1"/>
  <c r="D38" i="9"/>
  <c r="R273" i="4"/>
  <c r="S273" i="4" s="1"/>
  <c r="D30" i="9"/>
  <c r="R211" i="4"/>
  <c r="S211" i="4" s="1"/>
  <c r="D61" i="9"/>
  <c r="R112" i="4"/>
  <c r="S112" i="4" s="1"/>
  <c r="D53" i="9"/>
  <c r="R208" i="4"/>
  <c r="S208" i="4" s="1"/>
  <c r="D45" i="9"/>
  <c r="R414" i="4"/>
  <c r="S414" i="4" s="1"/>
  <c r="D37" i="9"/>
  <c r="R191" i="4"/>
  <c r="S191" i="4" s="1"/>
  <c r="D29" i="9"/>
  <c r="R420" i="4"/>
  <c r="S420" i="4" s="1"/>
  <c r="D60" i="9"/>
  <c r="R111" i="4"/>
  <c r="S111" i="4" s="1"/>
  <c r="D52" i="9"/>
  <c r="R417" i="4"/>
  <c r="S417" i="4" s="1"/>
  <c r="D44" i="9"/>
  <c r="R52" i="4"/>
  <c r="S52" i="4" s="1"/>
  <c r="D36" i="9"/>
  <c r="R413" i="4"/>
  <c r="S413" i="4" s="1"/>
  <c r="D28" i="9"/>
  <c r="R116" i="4"/>
  <c r="D67" i="9"/>
  <c r="R58" i="4"/>
  <c r="S58" i="4" s="1"/>
  <c r="D59" i="9"/>
  <c r="R110" i="4"/>
  <c r="S110" i="4" s="1"/>
  <c r="D51" i="9"/>
  <c r="R416" i="4"/>
  <c r="S416" i="4" s="1"/>
  <c r="D43" i="9"/>
  <c r="R41" i="4"/>
  <c r="S41" i="4" s="1"/>
  <c r="D35" i="9"/>
  <c r="R9" i="4"/>
  <c r="S9" i="4" s="1"/>
  <c r="D27" i="9"/>
  <c r="R115" i="4"/>
  <c r="S115" i="4" s="1"/>
  <c r="D66" i="9"/>
  <c r="R57" i="4"/>
  <c r="S57" i="4" s="1"/>
  <c r="D58" i="9"/>
  <c r="R277" i="4"/>
  <c r="S277" i="4" s="1"/>
  <c r="D50" i="9"/>
  <c r="R415" i="4"/>
  <c r="S415" i="4" s="1"/>
  <c r="D42" i="9"/>
  <c r="R27" i="4"/>
  <c r="S27" i="4" s="1"/>
  <c r="D34" i="9"/>
  <c r="R412" i="4"/>
  <c r="S412" i="4" s="1"/>
  <c r="D26" i="9"/>
  <c r="S269" i="4"/>
  <c r="I64" i="1"/>
  <c r="J64" i="1"/>
  <c r="J65" i="1"/>
  <c r="S65" i="1" s="1"/>
  <c r="I20" i="1"/>
  <c r="J205" i="1"/>
  <c r="I51" i="1"/>
  <c r="I193" i="1"/>
  <c r="J52" i="1"/>
  <c r="I52" i="1"/>
  <c r="J87" i="1"/>
  <c r="I87" i="1"/>
  <c r="I205" i="1"/>
  <c r="R29" i="4"/>
  <c r="S29" i="4" s="1"/>
  <c r="R446" i="4"/>
  <c r="S446" i="4" s="1"/>
  <c r="R195" i="4"/>
  <c r="S195" i="4" s="1"/>
  <c r="J116" i="1"/>
  <c r="I116" i="1"/>
  <c r="J32" i="1"/>
  <c r="I32" i="1"/>
  <c r="I17" i="1"/>
  <c r="J17" i="1"/>
  <c r="S17" i="1" s="1"/>
  <c r="J16" i="1"/>
  <c r="S16" i="1" s="1"/>
  <c r="I16" i="1"/>
  <c r="R19" i="4"/>
  <c r="S19" i="4" s="1"/>
  <c r="R285" i="4"/>
  <c r="S285" i="4" s="1"/>
  <c r="R232" i="4"/>
  <c r="S232" i="4" s="1"/>
  <c r="R441" i="4"/>
  <c r="S441" i="4" s="1"/>
  <c r="R532" i="4"/>
  <c r="S532" i="4" s="1"/>
  <c r="R524" i="4"/>
  <c r="S524" i="4" s="1"/>
  <c r="R130" i="4"/>
  <c r="S130" i="4" s="1"/>
  <c r="R223" i="4"/>
  <c r="S223" i="4" s="1"/>
  <c r="R123" i="4"/>
  <c r="S123" i="4" s="1"/>
  <c r="R54" i="4"/>
  <c r="S54" i="4" s="1"/>
  <c r="R287" i="4"/>
  <c r="S287" i="4" s="1"/>
  <c r="R120" i="4"/>
  <c r="S120" i="4" s="1"/>
  <c r="R297" i="4"/>
  <c r="S297" i="4" s="1"/>
  <c r="R288" i="4"/>
  <c r="S288" i="4" s="1"/>
  <c r="R21" i="4"/>
  <c r="S21" i="4" s="1"/>
  <c r="R45" i="4"/>
  <c r="S45" i="4" s="1"/>
  <c r="R132" i="4"/>
  <c r="S132" i="4" s="1"/>
  <c r="R531" i="4"/>
  <c r="S531" i="4" s="1"/>
  <c r="R523" i="4"/>
  <c r="S523" i="4" s="1"/>
  <c r="R227" i="4"/>
  <c r="R44" i="4"/>
  <c r="S44" i="4" s="1"/>
  <c r="R122" i="4"/>
  <c r="S122" i="4" s="1"/>
  <c r="R53" i="4"/>
  <c r="S53" i="4" s="1"/>
  <c r="R286" i="4"/>
  <c r="S286" i="4" s="1"/>
  <c r="R103" i="4"/>
  <c r="S103" i="4" s="1"/>
  <c r="R10" i="4"/>
  <c r="R18" i="4"/>
  <c r="S18" i="4" s="1"/>
  <c r="R298" i="4"/>
  <c r="S298" i="4" s="1"/>
  <c r="R131" i="4"/>
  <c r="S131" i="4" s="1"/>
  <c r="R530" i="4"/>
  <c r="S530" i="4" s="1"/>
  <c r="R522" i="4"/>
  <c r="S522" i="4" s="1"/>
  <c r="R226" i="4"/>
  <c r="S226" i="4" s="1"/>
  <c r="R128" i="4"/>
  <c r="S128" i="4" s="1"/>
  <c r="R121" i="4"/>
  <c r="S121" i="4" s="1"/>
  <c r="R221" i="4"/>
  <c r="S221" i="4" s="1"/>
  <c r="R437" i="4"/>
  <c r="S437" i="4" s="1"/>
  <c r="R435" i="4"/>
  <c r="S435" i="4" s="1"/>
  <c r="R283" i="4"/>
  <c r="S283" i="4" s="1"/>
  <c r="R525" i="4"/>
  <c r="R299" i="4"/>
  <c r="S299" i="4" s="1"/>
  <c r="R72" i="4"/>
  <c r="S72" i="4" s="1"/>
  <c r="R231" i="4"/>
  <c r="S231" i="4" s="1"/>
  <c r="R443" i="4"/>
  <c r="S443" i="4" s="1"/>
  <c r="R107" i="4"/>
  <c r="S107" i="4" s="1"/>
  <c r="R529" i="4"/>
  <c r="S529" i="4" s="1"/>
  <c r="R296" i="4"/>
  <c r="S296" i="4" s="1"/>
  <c r="R225" i="4"/>
  <c r="S225" i="4" s="1"/>
  <c r="R127" i="4"/>
  <c r="S127" i="4" s="1"/>
  <c r="R293" i="4"/>
  <c r="S293" i="4" s="1"/>
  <c r="R290" i="4"/>
  <c r="S290" i="4" s="1"/>
  <c r="R436" i="4"/>
  <c r="S436" i="4" s="1"/>
  <c r="R434" i="4"/>
  <c r="R74" i="4"/>
  <c r="S74" i="4" s="1"/>
  <c r="R228" i="4"/>
  <c r="S228" i="4" s="1"/>
  <c r="R528" i="4"/>
  <c r="S528" i="4" s="1"/>
  <c r="R295" i="4"/>
  <c r="S295" i="4" s="1"/>
  <c r="R224" i="4"/>
  <c r="S224" i="4" s="1"/>
  <c r="R15" i="4"/>
  <c r="S15" i="4" s="1"/>
  <c r="R292" i="4"/>
  <c r="S292" i="4" s="1"/>
  <c r="R220" i="4"/>
  <c r="S220" i="4" s="1"/>
  <c r="R28" i="4"/>
  <c r="S28" i="4" s="1"/>
  <c r="R438" i="4"/>
  <c r="S438" i="4" s="1"/>
  <c r="R442" i="4"/>
  <c r="S442" i="4" s="1"/>
  <c r="R73" i="4"/>
  <c r="S73" i="4" s="1"/>
  <c r="R134" i="4"/>
  <c r="S134" i="4" s="1"/>
  <c r="R20" i="4"/>
  <c r="R527" i="4"/>
  <c r="S527" i="4" s="1"/>
  <c r="R294" i="4"/>
  <c r="S294" i="4" s="1"/>
  <c r="R71" i="4"/>
  <c r="S71" i="4" s="1"/>
  <c r="R126" i="4"/>
  <c r="S126" i="4" s="1"/>
  <c r="R291" i="4"/>
  <c r="S291" i="4" s="1"/>
  <c r="R219" i="4"/>
  <c r="S219" i="4" s="1"/>
  <c r="R194" i="4"/>
  <c r="S194" i="4" s="1"/>
  <c r="R229" i="4"/>
  <c r="S229" i="4" s="1"/>
  <c r="R124" i="4"/>
  <c r="S124" i="4" s="1"/>
  <c r="R230" i="4"/>
  <c r="S230" i="4" s="1"/>
  <c r="R133" i="4"/>
  <c r="S133" i="4" s="1"/>
  <c r="R526" i="4"/>
  <c r="S526" i="4" s="1"/>
  <c r="R440" i="4"/>
  <c r="S440" i="4" s="1"/>
  <c r="R439" i="4"/>
  <c r="S439" i="4" s="1"/>
  <c r="R125" i="4"/>
  <c r="R222" i="4"/>
  <c r="S222" i="4" s="1"/>
  <c r="R289" i="4"/>
  <c r="R218" i="4"/>
  <c r="S218" i="4" s="1"/>
  <c r="I198" i="1"/>
  <c r="J198" i="1"/>
  <c r="S198" i="1" s="1"/>
  <c r="I197" i="1"/>
  <c r="J197" i="1"/>
  <c r="S197" i="1" s="1"/>
  <c r="I196" i="1"/>
  <c r="J196" i="1"/>
  <c r="S196" i="1" s="1"/>
  <c r="J13" i="1"/>
  <c r="S13" i="1" s="1"/>
  <c r="J58" i="1"/>
  <c r="S58" i="1" s="1"/>
  <c r="I58" i="1"/>
  <c r="I43" i="1"/>
  <c r="J43" i="1"/>
  <c r="S43" i="1" s="1"/>
  <c r="I181" i="1"/>
  <c r="S470" i="4"/>
  <c r="J123" i="1"/>
  <c r="S123" i="1" s="1"/>
  <c r="I12" i="1"/>
  <c r="J15" i="1"/>
  <c r="S15" i="1" s="1"/>
  <c r="I22" i="1"/>
  <c r="J25" i="1"/>
  <c r="S25" i="1" s="1"/>
  <c r="I30" i="1"/>
  <c r="J34" i="1"/>
  <c r="S34" i="1" s="1"/>
  <c r="I39" i="1"/>
  <c r="J42" i="1"/>
  <c r="S42" i="1" s="1"/>
  <c r="I48" i="1"/>
  <c r="J51" i="1"/>
  <c r="S51" i="1" s="1"/>
  <c r="I57" i="1"/>
  <c r="J61" i="1"/>
  <c r="S61" i="1" s="1"/>
  <c r="I67" i="1"/>
  <c r="J70" i="1"/>
  <c r="S70" i="1" s="1"/>
  <c r="I75" i="1"/>
  <c r="J78" i="1"/>
  <c r="S78" i="1" s="1"/>
  <c r="I83" i="1"/>
  <c r="J86" i="1"/>
  <c r="S86" i="1" s="1"/>
  <c r="I92" i="1"/>
  <c r="J95" i="1"/>
  <c r="S95" i="1" s="1"/>
  <c r="I100" i="1"/>
  <c r="J103" i="1"/>
  <c r="S103" i="1" s="1"/>
  <c r="I108" i="1"/>
  <c r="J111" i="1"/>
  <c r="S111" i="1" s="1"/>
  <c r="I117" i="1"/>
  <c r="J120" i="1"/>
  <c r="S120" i="1" s="1"/>
  <c r="I125" i="1"/>
  <c r="J128" i="1"/>
  <c r="S128" i="1" s="1"/>
  <c r="I133" i="1"/>
  <c r="J136" i="1"/>
  <c r="S136" i="1" s="1"/>
  <c r="I141" i="1"/>
  <c r="J144" i="1"/>
  <c r="S144" i="1" s="1"/>
  <c r="I150" i="1"/>
  <c r="J153" i="1"/>
  <c r="S153" i="1" s="1"/>
  <c r="I158" i="1"/>
  <c r="J161" i="1"/>
  <c r="S161" i="1" s="1"/>
  <c r="I166" i="1"/>
  <c r="J169" i="1"/>
  <c r="S169" i="1" s="1"/>
  <c r="J12" i="1"/>
  <c r="S12" i="1" s="1"/>
  <c r="I19" i="1"/>
  <c r="J22" i="1"/>
  <c r="S22" i="1" s="1"/>
  <c r="I27" i="1"/>
  <c r="J30" i="1"/>
  <c r="S30" i="1" s="1"/>
  <c r="I36" i="1"/>
  <c r="J39" i="1"/>
  <c r="S39" i="1" s="1"/>
  <c r="I45" i="1"/>
  <c r="J48" i="1"/>
  <c r="S48" i="1" s="1"/>
  <c r="I54" i="1"/>
  <c r="J57" i="1"/>
  <c r="S57" i="1" s="1"/>
  <c r="I63" i="1"/>
  <c r="J67" i="1"/>
  <c r="S67" i="1" s="1"/>
  <c r="I72" i="1"/>
  <c r="J75" i="1"/>
  <c r="S75" i="1" s="1"/>
  <c r="I80" i="1"/>
  <c r="J83" i="1"/>
  <c r="S83" i="1" s="1"/>
  <c r="I89" i="1"/>
  <c r="J92" i="1"/>
  <c r="S92" i="1" s="1"/>
  <c r="I97" i="1"/>
  <c r="J100" i="1"/>
  <c r="S100" i="1" s="1"/>
  <c r="I105" i="1"/>
  <c r="J108" i="1"/>
  <c r="S108" i="1" s="1"/>
  <c r="I113" i="1"/>
  <c r="J117" i="1"/>
  <c r="S117" i="1" s="1"/>
  <c r="I122" i="1"/>
  <c r="J125" i="1"/>
  <c r="S125" i="1" s="1"/>
  <c r="I130" i="1"/>
  <c r="J133" i="1"/>
  <c r="S133" i="1" s="1"/>
  <c r="I138" i="1"/>
  <c r="J141" i="1"/>
  <c r="S141" i="1" s="1"/>
  <c r="I147" i="1"/>
  <c r="I14" i="1"/>
  <c r="J19" i="1"/>
  <c r="S19" i="1" s="1"/>
  <c r="I24" i="1"/>
  <c r="J27" i="1"/>
  <c r="S27" i="1" s="1"/>
  <c r="I33" i="1"/>
  <c r="J36" i="1"/>
  <c r="S36" i="1" s="1"/>
  <c r="I41" i="1"/>
  <c r="J45" i="1"/>
  <c r="S45" i="1" s="1"/>
  <c r="I50" i="1"/>
  <c r="J54" i="1"/>
  <c r="S54" i="1" s="1"/>
  <c r="I60" i="1"/>
  <c r="J63" i="1"/>
  <c r="S63" i="1" s="1"/>
  <c r="I69" i="1"/>
  <c r="J72" i="1"/>
  <c r="S72" i="1" s="1"/>
  <c r="I77" i="1"/>
  <c r="J80" i="1"/>
  <c r="S80" i="1" s="1"/>
  <c r="I85" i="1"/>
  <c r="J89" i="1"/>
  <c r="S89" i="1" s="1"/>
  <c r="I94" i="1"/>
  <c r="J97" i="1"/>
  <c r="S97" i="1" s="1"/>
  <c r="I102" i="1"/>
  <c r="J105" i="1"/>
  <c r="S105" i="1" s="1"/>
  <c r="I110" i="1"/>
  <c r="J113" i="1"/>
  <c r="S113" i="1" s="1"/>
  <c r="I119" i="1"/>
  <c r="J122" i="1"/>
  <c r="S122" i="1" s="1"/>
  <c r="I127" i="1"/>
  <c r="J130" i="1"/>
  <c r="S130" i="1" s="1"/>
  <c r="I135" i="1"/>
  <c r="J138" i="1"/>
  <c r="S138" i="1" s="1"/>
  <c r="I143" i="1"/>
  <c r="J147" i="1"/>
  <c r="S147" i="1" s="1"/>
  <c r="I152" i="1"/>
  <c r="J155" i="1"/>
  <c r="S155" i="1" s="1"/>
  <c r="I160" i="1"/>
  <c r="J163" i="1"/>
  <c r="S163" i="1" s="1"/>
  <c r="I168" i="1"/>
  <c r="J171" i="1"/>
  <c r="S171" i="1" s="1"/>
  <c r="I176" i="1"/>
  <c r="J179" i="1"/>
  <c r="S179" i="1" s="1"/>
  <c r="I184" i="1"/>
  <c r="J187" i="1"/>
  <c r="S187" i="1" s="1"/>
  <c r="I192" i="1"/>
  <c r="J195" i="1"/>
  <c r="S195" i="1" s="1"/>
  <c r="I203" i="1"/>
  <c r="J207" i="1"/>
  <c r="S207" i="1" s="1"/>
  <c r="I18" i="1"/>
  <c r="J21" i="1"/>
  <c r="S21" i="1" s="1"/>
  <c r="J29" i="1"/>
  <c r="S29" i="1" s="1"/>
  <c r="J38" i="1"/>
  <c r="S38" i="1" s="1"/>
  <c r="J47" i="1"/>
  <c r="S47" i="1" s="1"/>
  <c r="J56" i="1"/>
  <c r="S56" i="1" s="1"/>
  <c r="J66" i="1"/>
  <c r="S66" i="1" s="1"/>
  <c r="I71" i="1"/>
  <c r="J82" i="1"/>
  <c r="S82" i="1" s="1"/>
  <c r="I88" i="1"/>
  <c r="I96" i="1"/>
  <c r="I104" i="1"/>
  <c r="I112" i="1"/>
  <c r="J124" i="1"/>
  <c r="S124" i="1" s="1"/>
  <c r="I129" i="1"/>
  <c r="J140" i="1"/>
  <c r="S140" i="1" s="1"/>
  <c r="J149" i="1"/>
  <c r="S149" i="1" s="1"/>
  <c r="J157" i="1"/>
  <c r="S157" i="1" s="1"/>
  <c r="J165" i="1"/>
  <c r="S165" i="1" s="1"/>
  <c r="J173" i="1"/>
  <c r="S173" i="1" s="1"/>
  <c r="J181" i="1"/>
  <c r="S181" i="1" s="1"/>
  <c r="J189" i="1"/>
  <c r="S189" i="1" s="1"/>
  <c r="J200" i="1"/>
  <c r="S200" i="1" s="1"/>
  <c r="I206" i="1"/>
  <c r="I49" i="1"/>
  <c r="J53" i="1"/>
  <c r="S53" i="1" s="1"/>
  <c r="I68" i="1"/>
  <c r="I76" i="1"/>
  <c r="J88" i="1"/>
  <c r="S88" i="1" s="1"/>
  <c r="J96" i="1"/>
  <c r="S96" i="1" s="1"/>
  <c r="J121" i="1"/>
  <c r="S121" i="1" s="1"/>
  <c r="I134" i="1"/>
  <c r="I142" i="1"/>
  <c r="J154" i="1"/>
  <c r="S154" i="1" s="1"/>
  <c r="I167" i="1"/>
  <c r="I175" i="1"/>
  <c r="J186" i="1"/>
  <c r="S186" i="1" s="1"/>
  <c r="J194" i="1"/>
  <c r="S194" i="1" s="1"/>
  <c r="J206" i="1"/>
  <c r="S206" i="1" s="1"/>
  <c r="I11" i="1"/>
  <c r="J14" i="1"/>
  <c r="S14" i="1" s="1"/>
  <c r="I21" i="1"/>
  <c r="J24" i="1"/>
  <c r="S24" i="1" s="1"/>
  <c r="I29" i="1"/>
  <c r="J33" i="1"/>
  <c r="S33" i="1" s="1"/>
  <c r="I38" i="1"/>
  <c r="J41" i="1"/>
  <c r="S41" i="1" s="1"/>
  <c r="I47" i="1"/>
  <c r="J50" i="1"/>
  <c r="S50" i="1" s="1"/>
  <c r="I56" i="1"/>
  <c r="J60" i="1"/>
  <c r="S60" i="1" s="1"/>
  <c r="I66" i="1"/>
  <c r="J69" i="1"/>
  <c r="S69" i="1" s="1"/>
  <c r="I74" i="1"/>
  <c r="J77" i="1"/>
  <c r="S77" i="1" s="1"/>
  <c r="I82" i="1"/>
  <c r="J85" i="1"/>
  <c r="S85" i="1" s="1"/>
  <c r="I91" i="1"/>
  <c r="J94" i="1"/>
  <c r="S94" i="1" s="1"/>
  <c r="I99" i="1"/>
  <c r="J102" i="1"/>
  <c r="S102" i="1" s="1"/>
  <c r="I107" i="1"/>
  <c r="J110" i="1"/>
  <c r="S110" i="1" s="1"/>
  <c r="I115" i="1"/>
  <c r="J119" i="1"/>
  <c r="S119" i="1" s="1"/>
  <c r="I124" i="1"/>
  <c r="J127" i="1"/>
  <c r="S127" i="1" s="1"/>
  <c r="I132" i="1"/>
  <c r="J135" i="1"/>
  <c r="S135" i="1" s="1"/>
  <c r="I140" i="1"/>
  <c r="J143" i="1"/>
  <c r="S143" i="1" s="1"/>
  <c r="I149" i="1"/>
  <c r="J152" i="1"/>
  <c r="S152" i="1" s="1"/>
  <c r="I157" i="1"/>
  <c r="J160" i="1"/>
  <c r="S160" i="1" s="1"/>
  <c r="I165" i="1"/>
  <c r="J168" i="1"/>
  <c r="S168" i="1" s="1"/>
  <c r="I173" i="1"/>
  <c r="J176" i="1"/>
  <c r="S176" i="1" s="1"/>
  <c r="J184" i="1"/>
  <c r="S184" i="1" s="1"/>
  <c r="I189" i="1"/>
  <c r="J192" i="1"/>
  <c r="S192" i="1" s="1"/>
  <c r="I200" i="1"/>
  <c r="J203" i="1"/>
  <c r="S203" i="1" s="1"/>
  <c r="I209" i="1"/>
  <c r="S11" i="1"/>
  <c r="I26" i="1"/>
  <c r="I35" i="1"/>
  <c r="I44" i="1"/>
  <c r="I53" i="1"/>
  <c r="I62" i="1"/>
  <c r="J74" i="1"/>
  <c r="S74" i="1" s="1"/>
  <c r="I79" i="1"/>
  <c r="J91" i="1"/>
  <c r="S91" i="1" s="1"/>
  <c r="J99" i="1"/>
  <c r="S99" i="1" s="1"/>
  <c r="J107" i="1"/>
  <c r="S107" i="1" s="1"/>
  <c r="J115" i="1"/>
  <c r="S115" i="1" s="1"/>
  <c r="I121" i="1"/>
  <c r="J132" i="1"/>
  <c r="S132" i="1" s="1"/>
  <c r="I137" i="1"/>
  <c r="I146" i="1"/>
  <c r="I154" i="1"/>
  <c r="I162" i="1"/>
  <c r="I170" i="1"/>
  <c r="I178" i="1"/>
  <c r="I186" i="1"/>
  <c r="I194" i="1"/>
  <c r="J209" i="1"/>
  <c r="S209" i="1" s="1"/>
  <c r="J44" i="1"/>
  <c r="S44" i="1" s="1"/>
  <c r="I59" i="1"/>
  <c r="J62" i="1"/>
  <c r="S62" i="1" s="1"/>
  <c r="I84" i="1"/>
  <c r="I93" i="1"/>
  <c r="I101" i="1"/>
  <c r="I109" i="1"/>
  <c r="I118" i="1"/>
  <c r="J129" i="1"/>
  <c r="S129" i="1" s="1"/>
  <c r="J137" i="1"/>
  <c r="S137" i="1" s="1"/>
  <c r="I159" i="1"/>
  <c r="J170" i="1"/>
  <c r="S170" i="1" s="1"/>
  <c r="I183" i="1"/>
  <c r="I202" i="1"/>
  <c r="I13" i="1"/>
  <c r="J18" i="1"/>
  <c r="S18" i="1" s="1"/>
  <c r="I23" i="1"/>
  <c r="J26" i="1"/>
  <c r="S26" i="1" s="1"/>
  <c r="I31" i="1"/>
  <c r="J35" i="1"/>
  <c r="S35" i="1" s="1"/>
  <c r="I40" i="1"/>
  <c r="J71" i="1"/>
  <c r="S71" i="1" s="1"/>
  <c r="J79" i="1"/>
  <c r="S79" i="1" s="1"/>
  <c r="J104" i="1"/>
  <c r="S104" i="1" s="1"/>
  <c r="J112" i="1"/>
  <c r="S112" i="1" s="1"/>
  <c r="I126" i="1"/>
  <c r="J146" i="1"/>
  <c r="S146" i="1" s="1"/>
  <c r="I151" i="1"/>
  <c r="J162" i="1"/>
  <c r="S162" i="1" s="1"/>
  <c r="J178" i="1"/>
  <c r="S178" i="1" s="1"/>
  <c r="I191" i="1"/>
  <c r="J23" i="1"/>
  <c r="S23" i="1" s="1"/>
  <c r="I28" i="1"/>
  <c r="J31" i="1"/>
  <c r="S31" i="1" s="1"/>
  <c r="I37" i="1"/>
  <c r="J40" i="1"/>
  <c r="S40" i="1" s="1"/>
  <c r="I46" i="1"/>
  <c r="J49" i="1"/>
  <c r="S49" i="1" s="1"/>
  <c r="I55" i="1"/>
  <c r="J59" i="1"/>
  <c r="S59" i="1" s="1"/>
  <c r="I65" i="1"/>
  <c r="J68" i="1"/>
  <c r="S68" i="1" s="1"/>
  <c r="I73" i="1"/>
  <c r="J76" i="1"/>
  <c r="S76" i="1" s="1"/>
  <c r="I81" i="1"/>
  <c r="J84" i="1"/>
  <c r="S84" i="1" s="1"/>
  <c r="I90" i="1"/>
  <c r="J93" i="1"/>
  <c r="S93" i="1" s="1"/>
  <c r="J106" i="1"/>
  <c r="S106" i="1" s="1"/>
  <c r="J139" i="1"/>
  <c r="S139" i="1" s="1"/>
  <c r="J164" i="1"/>
  <c r="S164" i="1" s="1"/>
  <c r="I25" i="1"/>
  <c r="I61" i="1"/>
  <c r="J90" i="1"/>
  <c r="S90" i="1" s="1"/>
  <c r="I95" i="1"/>
  <c r="I111" i="1"/>
  <c r="I156" i="1"/>
  <c r="I171" i="1"/>
  <c r="I179" i="1"/>
  <c r="I187" i="1"/>
  <c r="I204" i="1"/>
  <c r="I131" i="1"/>
  <c r="I163" i="1"/>
  <c r="I42" i="1"/>
  <c r="I120" i="1"/>
  <c r="I155" i="1"/>
  <c r="I172" i="1"/>
  <c r="I182" i="1"/>
  <c r="I201" i="1"/>
  <c r="J134" i="1"/>
  <c r="S134" i="1" s="1"/>
  <c r="J172" i="1"/>
  <c r="S172" i="1" s="1"/>
  <c r="J182" i="1"/>
  <c r="S182" i="1" s="1"/>
  <c r="S199" i="1"/>
  <c r="J46" i="1"/>
  <c r="S46" i="1" s="1"/>
  <c r="J151" i="1"/>
  <c r="S151" i="1" s="1"/>
  <c r="J20" i="1"/>
  <c r="S20" i="1" s="1"/>
  <c r="J55" i="1"/>
  <c r="S55" i="1" s="1"/>
  <c r="I128" i="1"/>
  <c r="I144" i="1"/>
  <c r="J158" i="1"/>
  <c r="S158" i="1" s="1"/>
  <c r="I177" i="1"/>
  <c r="I185" i="1"/>
  <c r="I195" i="1"/>
  <c r="I207" i="1"/>
  <c r="I148" i="1"/>
  <c r="J167" i="1"/>
  <c r="S167" i="1" s="1"/>
  <c r="J114" i="1"/>
  <c r="S114" i="1" s="1"/>
  <c r="J148" i="1"/>
  <c r="S148" i="1" s="1"/>
  <c r="J73" i="1"/>
  <c r="S73" i="1" s="1"/>
  <c r="I103" i="1"/>
  <c r="J159" i="1"/>
  <c r="S159" i="1" s="1"/>
  <c r="I180" i="1"/>
  <c r="I190" i="1"/>
  <c r="I199" i="1"/>
  <c r="I210" i="1"/>
  <c r="J118" i="1"/>
  <c r="S118" i="1" s="1"/>
  <c r="J180" i="1"/>
  <c r="S180" i="1" s="1"/>
  <c r="J190" i="1"/>
  <c r="S190" i="1" s="1"/>
  <c r="J208" i="1"/>
  <c r="S208" i="1" s="1"/>
  <c r="J81" i="1"/>
  <c r="S81" i="1" s="1"/>
  <c r="I139" i="1"/>
  <c r="J109" i="1"/>
  <c r="S109" i="1" s="1"/>
  <c r="J126" i="1"/>
  <c r="S126" i="1" s="1"/>
  <c r="J142" i="1"/>
  <c r="S142" i="1" s="1"/>
  <c r="J156" i="1"/>
  <c r="S156" i="1" s="1"/>
  <c r="I169" i="1"/>
  <c r="J175" i="1"/>
  <c r="S175" i="1" s="1"/>
  <c r="J177" i="1"/>
  <c r="S177" i="1" s="1"/>
  <c r="J183" i="1"/>
  <c r="S183" i="1" s="1"/>
  <c r="J185" i="1"/>
  <c r="S185" i="1" s="1"/>
  <c r="J191" i="1"/>
  <c r="S191" i="1" s="1"/>
  <c r="J193" i="1"/>
  <c r="S193" i="1" s="1"/>
  <c r="J202" i="1"/>
  <c r="S202" i="1" s="1"/>
  <c r="J204" i="1"/>
  <c r="S204" i="1" s="1"/>
  <c r="J28" i="1"/>
  <c r="S28" i="1" s="1"/>
  <c r="I34" i="1"/>
  <c r="I70" i="1"/>
  <c r="I98" i="1"/>
  <c r="I114" i="1"/>
  <c r="J150" i="1"/>
  <c r="S150" i="1" s="1"/>
  <c r="J98" i="1"/>
  <c r="S98" i="1" s="1"/>
  <c r="J131" i="1"/>
  <c r="S131" i="1" s="1"/>
  <c r="I161" i="1"/>
  <c r="J37" i="1"/>
  <c r="S37" i="1" s="1"/>
  <c r="I78" i="1"/>
  <c r="I136" i="1"/>
  <c r="I174" i="1"/>
  <c r="I188" i="1"/>
  <c r="I208" i="1"/>
  <c r="J101" i="1"/>
  <c r="S101" i="1" s="1"/>
  <c r="I153" i="1"/>
  <c r="J174" i="1"/>
  <c r="S174" i="1" s="1"/>
  <c r="J188" i="1"/>
  <c r="S188" i="1" s="1"/>
  <c r="J201" i="1"/>
  <c r="S201" i="1" s="1"/>
  <c r="I86" i="1"/>
  <c r="I164" i="1"/>
  <c r="J210" i="1"/>
  <c r="S210" i="1" s="1"/>
  <c r="I123" i="1"/>
  <c r="J166" i="1"/>
  <c r="S166" i="1" s="1"/>
  <c r="I106" i="1"/>
  <c r="J10" i="1"/>
  <c r="S10" i="1" s="1"/>
  <c r="I10" i="1"/>
  <c r="S62" i="4"/>
  <c r="S90" i="4" l="1"/>
  <c r="S10" i="4"/>
  <c r="S525" i="4"/>
  <c r="S17" i="4"/>
  <c r="S20" i="4"/>
  <c r="S13" i="4"/>
  <c r="K196" i="1"/>
  <c r="W196" i="1" s="1"/>
  <c r="S239" i="4"/>
  <c r="S289" i="4"/>
  <c r="S125" i="4"/>
  <c r="S147" i="4"/>
  <c r="S138" i="4"/>
  <c r="S434" i="4"/>
  <c r="S227" i="4"/>
  <c r="S431" i="4"/>
  <c r="K215" i="1"/>
  <c r="W215" i="1" s="1"/>
  <c r="S215" i="1"/>
  <c r="K212" i="1"/>
  <c r="W212" i="1" s="1"/>
  <c r="S212" i="1"/>
  <c r="K213" i="1"/>
  <c r="W213" i="1" s="1"/>
  <c r="S213" i="1"/>
  <c r="K211" i="1"/>
  <c r="W211" i="1" s="1"/>
  <c r="S211" i="1"/>
  <c r="K214" i="1"/>
  <c r="W214" i="1" s="1"/>
  <c r="S214" i="1"/>
  <c r="K17" i="1"/>
  <c r="W17" i="1" s="1"/>
  <c r="S425" i="4"/>
  <c r="S215" i="4"/>
  <c r="S116" i="4"/>
  <c r="K41" i="1"/>
  <c r="W41" i="1" s="1"/>
  <c r="S349" i="4"/>
  <c r="S348" i="4"/>
  <c r="S367" i="4"/>
  <c r="S38" i="4"/>
  <c r="S484" i="4"/>
  <c r="S345" i="4"/>
  <c r="S364" i="4"/>
  <c r="S89" i="4"/>
  <c r="S369" i="4"/>
  <c r="S246" i="4"/>
  <c r="S482" i="4"/>
  <c r="S366" i="4"/>
  <c r="S249" i="4"/>
  <c r="S344" i="4"/>
  <c r="S476" i="4"/>
  <c r="S368" i="4"/>
  <c r="S363" i="4"/>
  <c r="S200" i="4"/>
  <c r="S358" i="4"/>
  <c r="S475" i="4"/>
  <c r="K10" i="1"/>
  <c r="W10" i="1" s="1"/>
  <c r="K123" i="1"/>
  <c r="W123" i="1" s="1"/>
  <c r="K11" i="1"/>
  <c r="W11" i="1" s="1"/>
  <c r="K115" i="1"/>
  <c r="W115" i="1" s="1"/>
  <c r="K86" i="1"/>
  <c r="W86" i="1" s="1"/>
  <c r="K56" i="1"/>
  <c r="W56" i="1" s="1"/>
  <c r="K18" i="1"/>
  <c r="W18" i="1" s="1"/>
  <c r="K40" i="1"/>
  <c r="W40" i="1" s="1"/>
  <c r="K79" i="1"/>
  <c r="W79" i="1" s="1"/>
  <c r="K102" i="1"/>
  <c r="W102" i="1" s="1"/>
  <c r="K133" i="1"/>
  <c r="W133" i="1" s="1"/>
  <c r="K157" i="1"/>
  <c r="W157" i="1" s="1"/>
  <c r="K140" i="1"/>
  <c r="W140" i="1" s="1"/>
  <c r="K124" i="1"/>
  <c r="W124" i="1" s="1"/>
  <c r="K91" i="1"/>
  <c r="W91" i="1" s="1"/>
  <c r="K108" i="1"/>
  <c r="W108" i="1" s="1"/>
  <c r="K100" i="1"/>
  <c r="W100" i="1" s="1"/>
  <c r="K15" i="1"/>
  <c r="W15" i="1" s="1"/>
  <c r="K135" i="1"/>
  <c r="W135" i="1" s="1"/>
  <c r="K16" i="1"/>
  <c r="W16" i="1" s="1"/>
  <c r="K193" i="1"/>
  <c r="W193" i="1" s="1"/>
  <c r="K116" i="1"/>
  <c r="W116" i="1" s="1"/>
  <c r="K101" i="1"/>
  <c r="W101" i="1" s="1"/>
  <c r="K189" i="1"/>
  <c r="W189" i="1" s="1"/>
  <c r="K144" i="1"/>
  <c r="W144" i="1" s="1"/>
  <c r="K203" i="1"/>
  <c r="W203" i="1" s="1"/>
  <c r="K169" i="1"/>
  <c r="W169" i="1" s="1"/>
  <c r="K132" i="1"/>
  <c r="W132" i="1" s="1"/>
  <c r="K95" i="1"/>
  <c r="W95" i="1" s="1"/>
  <c r="K53" i="1"/>
  <c r="W53" i="1" s="1"/>
  <c r="K35" i="1"/>
  <c r="W35" i="1" s="1"/>
  <c r="K26" i="1"/>
  <c r="W26" i="1" s="1"/>
  <c r="K177" i="1"/>
  <c r="W177" i="1" s="1"/>
  <c r="K32" i="1"/>
  <c r="W32" i="1" s="1"/>
  <c r="K78" i="1"/>
  <c r="W78" i="1" s="1"/>
  <c r="K70" i="1"/>
  <c r="W70" i="1" s="1"/>
  <c r="K12" i="1"/>
  <c r="W12" i="1" s="1"/>
  <c r="K181" i="1"/>
  <c r="W181" i="1" s="1"/>
  <c r="K153" i="1"/>
  <c r="W153" i="1" s="1"/>
  <c r="K62" i="1"/>
  <c r="W62" i="1" s="1"/>
  <c r="K64" i="1"/>
  <c r="W64" i="1" s="1"/>
  <c r="K34" i="1"/>
  <c r="W34" i="1" s="1"/>
  <c r="K29" i="1"/>
  <c r="W29" i="1" s="1"/>
  <c r="K21" i="1"/>
  <c r="W21" i="1" s="1"/>
  <c r="K185" i="1"/>
  <c r="W185" i="1" s="1"/>
  <c r="K161" i="1"/>
  <c r="W161" i="1" s="1"/>
  <c r="K192" i="1"/>
  <c r="W192" i="1" s="1"/>
  <c r="K176" i="1"/>
  <c r="W176" i="1" s="1"/>
  <c r="K66" i="1"/>
  <c r="W66" i="1" s="1"/>
  <c r="K206" i="1"/>
  <c r="W206" i="1" s="1"/>
  <c r="K191" i="1"/>
  <c r="W191" i="1" s="1"/>
  <c r="K163" i="1"/>
  <c r="W163" i="1" s="1"/>
  <c r="K142" i="1"/>
  <c r="W142" i="1" s="1"/>
  <c r="K173" i="1"/>
  <c r="W173" i="1" s="1"/>
  <c r="K149" i="1"/>
  <c r="W149" i="1" s="1"/>
  <c r="K74" i="1"/>
  <c r="W74" i="1" s="1"/>
  <c r="K186" i="1"/>
  <c r="W186" i="1" s="1"/>
  <c r="K162" i="1"/>
  <c r="W162" i="1" s="1"/>
  <c r="K89" i="1"/>
  <c r="W89" i="1" s="1"/>
  <c r="K50" i="1"/>
  <c r="W50" i="1" s="1"/>
  <c r="K24" i="1"/>
  <c r="W24" i="1" s="1"/>
  <c r="K134" i="1"/>
  <c r="W134" i="1" s="1"/>
  <c r="K42" i="1"/>
  <c r="W42" i="1" s="1"/>
  <c r="K38" i="1"/>
  <c r="W38" i="1" s="1"/>
  <c r="K146" i="1"/>
  <c r="W146" i="1" s="1"/>
  <c r="K129" i="1"/>
  <c r="W129" i="1" s="1"/>
  <c r="K121" i="1"/>
  <c r="W121" i="1" s="1"/>
  <c r="K33" i="1"/>
  <c r="W33" i="1" s="1"/>
  <c r="K87" i="1"/>
  <c r="W87" i="1" s="1"/>
  <c r="K197" i="1"/>
  <c r="W197" i="1" s="1"/>
  <c r="K165" i="1"/>
  <c r="W165" i="1" s="1"/>
  <c r="K88" i="1"/>
  <c r="W88" i="1" s="1"/>
  <c r="K159" i="1"/>
  <c r="W159" i="1" s="1"/>
  <c r="K92" i="1"/>
  <c r="W92" i="1" s="1"/>
  <c r="K84" i="1"/>
  <c r="W84" i="1" s="1"/>
  <c r="K61" i="1"/>
  <c r="W61" i="1" s="1"/>
  <c r="K48" i="1"/>
  <c r="W48" i="1" s="1"/>
  <c r="K44" i="1"/>
  <c r="W44" i="1" s="1"/>
  <c r="K23" i="1"/>
  <c r="W23" i="1" s="1"/>
  <c r="K14" i="1"/>
  <c r="W14" i="1" s="1"/>
  <c r="K184" i="1"/>
  <c r="W184" i="1" s="1"/>
  <c r="K154" i="1"/>
  <c r="W154" i="1" s="1"/>
  <c r="K127" i="1"/>
  <c r="W127" i="1" s="1"/>
  <c r="K111" i="1"/>
  <c r="W111" i="1" s="1"/>
  <c r="K107" i="1"/>
  <c r="W107" i="1" s="1"/>
  <c r="K103" i="1"/>
  <c r="W103" i="1" s="1"/>
  <c r="K99" i="1"/>
  <c r="W99" i="1" s="1"/>
  <c r="K72" i="1"/>
  <c r="W72" i="1" s="1"/>
  <c r="K51" i="1"/>
  <c r="W51" i="1" s="1"/>
  <c r="K47" i="1"/>
  <c r="W47" i="1" s="1"/>
  <c r="K19" i="1"/>
  <c r="W19" i="1" s="1"/>
  <c r="K200" i="1"/>
  <c r="W200" i="1" s="1"/>
  <c r="K150" i="1"/>
  <c r="W150" i="1" s="1"/>
  <c r="K114" i="1"/>
  <c r="W114" i="1" s="1"/>
  <c r="K71" i="1"/>
  <c r="W71" i="1" s="1"/>
  <c r="K63" i="1"/>
  <c r="W63" i="1" s="1"/>
  <c r="K25" i="1"/>
  <c r="W25" i="1" s="1"/>
  <c r="K209" i="1"/>
  <c r="W209" i="1" s="1"/>
  <c r="K187" i="1"/>
  <c r="W187" i="1" s="1"/>
  <c r="K198" i="1"/>
  <c r="W198" i="1" s="1"/>
  <c r="K175" i="1"/>
  <c r="W175" i="1" s="1"/>
  <c r="K141" i="1"/>
  <c r="W141" i="1" s="1"/>
  <c r="K130" i="1"/>
  <c r="W130" i="1" s="1"/>
  <c r="K126" i="1"/>
  <c r="W126" i="1" s="1"/>
  <c r="K82" i="1"/>
  <c r="W82" i="1" s="1"/>
  <c r="K67" i="1"/>
  <c r="W67" i="1" s="1"/>
  <c r="K204" i="1"/>
  <c r="W204" i="1" s="1"/>
  <c r="K28" i="1"/>
  <c r="W28" i="1" s="1"/>
  <c r="K174" i="1"/>
  <c r="W174" i="1" s="1"/>
  <c r="K167" i="1"/>
  <c r="W167" i="1" s="1"/>
  <c r="K156" i="1"/>
  <c r="W156" i="1" s="1"/>
  <c r="K143" i="1"/>
  <c r="W143" i="1" s="1"/>
  <c r="K104" i="1"/>
  <c r="W104" i="1" s="1"/>
  <c r="K93" i="1"/>
  <c r="W93" i="1" s="1"/>
  <c r="K81" i="1"/>
  <c r="W81" i="1" s="1"/>
  <c r="K77" i="1"/>
  <c r="W77" i="1" s="1"/>
  <c r="K45" i="1"/>
  <c r="W45" i="1" s="1"/>
  <c r="K20" i="1"/>
  <c r="W20" i="1" s="1"/>
  <c r="K152" i="1"/>
  <c r="W152" i="1" s="1"/>
  <c r="K110" i="1"/>
  <c r="W110" i="1" s="1"/>
  <c r="K55" i="1"/>
  <c r="W55" i="1" s="1"/>
  <c r="K208" i="1"/>
  <c r="W208" i="1" s="1"/>
  <c r="K166" i="1"/>
  <c r="W166" i="1" s="1"/>
  <c r="K148" i="1"/>
  <c r="W148" i="1" s="1"/>
  <c r="K80" i="1"/>
  <c r="W80" i="1" s="1"/>
  <c r="K36" i="1"/>
  <c r="W36" i="1" s="1"/>
  <c r="K22" i="1"/>
  <c r="W22" i="1" s="1"/>
  <c r="K59" i="1"/>
  <c r="W59" i="1" s="1"/>
  <c r="K199" i="1"/>
  <c r="W199" i="1" s="1"/>
  <c r="K113" i="1"/>
  <c r="W113" i="1" s="1"/>
  <c r="K83" i="1"/>
  <c r="W83" i="1" s="1"/>
  <c r="K73" i="1"/>
  <c r="W73" i="1" s="1"/>
  <c r="K54" i="1"/>
  <c r="W54" i="1" s="1"/>
  <c r="K39" i="1"/>
  <c r="W39" i="1" s="1"/>
  <c r="K180" i="1"/>
  <c r="W180" i="1" s="1"/>
  <c r="K118" i="1"/>
  <c r="W118" i="1" s="1"/>
  <c r="K125" i="1"/>
  <c r="W125" i="1" s="1"/>
  <c r="K109" i="1"/>
  <c r="W109" i="1" s="1"/>
  <c r="K210" i="1"/>
  <c r="W210" i="1" s="1"/>
  <c r="K202" i="1"/>
  <c r="W202" i="1" s="1"/>
  <c r="K182" i="1"/>
  <c r="W182" i="1" s="1"/>
  <c r="K178" i="1"/>
  <c r="W178" i="1" s="1"/>
  <c r="K172" i="1"/>
  <c r="W172" i="1" s="1"/>
  <c r="K168" i="1"/>
  <c r="W168" i="1" s="1"/>
  <c r="K147" i="1"/>
  <c r="W147" i="1" s="1"/>
  <c r="K139" i="1"/>
  <c r="W139" i="1" s="1"/>
  <c r="K128" i="1"/>
  <c r="W128" i="1" s="1"/>
  <c r="K117" i="1"/>
  <c r="W117" i="1" s="1"/>
  <c r="K112" i="1"/>
  <c r="W112" i="1" s="1"/>
  <c r="K105" i="1"/>
  <c r="W105" i="1" s="1"/>
  <c r="K98" i="1"/>
  <c r="W98" i="1" s="1"/>
  <c r="K94" i="1"/>
  <c r="W94" i="1" s="1"/>
  <c r="K76" i="1"/>
  <c r="W76" i="1" s="1"/>
  <c r="K69" i="1"/>
  <c r="W69" i="1" s="1"/>
  <c r="K57" i="1"/>
  <c r="W57" i="1" s="1"/>
  <c r="K46" i="1"/>
  <c r="W46" i="1" s="1"/>
  <c r="K31" i="1"/>
  <c r="W31" i="1" s="1"/>
  <c r="K13" i="1"/>
  <c r="W13" i="1" s="1"/>
  <c r="K122" i="1"/>
  <c r="W122" i="1" s="1"/>
  <c r="K207" i="1"/>
  <c r="W207" i="1" s="1"/>
  <c r="K179" i="1"/>
  <c r="W179" i="1" s="1"/>
  <c r="K158" i="1"/>
  <c r="W158" i="1" s="1"/>
  <c r="K58" i="1"/>
  <c r="W58" i="1" s="1"/>
  <c r="K195" i="1"/>
  <c r="W195" i="1" s="1"/>
  <c r="K27" i="1"/>
  <c r="W27" i="1" s="1"/>
  <c r="K43" i="1"/>
  <c r="W43" i="1" s="1"/>
  <c r="K183" i="1"/>
  <c r="W183" i="1" s="1"/>
  <c r="K136" i="1"/>
  <c r="W136" i="1" s="1"/>
  <c r="K106" i="1"/>
  <c r="W106" i="1" s="1"/>
  <c r="K52" i="1"/>
  <c r="W52" i="1" s="1"/>
  <c r="K201" i="1"/>
  <c r="W201" i="1" s="1"/>
  <c r="K194" i="1"/>
  <c r="W194" i="1" s="1"/>
  <c r="K188" i="1"/>
  <c r="W188" i="1" s="1"/>
  <c r="K171" i="1"/>
  <c r="W171" i="1" s="1"/>
  <c r="K164" i="1"/>
  <c r="W164" i="1" s="1"/>
  <c r="K160" i="1"/>
  <c r="W160" i="1" s="1"/>
  <c r="K138" i="1"/>
  <c r="W138" i="1" s="1"/>
  <c r="K131" i="1"/>
  <c r="W131" i="1" s="1"/>
  <c r="K120" i="1"/>
  <c r="W120" i="1" s="1"/>
  <c r="K97" i="1"/>
  <c r="W97" i="1" s="1"/>
  <c r="K90" i="1"/>
  <c r="W90" i="1" s="1"/>
  <c r="K85" i="1"/>
  <c r="W85" i="1" s="1"/>
  <c r="K75" i="1"/>
  <c r="W75" i="1" s="1"/>
  <c r="K65" i="1"/>
  <c r="W65" i="1" s="1"/>
  <c r="K49" i="1"/>
  <c r="W49" i="1" s="1"/>
  <c r="K30" i="1"/>
  <c r="W30" i="1" s="1"/>
  <c r="K190" i="1"/>
  <c r="W190" i="1" s="1"/>
  <c r="K155" i="1"/>
  <c r="W155" i="1" s="1"/>
  <c r="K205" i="1"/>
  <c r="W205" i="1" s="1"/>
  <c r="K151" i="1"/>
  <c r="W151" i="1" s="1"/>
  <c r="K170" i="1"/>
  <c r="W170" i="1" s="1"/>
  <c r="K137" i="1"/>
  <c r="W137" i="1" s="1"/>
  <c r="K119" i="1"/>
  <c r="W119" i="1" s="1"/>
  <c r="K96" i="1"/>
  <c r="W96" i="1" s="1"/>
  <c r="K68" i="1"/>
  <c r="W68" i="1" s="1"/>
  <c r="K60" i="1"/>
  <c r="W60" i="1" s="1"/>
  <c r="K37" i="1"/>
  <c r="W37" i="1" s="1"/>
  <c r="A13" i="5" l="1"/>
  <c r="D13" i="5"/>
  <c r="A21" i="5"/>
  <c r="C160" i="5"/>
  <c r="D100" i="5"/>
  <c r="B14" i="5"/>
  <c r="C121" i="5"/>
  <c r="A41" i="5"/>
  <c r="C75" i="5"/>
  <c r="C138" i="5"/>
  <c r="C108" i="5"/>
  <c r="A162" i="5"/>
  <c r="B133" i="5"/>
  <c r="C142" i="5"/>
  <c r="A36" i="5"/>
  <c r="C24" i="5"/>
  <c r="D82" i="5"/>
  <c r="A54" i="5"/>
  <c r="A17" i="5"/>
  <c r="C83" i="5"/>
  <c r="A88" i="5"/>
  <c r="A94" i="5"/>
  <c r="D36" i="5"/>
  <c r="C57" i="5"/>
  <c r="D40" i="5"/>
  <c r="C100" i="5"/>
  <c r="D46" i="5"/>
  <c r="C68" i="5"/>
  <c r="D17" i="5"/>
  <c r="C91" i="5"/>
  <c r="D91" i="5"/>
  <c r="D110" i="5"/>
  <c r="C117" i="5"/>
  <c r="B152" i="5"/>
  <c r="D86" i="5"/>
  <c r="D26" i="5"/>
  <c r="C101" i="5"/>
  <c r="D92" i="5"/>
  <c r="B51" i="5"/>
  <c r="B93" i="5"/>
  <c r="B92" i="5"/>
  <c r="B96" i="5"/>
  <c r="D98" i="5"/>
  <c r="B120" i="5"/>
  <c r="C14" i="5"/>
  <c r="C92" i="5"/>
  <c r="A133" i="5"/>
  <c r="A142" i="5"/>
  <c r="A14" i="5"/>
  <c r="A43" i="5"/>
  <c r="B104" i="5"/>
  <c r="D113" i="5"/>
  <c r="A141" i="5"/>
  <c r="C76" i="5"/>
  <c r="D30" i="5"/>
  <c r="A76" i="5"/>
  <c r="D114" i="5"/>
  <c r="D104" i="5"/>
  <c r="B159" i="5"/>
  <c r="B160" i="5"/>
  <c r="A155" i="5"/>
  <c r="D21" i="5"/>
  <c r="D73" i="5"/>
  <c r="A30" i="5"/>
  <c r="A68" i="5"/>
  <c r="A61" i="5"/>
  <c r="B116" i="5"/>
  <c r="C67" i="5"/>
  <c r="B88" i="5"/>
  <c r="A150" i="5"/>
  <c r="D53" i="5"/>
  <c r="D151" i="5"/>
  <c r="D94" i="5"/>
  <c r="D140" i="5"/>
  <c r="D65" i="5"/>
  <c r="D137" i="5"/>
  <c r="B129" i="5"/>
  <c r="B139" i="5"/>
  <c r="B85" i="5"/>
  <c r="C119" i="5"/>
  <c r="B43" i="5"/>
  <c r="A128" i="5"/>
  <c r="D143" i="5"/>
  <c r="D117" i="5"/>
  <c r="A66" i="5"/>
  <c r="C79" i="5"/>
  <c r="A152" i="5"/>
  <c r="C42" i="5"/>
  <c r="A104" i="5"/>
  <c r="D59" i="5"/>
  <c r="B140" i="5"/>
  <c r="A83" i="5"/>
  <c r="C114" i="5"/>
  <c r="A130" i="5"/>
  <c r="C150" i="5"/>
  <c r="C44" i="5"/>
  <c r="D95" i="5"/>
  <c r="B148" i="5"/>
  <c r="B91" i="5"/>
  <c r="C71" i="5"/>
  <c r="A48" i="5"/>
  <c r="B44" i="5"/>
  <c r="A153" i="5"/>
  <c r="A78" i="5"/>
  <c r="B117" i="5"/>
  <c r="D155" i="5"/>
  <c r="C29" i="5"/>
  <c r="D58" i="5"/>
  <c r="B138" i="5"/>
  <c r="A70" i="5"/>
  <c r="D136" i="5"/>
  <c r="B42" i="5"/>
  <c r="D51" i="5"/>
  <c r="C25" i="5"/>
  <c r="D22" i="5"/>
  <c r="A60" i="5"/>
  <c r="C125" i="5"/>
  <c r="D90" i="5"/>
  <c r="B23" i="5"/>
  <c r="D25" i="5"/>
  <c r="C56" i="5"/>
  <c r="C13" i="5"/>
  <c r="E13" i="5" s="1"/>
  <c r="B18" i="5"/>
  <c r="D156" i="5"/>
  <c r="D63" i="5"/>
  <c r="B83" i="5"/>
  <c r="C149" i="5"/>
  <c r="C46" i="5"/>
  <c r="B74" i="5"/>
  <c r="B126" i="5"/>
  <c r="A99" i="5"/>
  <c r="C153" i="5"/>
  <c r="A37" i="5"/>
  <c r="D16" i="5"/>
  <c r="D96" i="5"/>
  <c r="D107" i="5"/>
  <c r="B27" i="5"/>
  <c r="D122" i="5"/>
  <c r="D23" i="5"/>
  <c r="C19" i="5"/>
  <c r="A134" i="5"/>
  <c r="B141" i="5"/>
  <c r="D99" i="5"/>
  <c r="C151" i="5"/>
  <c r="B76" i="5"/>
  <c r="A149" i="5"/>
  <c r="B109" i="5"/>
  <c r="C49" i="5"/>
  <c r="C74" i="5"/>
  <c r="A160" i="5"/>
  <c r="B122" i="5"/>
  <c r="B53" i="5"/>
  <c r="A91" i="5"/>
  <c r="A34" i="5"/>
  <c r="C55" i="5"/>
  <c r="C32" i="5"/>
  <c r="A96" i="5"/>
  <c r="D49" i="5"/>
  <c r="D54" i="5"/>
  <c r="C63" i="5"/>
  <c r="A62" i="5"/>
  <c r="C61" i="5"/>
  <c r="A131" i="5"/>
  <c r="B137" i="5"/>
  <c r="B65" i="5"/>
  <c r="D83" i="5"/>
  <c r="D153" i="5"/>
  <c r="D31" i="5"/>
  <c r="D61" i="5"/>
  <c r="B110" i="5"/>
  <c r="A63" i="5"/>
  <c r="C115" i="5"/>
  <c r="D93" i="5"/>
  <c r="D35" i="5"/>
  <c r="B112" i="5"/>
  <c r="A31" i="5"/>
  <c r="B99" i="5"/>
  <c r="C88" i="5"/>
  <c r="D131" i="5"/>
  <c r="D45" i="5"/>
  <c r="A45" i="5"/>
  <c r="B56" i="5"/>
  <c r="B77" i="5"/>
  <c r="D145" i="5"/>
  <c r="D118" i="5"/>
  <c r="D15" i="5"/>
  <c r="A148" i="5"/>
  <c r="C157" i="5"/>
  <c r="A40" i="5"/>
  <c r="A127" i="5"/>
  <c r="A123" i="5"/>
  <c r="A72" i="5"/>
  <c r="B67" i="5"/>
  <c r="B105" i="5"/>
  <c r="D125" i="5"/>
  <c r="C41" i="5"/>
  <c r="A121" i="5"/>
  <c r="C72" i="5"/>
  <c r="B25" i="5"/>
  <c r="A108" i="5"/>
  <c r="B33" i="5"/>
  <c r="B135" i="5"/>
  <c r="C155" i="5"/>
  <c r="A137" i="5"/>
  <c r="A112" i="5"/>
  <c r="D70" i="5"/>
  <c r="D144" i="5"/>
  <c r="D55" i="5"/>
  <c r="C122" i="5"/>
  <c r="C15" i="5"/>
  <c r="B111" i="5"/>
  <c r="C126" i="5"/>
  <c r="C99" i="5"/>
  <c r="A16" i="5"/>
  <c r="C43" i="5"/>
  <c r="D43" i="5"/>
  <c r="D106" i="5"/>
  <c r="C69" i="5"/>
  <c r="B46" i="5"/>
  <c r="A135" i="5"/>
  <c r="D129" i="5"/>
  <c r="C45" i="5"/>
  <c r="A89" i="5"/>
  <c r="A111" i="5"/>
  <c r="B87" i="5"/>
  <c r="C58" i="5"/>
  <c r="D80" i="5"/>
  <c r="A74" i="5"/>
  <c r="D29" i="5"/>
  <c r="D68" i="5"/>
  <c r="B75" i="5"/>
  <c r="C34" i="5"/>
  <c r="D47" i="5"/>
  <c r="A22" i="5"/>
  <c r="C134" i="5"/>
  <c r="A119" i="5"/>
  <c r="D152" i="5"/>
  <c r="D66" i="5"/>
  <c r="C87" i="5"/>
  <c r="D160" i="5"/>
  <c r="A159" i="5"/>
  <c r="A46" i="5"/>
  <c r="D134" i="5"/>
  <c r="C159" i="5"/>
  <c r="B41" i="5"/>
  <c r="C109" i="5"/>
  <c r="D119" i="5"/>
  <c r="A90" i="5"/>
  <c r="C51" i="5"/>
  <c r="B127" i="5"/>
  <c r="B143" i="5"/>
  <c r="A73" i="5"/>
  <c r="D162" i="5"/>
  <c r="A80" i="5"/>
  <c r="B35" i="5"/>
  <c r="A18" i="5"/>
  <c r="A110" i="5"/>
  <c r="D76" i="5"/>
  <c r="B63" i="5"/>
  <c r="C156" i="5"/>
  <c r="B45" i="5"/>
  <c r="D37" i="5"/>
  <c r="B153" i="5"/>
  <c r="C38" i="5"/>
  <c r="B84" i="5"/>
  <c r="C145" i="5"/>
  <c r="B82" i="5"/>
  <c r="D142" i="5"/>
  <c r="C47" i="5"/>
  <c r="B62" i="5"/>
  <c r="C59" i="5"/>
  <c r="C21" i="5"/>
  <c r="D109" i="5"/>
  <c r="B58" i="5"/>
  <c r="B162" i="5"/>
  <c r="D135" i="5"/>
  <c r="B98" i="5"/>
  <c r="D147" i="5"/>
  <c r="B94" i="5"/>
  <c r="C18" i="5"/>
  <c r="D44" i="5"/>
  <c r="B50" i="5"/>
  <c r="C140" i="5"/>
  <c r="A53" i="5"/>
  <c r="A97" i="5"/>
  <c r="C22" i="5"/>
  <c r="D52" i="5"/>
  <c r="A65" i="5"/>
  <c r="B32" i="5"/>
  <c r="B107" i="5"/>
  <c r="C65" i="5"/>
  <c r="B70" i="5"/>
  <c r="B34" i="5"/>
  <c r="B150" i="5"/>
  <c r="B29" i="5"/>
  <c r="A15" i="5"/>
  <c r="C62" i="5"/>
  <c r="A50" i="5"/>
  <c r="D39" i="5"/>
  <c r="D120" i="5"/>
  <c r="A82" i="5"/>
  <c r="C130" i="5"/>
  <c r="B142" i="5"/>
  <c r="B80" i="5"/>
  <c r="B123" i="5"/>
  <c r="A92" i="5"/>
  <c r="D69" i="5"/>
  <c r="B79" i="5"/>
  <c r="D138" i="5"/>
  <c r="A24" i="5"/>
  <c r="A122" i="5"/>
  <c r="B22" i="5"/>
  <c r="C111" i="5"/>
  <c r="C28" i="5"/>
  <c r="C123" i="5"/>
  <c r="C53" i="5"/>
  <c r="B21" i="5"/>
  <c r="D18" i="5"/>
  <c r="A77" i="5"/>
  <c r="A56" i="5"/>
  <c r="B66" i="5"/>
  <c r="A20" i="5"/>
  <c r="B121" i="5"/>
  <c r="C50" i="5"/>
  <c r="D108" i="5"/>
  <c r="A105" i="5"/>
  <c r="C40" i="5"/>
  <c r="B151" i="5"/>
  <c r="B124" i="5"/>
  <c r="C54" i="5"/>
  <c r="D116" i="5"/>
  <c r="A109" i="5"/>
  <c r="C48" i="5"/>
  <c r="B144" i="5"/>
  <c r="C129" i="5"/>
  <c r="B97" i="5"/>
  <c r="D60" i="5"/>
  <c r="C132" i="5"/>
  <c r="B114" i="5"/>
  <c r="B39" i="5"/>
  <c r="C94" i="5"/>
  <c r="B108" i="5"/>
  <c r="A23" i="5"/>
  <c r="C116" i="5"/>
  <c r="B106" i="5"/>
  <c r="C162" i="5"/>
  <c r="D128" i="5"/>
  <c r="A42" i="5"/>
  <c r="D139" i="5"/>
  <c r="A132" i="5"/>
  <c r="B16" i="5"/>
  <c r="D84" i="5"/>
  <c r="B17" i="5"/>
  <c r="D111" i="5"/>
  <c r="B130" i="5"/>
  <c r="C148" i="5"/>
  <c r="A85" i="5"/>
  <c r="D148" i="5"/>
  <c r="D74" i="5"/>
  <c r="C60" i="5"/>
  <c r="A59" i="5"/>
  <c r="C70" i="5"/>
  <c r="C113" i="5"/>
  <c r="D105" i="5"/>
  <c r="C106" i="5"/>
  <c r="D28" i="5"/>
  <c r="B68" i="5"/>
  <c r="D127" i="5"/>
  <c r="C152" i="5"/>
  <c r="B95" i="5"/>
  <c r="A115" i="5"/>
  <c r="B115" i="5"/>
  <c r="A125" i="5"/>
  <c r="D50" i="5"/>
  <c r="A129" i="5"/>
  <c r="B101" i="5"/>
  <c r="A81" i="5"/>
  <c r="A120" i="5"/>
  <c r="D67" i="5"/>
  <c r="C89" i="5"/>
  <c r="D81" i="5"/>
  <c r="C82" i="5"/>
  <c r="D150" i="5"/>
  <c r="B161" i="5"/>
  <c r="D79" i="5"/>
  <c r="C104" i="5"/>
  <c r="E104" i="5" s="1"/>
  <c r="C139" i="5"/>
  <c r="C93" i="5"/>
  <c r="D85" i="5"/>
  <c r="C86" i="5"/>
  <c r="B31" i="5"/>
  <c r="C52" i="5"/>
  <c r="D87" i="5"/>
  <c r="C112" i="5"/>
  <c r="C147" i="5"/>
  <c r="D27" i="5"/>
  <c r="A100" i="5"/>
  <c r="B134" i="5"/>
  <c r="D158" i="5"/>
  <c r="C84" i="5"/>
  <c r="D159" i="5"/>
  <c r="B131" i="5"/>
  <c r="C133" i="5"/>
  <c r="D157" i="5"/>
  <c r="D34" i="5"/>
  <c r="A145" i="5"/>
  <c r="B119" i="5"/>
  <c r="C128" i="5"/>
  <c r="B128" i="5"/>
  <c r="A146" i="5"/>
  <c r="C98" i="5"/>
  <c r="E98" i="5" s="1"/>
  <c r="B40" i="5"/>
  <c r="C31" i="5"/>
  <c r="A154" i="5"/>
  <c r="A158" i="5"/>
  <c r="D115" i="5"/>
  <c r="B72" i="5"/>
  <c r="C80" i="5"/>
  <c r="A47" i="5"/>
  <c r="A87" i="5"/>
  <c r="C39" i="5"/>
  <c r="D24" i="5"/>
  <c r="B48" i="5"/>
  <c r="A58" i="5"/>
  <c r="B55" i="5"/>
  <c r="A69" i="5"/>
  <c r="A93" i="5"/>
  <c r="D48" i="5"/>
  <c r="B47" i="5"/>
  <c r="B78" i="5"/>
  <c r="C85" i="5"/>
  <c r="D77" i="5"/>
  <c r="C78" i="5"/>
  <c r="A25" i="5"/>
  <c r="A136" i="5"/>
  <c r="D71" i="5"/>
  <c r="C96" i="5"/>
  <c r="C131" i="5"/>
  <c r="A103" i="5"/>
  <c r="B30" i="5"/>
  <c r="A64" i="5"/>
  <c r="B61" i="5"/>
  <c r="B20" i="5"/>
  <c r="C127" i="5"/>
  <c r="A98" i="5"/>
  <c r="B102" i="5"/>
  <c r="A124" i="5"/>
  <c r="B60" i="5"/>
  <c r="A67" i="5"/>
  <c r="B64" i="5"/>
  <c r="A39" i="5"/>
  <c r="C135" i="5"/>
  <c r="A102" i="5"/>
  <c r="A106" i="5"/>
  <c r="D19" i="5"/>
  <c r="C33" i="5"/>
  <c r="D89" i="5"/>
  <c r="C154" i="5"/>
  <c r="D124" i="5"/>
  <c r="B69" i="5"/>
  <c r="B154" i="5"/>
  <c r="C36" i="5"/>
  <c r="B103" i="5"/>
  <c r="C30" i="5"/>
  <c r="D130" i="5"/>
  <c r="C124" i="5"/>
  <c r="A75" i="5"/>
  <c r="B118" i="5"/>
  <c r="C105" i="5"/>
  <c r="D161" i="5"/>
  <c r="A49" i="5"/>
  <c r="A113" i="5"/>
  <c r="B147" i="5"/>
  <c r="B136" i="5"/>
  <c r="B19" i="5"/>
  <c r="C141" i="5"/>
  <c r="A26" i="5"/>
  <c r="C103" i="5"/>
  <c r="A118" i="5"/>
  <c r="A52" i="5"/>
  <c r="A35" i="5"/>
  <c r="A19" i="5"/>
  <c r="B15" i="5"/>
  <c r="B13" i="5"/>
  <c r="A57" i="5"/>
  <c r="C120" i="5"/>
  <c r="C97" i="5"/>
  <c r="D57" i="5"/>
  <c r="C26" i="5"/>
  <c r="D62" i="5"/>
  <c r="A101" i="5"/>
  <c r="C143" i="5"/>
  <c r="A71" i="5"/>
  <c r="B71" i="5"/>
  <c r="B132" i="5"/>
  <c r="A79" i="5"/>
  <c r="B36" i="5"/>
  <c r="C158" i="5"/>
  <c r="B37" i="5"/>
  <c r="A151" i="5"/>
  <c r="B26" i="5"/>
  <c r="A32" i="5"/>
  <c r="A139" i="5"/>
  <c r="C73" i="5"/>
  <c r="D33" i="5"/>
  <c r="A140" i="5"/>
  <c r="D38" i="5"/>
  <c r="B54" i="5"/>
  <c r="C95" i="5"/>
  <c r="A29" i="5"/>
  <c r="C136" i="5"/>
  <c r="E136" i="5" s="1"/>
  <c r="C107" i="5"/>
  <c r="E107" i="5" s="1"/>
  <c r="B155" i="5"/>
  <c r="A55" i="5"/>
  <c r="B49" i="5"/>
  <c r="D42" i="5"/>
  <c r="D101" i="5"/>
  <c r="C102" i="5"/>
  <c r="A44" i="5"/>
  <c r="B59" i="5"/>
  <c r="A117" i="5"/>
  <c r="B38" i="5"/>
  <c r="D14" i="5"/>
  <c r="D133" i="5"/>
  <c r="B52" i="5"/>
  <c r="C17" i="5"/>
  <c r="C81" i="5"/>
  <c r="D41" i="5"/>
  <c r="B146" i="5"/>
  <c r="D78" i="5"/>
  <c r="B125" i="5"/>
  <c r="B28" i="5"/>
  <c r="B89" i="5"/>
  <c r="A51" i="5"/>
  <c r="A38" i="5"/>
  <c r="A116" i="5"/>
  <c r="A27" i="5"/>
  <c r="D141" i="5"/>
  <c r="C110" i="5"/>
  <c r="D146" i="5"/>
  <c r="B157" i="5"/>
  <c r="A138" i="5"/>
  <c r="D72" i="5"/>
  <c r="D32" i="5"/>
  <c r="A144" i="5"/>
  <c r="C27" i="5"/>
  <c r="B57" i="5"/>
  <c r="B24" i="5"/>
  <c r="C146" i="5"/>
  <c r="A28" i="5"/>
  <c r="B90" i="5"/>
  <c r="C20" i="5"/>
  <c r="A107" i="5"/>
  <c r="A95" i="5"/>
  <c r="D75" i="5"/>
  <c r="A33" i="5"/>
  <c r="D149" i="5"/>
  <c r="C118" i="5"/>
  <c r="D154" i="5"/>
  <c r="D56" i="5"/>
  <c r="B156" i="5"/>
  <c r="D112" i="5"/>
  <c r="E112" i="5" s="1"/>
  <c r="D64" i="5"/>
  <c r="B158" i="5"/>
  <c r="A161" i="5"/>
  <c r="C161" i="5"/>
  <c r="D121" i="5"/>
  <c r="C90" i="5"/>
  <c r="D126" i="5"/>
  <c r="B145" i="5"/>
  <c r="B113" i="5"/>
  <c r="A157" i="5"/>
  <c r="D88" i="5"/>
  <c r="C37" i="5"/>
  <c r="A143" i="5"/>
  <c r="B100" i="5"/>
  <c r="B73" i="5"/>
  <c r="D132" i="5"/>
  <c r="C23" i="5"/>
  <c r="D103" i="5"/>
  <c r="C64" i="5"/>
  <c r="C35" i="5"/>
  <c r="C137" i="5"/>
  <c r="D97" i="5"/>
  <c r="C66" i="5"/>
  <c r="D102" i="5"/>
  <c r="B149" i="5"/>
  <c r="A84" i="5"/>
  <c r="A114" i="5"/>
  <c r="B86" i="5"/>
  <c r="B81" i="5"/>
  <c r="C77" i="5"/>
  <c r="D20" i="5"/>
  <c r="A86" i="5"/>
  <c r="C144" i="5"/>
  <c r="A156" i="5"/>
  <c r="A126" i="5"/>
  <c r="C16" i="5"/>
  <c r="D123" i="5"/>
  <c r="A147" i="5"/>
  <c r="E157" i="5" l="1"/>
  <c r="E132" i="5"/>
  <c r="E156" i="5"/>
  <c r="E101" i="5"/>
  <c r="E135" i="5"/>
  <c r="E161" i="5"/>
  <c r="E71" i="5"/>
  <c r="E92" i="5"/>
  <c r="E151" i="5"/>
  <c r="E108" i="5"/>
  <c r="E150" i="5"/>
  <c r="E84" i="5"/>
  <c r="E131" i="5"/>
  <c r="E86" i="5"/>
  <c r="E143" i="5"/>
  <c r="E160" i="5"/>
  <c r="E137" i="5"/>
  <c r="E125" i="5"/>
  <c r="E83" i="5"/>
  <c r="E113" i="5"/>
  <c r="E72" i="5"/>
  <c r="E134" i="5"/>
  <c r="E77" i="5"/>
  <c r="E121" i="5"/>
  <c r="E80" i="5"/>
  <c r="E90" i="5"/>
  <c r="E73" i="5"/>
  <c r="E114" i="5"/>
  <c r="E142" i="5"/>
  <c r="E79" i="5"/>
  <c r="E153" i="5"/>
  <c r="E91" i="5"/>
  <c r="E115" i="5"/>
  <c r="E126" i="5"/>
  <c r="E159" i="5"/>
  <c r="E74" i="5"/>
  <c r="E93" i="5"/>
  <c r="E100" i="5"/>
  <c r="E76" i="5"/>
  <c r="E94" i="5"/>
  <c r="E117" i="5"/>
  <c r="E75" i="5"/>
  <c r="E110" i="5"/>
  <c r="E145" i="5"/>
  <c r="E128" i="5"/>
  <c r="E123" i="5"/>
  <c r="E14" i="5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33" i="5"/>
  <c r="E120" i="5"/>
  <c r="E105" i="5"/>
  <c r="E69" i="5"/>
  <c r="E122" i="5"/>
  <c r="E155" i="5"/>
  <c r="E140" i="5"/>
  <c r="E119" i="5"/>
  <c r="E82" i="5"/>
  <c r="E118" i="5"/>
  <c r="E88" i="5"/>
  <c r="E149" i="5"/>
  <c r="E95" i="5"/>
  <c r="E96" i="5"/>
  <c r="E144" i="5"/>
  <c r="E138" i="5"/>
  <c r="E147" i="5"/>
  <c r="E130" i="5"/>
  <c r="E148" i="5"/>
  <c r="E116" i="5"/>
  <c r="E127" i="5"/>
  <c r="E124" i="5"/>
  <c r="E146" i="5"/>
  <c r="E106" i="5"/>
  <c r="E70" i="5"/>
  <c r="E111" i="5"/>
  <c r="E109" i="5"/>
  <c r="E85" i="5"/>
  <c r="E139" i="5"/>
  <c r="E99" i="5"/>
  <c r="E103" i="5"/>
  <c r="E162" i="5"/>
  <c r="E152" i="5"/>
  <c r="E81" i="5"/>
  <c r="E129" i="5"/>
  <c r="E141" i="5"/>
  <c r="E158" i="5"/>
  <c r="E89" i="5"/>
  <c r="E87" i="5"/>
  <c r="E97" i="5"/>
  <c r="E78" i="5"/>
  <c r="E154" i="5"/>
  <c r="E102" i="5"/>
</calcChain>
</file>

<file path=xl/sharedStrings.xml><?xml version="1.0" encoding="utf-8"?>
<sst xmlns="http://schemas.openxmlformats.org/spreadsheetml/2006/main" count="4347" uniqueCount="489">
  <si>
    <t>Stock No.</t>
  </si>
  <si>
    <t>ITEM DESCRIPTION</t>
  </si>
  <si>
    <t>UNIT OF ISSUE</t>
  </si>
  <si>
    <t>ADDING MACHINE TAPE, 44x67mm</t>
  </si>
  <si>
    <t>roll</t>
  </si>
  <si>
    <t>AIR FRESHENER, 300-320ml</t>
  </si>
  <si>
    <t>bottle</t>
  </si>
  <si>
    <t>ALCOHOL, ethyl, 70%, 3785ml</t>
  </si>
  <si>
    <t>gallon</t>
  </si>
  <si>
    <t>ALCOHOL, ethyl, 70%, 500ml</t>
  </si>
  <si>
    <t>ALCOHOL, ethyl, 70%, in spray bottle container, 60ml</t>
  </si>
  <si>
    <t>ANTI-RUST SPRAY, water displacing capacity, 333ml</t>
  </si>
  <si>
    <t>BIDET SET, with hose and shower spray</t>
  </si>
  <si>
    <t>set</t>
  </si>
  <si>
    <t>BINDER SHEET PROTECTOR, 100's</t>
  </si>
  <si>
    <t>box</t>
  </si>
  <si>
    <t>BOOK ENDS, around 8", good quality material</t>
  </si>
  <si>
    <t>pair</t>
  </si>
  <si>
    <t>BROOM, soft broom</t>
  </si>
  <si>
    <t>piece</t>
  </si>
  <si>
    <t>BRUSH, laundry-type, with handle</t>
  </si>
  <si>
    <t>CABLE TIE, 11", 100 pcs per pack</t>
  </si>
  <si>
    <t>pack</t>
  </si>
  <si>
    <t>CABLE TIE, 7", 100 pcs per pack</t>
  </si>
  <si>
    <t>CALCULATOR, 12-digit, two-way power</t>
  </si>
  <si>
    <t>unit</t>
  </si>
  <si>
    <t>CARBON PAPER, 8.5x13in, 100's</t>
  </si>
  <si>
    <t>CARD CASE, 125x88mm (4.90x3.50in), B7</t>
  </si>
  <si>
    <t>CARD CASE, A4</t>
  </si>
  <si>
    <t>CARD CASE, legal</t>
  </si>
  <si>
    <t>CERTIFICATE HOLDER, for A4 size document</t>
  </si>
  <si>
    <t>CERTIFICATE HOLDER, for legal size document</t>
  </si>
  <si>
    <t>CLEAR MOUNTING TAPE, 21-24mm, 2m</t>
  </si>
  <si>
    <t>CLEARBOOK, 20 transparent pockets, for legal size</t>
  </si>
  <si>
    <t>CLING WRAP, 18in x 500m</t>
  </si>
  <si>
    <t>CLIP BOARD, wooden, legal</t>
  </si>
  <si>
    <t>CLIP, BACKFOLD, all metal, clamping: 19mm (-1mm), 3/4"</t>
  </si>
  <si>
    <t>CLIP, BACKFOLD, all metal, clamping: 25mm (-1mm), 1"</t>
  </si>
  <si>
    <t>CLIP, BACKFOLD, all metal, clamping: 32mm (-1mm), 1 1/4"</t>
  </si>
  <si>
    <t>CLIP, BACKFOLD, all metal, clamping: 50mm (-1mm), 2"</t>
  </si>
  <si>
    <t>CLIP, paper clip, coated, 33mm, 50g</t>
  </si>
  <si>
    <t>CLIP, paper clip, coated, 50mm, 120g</t>
  </si>
  <si>
    <t>CORRECTION TAPE, 6-8m</t>
  </si>
  <si>
    <t>CUP, paper material, 6oz, 50's</t>
  </si>
  <si>
    <t>CUTTER BLADE, medium, 10's</t>
  </si>
  <si>
    <t>CUTTER KNIFE, with safety sliding lock, replaceable blade, 18mm</t>
  </si>
  <si>
    <t>CUTTING MAT, PVC self-healing, size: A3</t>
  </si>
  <si>
    <t>DATER, self-inking stamp, mini</t>
  </si>
  <si>
    <t>DEVELOPER, Sharp, MX-312FV, 75k copies</t>
  </si>
  <si>
    <t>DISHWASHING PASTE, 200g</t>
  </si>
  <si>
    <t>cup</t>
  </si>
  <si>
    <t>DISINFECTANT CLEANER, 3785ml</t>
  </si>
  <si>
    <t>DISINFECTANT SPRAY, 400g</t>
  </si>
  <si>
    <t>DOOR KNOB, privacy door knob type</t>
  </si>
  <si>
    <t>DOOR KNOB, with 2 keys</t>
  </si>
  <si>
    <t>DRUM, Brother HL-5100DN, DR-3455</t>
  </si>
  <si>
    <t>DRY SEAL, PRC-personalized, tanso-tinga</t>
  </si>
  <si>
    <t>DUPLO MASTER ROLL DRG-20 B4 (for DP-G325)</t>
  </si>
  <si>
    <t>DUST PAN, non-rigid plastic, w/ detachable handle</t>
  </si>
  <si>
    <t>ENVELOPE, documentary, brown, A4</t>
  </si>
  <si>
    <t>ENVELOPE, documentary, brown, legal</t>
  </si>
  <si>
    <t>ENVELOPE, expanding, legal</t>
  </si>
  <si>
    <t>ENVELOPE, expanding, plastic</t>
  </si>
  <si>
    <t>ENVELOPE, expanding, with file pockets, for legal document</t>
  </si>
  <si>
    <t>ENVELOPE, white for letter, standard without print, 500's</t>
  </si>
  <si>
    <t>ENVELOPE, white for letter, standard, stationery, 500's</t>
  </si>
  <si>
    <t>ENVELOPE, white for letter, window stationery, 500's</t>
  </si>
  <si>
    <t>ERASER, felt, for blackboard/whiteboard</t>
  </si>
  <si>
    <t>ERASER, plastic/rubber, for pencil draft/writing</t>
  </si>
  <si>
    <t>FABRIC CONDITIONER, 1000ml</t>
  </si>
  <si>
    <t>FACE MASK, 3-ply, 50's</t>
  </si>
  <si>
    <t>FAN, wall fan, 3-speed, 16"</t>
  </si>
  <si>
    <t>FASTENER, metal, 2in, 7cm, 50's</t>
  </si>
  <si>
    <t>FLASH LIGHT, emergency, with end point magnet, 3-AAA battery</t>
  </si>
  <si>
    <t>FOLDER, documentary, legal</t>
  </si>
  <si>
    <t>FOLDER, tagboard, A4, 1 pack, 100 pieces per pack</t>
  </si>
  <si>
    <t>FOOTHBATH MAT, with rubberized sheet, 18"x26"</t>
  </si>
  <si>
    <t>FURNITURE POLISH, cleaner spray, 330ml</t>
  </si>
  <si>
    <t>GARBAGE BAG, 26"x32" (M), black, 50's</t>
  </si>
  <si>
    <t>GARBAGE BAG, 30"x37" (L), black, 50's</t>
  </si>
  <si>
    <t>GARBAGE BAG, 37"x40" (XL), black, 50's</t>
  </si>
  <si>
    <t>GARBAGE BIN, without cover</t>
  </si>
  <si>
    <t>GLASS CLEANER, multi-surface cleaner spray, 500ml</t>
  </si>
  <si>
    <t>GLOVES, laundry/kitchen, medium</t>
  </si>
  <si>
    <t>GLUE, multi-purpose with application nozzle, 130g</t>
  </si>
  <si>
    <t>GLUE, multi-purpose, 1010g</t>
  </si>
  <si>
    <t>HANDBOOK, RA9184 6th Edition</t>
  </si>
  <si>
    <t>book</t>
  </si>
  <si>
    <t>HARD DRIVE, external, 1TB</t>
  </si>
  <si>
    <t>LIGHT BULB, light emitting diode (LED)</t>
  </si>
  <si>
    <t>MAGAZINE FILE BOX, large, open-ended</t>
  </si>
  <si>
    <t>MANILA PAPER</t>
  </si>
  <si>
    <t>sheet</t>
  </si>
  <si>
    <t>MARKER, ink refill, permanent, black, 30ml</t>
  </si>
  <si>
    <t>MARKER, ink refill, permanent, blue, 30ml</t>
  </si>
  <si>
    <t>MARKER, permanent, broad, black</t>
  </si>
  <si>
    <t>MARKER, permanent, broad, blue</t>
  </si>
  <si>
    <t>MARKER, permanent, bullet, 2mm, black</t>
  </si>
  <si>
    <t>MARKER, permanent, bullet, 2mm, blue</t>
  </si>
  <si>
    <t>MARKER, white board, bullet, 2mm, black</t>
  </si>
  <si>
    <t>MARKER, white board, bullet, 2mm, blue</t>
  </si>
  <si>
    <t>MARKER, white board, bullet, 2mm, red</t>
  </si>
  <si>
    <t>MARKER, write-all-pen, permanent, 0.4mm (size: small tip)</t>
  </si>
  <si>
    <t>MARKER, write-all-pen, permanent, 0.7mm (size: fine tip), black</t>
  </si>
  <si>
    <t>MOP, spin dry with bucket, 360°</t>
  </si>
  <si>
    <t>MOPHEAD, made of rayon, No. 30, weight: 400 grams min</t>
  </si>
  <si>
    <t>MOUSE PAD, 6.75x8.5in</t>
  </si>
  <si>
    <t>pad</t>
  </si>
  <si>
    <t>MOUSE, optical, USB connection</t>
  </si>
  <si>
    <t>MULTI-INSECT KILLER, 600ml (396g)</t>
  </si>
  <si>
    <t>MURIATIC ACID, 500ml</t>
  </si>
  <si>
    <t>NOTE PAD, sticky, 2"x1.5" (50x30mm), 100's</t>
  </si>
  <si>
    <t>NOTE PAD, sticky, 2"x3" (47.6x76mm), 100's</t>
  </si>
  <si>
    <t>NOTE PAD, sticky, 3"x3", 1's, 100's</t>
  </si>
  <si>
    <t>NOTEBOOK, spiral</t>
  </si>
  <si>
    <t>PAINT BRUSH, 2"</t>
  </si>
  <si>
    <t>PAINT BRUSH, 4"</t>
  </si>
  <si>
    <t>PAINT, color: white, quick drying enamel, 4L</t>
  </si>
  <si>
    <t>PAINT, spray paint, cream, closest to 400ml</t>
  </si>
  <si>
    <t>can</t>
  </si>
  <si>
    <t>PAPER, multicopy, 8.5"x11", 80gsm</t>
  </si>
  <si>
    <t>ream</t>
  </si>
  <si>
    <t>PAPER, multicopy, 8.5"x13", 80gsm</t>
  </si>
  <si>
    <t>PAPER, multipurpose, A4, 80gsm</t>
  </si>
  <si>
    <t>PAPER, ruled pad, size: 216mm x 330mm (± 2mm)</t>
  </si>
  <si>
    <t>PARCHMENT PAPER, 8.5"x13", 250 sheets/pack</t>
  </si>
  <si>
    <t>PARCHMENT PAPER, A4, 250 sheets/pack</t>
  </si>
  <si>
    <t>PEN HOLDER, metal, 3x3x5in</t>
  </si>
  <si>
    <t>PEN, gel pen, black, 0.5mm</t>
  </si>
  <si>
    <t>PEN, gel pen, blue, 0.5mm</t>
  </si>
  <si>
    <t>PEN, gel pen, blue, with rubberized grip, 1.0mm</t>
  </si>
  <si>
    <t>PEN, gel pen, green, 0.5mm</t>
  </si>
  <si>
    <t>PEN, gel pen, orange, 0.5mm</t>
  </si>
  <si>
    <t>PEN, gel pen, purple/violet, 0.5mm</t>
  </si>
  <si>
    <t>PEN, gel pen, red, 0.5mm</t>
  </si>
  <si>
    <t>PIPE THREAD TAPE</t>
  </si>
  <si>
    <t>POUCH, mesh screen material, size: 9"x7"</t>
  </si>
  <si>
    <t>POUCH, mesh screen material, size: can contain legal size document</t>
  </si>
  <si>
    <t>PUNCHER, two-hole punch</t>
  </si>
  <si>
    <t>RAGS, 1kg per bundle</t>
  </si>
  <si>
    <t>bundle</t>
  </si>
  <si>
    <t>RAGS, foot rags</t>
  </si>
  <si>
    <t>RAGS, white, 12"x12"</t>
  </si>
  <si>
    <t>RECORD BOOK, 500 pages, size: 214mm x 278mm min</t>
  </si>
  <si>
    <t>RISO MASTER, FII-type 70UA, S-8189UA, A4-letter-legal (for SF5130A)</t>
  </si>
  <si>
    <t>RUBBER BAND, No. 16, 50g</t>
  </si>
  <si>
    <t>RUBBER BAND, No. 18, 350g</t>
  </si>
  <si>
    <t>SANITIZER, liquid hand sanitizer, 500ml</t>
  </si>
  <si>
    <t>SANITIZER, with moisturizer for hands, 3785ml</t>
  </si>
  <si>
    <t>SCISSOR, 7-8in blade</t>
  </si>
  <si>
    <t>SCREEN, mesh grid wire panel, black-coated metal, around 4"x2"</t>
  </si>
  <si>
    <t>SCRUB PADS, 220x140x8mm, 5's</t>
  </si>
  <si>
    <t>SCRUB-SPONGE, 100x75x30mm, 1's</t>
  </si>
  <si>
    <t>SEAL, notarial, adhesive, gold, #24 (2 1/8"), 40's</t>
  </si>
  <si>
    <t>SELF-INKING RUBBER STAMP INK, 25ml, black</t>
  </si>
  <si>
    <t>SOAP, bar hand soap, 60g</t>
  </si>
  <si>
    <t>bar</t>
  </si>
  <si>
    <t>SOAP, bar hand soap, 90g</t>
  </si>
  <si>
    <t>SOAP, detergent powder, 40g</t>
  </si>
  <si>
    <t>sachet</t>
  </si>
  <si>
    <t>SOAP, liquid hand soap, 3785ml</t>
  </si>
  <si>
    <t>STAMP PAD INK, black, 30ml</t>
  </si>
  <si>
    <t>STAMP PAD INK, purple, 30ml</t>
  </si>
  <si>
    <t>STAMP, dater with RECEIVED</t>
  </si>
  <si>
    <t>STAMP, self-inking rubber pad, size 10</t>
  </si>
  <si>
    <t>STAMP, self-inking rubber pad, size 30</t>
  </si>
  <si>
    <t>STAMP, self-inking rubber pad, size 60</t>
  </si>
  <si>
    <t>STAMP, self-inking rubber pad, size E2600</t>
  </si>
  <si>
    <t>STAPLE WIRE REMOVER, nail cutter type</t>
  </si>
  <si>
    <t>STAPLE WIRE REMOVER, plier type, plastic</t>
  </si>
  <si>
    <t>STAPLE WIRE, No. 10</t>
  </si>
  <si>
    <t>STAPLE WIRE, No. 12x13mm, 1000 pcs</t>
  </si>
  <si>
    <t>STAPLE WIRE, No. 12x17mm, 1000 pcs</t>
  </si>
  <si>
    <t>STAPLE WIRE, No. 35 (26/6), 5000 pcs</t>
  </si>
  <si>
    <t>STAPLER with wire remover, #35</t>
  </si>
  <si>
    <t>STATIONERY PAPER, with ISO and BP logos, A4</t>
  </si>
  <si>
    <t>STATIONERY PAPER, with ISO and BP logos, legal</t>
  </si>
  <si>
    <t>TAB, index tab, 5ft/box</t>
  </si>
  <si>
    <t>TAB, sign tab, 100's</t>
  </si>
  <si>
    <t>TAPE DISPENSER, 1-3in core</t>
  </si>
  <si>
    <t>TAPE, masking, 24mm (1")</t>
  </si>
  <si>
    <t>TAPE, masking, 48mm (2")</t>
  </si>
  <si>
    <t>TAPE, packaging, 48mm (2")</t>
  </si>
  <si>
    <t>TAPE, transparent, 24mm (1")</t>
  </si>
  <si>
    <t>TAPE, transparent, 48mm (2")</t>
  </si>
  <si>
    <t>TISSUE, 3-ply, 12's</t>
  </si>
  <si>
    <t>TISSUE, interfolded, 175 pulls</t>
  </si>
  <si>
    <t>TOILET BOWL CLEANER, ultra thich bleach, 900ml</t>
  </si>
  <si>
    <t>TONER, Brother DCP-L2540DW, TN-2380, black</t>
  </si>
  <si>
    <t>TONER, Brother HL-L5100DN, TN-3478, black</t>
  </si>
  <si>
    <t>TONER, HP Laserjet Ent M552, CF360A (508A black)</t>
  </si>
  <si>
    <t>TONER, HP Laserjet Ent M552, CF361A (508A cyan)</t>
  </si>
  <si>
    <t>TONER, HP Laserjet Ent M552, CF363A (508A magenta)</t>
  </si>
  <si>
    <t>TONER, HP Laserjet MFP137fnw, W1107A (107A)</t>
  </si>
  <si>
    <t>TONER, HP Laserjet P1102, CE285A (85A), black</t>
  </si>
  <si>
    <t>TONER, HP Laserjet Pro M155A, W2310A (215A black)</t>
  </si>
  <si>
    <t>TONER, HP Laserjet Pro M252dw, CF400A (201A black)</t>
  </si>
  <si>
    <t>TONER, HP Laserjet Pro M252dw, CF401A (201A cyan)</t>
  </si>
  <si>
    <t>TONER, HP Laserjet Pro M252dw, CF402A (201A yellow)</t>
  </si>
  <si>
    <t>TONER, HP Laserjet Pro M252dw, CF403A (201A magenta)</t>
  </si>
  <si>
    <t>TONER, HP Laserjet Pro M404dn, CF276A (76A black)</t>
  </si>
  <si>
    <t>TONER, SAMSUNG ML-3710ND, MLT-D205L (205L), black</t>
  </si>
  <si>
    <t>TUBULAR LAMP, T8, 15W</t>
  </si>
  <si>
    <t>TWINE, nylon, 1kl per roll</t>
  </si>
  <si>
    <t>WALL PUTTY, 1 kilo</t>
  </si>
  <si>
    <t>ZIP BAG, 12x17cm (medium)</t>
  </si>
  <si>
    <t>ZIP BAG, 17x25cm (XL)</t>
  </si>
  <si>
    <t>DATE</t>
  </si>
  <si>
    <t>REFERENCE</t>
  </si>
  <si>
    <t>RECEIPT</t>
  </si>
  <si>
    <t>BALANCE</t>
  </si>
  <si>
    <t>NO</t>
  </si>
  <si>
    <t xml:space="preserve"> ISSUANCE</t>
  </si>
  <si>
    <t>REMARKS</t>
  </si>
  <si>
    <t>ISSUED</t>
  </si>
  <si>
    <t>ITEM</t>
  </si>
  <si>
    <t>END-USER</t>
  </si>
  <si>
    <t>LIST OF ACCEPTANCE AND ISSUANCE</t>
  </si>
  <si>
    <t>BEGINNING BALANCE</t>
  </si>
  <si>
    <t>SSL</t>
  </si>
  <si>
    <t>ROP 1</t>
  </si>
  <si>
    <t>ROP 2</t>
  </si>
  <si>
    <t>ROP 3</t>
  </si>
  <si>
    <t>TOTAL RECEIPTS/ISSUANCES</t>
  </si>
  <si>
    <t>ENDING BALANCE</t>
  </si>
  <si>
    <t>RECEIPTS</t>
  </si>
  <si>
    <t>ISSUANCE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</si>
  <si>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</si>
  <si>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</si>
  <si>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</si>
  <si>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</si>
  <si>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</si>
  <si>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</si>
  <si>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</si>
  <si>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</si>
  <si>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</si>
  <si>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</si>
  <si>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</si>
  <si>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END-USER (ISSUANCE)</t>
  </si>
  <si>
    <t>Delivery_Units</t>
  </si>
  <si>
    <t>A.I.a.1 GASS</t>
  </si>
  <si>
    <t>A.I.a.1 GASS-ORD</t>
  </si>
  <si>
    <t>A.III.a.1 APPLICATION</t>
  </si>
  <si>
    <t>A.III.a.2 EXAMINATION</t>
  </si>
  <si>
    <t>A.III.b.1 LEGAL</t>
  </si>
  <si>
    <t>A.III.b.2 INSPECTION AND MONITORING</t>
  </si>
  <si>
    <t>A.III.b.3. INITIAL REGISTRATION</t>
  </si>
  <si>
    <t>A.III.b.4 RENEWAL</t>
  </si>
  <si>
    <t>A.III.c.1 COMPUTERIZATION OF EXAM</t>
  </si>
  <si>
    <t>NO.</t>
  </si>
  <si>
    <t>TOTAL QUANTITY TO ORDER</t>
  </si>
  <si>
    <t>PURCHASE REQUESTS</t>
  </si>
  <si>
    <t>REMAINING QUANTITY TO ORDER</t>
  </si>
  <si>
    <t># 1</t>
  </si>
  <si>
    <t># 2</t>
  </si>
  <si>
    <t># 3</t>
  </si>
  <si>
    <t># 4</t>
  </si>
  <si>
    <t># 5</t>
  </si>
  <si>
    <t>NO. OF DAYS TO CONSUME</t>
  </si>
  <si>
    <t>CLASS</t>
  </si>
  <si>
    <t>ELECTRICAL EQUIPMENT AND SUPPLIES</t>
  </si>
  <si>
    <t>OFFICE EQUIPMENT AND ACCESSORIES AND SUPPLIES</t>
  </si>
  <si>
    <t>HARDWARE AND CONSTRUCTION SUPPLIES</t>
  </si>
  <si>
    <t>CLEANING EQUIPMENT AND SUPPLIES</t>
  </si>
  <si>
    <t>ALCOHOL OR ACETONE-BASED ANTISEPTICS</t>
  </si>
  <si>
    <t>SEMI-EXPENDABLE, FURNITURE AND FIXTURE</t>
  </si>
  <si>
    <t>BATTERIES AND CELLS AND ACCESSORIES</t>
  </si>
  <si>
    <t>ARTS AND CRAFTS EQUIPMENT AND ACCESSORIES AND SUPPLIES</t>
  </si>
  <si>
    <t>PAPER MATERIALS AND PRODUCTS</t>
  </si>
  <si>
    <t>SEMI-EXPENDABLE PROPERTY - INFORMATION AND COMMUNICATION TECHNOLOGY (ICT) EQUIPMENT AND DEVICES AND ACCESSORIES</t>
  </si>
  <si>
    <t>SEMI-EXPENDABLE, OTHER EQUIPMENT</t>
  </si>
  <si>
    <t>INFORMATION AND COMMUNICATION TECHNOLOGY (ICT) EQUIPMENT AND DEVICES AND ACCESSORIES</t>
  </si>
  <si>
    <t>PRINTER OR FACSIMILE OR PHOTOCOPIER SUPPLIES</t>
  </si>
  <si>
    <t>MEDICAL THERMOMETERS AND ACCESSORIES</t>
  </si>
  <si>
    <t>PERSONAL PROTECTIVE EQUIPMENT</t>
  </si>
  <si>
    <t>HEATING AND VENTILATION AND AIR CIRCULATION</t>
  </si>
  <si>
    <t>LIGHTING AND FIXTURES AND ACCESSORIES</t>
  </si>
  <si>
    <t>MANUFACTURING COMPONENTS AND SUPPLIES</t>
  </si>
  <si>
    <t>SEMI-EXPENDABLE BOOK</t>
  </si>
  <si>
    <t>ACCOUNTABLE FORMS</t>
  </si>
  <si>
    <t>PESTICIDES OR PEST REPELLENTS</t>
  </si>
  <si>
    <t>CAPITAL OUTLAY - OTHER OFFICE EQUIPMENT - INFORMATION AND COMMUNICATION TECHNOLOGY (ICT) EQUIPMENT AND DEVICES AND ACCESSORIES</t>
  </si>
  <si>
    <t>SEMI-EXPENDABLE PROPERTY - KITCHEN APPLIANCES, EQUIPMENT AND SUPPLIES</t>
  </si>
  <si>
    <t>CAPITAL OUTLAY - OTHER OFFICE EQUIPMENT</t>
  </si>
  <si>
    <t>PERFUMES OR COLOGNES OR FRAGRANCES</t>
  </si>
  <si>
    <t>COLOR COMPOUNDS AND DISPERSIONS</t>
  </si>
  <si>
    <t>PRINTED PUBLICATIONS</t>
  </si>
  <si>
    <t>Stock is 500ml</t>
  </si>
  <si>
    <t>REPORT ON THE PHYSICAL COUNT OF INVENTORIES</t>
  </si>
  <si>
    <t>_________________________________</t>
  </si>
  <si>
    <t>(Type of Inventory Item)</t>
  </si>
  <si>
    <t>As at ________________________</t>
  </si>
  <si>
    <t>Fund Cluster : ________________________________</t>
  </si>
  <si>
    <r>
      <t>For which 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Name of Accountable Officer</t>
    </r>
    <r>
      <rPr>
        <b/>
        <u/>
        <sz val="11"/>
        <rFont val="Times New Roman"/>
        <family val="1"/>
      </rPr>
      <t>)_</t>
    </r>
    <r>
      <rPr>
        <b/>
        <sz val="11"/>
        <rFont val="Times New Roman"/>
        <family val="1"/>
      </rPr>
      <t>________, _</t>
    </r>
    <r>
      <rPr>
        <b/>
        <u/>
        <sz val="11"/>
        <rFont val="Times New Roman"/>
        <family val="1"/>
      </rPr>
      <t xml:space="preserve">  (</t>
    </r>
    <r>
      <rPr>
        <b/>
        <i/>
        <u/>
        <sz val="11"/>
        <rFont val="Times New Roman"/>
        <family val="1"/>
      </rPr>
      <t>Official Designation</t>
    </r>
    <r>
      <rPr>
        <b/>
        <u/>
        <sz val="11"/>
        <rFont val="Times New Roman"/>
        <family val="1"/>
      </rPr>
      <t>)</t>
    </r>
    <r>
      <rPr>
        <b/>
        <sz val="11"/>
        <rFont val="Times New Roman"/>
        <family val="1"/>
      </rPr>
      <t>___, __________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Entity Name</t>
    </r>
    <r>
      <rPr>
        <b/>
        <u/>
        <sz val="11"/>
        <rFont val="Times New Roman"/>
        <family val="1"/>
      </rPr>
      <t>)</t>
    </r>
    <r>
      <rPr>
        <b/>
        <sz val="11"/>
        <rFont val="Times New Roman"/>
        <family val="1"/>
      </rPr>
      <t>______________ is accountable, having assumed such accountability on 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Date of Assumption)___</t>
    </r>
    <r>
      <rPr>
        <b/>
        <sz val="11"/>
        <rFont val="Times New Roman"/>
        <family val="1"/>
      </rPr>
      <t>_.</t>
    </r>
  </si>
  <si>
    <t>Article</t>
  </si>
  <si>
    <t>Description</t>
  </si>
  <si>
    <t>Stock Number</t>
  </si>
  <si>
    <t>Unit of Measure</t>
  </si>
  <si>
    <t>Unit Value</t>
  </si>
  <si>
    <t>Balance Per Card</t>
  </si>
  <si>
    <t>On Hand Per Count</t>
  </si>
  <si>
    <t>Shortage/Overage</t>
  </si>
  <si>
    <t>Remarks</t>
  </si>
  <si>
    <t>(Quantity)</t>
  </si>
  <si>
    <t>Quantity</t>
  </si>
  <si>
    <t>Value</t>
  </si>
  <si>
    <t>Certified Correct by:</t>
  </si>
  <si>
    <t>Approved by:</t>
  </si>
  <si>
    <t>Verified by:</t>
  </si>
  <si>
    <t>________________________________</t>
  </si>
  <si>
    <t>_______________________________</t>
  </si>
  <si>
    <t>Signature over Printed Name of Inventory Committee Chair and Members</t>
  </si>
  <si>
    <t>Signature over Printed Name of Head of  Agency/Entity or Authorized Representative</t>
  </si>
  <si>
    <t>Signature over Printed Name of COA Representative</t>
  </si>
  <si>
    <t>Serial No. : _______________________</t>
  </si>
  <si>
    <t>Fund Cluster: __________________________________</t>
  </si>
  <si>
    <t>Date : ___________________________</t>
  </si>
  <si>
    <t>To be filled up by the Supply and/or Property Division/Unit</t>
  </si>
  <si>
    <t>To be filled up by the Accounting Division/Unit</t>
  </si>
  <si>
    <t>RIS No.</t>
  </si>
  <si>
    <t xml:space="preserve">Responsibility Center Code </t>
  </si>
  <si>
    <t>Item</t>
  </si>
  <si>
    <t>Unit</t>
  </si>
  <si>
    <t>Issued</t>
  </si>
  <si>
    <t>Unit Cost</t>
  </si>
  <si>
    <t>Amount</t>
  </si>
  <si>
    <t>Recapitulation:</t>
  </si>
  <si>
    <t>Total Cost</t>
  </si>
  <si>
    <t>UACS Object Code</t>
  </si>
  <si>
    <t>Posted by:</t>
  </si>
  <si>
    <t xml:space="preserve">         I hereby certify to the correctness of the above information.</t>
  </si>
  <si>
    <t>_____________________________________________</t>
  </si>
  <si>
    <t>__________________________</t>
  </si>
  <si>
    <t>______________</t>
  </si>
  <si>
    <t>Signature over Printed Name of Supply and/or Property Custodian</t>
  </si>
  <si>
    <t>Signature over Printed Name of Designated Accounting Staff</t>
  </si>
  <si>
    <t>Date</t>
  </si>
  <si>
    <t>Stock is 500mL</t>
  </si>
  <si>
    <t>Stock is 3mm</t>
  </si>
  <si>
    <t>Stock is 1-1.5mm</t>
  </si>
  <si>
    <t>Stock is 125 sheets</t>
  </si>
  <si>
    <t>BIN CARD</t>
  </si>
  <si>
    <t>Actual count</t>
  </si>
  <si>
    <t>7/19/2024</t>
  </si>
  <si>
    <t>1 box contains 11 blades, 1 box contains 8 blades)</t>
  </si>
  <si>
    <t>7/14/2024</t>
  </si>
  <si>
    <t>7/17/2024</t>
  </si>
  <si>
    <t>Diff</t>
  </si>
  <si>
    <t>0216</t>
  </si>
  <si>
    <t>0109</t>
  </si>
  <si>
    <t>0200</t>
  </si>
  <si>
    <t>0059</t>
  </si>
  <si>
    <t>0120</t>
  </si>
  <si>
    <t>0166</t>
  </si>
  <si>
    <t>0248</t>
  </si>
  <si>
    <t>0163</t>
  </si>
  <si>
    <t>0117</t>
  </si>
  <si>
    <t>0115</t>
  </si>
  <si>
    <t>0156</t>
  </si>
  <si>
    <t>0155</t>
  </si>
  <si>
    <t>0061</t>
  </si>
  <si>
    <t>0253</t>
  </si>
  <si>
    <t>0103</t>
  </si>
  <si>
    <t>0130</t>
  </si>
  <si>
    <t>0127</t>
  </si>
  <si>
    <t>0136</t>
  </si>
  <si>
    <t>0153</t>
  </si>
  <si>
    <t>0165</t>
  </si>
  <si>
    <t>0004</t>
  </si>
  <si>
    <t>0099</t>
  </si>
  <si>
    <t>0256</t>
  </si>
  <si>
    <t>0022</t>
  </si>
  <si>
    <t>0190</t>
  </si>
  <si>
    <t>0133</t>
  </si>
  <si>
    <t>0067</t>
  </si>
  <si>
    <t>0090</t>
  </si>
  <si>
    <t>0114</t>
  </si>
  <si>
    <t>0154</t>
  </si>
  <si>
    <t>0054</t>
  </si>
  <si>
    <t>0070</t>
  </si>
  <si>
    <t>0066</t>
  </si>
  <si>
    <t>0171</t>
  </si>
  <si>
    <t>0002</t>
  </si>
  <si>
    <t>Professional Regulation Commission</t>
  </si>
  <si>
    <t>REPORT OF SUPPLIES AND MATERIALS ISSUED</t>
  </si>
  <si>
    <r>
      <t>Entity Name:</t>
    </r>
    <r>
      <rPr>
        <b/>
        <u/>
        <sz val="11"/>
        <rFont val="Times New Roman"/>
        <family val="1"/>
      </rPr>
      <t xml:space="preserve"> Cordillera Administrative Region (Baguio)</t>
    </r>
  </si>
  <si>
    <t>REFERENCE (RIS NO.)</t>
  </si>
  <si>
    <t>DRUM, Brother DCP-L2540DW, DR-2355</t>
  </si>
  <si>
    <t>TONER, HP Laserjet Pro M155A, W2311A (215A cyan)</t>
  </si>
  <si>
    <t>TONER, HP Laserjet Pro M155A, W2312A (215A yellow)</t>
  </si>
  <si>
    <t>TONER, HP Laserjet Pro M155A, W2313A (215A magenta)</t>
  </si>
  <si>
    <t>BATTERY, dry cell, AAA, 2 pieces per blister pack</t>
  </si>
  <si>
    <t>BATTERY, dry cell, AA, 2 pieces per blister pack</t>
  </si>
  <si>
    <t>CHALK, dustless, 100's</t>
  </si>
  <si>
    <t>NOTE PAD, stick on, 76mm x x100mm (3"x4") min</t>
  </si>
  <si>
    <t>COMPUTER MOUSE, Wireless</t>
  </si>
  <si>
    <t>GLOVES, examination, nitrile, powder-free, L, 100's</t>
  </si>
  <si>
    <t>DISINFECTANT BLEACH, 3785ml</t>
  </si>
  <si>
    <t>TORNADO MOP HEAD REFILL, must be compatible with the existing tornado mop (Home Gallery Tornado Mop ZT-II M/3)</t>
  </si>
  <si>
    <t>diff</t>
  </si>
  <si>
    <t>12/31/2024</t>
  </si>
  <si>
    <t>TONER, HP Laserjet Ent M552, CF361A (508A yellow)</t>
  </si>
  <si>
    <t>Clip Board</t>
  </si>
  <si>
    <t>Paper Cutter</t>
  </si>
  <si>
    <t>Regulation</t>
  </si>
  <si>
    <t>With canvass form 01/15/2025</t>
  </si>
  <si>
    <t>Removed 1000,  (IAR2024-02-036)</t>
  </si>
  <si>
    <t/>
  </si>
  <si>
    <t>ENVELOPE, documentary, brown, legal, with print for exam, 500's</t>
  </si>
  <si>
    <t>RISO INK, FII-type UA, S-8113UA, black, 1000ml (for SF5130A)</t>
  </si>
  <si>
    <t>2025-01-001</t>
  </si>
  <si>
    <t>2025-01-002</t>
  </si>
  <si>
    <t>2025-01-003</t>
  </si>
  <si>
    <t>2025-01-004</t>
  </si>
  <si>
    <t>2025-01-005</t>
  </si>
  <si>
    <t>2025-02-006</t>
  </si>
  <si>
    <t>2025-02-007</t>
  </si>
  <si>
    <t>2025-02-008</t>
  </si>
  <si>
    <t>2025-02-009</t>
  </si>
  <si>
    <t>2025-02-010</t>
  </si>
  <si>
    <t>LEVER ARCH FILE, Long, 2", 2 rings, vertical, PP Cardboard, black</t>
  </si>
  <si>
    <t>2025-02-011</t>
  </si>
  <si>
    <t>IAR 2025-02-027(B)</t>
  </si>
  <si>
    <t>IAR 2025-02-027(C)</t>
  </si>
  <si>
    <t>DETERGENT BAR, 140g</t>
  </si>
  <si>
    <t>RULER, plastic, 450mm</t>
  </si>
  <si>
    <t>IAR 2025-02-035</t>
  </si>
  <si>
    <t>IAR 2025-02-008</t>
  </si>
  <si>
    <t>TONER, HP Laserjet MFP72630DN, W1002YC</t>
  </si>
  <si>
    <t>DRUM, HP Laserjet MFP72630DN, W1002YC</t>
  </si>
  <si>
    <t>IAR 2025-02-045 (B)</t>
  </si>
  <si>
    <t>IAR 2025-03-057 (A)</t>
  </si>
  <si>
    <t>2025-02-012</t>
  </si>
  <si>
    <t>2025-02-013</t>
  </si>
  <si>
    <t>2025-02-014</t>
  </si>
  <si>
    <t>2025-03-015</t>
  </si>
  <si>
    <t>2025-03-016</t>
  </si>
  <si>
    <t>2025-03-017</t>
  </si>
  <si>
    <t>2025-03-018</t>
  </si>
  <si>
    <t>IAR 2025-03-065 (A)</t>
  </si>
  <si>
    <t>IAR 2025-03-063(A)</t>
  </si>
  <si>
    <t>2025-03-019</t>
  </si>
  <si>
    <t>2025-03-020</t>
  </si>
  <si>
    <t>2025-03-021</t>
  </si>
  <si>
    <t>IAR 2025-02-038 (A)</t>
  </si>
  <si>
    <t>Expanding Envelope, short</t>
  </si>
  <si>
    <t>IAR 2025-02-40 (B)</t>
  </si>
  <si>
    <t>2025-04-022</t>
  </si>
  <si>
    <t>2025-04-023</t>
  </si>
  <si>
    <t>2025-04-024</t>
  </si>
  <si>
    <t>IAR2025-03-075 (B)</t>
  </si>
  <si>
    <t>IAR2025-03-075 (C)</t>
  </si>
  <si>
    <t>Box</t>
  </si>
  <si>
    <t>2025-05-025</t>
  </si>
  <si>
    <t>2025-05-026</t>
  </si>
  <si>
    <t>2025-05-027</t>
  </si>
  <si>
    <t>#14 Stranded wire, 2.0mm²</t>
  </si>
  <si>
    <t>LED Circular Downlight 10 Watts ( Daylight) - LLRC-10WDL</t>
  </si>
  <si>
    <t>Flat cord, size:1.25 mm, color: white, at least 150meters/roll</t>
  </si>
  <si>
    <t>4 gang surface mounted outlet</t>
  </si>
  <si>
    <t>LED T8 tubular lamp 15 watts, with housing</t>
  </si>
  <si>
    <t>Bidet set, stainless steel, adjustable water pressure</t>
  </si>
  <si>
    <t>2 way valve, stainless steel</t>
  </si>
  <si>
    <t>Polytetrafluoroethylene tape/ plumber's tape</t>
  </si>
  <si>
    <t>PIECES</t>
  </si>
  <si>
    <t>METERS</t>
  </si>
  <si>
    <t>ROLL</t>
  </si>
  <si>
    <t>2025-05-028</t>
  </si>
  <si>
    <t>2025-05-029</t>
  </si>
  <si>
    <t>2025-05-030</t>
  </si>
  <si>
    <t>TONER, HP Laserjet Pro MFP 3303fdw, W2220A (black)</t>
  </si>
  <si>
    <t>TONER, HP Laserjet Pro MFP 3303fdw, W2221A (cyan)</t>
  </si>
  <si>
    <t>TONER, HP Laserjet Pro MFP 3303fdw, W2222A (yellow)</t>
  </si>
  <si>
    <t>TONER, HP Laserjet Pro MFP 3303fdw, W2223A (magenta)</t>
  </si>
  <si>
    <t>2025-05-031</t>
  </si>
  <si>
    <t>2025-05-032</t>
  </si>
  <si>
    <t>GARBAGE BAG, 9-18"x18-24" (S), black, 50's</t>
  </si>
  <si>
    <t>IAR 2025-06-138</t>
  </si>
  <si>
    <t>IAR 2025-05-113 (B)</t>
  </si>
  <si>
    <t>IAR 2025-05-115 (A)</t>
  </si>
  <si>
    <t>IAR 2025-05-128 (D)</t>
  </si>
  <si>
    <t>IAR 2025-05-115 (B)</t>
  </si>
  <si>
    <t>2025-06-033</t>
  </si>
  <si>
    <t>2025-06-034</t>
  </si>
  <si>
    <t>2025-06-036</t>
  </si>
  <si>
    <t>2025-06-037</t>
  </si>
  <si>
    <t>2025-06-038</t>
  </si>
  <si>
    <t>2025-06-039</t>
  </si>
  <si>
    <t>2025-06-035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</si>
</sst>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mm/dd/yyyy;@"/>
    <numFmt numFmtId="165" formatCode="mmm\ dd\,\ yyyy"/>
    <numFmt numFmtId="166" formatCode="_-* #,##0_-;\-* #,##0_-;_-* &quot;-&quot;??_-;_-@_-"/>
    <numFmt numFmtId="167" formatCode="0_ ;[Red]\-0\ 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6"/>
      <color theme="1"/>
      <name val="Arial Narrow"/>
      <family val="2"/>
    </font>
    <font>
      <sz val="16"/>
      <color theme="0"/>
      <name val="Arial Narrow"/>
      <family val="2"/>
    </font>
    <font>
      <sz val="11"/>
      <color theme="1"/>
      <name val="Tahoma"/>
      <family val="2"/>
    </font>
    <font>
      <sz val="12"/>
      <color theme="1"/>
      <name val="Sylfaen"/>
      <family val="1"/>
    </font>
    <font>
      <b/>
      <sz val="18"/>
      <color theme="0"/>
      <name val="Sylfaen"/>
      <family val="1"/>
    </font>
    <font>
      <b/>
      <sz val="18"/>
      <color rgb="FFFF0000"/>
      <name val="Sylfaen"/>
      <family val="1"/>
    </font>
    <font>
      <b/>
      <sz val="14"/>
      <color theme="1"/>
      <name val="Sylfaen"/>
      <family val="1"/>
    </font>
    <font>
      <b/>
      <sz val="18"/>
      <color theme="1"/>
      <name val="Sylfaen"/>
      <family val="1"/>
    </font>
    <font>
      <b/>
      <sz val="14"/>
      <color rgb="FFFF0000"/>
      <name val="Sylfaen"/>
      <family val="1"/>
    </font>
    <font>
      <b/>
      <sz val="8"/>
      <color theme="1"/>
      <name val="Arial Narrow Bold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14"/>
      <color theme="3" tint="0.39994506668294322"/>
      <name val="Times New Roman"/>
      <family val="1"/>
    </font>
    <font>
      <b/>
      <sz val="14"/>
      <color rgb="FF00B0F0"/>
      <name val="Times New Roman"/>
      <family val="1"/>
    </font>
    <font>
      <b/>
      <sz val="12"/>
      <color theme="1"/>
      <name val="Sylfaen"/>
      <family val="1"/>
    </font>
    <font>
      <sz val="11"/>
      <color rgb="FFFF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i/>
      <sz val="11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11"/>
      <color rgb="FF0000FF"/>
      <name val="Sylfaen"/>
      <family val="1"/>
    </font>
    <font>
      <sz val="12"/>
      <color theme="0"/>
      <name val="Times New Roma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4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b/>
      <sz val="14"/>
      <color rgb="FF0000FF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8FA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7" fillId="0" borderId="0"/>
  </cellStyleXfs>
  <cellXfs count="3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/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/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 shrinkToFit="1"/>
      <protection hidden="1"/>
    </xf>
    <xf numFmtId="0" fontId="12" fillId="0" borderId="0" xfId="0" applyFont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shrinkToFit="1"/>
      <protection hidden="1"/>
    </xf>
    <xf numFmtId="0" fontId="6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3" fillId="0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4" fillId="0" borderId="7" xfId="0" applyFont="1" applyFill="1" applyBorder="1" applyAlignment="1">
      <alignment horizontal="center" wrapText="1"/>
    </xf>
    <xf numFmtId="9" fontId="17" fillId="3" borderId="2" xfId="0" applyNumberFormat="1" applyFont="1" applyFill="1" applyBorder="1" applyAlignment="1" applyProtection="1">
      <alignment horizontal="center" vertical="center" shrinkToFit="1"/>
      <protection hidden="1"/>
    </xf>
    <xf numFmtId="0" fontId="18" fillId="3" borderId="2" xfId="0" applyFont="1" applyFill="1" applyBorder="1" applyAlignment="1" applyProtection="1">
      <alignment horizontal="center" vertical="center" wrapText="1" shrinkToFit="1"/>
      <protection hidden="1"/>
    </xf>
    <xf numFmtId="0" fontId="19" fillId="3" borderId="2" xfId="0" applyFont="1" applyFill="1" applyBorder="1" applyAlignment="1" applyProtection="1">
      <alignment horizontal="center" vertical="center"/>
      <protection hidden="1"/>
    </xf>
    <xf numFmtId="0" fontId="20" fillId="0" borderId="0" xfId="0" applyFont="1"/>
    <xf numFmtId="0" fontId="21" fillId="0" borderId="0" xfId="0" applyFont="1"/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 applyProtection="1">
      <alignment wrapText="1"/>
      <protection hidden="1"/>
    </xf>
    <xf numFmtId="3" fontId="22" fillId="0" borderId="2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3" fontId="0" fillId="0" borderId="0" xfId="0" applyNumberFormat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shrinkToFit="1"/>
      <protection hidden="1"/>
    </xf>
    <xf numFmtId="0" fontId="9" fillId="0" borderId="14" xfId="0" applyFont="1" applyBorder="1" applyAlignment="1" applyProtection="1">
      <alignment horizontal="center" shrinkToFit="1"/>
      <protection hidden="1"/>
    </xf>
    <xf numFmtId="3" fontId="9" fillId="0" borderId="14" xfId="0" applyNumberFormat="1" applyFont="1" applyBorder="1" applyAlignment="1" applyProtection="1">
      <alignment horizontal="center" vertical="center" shrinkToFit="1"/>
      <protection hidden="1"/>
    </xf>
    <xf numFmtId="0" fontId="9" fillId="0" borderId="15" xfId="0" applyFont="1" applyBorder="1" applyAlignment="1" applyProtection="1">
      <alignment shrinkToFit="1"/>
      <protection hidden="1"/>
    </xf>
    <xf numFmtId="0" fontId="9" fillId="0" borderId="15" xfId="0" applyFont="1" applyBorder="1" applyAlignment="1" applyProtection="1">
      <alignment horizontal="center" shrinkToFit="1"/>
      <protection hidden="1"/>
    </xf>
    <xf numFmtId="3" fontId="9" fillId="0" borderId="15" xfId="0" applyNumberFormat="1" applyFont="1" applyBorder="1" applyAlignment="1" applyProtection="1">
      <alignment horizontal="center" vertical="center" shrinkToFit="1"/>
      <protection hidden="1"/>
    </xf>
    <xf numFmtId="0" fontId="6" fillId="0" borderId="0" xfId="0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24" fillId="4" borderId="2" xfId="0" applyFont="1" applyFill="1" applyBorder="1"/>
    <xf numFmtId="0" fontId="21" fillId="7" borderId="2" xfId="0" applyFont="1" applyFill="1" applyBorder="1"/>
    <xf numFmtId="0" fontId="21" fillId="5" borderId="2" xfId="0" applyFont="1" applyFill="1" applyBorder="1"/>
    <xf numFmtId="165" fontId="21" fillId="7" borderId="2" xfId="0" applyNumberFormat="1" applyFont="1" applyFill="1" applyBorder="1"/>
    <xf numFmtId="0" fontId="21" fillId="5" borderId="16" xfId="0" applyFont="1" applyFill="1" applyBorder="1"/>
    <xf numFmtId="0" fontId="21" fillId="7" borderId="16" xfId="0" applyFont="1" applyFill="1" applyBorder="1"/>
    <xf numFmtId="0" fontId="9" fillId="0" borderId="0" xfId="0" applyFont="1" applyAlignment="1" applyProtection="1">
      <alignment vertical="center" wrapTex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hidden="1"/>
    </xf>
    <xf numFmtId="0" fontId="5" fillId="0" borderId="9" xfId="0" applyFont="1" applyBorder="1"/>
    <xf numFmtId="164" fontId="8" fillId="0" borderId="11" xfId="1" applyNumberFormat="1" applyFont="1" applyBorder="1" applyAlignment="1">
      <alignment horizontal="left" vertical="center"/>
    </xf>
    <xf numFmtId="0" fontId="5" fillId="0" borderId="8" xfId="0" applyFont="1" applyBorder="1"/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3" fontId="17" fillId="3" borderId="2" xfId="0" applyNumberFormat="1" applyFont="1" applyFill="1" applyBorder="1" applyAlignment="1" applyProtection="1">
      <alignment horizontal="center" vertical="center" shrinkToFit="1"/>
      <protection hidden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6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/>
    <xf numFmtId="0" fontId="34" fillId="0" borderId="0" xfId="0" applyFont="1"/>
    <xf numFmtId="0" fontId="34" fillId="0" borderId="0" xfId="0" applyFont="1" applyAlignment="1">
      <alignment horizontal="center"/>
    </xf>
    <xf numFmtId="0" fontId="30" fillId="0" borderId="0" xfId="0" applyFont="1"/>
    <xf numFmtId="0" fontId="33" fillId="0" borderId="0" xfId="0" applyFont="1" applyAlignment="1">
      <alignment horizontal="left"/>
    </xf>
    <xf numFmtId="0" fontId="33" fillId="0" borderId="22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0" xfId="0" applyFont="1" applyBorder="1"/>
    <xf numFmtId="0" fontId="34" fillId="0" borderId="22" xfId="0" applyFont="1" applyBorder="1"/>
    <xf numFmtId="0" fontId="34" fillId="0" borderId="28" xfId="0" applyFont="1" applyBorder="1"/>
    <xf numFmtId="0" fontId="34" fillId="0" borderId="29" xfId="0" applyFont="1" applyBorder="1"/>
    <xf numFmtId="0" fontId="34" fillId="0" borderId="21" xfId="0" applyFont="1" applyBorder="1"/>
    <xf numFmtId="0" fontId="34" fillId="0" borderId="23" xfId="0" applyFont="1" applyBorder="1"/>
    <xf numFmtId="0" fontId="34" fillId="0" borderId="30" xfId="0" applyFont="1" applyBorder="1"/>
    <xf numFmtId="0" fontId="34" fillId="0" borderId="31" xfId="0" applyFont="1" applyBorder="1"/>
    <xf numFmtId="0" fontId="34" fillId="0" borderId="32" xfId="0" applyFont="1" applyBorder="1"/>
    <xf numFmtId="0" fontId="34" fillId="0" borderId="33" xfId="0" applyFont="1" applyBorder="1"/>
    <xf numFmtId="0" fontId="34" fillId="0" borderId="34" xfId="0" applyFont="1" applyBorder="1"/>
    <xf numFmtId="0" fontId="34" fillId="0" borderId="35" xfId="0" applyFont="1" applyBorder="1"/>
    <xf numFmtId="0" fontId="34" fillId="0" borderId="24" xfId="0" applyFont="1" applyBorder="1"/>
    <xf numFmtId="0" fontId="34" fillId="0" borderId="27" xfId="0" applyFont="1" applyBorder="1"/>
    <xf numFmtId="0" fontId="34" fillId="0" borderId="36" xfId="0" applyFont="1" applyBorder="1"/>
    <xf numFmtId="0" fontId="34" fillId="0" borderId="36" xfId="0" applyFont="1" applyBorder="1" applyAlignment="1">
      <alignment horizontal="center"/>
    </xf>
    <xf numFmtId="0" fontId="34" fillId="0" borderId="0" xfId="0" applyFont="1" applyAlignment="1">
      <alignment horizontal="center" vertical="top" wrapText="1"/>
    </xf>
    <xf numFmtId="0" fontId="34" fillId="0" borderId="0" xfId="0" applyFont="1" applyAlignment="1">
      <alignment vertical="top"/>
    </xf>
    <xf numFmtId="0" fontId="34" fillId="0" borderId="36" xfId="0" applyFont="1" applyBorder="1" applyAlignment="1">
      <alignment horizontal="center" vertical="top" wrapText="1"/>
    </xf>
    <xf numFmtId="0" fontId="34" fillId="0" borderId="37" xfId="0" applyFont="1" applyBorder="1"/>
    <xf numFmtId="0" fontId="34" fillId="0" borderId="37" xfId="0" applyFont="1" applyBorder="1" applyAlignment="1">
      <alignment vertical="top" wrapText="1"/>
    </xf>
    <xf numFmtId="0" fontId="34" fillId="0" borderId="38" xfId="0" applyFont="1" applyBorder="1"/>
    <xf numFmtId="0" fontId="6" fillId="0" borderId="2" xfId="0" applyFont="1" applyBorder="1"/>
    <xf numFmtId="0" fontId="6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6" fontId="6" fillId="0" borderId="4" xfId="2" applyNumberFormat="1" applyFont="1" applyBorder="1" applyAlignment="1">
      <alignment vertical="center"/>
    </xf>
    <xf numFmtId="166" fontId="6" fillId="0" borderId="0" xfId="2" applyNumberFormat="1" applyFont="1" applyBorder="1" applyAlignment="1">
      <alignment vertical="center"/>
    </xf>
    <xf numFmtId="166" fontId="6" fillId="0" borderId="3" xfId="2" applyNumberFormat="1" applyFont="1" applyBorder="1" applyAlignment="1">
      <alignment vertical="center"/>
    </xf>
    <xf numFmtId="166" fontId="5" fillId="0" borderId="2" xfId="2" applyNumberFormat="1" applyFont="1" applyBorder="1"/>
    <xf numFmtId="166" fontId="5" fillId="0" borderId="9" xfId="2" applyNumberFormat="1" applyFont="1" applyBorder="1"/>
    <xf numFmtId="166" fontId="6" fillId="0" borderId="17" xfId="2" applyNumberFormat="1" applyFont="1" applyBorder="1" applyAlignment="1">
      <alignment horizontal="center" vertical="center"/>
    </xf>
    <xf numFmtId="166" fontId="5" fillId="0" borderId="8" xfId="2" applyNumberFormat="1" applyFont="1" applyBorder="1"/>
    <xf numFmtId="166" fontId="5" fillId="0" borderId="0" xfId="2" applyNumberFormat="1" applyFont="1"/>
    <xf numFmtId="166" fontId="6" fillId="6" borderId="2" xfId="2" applyNumberFormat="1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4" fillId="0" borderId="0" xfId="0" applyFont="1" applyAlignment="1">
      <alignment horizontal="left"/>
    </xf>
    <xf numFmtId="0" fontId="32" fillId="0" borderId="30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/>
    <xf numFmtId="0" fontId="32" fillId="0" borderId="36" xfId="0" applyFont="1" applyBorder="1"/>
    <xf numFmtId="0" fontId="32" fillId="0" borderId="41" xfId="0" applyFont="1" applyBorder="1"/>
    <xf numFmtId="0" fontId="32" fillId="0" borderId="18" xfId="0" applyFont="1" applyBorder="1"/>
    <xf numFmtId="0" fontId="32" fillId="0" borderId="21" xfId="0" applyFont="1" applyBorder="1"/>
    <xf numFmtId="0" fontId="31" fillId="0" borderId="18" xfId="0" applyFont="1" applyBorder="1"/>
    <xf numFmtId="0" fontId="32" fillId="0" borderId="22" xfId="0" applyFont="1" applyBorder="1"/>
    <xf numFmtId="0" fontId="32" fillId="0" borderId="27" xfId="0" applyFont="1" applyBorder="1"/>
    <xf numFmtId="0" fontId="32" fillId="0" borderId="23" xfId="0" applyFont="1" applyBorder="1"/>
    <xf numFmtId="0" fontId="32" fillId="0" borderId="33" xfId="0" applyFont="1" applyBorder="1"/>
    <xf numFmtId="0" fontId="32" fillId="0" borderId="38" xfId="0" applyFont="1" applyBorder="1"/>
    <xf numFmtId="0" fontId="32" fillId="0" borderId="20" xfId="0" applyFont="1" applyBorder="1"/>
    <xf numFmtId="0" fontId="32" fillId="0" borderId="24" xfId="0" applyFont="1" applyBorder="1"/>
    <xf numFmtId="0" fontId="32" fillId="0" borderId="36" xfId="0" applyFont="1" applyBorder="1" applyAlignment="1">
      <alignment horizontal="center"/>
    </xf>
    <xf numFmtId="0" fontId="32" fillId="0" borderId="36" xfId="0" applyFont="1" applyBorder="1" applyAlignment="1">
      <alignment horizontal="center" vertical="top"/>
    </xf>
    <xf numFmtId="0" fontId="32" fillId="0" borderId="32" xfId="0" applyFont="1" applyBorder="1"/>
    <xf numFmtId="0" fontId="33" fillId="0" borderId="33" xfId="0" applyFont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0" fontId="32" fillId="0" borderId="41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wrapText="1"/>
    </xf>
    <xf numFmtId="0" fontId="32" fillId="0" borderId="19" xfId="0" applyFont="1" applyBorder="1" applyAlignment="1">
      <alignment horizontal="left" wrapText="1"/>
    </xf>
    <xf numFmtId="0" fontId="32" fillId="0" borderId="24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0" applyFont="1" applyAlignment="1">
      <alignment horizontal="left" wrapText="1"/>
    </xf>
    <xf numFmtId="0" fontId="30" fillId="0" borderId="41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wrapText="1"/>
    </xf>
    <xf numFmtId="0" fontId="30" fillId="0" borderId="23" xfId="0" applyFont="1" applyBorder="1" applyAlignment="1">
      <alignment horizontal="left" wrapText="1"/>
    </xf>
    <xf numFmtId="0" fontId="30" fillId="0" borderId="33" xfId="0" applyFont="1" applyBorder="1" applyAlignment="1">
      <alignment horizontal="left" wrapText="1"/>
    </xf>
    <xf numFmtId="0" fontId="30" fillId="0" borderId="24" xfId="0" applyFont="1" applyBorder="1" applyAlignment="1">
      <alignment horizontal="left" wrapText="1"/>
    </xf>
    <xf numFmtId="0" fontId="39" fillId="0" borderId="0" xfId="0" applyFont="1" applyAlignment="1">
      <alignment horizontal="left" wrapText="1"/>
    </xf>
    <xf numFmtId="14" fontId="9" fillId="0" borderId="0" xfId="0" applyNumberFormat="1" applyFont="1" applyAlignment="1" applyProtection="1">
      <alignment horizontal="center" vertical="center"/>
      <protection hidden="1"/>
    </xf>
    <xf numFmtId="14" fontId="11" fillId="0" borderId="0" xfId="0" applyNumberFormat="1" applyFont="1" applyAlignment="1" applyProtection="1">
      <alignment horizontal="center" vertical="center" shrinkToFit="1"/>
      <protection hidden="1"/>
    </xf>
    <xf numFmtId="14" fontId="0" fillId="0" borderId="0" xfId="0" applyNumberFormat="1" applyAlignment="1">
      <alignment horizontal="center" vertical="center"/>
    </xf>
    <xf numFmtId="0" fontId="28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2" xfId="0" applyBorder="1"/>
    <xf numFmtId="0" fontId="40" fillId="0" borderId="0" xfId="0" applyFont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4" fillId="9" borderId="2" xfId="0" applyFont="1" applyFill="1" applyBorder="1" applyAlignment="1">
      <alignment horizontal="center" wrapText="1"/>
    </xf>
    <xf numFmtId="0" fontId="32" fillId="0" borderId="2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42" fillId="0" borderId="0" xfId="0" applyFont="1"/>
    <xf numFmtId="0" fontId="44" fillId="0" borderId="10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/>
    </xf>
    <xf numFmtId="0" fontId="46" fillId="0" borderId="41" xfId="0" applyFont="1" applyBorder="1" applyAlignment="1">
      <alignment horizontal="center" vertical="center"/>
    </xf>
    <xf numFmtId="2" fontId="31" fillId="6" borderId="2" xfId="0" applyNumberFormat="1" applyFont="1" applyFill="1" applyBorder="1" applyAlignment="1">
      <alignment horizontal="center" vertical="center" wrapText="1"/>
    </xf>
    <xf numFmtId="0" fontId="32" fillId="0" borderId="0" xfId="0" applyFont="1" applyBorder="1"/>
    <xf numFmtId="2" fontId="32" fillId="0" borderId="0" xfId="0" applyNumberFormat="1" applyFont="1" applyAlignment="1">
      <alignment horizontal="left" vertical="center" wrapText="1"/>
    </xf>
    <xf numFmtId="2" fontId="31" fillId="0" borderId="6" xfId="0" applyNumberFormat="1" applyFont="1" applyBorder="1" applyAlignment="1">
      <alignment horizontal="left" vertical="center" wrapText="1"/>
    </xf>
    <xf numFmtId="2" fontId="32" fillId="0" borderId="2" xfId="0" applyNumberFormat="1" applyFont="1" applyBorder="1" applyAlignment="1">
      <alignment horizontal="left" vertical="center" wrapText="1"/>
    </xf>
    <xf numFmtId="2" fontId="31" fillId="0" borderId="2" xfId="0" applyNumberFormat="1" applyFont="1" applyBorder="1" applyAlignment="1">
      <alignment horizontal="left" vertical="center" wrapText="1"/>
    </xf>
    <xf numFmtId="0" fontId="47" fillId="0" borderId="7" xfId="0" applyFont="1" applyFill="1" applyBorder="1" applyAlignment="1">
      <alignment horizontal="center" wrapText="1"/>
    </xf>
    <xf numFmtId="0" fontId="47" fillId="0" borderId="2" xfId="0" applyFont="1" applyFill="1" applyBorder="1" applyAlignment="1">
      <alignment vertical="center" wrapText="1"/>
    </xf>
    <xf numFmtId="0" fontId="47" fillId="0" borderId="2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wrapText="1"/>
    </xf>
    <xf numFmtId="0" fontId="47" fillId="9" borderId="2" xfId="0" applyFont="1" applyFill="1" applyBorder="1" applyAlignment="1">
      <alignment horizontal="center" wrapText="1"/>
    </xf>
    <xf numFmtId="0" fontId="0" fillId="10" borderId="0" xfId="0" applyFill="1"/>
    <xf numFmtId="0" fontId="47" fillId="0" borderId="2" xfId="0" applyFont="1" applyBorder="1" applyAlignment="1">
      <alignment vertical="center" wrapText="1"/>
    </xf>
    <xf numFmtId="0" fontId="48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3" fontId="49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7" fillId="0" borderId="9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49" fillId="0" borderId="9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left" vertical="center"/>
    </xf>
    <xf numFmtId="15" fontId="6" fillId="6" borderId="2" xfId="0" applyNumberFormat="1" applyFont="1" applyFill="1" applyBorder="1" applyAlignment="1">
      <alignment horizontal="center" vertical="center"/>
    </xf>
    <xf numFmtId="15" fontId="6" fillId="0" borderId="6" xfId="0" applyNumberFormat="1" applyFont="1" applyBorder="1" applyAlignment="1">
      <alignment horizontal="left" vertical="center"/>
    </xf>
    <xf numFmtId="15" fontId="5" fillId="0" borderId="2" xfId="0" applyNumberFormat="1" applyFont="1" applyBorder="1" applyAlignment="1">
      <alignment horizontal="left" vertical="center"/>
    </xf>
    <xf numFmtId="15" fontId="6" fillId="0" borderId="2" xfId="0" applyNumberFormat="1" applyFont="1" applyBorder="1" applyAlignment="1">
      <alignment horizontal="left" vertical="center"/>
    </xf>
    <xf numFmtId="0" fontId="32" fillId="0" borderId="42" xfId="0" applyFont="1" applyBorder="1"/>
    <xf numFmtId="0" fontId="50" fillId="0" borderId="43" xfId="0" applyFont="1" applyFill="1" applyBorder="1" applyAlignment="1">
      <alignment horizontal="center" wrapText="1"/>
    </xf>
    <xf numFmtId="0" fontId="50" fillId="0" borderId="9" xfId="0" applyFont="1" applyFill="1" applyBorder="1" applyAlignment="1">
      <alignment vertical="center" wrapText="1"/>
    </xf>
    <xf numFmtId="0" fontId="51" fillId="0" borderId="9" xfId="0" applyFont="1" applyFill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3" fillId="0" borderId="2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2" fontId="32" fillId="0" borderId="30" xfId="0" applyNumberFormat="1" applyFont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 wrapText="1"/>
    </xf>
    <xf numFmtId="0" fontId="47" fillId="0" borderId="43" xfId="0" applyFont="1" applyFill="1" applyBorder="1" applyAlignment="1">
      <alignment horizontal="center" wrapText="1"/>
    </xf>
    <xf numFmtId="0" fontId="48" fillId="0" borderId="9" xfId="0" applyFont="1" applyFill="1" applyBorder="1" applyAlignment="1">
      <alignment horizontal="center" vertical="center"/>
    </xf>
    <xf numFmtId="0" fontId="47" fillId="9" borderId="9" xfId="0" applyFont="1" applyFill="1" applyBorder="1" applyAlignment="1">
      <alignment horizontal="center" wrapText="1"/>
    </xf>
    <xf numFmtId="0" fontId="47" fillId="9" borderId="2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43" fillId="0" borderId="11" xfId="0" applyNumberFormat="1" applyFont="1" applyFill="1" applyBorder="1" applyAlignment="1">
      <alignment horizontal="center" vertical="center"/>
    </xf>
    <xf numFmtId="167" fontId="47" fillId="0" borderId="5" xfId="0" applyNumberFormat="1" applyFont="1" applyFill="1" applyBorder="1" applyAlignment="1">
      <alignment horizontal="center" vertical="center"/>
    </xf>
    <xf numFmtId="167" fontId="47" fillId="0" borderId="12" xfId="0" applyNumberFormat="1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52" fillId="0" borderId="43" xfId="0" applyFont="1" applyFill="1" applyBorder="1" applyAlignment="1">
      <alignment horizontal="center" wrapText="1"/>
    </xf>
    <xf numFmtId="0" fontId="52" fillId="0" borderId="9" xfId="0" applyFont="1" applyFill="1" applyBorder="1" applyAlignment="1">
      <alignment vertical="center" wrapText="1"/>
    </xf>
    <xf numFmtId="0" fontId="52" fillId="0" borderId="9" xfId="0" applyFont="1" applyFill="1" applyBorder="1" applyAlignment="1">
      <alignment horizontal="center" vertical="center" wrapText="1"/>
    </xf>
    <xf numFmtId="0" fontId="53" fillId="0" borderId="9" xfId="0" applyFont="1" applyFill="1" applyBorder="1" applyAlignment="1">
      <alignment horizontal="center" vertical="center"/>
    </xf>
    <xf numFmtId="0" fontId="52" fillId="0" borderId="9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8" fillId="0" borderId="2" xfId="0" applyFont="1" applyBorder="1"/>
    <xf numFmtId="0" fontId="8" fillId="0" borderId="0" xfId="0" applyFont="1" applyBorder="1" applyAlignment="1" applyProtection="1">
      <alignment horizontal="center" vertical="center" wrapText="1" shrinkToFit="1"/>
      <protection hidden="1"/>
    </xf>
    <xf numFmtId="0" fontId="0" fillId="0" borderId="0" xfId="0" applyBorder="1" applyAlignment="1">
      <alignment vertical="center" wrapText="1"/>
    </xf>
    <xf numFmtId="0" fontId="55" fillId="0" borderId="2" xfId="0" applyFont="1" applyFill="1" applyBorder="1" applyAlignment="1">
      <alignment vertical="center" wrapText="1"/>
    </xf>
    <xf numFmtId="0" fontId="56" fillId="0" borderId="2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47" fillId="0" borderId="9" xfId="3" applyFont="1" applyFill="1" applyBorder="1" applyAlignment="1">
      <alignment vertical="center" wrapText="1"/>
    </xf>
    <xf numFmtId="0" fontId="47" fillId="0" borderId="9" xfId="0" applyFont="1" applyBorder="1" applyAlignment="1">
      <alignment horizontal="center" wrapText="1"/>
    </xf>
    <xf numFmtId="0" fontId="14" fillId="9" borderId="9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5" fillId="0" borderId="41" xfId="0" applyFont="1" applyBorder="1" applyAlignment="1">
      <alignment horizontal="center" vertical="center"/>
    </xf>
    <xf numFmtId="2" fontId="45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2" xfId="0" applyFont="1" applyFill="1" applyBorder="1" applyAlignment="1" applyProtection="1">
      <alignment horizontal="center" vertical="center"/>
      <protection hidden="1"/>
    </xf>
    <xf numFmtId="3" fontId="27" fillId="3" borderId="2" xfId="0" applyNumberFormat="1" applyFont="1" applyFill="1" applyBorder="1" applyAlignment="1" applyProtection="1">
      <alignment horizontal="center" vertical="center" wrapText="1"/>
      <protection hidden="1"/>
    </xf>
    <xf numFmtId="167" fontId="54" fillId="3" borderId="2" xfId="0" applyNumberFormat="1" applyFont="1" applyFill="1" applyBorder="1" applyAlignment="1" applyProtection="1">
      <alignment horizontal="center" vertical="center" wrapText="1"/>
      <protection hidden="1"/>
    </xf>
    <xf numFmtId="167" fontId="54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2" xfId="0" applyFont="1" applyFill="1" applyBorder="1" applyAlignment="1" applyProtection="1">
      <alignment horizontal="center" vertical="center"/>
      <protection hidden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6" fillId="6" borderId="5" xfId="0" applyFont="1" applyFill="1" applyBorder="1" applyAlignment="1">
      <alignment horizontal="left" vertical="center" wrapText="1"/>
    </xf>
    <xf numFmtId="0" fontId="26" fillId="6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25" fillId="6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3" fontId="23" fillId="0" borderId="13" xfId="0" applyNumberFormat="1" applyFont="1" applyBorder="1" applyAlignment="1" applyProtection="1">
      <alignment horizontal="center" vertical="center" wrapText="1"/>
      <protection hidden="1"/>
    </xf>
    <xf numFmtId="3" fontId="23" fillId="0" borderId="2" xfId="0" applyNumberFormat="1" applyFont="1" applyBorder="1" applyAlignment="1" applyProtection="1">
      <alignment horizontal="center" vertical="center" wrapText="1"/>
      <protection hidden="1"/>
    </xf>
    <xf numFmtId="0" fontId="22" fillId="0" borderId="13" xfId="0" applyFont="1" applyBorder="1" applyAlignment="1" applyProtection="1">
      <alignment horizontal="center" vertical="center" wrapText="1"/>
      <protection hidden="1"/>
    </xf>
    <xf numFmtId="0" fontId="22" fillId="0" borderId="2" xfId="0" applyFont="1" applyBorder="1" applyAlignment="1" applyProtection="1">
      <alignment horizontal="center" vertical="center" wrapText="1"/>
      <protection hidden="1"/>
    </xf>
    <xf numFmtId="3" fontId="22" fillId="0" borderId="13" xfId="0" applyNumberFormat="1" applyFont="1" applyBorder="1" applyAlignment="1" applyProtection="1">
      <alignment horizontal="center" vertical="center" wrapText="1"/>
      <protection hidden="1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8" borderId="39" xfId="0" applyFont="1" applyFill="1" applyBorder="1" applyAlignment="1">
      <alignment horizontal="center" vertical="center"/>
    </xf>
    <xf numFmtId="0" fontId="41" fillId="8" borderId="40" xfId="0" applyFont="1" applyFill="1" applyBorder="1" applyAlignment="1">
      <alignment horizontal="center" vertical="center"/>
    </xf>
    <xf numFmtId="0" fontId="41" fillId="8" borderId="26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8" fillId="0" borderId="22" xfId="0" applyFont="1" applyBorder="1" applyAlignment="1">
      <alignment horizontal="left" vertical="center" wrapText="1"/>
    </xf>
    <xf numFmtId="0" fontId="38" fillId="0" borderId="33" xfId="0" applyFont="1" applyBorder="1" applyAlignment="1">
      <alignment horizontal="left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22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wrapText="1"/>
    </xf>
    <xf numFmtId="0" fontId="32" fillId="0" borderId="37" xfId="0" applyFont="1" applyBorder="1" applyAlignment="1">
      <alignment horizontal="center" vertical="top" wrapText="1"/>
    </xf>
    <xf numFmtId="0" fontId="32" fillId="0" borderId="21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2" fillId="0" borderId="36" xfId="0" applyFont="1" applyBorder="1" applyAlignment="1">
      <alignment horizontal="left"/>
    </xf>
    <xf numFmtId="0" fontId="32" fillId="0" borderId="21" xfId="0" applyFont="1" applyBorder="1" applyAlignment="1">
      <alignment horizontal="left" indent="2"/>
    </xf>
    <xf numFmtId="0" fontId="32" fillId="0" borderId="0" xfId="0" applyFont="1" applyBorder="1" applyAlignment="1">
      <alignment horizontal="left" indent="2"/>
    </xf>
    <xf numFmtId="0" fontId="32" fillId="0" borderId="2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32" fillId="0" borderId="21" xfId="0" applyFont="1" applyBorder="1" applyAlignment="1">
      <alignment horizontal="center" wrapText="1"/>
    </xf>
    <xf numFmtId="0" fontId="32" fillId="0" borderId="0" xfId="0" applyFont="1" applyBorder="1" applyAlignment="1">
      <alignment horizontal="center" wrapText="1"/>
    </xf>
    <xf numFmtId="0" fontId="34" fillId="0" borderId="4" xfId="0" applyFont="1" applyBorder="1" applyAlignment="1">
      <alignment horizontal="center" vertical="top" wrapText="1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3" fillId="0" borderId="23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wrapText="1"/>
    </xf>
    <xf numFmtId="0" fontId="33" fillId="0" borderId="33" xfId="0" applyFont="1" applyBorder="1" applyAlignment="1">
      <alignment horizontal="center" wrapText="1"/>
    </xf>
    <xf numFmtId="0" fontId="33" fillId="0" borderId="20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/>
    <cellStyle name="Normal 4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 Bold"/>
        <scheme val="none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numFmt numFmtId="167" formatCode="0_ ;[Red]\-0\ "/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9FF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64498</xdr:colOff>
      <xdr:row>0</xdr:row>
      <xdr:rowOff>19361</xdr:rowOff>
    </xdr:from>
    <xdr:to>
      <xdr:col>0</xdr:col>
      <xdr:colOff>844825</xdr:colOff>
      <xdr:row>1</xdr:row>
      <xdr:rowOff>457925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98" y="19361"/>
          <a:ext cx="780327" cy="769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64498</xdr:colOff>
      <xdr:row>0</xdr:row>
      <xdr:rowOff>19361</xdr:rowOff>
    </xdr:from>
    <xdr:to>
      <xdr:col>0</xdr:col>
      <xdr:colOff>844825</xdr:colOff>
      <xdr:row>1</xdr:row>
      <xdr:rowOff>457925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98" y="19361"/>
          <a:ext cx="780327" cy="771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dorsed%20Files/PRC-CAR%20STOCK%20CARD%202023rev%208%202024-07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N%20CARD%20-%20March-11-2024%20(Central%20Ssupply%20And%20Operating%20Room)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2023 OMR-PVC"/>
      <sheetName val="SC 2023 OMR-PVC Final"/>
      <sheetName val="MASTERLIST"/>
      <sheetName val="SC 2022 (2) sample"/>
      <sheetName val="Sheet2"/>
      <sheetName val="Sheet1"/>
      <sheetName val="RSMI-01"/>
      <sheetName val="RSMI-02"/>
      <sheetName val="RSMI-03"/>
      <sheetName val="RSMI-04"/>
      <sheetName val="RSMI-05-01.10"/>
      <sheetName val="RSMI-05-11.20"/>
      <sheetName val="RSMI-05-21.31"/>
      <sheetName val="RSMI-06"/>
      <sheetName val="RSMI-07"/>
      <sheetName val="Sheet4"/>
      <sheetName val="SC 2024"/>
      <sheetName val="WORK_CELL"/>
      <sheetName val="SC 2024 (Maam Jovy)"/>
      <sheetName val="PRC-CAR STOCK CARD 2023rev 8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Inventory Item"/>
      <sheetName val="Inventory List"/>
      <sheetName val="List"/>
      <sheetName val="RECEIPT"/>
      <sheetName val="ISSUANCE"/>
      <sheetName val="BIN CARD"/>
      <sheetName val="Summary per Item"/>
      <sheetName val="Items to ORDER"/>
    </sheetNames>
    <sheetDataSet>
      <sheetData sheetId="0" refreshError="1"/>
      <sheetData sheetId="1" refreshError="1">
        <row r="10">
          <cell r="B10" t="str">
            <v>Admission Kit</v>
          </cell>
          <cell r="D10" t="str">
            <v>KIT</v>
          </cell>
          <cell r="O10">
            <v>0</v>
          </cell>
          <cell r="P10">
            <v>0</v>
          </cell>
        </row>
        <row r="11">
          <cell r="B11" t="str">
            <v>Antiseptic Hand Rub, 75% Isopropanol,10% Ethanol, OFFER: MICROSHIELD ANTISEPTIC HAND RUB (BRAND) 500mL with built-in spout, 12 bottles per box</v>
          </cell>
          <cell r="D11" t="str">
            <v>BOTTLES</v>
          </cell>
          <cell r="O11">
            <v>0</v>
          </cell>
          <cell r="P11">
            <v>0</v>
          </cell>
        </row>
        <row r="12">
          <cell r="B12" t="str">
            <v>Applicator Stick, Wooden, 6" Small Head, 2 piece per Pack with Cotton tip Sterile, Single End</v>
          </cell>
          <cell r="D12" t="str">
            <v>PIECE</v>
          </cell>
          <cell r="O12">
            <v>0</v>
          </cell>
          <cell r="P12">
            <v>0</v>
          </cell>
        </row>
        <row r="13">
          <cell r="B13" t="str">
            <v>Bag Valve Mask, ADULT</v>
          </cell>
          <cell r="D13" t="str">
            <v>PIECE</v>
          </cell>
          <cell r="O13">
            <v>0</v>
          </cell>
          <cell r="P13">
            <v>0</v>
          </cell>
        </row>
        <row r="14">
          <cell r="B14" t="str">
            <v>Bag Valve Mask, NEONATE</v>
          </cell>
          <cell r="D14" t="str">
            <v>PIECE</v>
          </cell>
          <cell r="O14">
            <v>0</v>
          </cell>
          <cell r="P14">
            <v>0</v>
          </cell>
        </row>
        <row r="15">
          <cell r="B15" t="str">
            <v>Bag Valve Mask, PEDIA</v>
          </cell>
          <cell r="D15" t="str">
            <v>PIECE</v>
          </cell>
          <cell r="O15">
            <v>0</v>
          </cell>
          <cell r="P15">
            <v>0</v>
          </cell>
        </row>
        <row r="16">
          <cell r="B16" t="str">
            <v>Disinfectant wipes OFFER: MIKROZID UNIVERSAL WIPES brand 20x20cm, 50gsm, 100 sheets per pack, 6packs per box</v>
          </cell>
          <cell r="D16" t="str">
            <v>PACK</v>
          </cell>
          <cell r="O16">
            <v>0</v>
          </cell>
          <cell r="P16">
            <v>0</v>
          </cell>
        </row>
        <row r="17">
          <cell r="B17" t="str">
            <v>Disposable Hemoperfusion Cartridge for End Stage Renal Disease complications Offer: HA130</v>
          </cell>
          <cell r="D17" t="str">
            <v>PIECE</v>
          </cell>
          <cell r="O17">
            <v>0</v>
          </cell>
          <cell r="P17">
            <v>0</v>
          </cell>
        </row>
        <row r="18">
          <cell r="B18" t="str">
            <v>Disposable Hemoperfusion Cartridge for Poisoning Offer: HA230</v>
          </cell>
          <cell r="D18" t="str">
            <v>PIECE</v>
          </cell>
          <cell r="O18">
            <v>0</v>
          </cell>
          <cell r="P18">
            <v>0</v>
          </cell>
        </row>
        <row r="19">
          <cell r="B19" t="str">
            <v>Disposable Hemoperfusion Cartridge for Sepsis and Covid-19 Positive Patients</v>
          </cell>
          <cell r="D19" t="str">
            <v>PIECE</v>
          </cell>
          <cell r="O19">
            <v>0</v>
          </cell>
          <cell r="P19">
            <v>0</v>
          </cell>
        </row>
        <row r="20">
          <cell r="B20" t="str">
            <v>Dressing Hydrofiber pad, impregnated with ionic silver dressing wiht calcium alginate for infected soft tissue 10 x10 cms. .</v>
          </cell>
          <cell r="D20" t="str">
            <v>PIECE</v>
          </cell>
          <cell r="O20">
            <v>0</v>
          </cell>
          <cell r="P20">
            <v>0</v>
          </cell>
        </row>
        <row r="21">
          <cell r="B21" t="str">
            <v>Endotracheal Intubation Tray, Size 7</v>
          </cell>
          <cell r="D21" t="str">
            <v>PIECE</v>
          </cell>
          <cell r="O21">
            <v>0</v>
          </cell>
          <cell r="P21">
            <v>0</v>
          </cell>
        </row>
        <row r="22">
          <cell r="B22" t="str">
            <v>Endotracheal Intubation Tray, Size 7 .5</v>
          </cell>
          <cell r="D22" t="str">
            <v>PIECE</v>
          </cell>
          <cell r="O22">
            <v>0</v>
          </cell>
          <cell r="P22">
            <v>0</v>
          </cell>
        </row>
        <row r="23">
          <cell r="B23" t="str">
            <v>Gauze sterile, 4" x 4" x 8 ply, 24 x 28 mesh, sterile, pack of 5</v>
          </cell>
          <cell r="D23" t="str">
            <v>PIECE</v>
          </cell>
          <cell r="O23">
            <v>0</v>
          </cell>
          <cell r="P23">
            <v>0</v>
          </cell>
        </row>
        <row r="24">
          <cell r="B24" t="str">
            <v>Incentive Spirometer, Triflow</v>
          </cell>
          <cell r="D24" t="str">
            <v>PIECE</v>
          </cell>
          <cell r="O24">
            <v>0</v>
          </cell>
          <cell r="P24">
            <v>0</v>
          </cell>
        </row>
        <row r="25">
          <cell r="B25" t="str">
            <v>Injection probe, guage 25 needle, 10 Fr outer diameter; 3,7mm minimum working channel, 210 cm working length Offer: Gold Probe 10f Brand Name: INJECTION GOLD PROBE Product Name: BIPOLAR ELECTROHEMOSTASIS CATHETER Code:M00560160</v>
          </cell>
          <cell r="D25" t="str">
            <v>PIECE</v>
          </cell>
          <cell r="O25">
            <v>0</v>
          </cell>
          <cell r="P25">
            <v>0</v>
          </cell>
        </row>
        <row r="26">
          <cell r="B26" t="str">
            <v>Mask, Oxygen with reservoir bag, latex free odorless transparent mask and tubing Product Name: NON-REBREATHING MASK Size: Adult</v>
          </cell>
          <cell r="D26" t="str">
            <v>PIECE</v>
          </cell>
          <cell r="O26">
            <v>0</v>
          </cell>
          <cell r="P26">
            <v>0</v>
          </cell>
        </row>
        <row r="27">
          <cell r="B27" t="str">
            <v>Mask, Oxygen with reservoir bag, latex free odorless transparent mask and tubing Product Name: NON-REBREATHING MASK Size: Pediatric</v>
          </cell>
          <cell r="D27" t="str">
            <v>PIECE</v>
          </cell>
          <cell r="O27">
            <v>0</v>
          </cell>
          <cell r="P27">
            <v>0</v>
          </cell>
        </row>
        <row r="28">
          <cell r="B28" t="str">
            <v>Mask, Oxygen, ADULT</v>
          </cell>
          <cell r="D28" t="str">
            <v>PIECE</v>
          </cell>
          <cell r="O28">
            <v>0</v>
          </cell>
          <cell r="P28">
            <v>0</v>
          </cell>
        </row>
        <row r="29">
          <cell r="B29" t="str">
            <v>Mask, Oxygen, PEDIA</v>
          </cell>
          <cell r="D29" t="str">
            <v>PIECE</v>
          </cell>
          <cell r="O29">
            <v>0</v>
          </cell>
          <cell r="P29">
            <v>0</v>
          </cell>
        </row>
        <row r="30">
          <cell r="B30" t="str">
            <v>Nebulizing kit (ADULT MASK) with oxygen tubing, non toxic PVC, medical grade transparent, 78 - 85 inches length</v>
          </cell>
          <cell r="D30" t="str">
            <v>PIECE</v>
          </cell>
          <cell r="O30">
            <v>0</v>
          </cell>
          <cell r="P30">
            <v>0</v>
          </cell>
        </row>
        <row r="31">
          <cell r="B31" t="str">
            <v>Peter Lazic Yasargil Clip Titanium Clip 11mm, Standard, Curved, Permanent</v>
          </cell>
          <cell r="D31" t="str">
            <v>PIECE</v>
          </cell>
          <cell r="O31">
            <v>0</v>
          </cell>
          <cell r="P31">
            <v>0</v>
          </cell>
        </row>
        <row r="32">
          <cell r="B32" t="str">
            <v>Peter Lazic Yasargil Clip Titanium Clip 5mm, Mini Straight Permanent</v>
          </cell>
          <cell r="D32" t="str">
            <v>PIECE</v>
          </cell>
          <cell r="O32">
            <v>0</v>
          </cell>
          <cell r="P32">
            <v>0</v>
          </cell>
        </row>
        <row r="33">
          <cell r="B33" t="str">
            <v>Peter Lazic Yasargil Clip Titanium Clip 7mm, Mini Straight, Permanent</v>
          </cell>
          <cell r="D33" t="str">
            <v>PIECE</v>
          </cell>
          <cell r="O33">
            <v>0</v>
          </cell>
          <cell r="P33">
            <v>0</v>
          </cell>
        </row>
        <row r="34">
          <cell r="B34" t="str">
            <v>Peter Lazic Yasargil Titanium Clip 11mm Standard, Straight, Permanent</v>
          </cell>
          <cell r="D34" t="str">
            <v>PIECE</v>
          </cell>
          <cell r="O34">
            <v>0</v>
          </cell>
          <cell r="P34">
            <v>0</v>
          </cell>
        </row>
        <row r="35">
          <cell r="B35" t="str">
            <v>Sharps Disposable Container Material Hard Plastic Capacity: 1-3 L Size: 20-25 cm x 10-16 cm x 10-16cm Color: Yellow or Red Offer: Trulab</v>
          </cell>
          <cell r="D35" t="str">
            <v>PIECE</v>
          </cell>
          <cell r="O35">
            <v>0</v>
          </cell>
          <cell r="P35">
            <v>0</v>
          </cell>
        </row>
        <row r="36">
          <cell r="B36" t="str">
            <v>Skin Closure Strip, sterile, latex free. Hypoallergenic. With bilateral nylon filaments, easily adheres to the skin, 1/4 inch x 2.5-3 inches, 50's/box Offer: Steri-Strip (R1541) ¼ inch x 3 inches 50 pcs/box</v>
          </cell>
          <cell r="D36" t="str">
            <v>BOX</v>
          </cell>
          <cell r="O36">
            <v>0</v>
          </cell>
          <cell r="P36">
            <v>0</v>
          </cell>
        </row>
        <row r="37">
          <cell r="B37" t="str">
            <v>Suction Connecting Tube 210cm with universal connector, fits female and male connecting tube</v>
          </cell>
          <cell r="D37" t="str">
            <v>PIECE</v>
          </cell>
          <cell r="O37">
            <v>0</v>
          </cell>
          <cell r="P37">
            <v>0</v>
          </cell>
        </row>
        <row r="38">
          <cell r="B38" t="str">
            <v>Suture: [Monofilament] Polyamide/ Nylon 4-0, 45cm, Non-Absorbable, DYED Needle: 19mm, 3/8c, Cutting (needle must not easily break) OFFER: ETHILON ETHICON J&amp;J 1667H</v>
          </cell>
          <cell r="D38" t="str">
            <v>PIECE</v>
          </cell>
          <cell r="O38">
            <v>0</v>
          </cell>
          <cell r="P38">
            <v>0</v>
          </cell>
        </row>
        <row r="39">
          <cell r="B39" t="str">
            <v>Suture: [Monofilament] Polyamide/ Nylon 5-0, 45-75cm, Non-Absorbable, Dyed Needle: 16-24mm, 3/8c, Cutting (needle must not easily break) Offer: J&amp;J Ethicon (1865H)</v>
          </cell>
          <cell r="D39" t="str">
            <v>PIECE</v>
          </cell>
          <cell r="O39">
            <v>0</v>
          </cell>
          <cell r="P39">
            <v>0</v>
          </cell>
        </row>
        <row r="40">
          <cell r="B40" t="str">
            <v>Suture: Polyglactin, 3-0, 70-90cm, Absorbable, Braided, Composed of a 90% Glycolide &amp; 10% L-lactide, Sterile Needle: 26mm, 1/2c, Round Offer: J&amp;J Ethicon (VCP316H)</v>
          </cell>
          <cell r="D40" t="str">
            <v>PIECE</v>
          </cell>
          <cell r="O40">
            <v>0</v>
          </cell>
          <cell r="P40">
            <v>0</v>
          </cell>
        </row>
        <row r="41">
          <cell r="B41" t="str">
            <v>Thoracostomy bottle plastic, sterile 2000ml capacity OFFER: BICAKCILAR PLASTIC BOTTLE 2000ML</v>
          </cell>
          <cell r="D41" t="str">
            <v>PIECE</v>
          </cell>
          <cell r="O41">
            <v>0</v>
          </cell>
          <cell r="P41">
            <v>0</v>
          </cell>
        </row>
        <row r="42">
          <cell r="B42" t="str">
            <v>Triple Lumen Central Venous Catheterization Set, Fr 7, 20cm</v>
          </cell>
          <cell r="D42" t="str">
            <v>PIECE</v>
          </cell>
          <cell r="O42">
            <v>0</v>
          </cell>
          <cell r="P42">
            <v>0</v>
          </cell>
        </row>
        <row r="43">
          <cell r="B43" t="str">
            <v>TUBE, NASOGASTRIC FR 12</v>
          </cell>
          <cell r="D43" t="str">
            <v>PIECE</v>
          </cell>
          <cell r="O43">
            <v>0</v>
          </cell>
          <cell r="P43">
            <v>0</v>
          </cell>
        </row>
        <row r="44">
          <cell r="B44" t="str">
            <v>TUBE, NASOGASTRIC FR 14</v>
          </cell>
          <cell r="D44" t="str">
            <v>PIECE</v>
          </cell>
          <cell r="O44">
            <v>0</v>
          </cell>
          <cell r="P44">
            <v>0</v>
          </cell>
        </row>
        <row r="45">
          <cell r="B45" t="str">
            <v>TUBE, NASOGASTRIC FR 18</v>
          </cell>
          <cell r="D45" t="str">
            <v>PIECE</v>
          </cell>
          <cell r="O45">
            <v>0</v>
          </cell>
          <cell r="P45">
            <v>0</v>
          </cell>
        </row>
        <row r="46">
          <cell r="B46" t="str">
            <v>Under Pad, disposable, absorbent fluff, polymer, organic cotton, size 60cm x 90cm</v>
          </cell>
          <cell r="D46" t="str">
            <v>PIECE</v>
          </cell>
          <cell r="O46">
            <v>0</v>
          </cell>
          <cell r="P46">
            <v>0</v>
          </cell>
        </row>
        <row r="47">
          <cell r="B47" t="str">
            <v>Urine collector, Pediatric 100 mL</v>
          </cell>
          <cell r="D47" t="str">
            <v>PIECE</v>
          </cell>
          <cell r="O47">
            <v>0</v>
          </cell>
          <cell r="P47">
            <v>0</v>
          </cell>
        </row>
        <row r="48">
          <cell r="B48" t="str">
            <v>VP Shunt, Flat Bottom small contoured medium pressure. OFFER: NL850-4121 Essential Shunt Kits, Flat Bottom Design Medium Pressure Brand: Integra, USA</v>
          </cell>
          <cell r="D48" t="str">
            <v>PIECE</v>
          </cell>
          <cell r="O48">
            <v>0</v>
          </cell>
          <cell r="P48">
            <v>0</v>
          </cell>
        </row>
        <row r="49">
          <cell r="B49" t="str">
            <v>Antiseptic Hand Rub, 75% Isopropanol,10% Ethanol, OFFER: MICROSHIELD ANTISEPTIC HAND RUB (BRAND) 1L with built-in spout, 8 bottles per box</v>
          </cell>
          <cell r="D49" t="str">
            <v>BOTTLE</v>
          </cell>
          <cell r="O49">
            <v>0</v>
          </cell>
          <cell r="P49">
            <v>0</v>
          </cell>
        </row>
        <row r="50">
          <cell r="B50" t="str">
            <v>Skin Cleanser, 500 ml</v>
          </cell>
          <cell r="D50" t="str">
            <v>BOTTLE</v>
          </cell>
          <cell r="O50">
            <v>0</v>
          </cell>
          <cell r="P50">
            <v>0</v>
          </cell>
        </row>
        <row r="51">
          <cell r="B51" t="str">
            <v>Oxygen Therapy Flowmeter with Humidifier</v>
          </cell>
          <cell r="D51" t="str">
            <v>UNIT</v>
          </cell>
          <cell r="O51">
            <v>0</v>
          </cell>
          <cell r="P51">
            <v>0</v>
          </cell>
        </row>
        <row r="52">
          <cell r="B52">
            <v>0</v>
          </cell>
          <cell r="D52" t="str">
            <v>UNIT</v>
          </cell>
          <cell r="O52">
            <v>0</v>
          </cell>
          <cell r="P52">
            <v>0</v>
          </cell>
        </row>
        <row r="53">
          <cell r="B53">
            <v>0</v>
          </cell>
          <cell r="D53">
            <v>0</v>
          </cell>
          <cell r="O53">
            <v>0</v>
          </cell>
          <cell r="P53">
            <v>0</v>
          </cell>
        </row>
        <row r="54">
          <cell r="B54">
            <v>0</v>
          </cell>
          <cell r="D54">
            <v>0</v>
          </cell>
          <cell r="O54">
            <v>0</v>
          </cell>
          <cell r="P54">
            <v>0</v>
          </cell>
        </row>
        <row r="55">
          <cell r="B55">
            <v>0</v>
          </cell>
          <cell r="D55">
            <v>0</v>
          </cell>
          <cell r="O55">
            <v>0</v>
          </cell>
          <cell r="P55">
            <v>0</v>
          </cell>
        </row>
        <row r="56">
          <cell r="B56">
            <v>0</v>
          </cell>
          <cell r="D56">
            <v>0</v>
          </cell>
          <cell r="O56">
            <v>0</v>
          </cell>
          <cell r="P56">
            <v>0</v>
          </cell>
        </row>
        <row r="57">
          <cell r="B57">
            <v>0</v>
          </cell>
          <cell r="D57">
            <v>0</v>
          </cell>
          <cell r="O57">
            <v>0</v>
          </cell>
          <cell r="P57">
            <v>0</v>
          </cell>
        </row>
        <row r="58">
          <cell r="B58">
            <v>0</v>
          </cell>
          <cell r="D58">
            <v>0</v>
          </cell>
          <cell r="O58">
            <v>0</v>
          </cell>
          <cell r="P58">
            <v>0</v>
          </cell>
        </row>
        <row r="59">
          <cell r="B59">
            <v>0</v>
          </cell>
          <cell r="D59">
            <v>0</v>
          </cell>
          <cell r="O59">
            <v>0</v>
          </cell>
          <cell r="P59">
            <v>0</v>
          </cell>
        </row>
        <row r="60">
          <cell r="B60">
            <v>0</v>
          </cell>
          <cell r="D60">
            <v>0</v>
          </cell>
          <cell r="O60">
            <v>0</v>
          </cell>
          <cell r="P60">
            <v>0</v>
          </cell>
        </row>
        <row r="61">
          <cell r="B61">
            <v>0</v>
          </cell>
          <cell r="D61">
            <v>0</v>
          </cell>
          <cell r="O61">
            <v>0</v>
          </cell>
          <cell r="P61">
            <v>0</v>
          </cell>
        </row>
        <row r="62">
          <cell r="B62">
            <v>0</v>
          </cell>
          <cell r="D62">
            <v>0</v>
          </cell>
          <cell r="O62">
            <v>0</v>
          </cell>
          <cell r="P62">
            <v>0</v>
          </cell>
        </row>
        <row r="63">
          <cell r="B63">
            <v>0</v>
          </cell>
          <cell r="D63">
            <v>0</v>
          </cell>
          <cell r="O63">
            <v>0</v>
          </cell>
          <cell r="P63">
            <v>0</v>
          </cell>
        </row>
        <row r="64">
          <cell r="B64">
            <v>0</v>
          </cell>
          <cell r="D64">
            <v>0</v>
          </cell>
          <cell r="O64">
            <v>0</v>
          </cell>
          <cell r="P64">
            <v>0</v>
          </cell>
        </row>
        <row r="65">
          <cell r="B65">
            <v>0</v>
          </cell>
          <cell r="D65">
            <v>0</v>
          </cell>
          <cell r="O65">
            <v>0</v>
          </cell>
          <cell r="P65">
            <v>0</v>
          </cell>
        </row>
        <row r="66">
          <cell r="B66">
            <v>0</v>
          </cell>
          <cell r="D66">
            <v>0</v>
          </cell>
          <cell r="O66">
            <v>0</v>
          </cell>
          <cell r="P66">
            <v>0</v>
          </cell>
        </row>
        <row r="67">
          <cell r="B67">
            <v>0</v>
          </cell>
          <cell r="D67">
            <v>0</v>
          </cell>
          <cell r="O67">
            <v>0</v>
          </cell>
          <cell r="P67">
            <v>0</v>
          </cell>
        </row>
        <row r="68">
          <cell r="B68">
            <v>0</v>
          </cell>
          <cell r="D68">
            <v>0</v>
          </cell>
          <cell r="O68">
            <v>0</v>
          </cell>
          <cell r="P68">
            <v>0</v>
          </cell>
        </row>
        <row r="69">
          <cell r="B69">
            <v>0</v>
          </cell>
          <cell r="D69">
            <v>0</v>
          </cell>
          <cell r="O69">
            <v>0</v>
          </cell>
          <cell r="P69">
            <v>0</v>
          </cell>
        </row>
        <row r="70">
          <cell r="B70">
            <v>0</v>
          </cell>
          <cell r="D70">
            <v>0</v>
          </cell>
          <cell r="O70">
            <v>0</v>
          </cell>
          <cell r="P70">
            <v>0</v>
          </cell>
        </row>
        <row r="71">
          <cell r="B71">
            <v>0</v>
          </cell>
          <cell r="D71">
            <v>0</v>
          </cell>
          <cell r="O71">
            <v>0</v>
          </cell>
          <cell r="P71">
            <v>0</v>
          </cell>
        </row>
        <row r="72">
          <cell r="B72">
            <v>0</v>
          </cell>
          <cell r="D72">
            <v>0</v>
          </cell>
          <cell r="O72">
            <v>0</v>
          </cell>
          <cell r="P72">
            <v>0</v>
          </cell>
        </row>
        <row r="73">
          <cell r="B73">
            <v>0</v>
          </cell>
          <cell r="D73">
            <v>0</v>
          </cell>
          <cell r="O73">
            <v>0</v>
          </cell>
          <cell r="P73">
            <v>0</v>
          </cell>
        </row>
        <row r="74">
          <cell r="B74">
            <v>0</v>
          </cell>
          <cell r="D74">
            <v>0</v>
          </cell>
          <cell r="O74">
            <v>0</v>
          </cell>
          <cell r="P74">
            <v>0</v>
          </cell>
        </row>
        <row r="75">
          <cell r="B75">
            <v>0</v>
          </cell>
          <cell r="D75">
            <v>0</v>
          </cell>
          <cell r="O75">
            <v>0</v>
          </cell>
          <cell r="P75">
            <v>0</v>
          </cell>
        </row>
        <row r="76">
          <cell r="B76">
            <v>0</v>
          </cell>
          <cell r="D76">
            <v>0</v>
          </cell>
          <cell r="O76">
            <v>0</v>
          </cell>
          <cell r="P76">
            <v>0</v>
          </cell>
        </row>
        <row r="77">
          <cell r="B77">
            <v>0</v>
          </cell>
          <cell r="D77">
            <v>0</v>
          </cell>
          <cell r="O77">
            <v>0</v>
          </cell>
          <cell r="P77">
            <v>0</v>
          </cell>
        </row>
        <row r="78">
          <cell r="B78">
            <v>0</v>
          </cell>
          <cell r="D78">
            <v>0</v>
          </cell>
          <cell r="O78">
            <v>0</v>
          </cell>
          <cell r="P78">
            <v>0</v>
          </cell>
        </row>
        <row r="79">
          <cell r="B79">
            <v>0</v>
          </cell>
          <cell r="D79">
            <v>0</v>
          </cell>
          <cell r="O79">
            <v>0</v>
          </cell>
          <cell r="P79">
            <v>0</v>
          </cell>
        </row>
        <row r="80">
          <cell r="B80">
            <v>0</v>
          </cell>
          <cell r="D80">
            <v>0</v>
          </cell>
          <cell r="O80">
            <v>0</v>
          </cell>
          <cell r="P80">
            <v>0</v>
          </cell>
        </row>
        <row r="81">
          <cell r="B81">
            <v>0</v>
          </cell>
          <cell r="D81">
            <v>0</v>
          </cell>
          <cell r="O81">
            <v>0</v>
          </cell>
          <cell r="P81">
            <v>0</v>
          </cell>
        </row>
        <row r="82">
          <cell r="B82">
            <v>0</v>
          </cell>
          <cell r="D82">
            <v>0</v>
          </cell>
          <cell r="O82">
            <v>0</v>
          </cell>
          <cell r="P82">
            <v>0</v>
          </cell>
        </row>
        <row r="83">
          <cell r="B83">
            <v>0</v>
          </cell>
          <cell r="D83">
            <v>0</v>
          </cell>
          <cell r="O83">
            <v>0</v>
          </cell>
          <cell r="P83">
            <v>0</v>
          </cell>
        </row>
        <row r="84">
          <cell r="B84">
            <v>0</v>
          </cell>
          <cell r="D84">
            <v>0</v>
          </cell>
          <cell r="O84">
            <v>0</v>
          </cell>
          <cell r="P84">
            <v>0</v>
          </cell>
        </row>
        <row r="85">
          <cell r="B85">
            <v>0</v>
          </cell>
          <cell r="D85">
            <v>0</v>
          </cell>
          <cell r="O85">
            <v>0</v>
          </cell>
          <cell r="P85">
            <v>0</v>
          </cell>
        </row>
        <row r="86">
          <cell r="B86">
            <v>0</v>
          </cell>
          <cell r="D86">
            <v>0</v>
          </cell>
          <cell r="O86">
            <v>0</v>
          </cell>
          <cell r="P86">
            <v>0</v>
          </cell>
        </row>
        <row r="87">
          <cell r="B87">
            <v>0</v>
          </cell>
          <cell r="D87">
            <v>0</v>
          </cell>
          <cell r="O87">
            <v>0</v>
          </cell>
          <cell r="P87">
            <v>0</v>
          </cell>
        </row>
        <row r="88">
          <cell r="B88">
            <v>0</v>
          </cell>
          <cell r="D88">
            <v>0</v>
          </cell>
          <cell r="O88">
            <v>0</v>
          </cell>
          <cell r="P88">
            <v>0</v>
          </cell>
        </row>
        <row r="89">
          <cell r="B89">
            <v>0</v>
          </cell>
          <cell r="D89">
            <v>0</v>
          </cell>
          <cell r="O89">
            <v>0</v>
          </cell>
          <cell r="P89">
            <v>0</v>
          </cell>
        </row>
        <row r="90">
          <cell r="B90">
            <v>0</v>
          </cell>
          <cell r="D90">
            <v>0</v>
          </cell>
          <cell r="O90">
            <v>0</v>
          </cell>
          <cell r="P90">
            <v>0</v>
          </cell>
        </row>
        <row r="91">
          <cell r="B91">
            <v>0</v>
          </cell>
          <cell r="D91">
            <v>0</v>
          </cell>
          <cell r="O91">
            <v>0</v>
          </cell>
          <cell r="P91">
            <v>0</v>
          </cell>
        </row>
        <row r="92">
          <cell r="B92">
            <v>0</v>
          </cell>
          <cell r="D92">
            <v>0</v>
          </cell>
          <cell r="O92">
            <v>0</v>
          </cell>
          <cell r="P92">
            <v>0</v>
          </cell>
        </row>
        <row r="93">
          <cell r="B93">
            <v>0</v>
          </cell>
          <cell r="D93">
            <v>0</v>
          </cell>
          <cell r="O93">
            <v>0</v>
          </cell>
          <cell r="P93">
            <v>0</v>
          </cell>
        </row>
        <row r="94">
          <cell r="B94">
            <v>0</v>
          </cell>
          <cell r="D94">
            <v>0</v>
          </cell>
          <cell r="O94">
            <v>0</v>
          </cell>
          <cell r="P94">
            <v>0</v>
          </cell>
        </row>
        <row r="95">
          <cell r="B95">
            <v>0</v>
          </cell>
          <cell r="D95">
            <v>0</v>
          </cell>
          <cell r="O95">
            <v>0</v>
          </cell>
          <cell r="P95">
            <v>0</v>
          </cell>
        </row>
        <row r="96">
          <cell r="B96">
            <v>0</v>
          </cell>
          <cell r="D96">
            <v>0</v>
          </cell>
          <cell r="O96">
            <v>0</v>
          </cell>
          <cell r="P96">
            <v>0</v>
          </cell>
        </row>
        <row r="97">
          <cell r="B97">
            <v>0</v>
          </cell>
          <cell r="D97">
            <v>0</v>
          </cell>
          <cell r="O97">
            <v>0</v>
          </cell>
          <cell r="P97">
            <v>0</v>
          </cell>
        </row>
        <row r="98">
          <cell r="B98">
            <v>0</v>
          </cell>
          <cell r="D98">
            <v>0</v>
          </cell>
          <cell r="O98">
            <v>0</v>
          </cell>
          <cell r="P98">
            <v>0</v>
          </cell>
        </row>
        <row r="99">
          <cell r="B99">
            <v>0</v>
          </cell>
          <cell r="D99">
            <v>0</v>
          </cell>
          <cell r="O99">
            <v>0</v>
          </cell>
          <cell r="P99">
            <v>0</v>
          </cell>
        </row>
        <row r="100">
          <cell r="B100">
            <v>0</v>
          </cell>
          <cell r="D100">
            <v>0</v>
          </cell>
          <cell r="O100">
            <v>0</v>
          </cell>
          <cell r="P100">
            <v>0</v>
          </cell>
        </row>
        <row r="101">
          <cell r="B101">
            <v>0</v>
          </cell>
          <cell r="D101">
            <v>0</v>
          </cell>
          <cell r="O101">
            <v>0</v>
          </cell>
          <cell r="P101">
            <v>0</v>
          </cell>
        </row>
        <row r="102">
          <cell r="B102">
            <v>0</v>
          </cell>
          <cell r="D102">
            <v>0</v>
          </cell>
          <cell r="O102">
            <v>0</v>
          </cell>
          <cell r="P102">
            <v>0</v>
          </cell>
        </row>
        <row r="103">
          <cell r="B103">
            <v>0</v>
          </cell>
          <cell r="D103">
            <v>0</v>
          </cell>
          <cell r="O103">
            <v>0</v>
          </cell>
          <cell r="P103">
            <v>0</v>
          </cell>
        </row>
        <row r="104">
          <cell r="B104">
            <v>0</v>
          </cell>
          <cell r="D104">
            <v>0</v>
          </cell>
          <cell r="O104">
            <v>0</v>
          </cell>
          <cell r="P104">
            <v>0</v>
          </cell>
        </row>
        <row r="105">
          <cell r="B105">
            <v>0</v>
          </cell>
          <cell r="D105">
            <v>0</v>
          </cell>
          <cell r="O105">
            <v>0</v>
          </cell>
          <cell r="P105">
            <v>0</v>
          </cell>
        </row>
        <row r="106">
          <cell r="B106">
            <v>0</v>
          </cell>
          <cell r="D106">
            <v>0</v>
          </cell>
          <cell r="O106">
            <v>0</v>
          </cell>
          <cell r="P106">
            <v>0</v>
          </cell>
        </row>
        <row r="107">
          <cell r="B107">
            <v>0</v>
          </cell>
          <cell r="D107">
            <v>0</v>
          </cell>
          <cell r="O107">
            <v>0</v>
          </cell>
          <cell r="P107">
            <v>0</v>
          </cell>
        </row>
        <row r="108">
          <cell r="B108">
            <v>0</v>
          </cell>
          <cell r="D108">
            <v>0</v>
          </cell>
          <cell r="O108">
            <v>0</v>
          </cell>
          <cell r="P108">
            <v>0</v>
          </cell>
        </row>
        <row r="109">
          <cell r="B109">
            <v>0</v>
          </cell>
          <cell r="D109">
            <v>0</v>
          </cell>
          <cell r="O109">
            <v>0</v>
          </cell>
          <cell r="P109">
            <v>0</v>
          </cell>
        </row>
        <row r="110">
          <cell r="B110">
            <v>0</v>
          </cell>
          <cell r="D110">
            <v>0</v>
          </cell>
          <cell r="O110">
            <v>0</v>
          </cell>
          <cell r="P110">
            <v>0</v>
          </cell>
        </row>
        <row r="111">
          <cell r="B111">
            <v>0</v>
          </cell>
          <cell r="D111">
            <v>0</v>
          </cell>
          <cell r="O111">
            <v>0</v>
          </cell>
          <cell r="P111">
            <v>0</v>
          </cell>
        </row>
        <row r="112">
          <cell r="B112">
            <v>0</v>
          </cell>
          <cell r="D112">
            <v>0</v>
          </cell>
          <cell r="O112">
            <v>0</v>
          </cell>
          <cell r="P112">
            <v>0</v>
          </cell>
        </row>
        <row r="113">
          <cell r="B113">
            <v>0</v>
          </cell>
          <cell r="D113">
            <v>0</v>
          </cell>
          <cell r="O113">
            <v>0</v>
          </cell>
          <cell r="P113">
            <v>0</v>
          </cell>
        </row>
        <row r="114">
          <cell r="B114">
            <v>0</v>
          </cell>
          <cell r="D114">
            <v>0</v>
          </cell>
          <cell r="O114">
            <v>0</v>
          </cell>
          <cell r="P114">
            <v>0</v>
          </cell>
        </row>
        <row r="115">
          <cell r="B115">
            <v>0</v>
          </cell>
          <cell r="D115">
            <v>0</v>
          </cell>
          <cell r="O115">
            <v>0</v>
          </cell>
          <cell r="P115">
            <v>0</v>
          </cell>
        </row>
        <row r="116">
          <cell r="B116">
            <v>0</v>
          </cell>
          <cell r="D116">
            <v>0</v>
          </cell>
          <cell r="O116">
            <v>0</v>
          </cell>
          <cell r="P116">
            <v>0</v>
          </cell>
        </row>
        <row r="117">
          <cell r="B117">
            <v>0</v>
          </cell>
          <cell r="D117">
            <v>0</v>
          </cell>
          <cell r="O117">
            <v>0</v>
          </cell>
          <cell r="P117">
            <v>0</v>
          </cell>
        </row>
        <row r="118">
          <cell r="B118">
            <v>0</v>
          </cell>
          <cell r="D118">
            <v>0</v>
          </cell>
          <cell r="O118">
            <v>0</v>
          </cell>
          <cell r="P118">
            <v>0</v>
          </cell>
        </row>
        <row r="119">
          <cell r="B119">
            <v>0</v>
          </cell>
          <cell r="D119">
            <v>0</v>
          </cell>
          <cell r="O119">
            <v>0</v>
          </cell>
          <cell r="P119">
            <v>0</v>
          </cell>
        </row>
        <row r="120">
          <cell r="B120">
            <v>0</v>
          </cell>
          <cell r="D120">
            <v>0</v>
          </cell>
          <cell r="O120">
            <v>0</v>
          </cell>
          <cell r="P120">
            <v>0</v>
          </cell>
        </row>
        <row r="121">
          <cell r="B121">
            <v>0</v>
          </cell>
          <cell r="D121">
            <v>0</v>
          </cell>
          <cell r="O121">
            <v>0</v>
          </cell>
          <cell r="P121">
            <v>0</v>
          </cell>
        </row>
        <row r="122">
          <cell r="B122">
            <v>0</v>
          </cell>
          <cell r="D122">
            <v>0</v>
          </cell>
          <cell r="O122">
            <v>0</v>
          </cell>
          <cell r="P122">
            <v>0</v>
          </cell>
        </row>
        <row r="123">
          <cell r="B123">
            <v>0</v>
          </cell>
          <cell r="D123">
            <v>0</v>
          </cell>
          <cell r="O123">
            <v>0</v>
          </cell>
          <cell r="P123">
            <v>0</v>
          </cell>
        </row>
        <row r="124">
          <cell r="B124">
            <v>0</v>
          </cell>
          <cell r="D124">
            <v>0</v>
          </cell>
          <cell r="O124">
            <v>0</v>
          </cell>
          <cell r="P124">
            <v>0</v>
          </cell>
        </row>
        <row r="125">
          <cell r="B125">
            <v>0</v>
          </cell>
          <cell r="D125">
            <v>0</v>
          </cell>
          <cell r="O125">
            <v>0</v>
          </cell>
          <cell r="P125">
            <v>0</v>
          </cell>
        </row>
        <row r="126">
          <cell r="B126">
            <v>0</v>
          </cell>
          <cell r="D126">
            <v>0</v>
          </cell>
          <cell r="O126">
            <v>0</v>
          </cell>
          <cell r="P126">
            <v>0</v>
          </cell>
        </row>
        <row r="127">
          <cell r="B127">
            <v>0</v>
          </cell>
          <cell r="D127">
            <v>0</v>
          </cell>
          <cell r="O127">
            <v>0</v>
          </cell>
          <cell r="P127">
            <v>0</v>
          </cell>
        </row>
        <row r="128">
          <cell r="B128">
            <v>0</v>
          </cell>
          <cell r="D128">
            <v>0</v>
          </cell>
          <cell r="O128">
            <v>0</v>
          </cell>
          <cell r="P128">
            <v>0</v>
          </cell>
        </row>
        <row r="129">
          <cell r="B129">
            <v>0</v>
          </cell>
          <cell r="D129">
            <v>0</v>
          </cell>
          <cell r="O129">
            <v>0</v>
          </cell>
          <cell r="P129">
            <v>0</v>
          </cell>
        </row>
        <row r="130">
          <cell r="B130">
            <v>0</v>
          </cell>
          <cell r="D130">
            <v>0</v>
          </cell>
          <cell r="O130">
            <v>0</v>
          </cell>
          <cell r="P130">
            <v>0</v>
          </cell>
        </row>
        <row r="131">
          <cell r="B131">
            <v>0</v>
          </cell>
          <cell r="D131">
            <v>0</v>
          </cell>
          <cell r="O131">
            <v>0</v>
          </cell>
          <cell r="P131">
            <v>0</v>
          </cell>
        </row>
        <row r="132">
          <cell r="B132">
            <v>0</v>
          </cell>
          <cell r="D132">
            <v>0</v>
          </cell>
          <cell r="O132">
            <v>0</v>
          </cell>
          <cell r="P132">
            <v>0</v>
          </cell>
        </row>
        <row r="133">
          <cell r="B133">
            <v>0</v>
          </cell>
          <cell r="D133">
            <v>0</v>
          </cell>
          <cell r="O133">
            <v>0</v>
          </cell>
          <cell r="P133">
            <v>0</v>
          </cell>
        </row>
        <row r="134">
          <cell r="B134">
            <v>0</v>
          </cell>
          <cell r="D134">
            <v>0</v>
          </cell>
          <cell r="O134">
            <v>0</v>
          </cell>
          <cell r="P134">
            <v>0</v>
          </cell>
        </row>
        <row r="135">
          <cell r="B135">
            <v>0</v>
          </cell>
          <cell r="D135">
            <v>0</v>
          </cell>
          <cell r="O135">
            <v>0</v>
          </cell>
          <cell r="P135">
            <v>0</v>
          </cell>
        </row>
        <row r="136">
          <cell r="B136">
            <v>0</v>
          </cell>
          <cell r="D136">
            <v>0</v>
          </cell>
          <cell r="O136">
            <v>0</v>
          </cell>
          <cell r="P136">
            <v>0</v>
          </cell>
        </row>
        <row r="137">
          <cell r="B137">
            <v>0</v>
          </cell>
          <cell r="D137">
            <v>0</v>
          </cell>
          <cell r="O137">
            <v>0</v>
          </cell>
          <cell r="P137">
            <v>0</v>
          </cell>
        </row>
        <row r="138">
          <cell r="B138">
            <v>0</v>
          </cell>
          <cell r="D138">
            <v>0</v>
          </cell>
          <cell r="O138">
            <v>0</v>
          </cell>
          <cell r="P138">
            <v>0</v>
          </cell>
        </row>
        <row r="139">
          <cell r="B139">
            <v>0</v>
          </cell>
          <cell r="D139">
            <v>0</v>
          </cell>
          <cell r="O139">
            <v>0</v>
          </cell>
          <cell r="P139">
            <v>0</v>
          </cell>
        </row>
        <row r="140">
          <cell r="B140">
            <v>0</v>
          </cell>
          <cell r="D140">
            <v>0</v>
          </cell>
          <cell r="O140">
            <v>0</v>
          </cell>
          <cell r="P140">
            <v>0</v>
          </cell>
        </row>
        <row r="141">
          <cell r="B141">
            <v>0</v>
          </cell>
          <cell r="D141">
            <v>0</v>
          </cell>
          <cell r="O141">
            <v>0</v>
          </cell>
          <cell r="P141">
            <v>0</v>
          </cell>
        </row>
        <row r="142">
          <cell r="B142">
            <v>0</v>
          </cell>
          <cell r="D142">
            <v>0</v>
          </cell>
          <cell r="O142">
            <v>0</v>
          </cell>
          <cell r="P142">
            <v>0</v>
          </cell>
        </row>
        <row r="143">
          <cell r="B143">
            <v>0</v>
          </cell>
          <cell r="D143">
            <v>0</v>
          </cell>
          <cell r="O143">
            <v>0</v>
          </cell>
          <cell r="P143">
            <v>0</v>
          </cell>
        </row>
        <row r="144">
          <cell r="B144">
            <v>0</v>
          </cell>
          <cell r="D144">
            <v>0</v>
          </cell>
          <cell r="O144">
            <v>0</v>
          </cell>
          <cell r="P144">
            <v>0</v>
          </cell>
        </row>
        <row r="145">
          <cell r="B145">
            <v>0</v>
          </cell>
          <cell r="D145">
            <v>0</v>
          </cell>
          <cell r="O145">
            <v>0</v>
          </cell>
          <cell r="P145">
            <v>0</v>
          </cell>
        </row>
        <row r="146">
          <cell r="B146">
            <v>0</v>
          </cell>
          <cell r="D146">
            <v>0</v>
          </cell>
          <cell r="O146">
            <v>0</v>
          </cell>
          <cell r="P146">
            <v>0</v>
          </cell>
        </row>
        <row r="147">
          <cell r="B147">
            <v>0</v>
          </cell>
          <cell r="D147">
            <v>0</v>
          </cell>
          <cell r="O147">
            <v>0</v>
          </cell>
          <cell r="P147">
            <v>0</v>
          </cell>
        </row>
        <row r="148">
          <cell r="B148">
            <v>0</v>
          </cell>
          <cell r="D148">
            <v>0</v>
          </cell>
          <cell r="O148">
            <v>0</v>
          </cell>
          <cell r="P148">
            <v>0</v>
          </cell>
        </row>
        <row r="149">
          <cell r="B149">
            <v>0</v>
          </cell>
          <cell r="D149">
            <v>0</v>
          </cell>
          <cell r="O149">
            <v>0</v>
          </cell>
          <cell r="P149">
            <v>0</v>
          </cell>
        </row>
        <row r="150">
          <cell r="B150">
            <v>0</v>
          </cell>
          <cell r="D150">
            <v>0</v>
          </cell>
          <cell r="O150">
            <v>0</v>
          </cell>
          <cell r="P150">
            <v>0</v>
          </cell>
        </row>
        <row r="151">
          <cell r="B151">
            <v>0</v>
          </cell>
          <cell r="D151">
            <v>0</v>
          </cell>
          <cell r="O151">
            <v>0</v>
          </cell>
          <cell r="P151">
            <v>0</v>
          </cell>
        </row>
        <row r="152">
          <cell r="B152">
            <v>0</v>
          </cell>
          <cell r="D152">
            <v>0</v>
          </cell>
          <cell r="O152">
            <v>0</v>
          </cell>
          <cell r="P152">
            <v>0</v>
          </cell>
        </row>
        <row r="153">
          <cell r="B153">
            <v>0</v>
          </cell>
          <cell r="D153">
            <v>0</v>
          </cell>
          <cell r="O153">
            <v>0</v>
          </cell>
          <cell r="P153">
            <v>0</v>
          </cell>
        </row>
        <row r="154">
          <cell r="B154">
            <v>0</v>
          </cell>
          <cell r="D154">
            <v>0</v>
          </cell>
          <cell r="O154">
            <v>0</v>
          </cell>
          <cell r="P154">
            <v>0</v>
          </cell>
        </row>
        <row r="155">
          <cell r="B155">
            <v>0</v>
          </cell>
          <cell r="D155">
            <v>0</v>
          </cell>
          <cell r="O155">
            <v>0</v>
          </cell>
          <cell r="P155">
            <v>0</v>
          </cell>
        </row>
        <row r="156">
          <cell r="B156">
            <v>0</v>
          </cell>
          <cell r="D156">
            <v>0</v>
          </cell>
          <cell r="O156">
            <v>0</v>
          </cell>
          <cell r="P156">
            <v>0</v>
          </cell>
        </row>
        <row r="157">
          <cell r="B157">
            <v>0</v>
          </cell>
          <cell r="D157">
            <v>0</v>
          </cell>
          <cell r="O157">
            <v>0</v>
          </cell>
          <cell r="P157">
            <v>0</v>
          </cell>
        </row>
        <row r="158">
          <cell r="B158">
            <v>0</v>
          </cell>
          <cell r="D158">
            <v>0</v>
          </cell>
          <cell r="O158">
            <v>0</v>
          </cell>
          <cell r="P158">
            <v>0</v>
          </cell>
        </row>
        <row r="159">
          <cell r="B159">
            <v>0</v>
          </cell>
          <cell r="D159">
            <v>0</v>
          </cell>
          <cell r="O159">
            <v>0</v>
          </cell>
          <cell r="P159">
            <v>0</v>
          </cell>
        </row>
        <row r="160">
          <cell r="B160">
            <v>0</v>
          </cell>
          <cell r="D160">
            <v>0</v>
          </cell>
          <cell r="O160">
            <v>0</v>
          </cell>
          <cell r="P160">
            <v>0</v>
          </cell>
        </row>
        <row r="161">
          <cell r="B161">
            <v>0</v>
          </cell>
          <cell r="D161">
            <v>0</v>
          </cell>
          <cell r="O161">
            <v>0</v>
          </cell>
          <cell r="P161">
            <v>0</v>
          </cell>
        </row>
        <row r="162">
          <cell r="B162">
            <v>0</v>
          </cell>
          <cell r="D162">
            <v>0</v>
          </cell>
          <cell r="O162">
            <v>0</v>
          </cell>
          <cell r="P162">
            <v>0</v>
          </cell>
        </row>
        <row r="163">
          <cell r="B163">
            <v>0</v>
          </cell>
          <cell r="D163">
            <v>0</v>
          </cell>
          <cell r="O163">
            <v>0</v>
          </cell>
          <cell r="P163">
            <v>0</v>
          </cell>
        </row>
        <row r="164">
          <cell r="B164">
            <v>0</v>
          </cell>
          <cell r="D164">
            <v>0</v>
          </cell>
          <cell r="O164">
            <v>0</v>
          </cell>
          <cell r="P164">
            <v>0</v>
          </cell>
        </row>
        <row r="165">
          <cell r="B165">
            <v>0</v>
          </cell>
          <cell r="D165">
            <v>0</v>
          </cell>
          <cell r="O165">
            <v>0</v>
          </cell>
          <cell r="P165">
            <v>0</v>
          </cell>
        </row>
        <row r="166">
          <cell r="B166">
            <v>0</v>
          </cell>
          <cell r="D166">
            <v>0</v>
          </cell>
          <cell r="O166">
            <v>0</v>
          </cell>
          <cell r="P166">
            <v>0</v>
          </cell>
        </row>
        <row r="167">
          <cell r="B167">
            <v>0</v>
          </cell>
          <cell r="D167">
            <v>0</v>
          </cell>
          <cell r="O167">
            <v>0</v>
          </cell>
          <cell r="P167">
            <v>0</v>
          </cell>
        </row>
        <row r="168">
          <cell r="B168">
            <v>0</v>
          </cell>
          <cell r="D168">
            <v>0</v>
          </cell>
          <cell r="O168">
            <v>0</v>
          </cell>
          <cell r="P168">
            <v>0</v>
          </cell>
        </row>
        <row r="169">
          <cell r="B169">
            <v>0</v>
          </cell>
          <cell r="D169">
            <v>0</v>
          </cell>
          <cell r="O169">
            <v>0</v>
          </cell>
          <cell r="P169">
            <v>0</v>
          </cell>
        </row>
        <row r="170">
          <cell r="B170">
            <v>0</v>
          </cell>
          <cell r="D170">
            <v>0</v>
          </cell>
          <cell r="O170">
            <v>0</v>
          </cell>
          <cell r="P170">
            <v>0</v>
          </cell>
        </row>
        <row r="171">
          <cell r="B171">
            <v>0</v>
          </cell>
          <cell r="D171">
            <v>0</v>
          </cell>
          <cell r="O171">
            <v>0</v>
          </cell>
          <cell r="P171">
            <v>0</v>
          </cell>
        </row>
        <row r="172">
          <cell r="B172">
            <v>0</v>
          </cell>
          <cell r="D172">
            <v>0</v>
          </cell>
          <cell r="O172">
            <v>0</v>
          </cell>
          <cell r="P172">
            <v>0</v>
          </cell>
        </row>
        <row r="173">
          <cell r="B173">
            <v>0</v>
          </cell>
          <cell r="D173">
            <v>0</v>
          </cell>
          <cell r="O173">
            <v>0</v>
          </cell>
          <cell r="P173">
            <v>0</v>
          </cell>
        </row>
        <row r="174">
          <cell r="B174">
            <v>0</v>
          </cell>
          <cell r="D174">
            <v>0</v>
          </cell>
          <cell r="O174">
            <v>0</v>
          </cell>
          <cell r="P174">
            <v>0</v>
          </cell>
        </row>
        <row r="175">
          <cell r="B175">
            <v>0</v>
          </cell>
          <cell r="D175">
            <v>0</v>
          </cell>
          <cell r="O175">
            <v>0</v>
          </cell>
          <cell r="P175">
            <v>0</v>
          </cell>
        </row>
        <row r="176">
          <cell r="B176">
            <v>0</v>
          </cell>
          <cell r="D176">
            <v>0</v>
          </cell>
          <cell r="O176">
            <v>0</v>
          </cell>
          <cell r="P176">
            <v>0</v>
          </cell>
        </row>
        <row r="177">
          <cell r="B177">
            <v>0</v>
          </cell>
          <cell r="D177">
            <v>0</v>
          </cell>
          <cell r="O177">
            <v>0</v>
          </cell>
          <cell r="P177">
            <v>0</v>
          </cell>
        </row>
        <row r="178">
          <cell r="B178">
            <v>0</v>
          </cell>
          <cell r="D178">
            <v>0</v>
          </cell>
          <cell r="O178">
            <v>0</v>
          </cell>
          <cell r="P178">
            <v>0</v>
          </cell>
        </row>
        <row r="179">
          <cell r="B179">
            <v>0</v>
          </cell>
          <cell r="D179">
            <v>0</v>
          </cell>
          <cell r="O179">
            <v>0</v>
          </cell>
          <cell r="P179">
            <v>0</v>
          </cell>
        </row>
        <row r="180">
          <cell r="B180">
            <v>0</v>
          </cell>
          <cell r="D180">
            <v>0</v>
          </cell>
          <cell r="O180">
            <v>0</v>
          </cell>
          <cell r="P180">
            <v>0</v>
          </cell>
        </row>
        <row r="181">
          <cell r="B181">
            <v>0</v>
          </cell>
          <cell r="D181">
            <v>0</v>
          </cell>
          <cell r="O181">
            <v>0</v>
          </cell>
          <cell r="P181">
            <v>0</v>
          </cell>
        </row>
        <row r="182">
          <cell r="B182">
            <v>0</v>
          </cell>
          <cell r="D182">
            <v>0</v>
          </cell>
          <cell r="O182">
            <v>0</v>
          </cell>
          <cell r="P182">
            <v>0</v>
          </cell>
        </row>
        <row r="183">
          <cell r="B183">
            <v>0</v>
          </cell>
          <cell r="D183">
            <v>0</v>
          </cell>
          <cell r="O183">
            <v>0</v>
          </cell>
          <cell r="P183">
            <v>0</v>
          </cell>
        </row>
        <row r="184">
          <cell r="B184">
            <v>0</v>
          </cell>
          <cell r="D184">
            <v>0</v>
          </cell>
          <cell r="O184">
            <v>0</v>
          </cell>
          <cell r="P184">
            <v>0</v>
          </cell>
        </row>
        <row r="185">
          <cell r="B185">
            <v>0</v>
          </cell>
          <cell r="D185">
            <v>0</v>
          </cell>
          <cell r="O185">
            <v>0</v>
          </cell>
          <cell r="P185">
            <v>0</v>
          </cell>
        </row>
        <row r="186">
          <cell r="B186">
            <v>0</v>
          </cell>
          <cell r="D186">
            <v>0</v>
          </cell>
          <cell r="O186">
            <v>0</v>
          </cell>
          <cell r="P186">
            <v>0</v>
          </cell>
        </row>
        <row r="187">
          <cell r="B187">
            <v>0</v>
          </cell>
          <cell r="D187">
            <v>0</v>
          </cell>
          <cell r="O187">
            <v>0</v>
          </cell>
          <cell r="P187">
            <v>0</v>
          </cell>
        </row>
        <row r="188">
          <cell r="B188">
            <v>0</v>
          </cell>
          <cell r="D188">
            <v>0</v>
          </cell>
          <cell r="O188">
            <v>0</v>
          </cell>
          <cell r="P188">
            <v>0</v>
          </cell>
        </row>
        <row r="189">
          <cell r="B189">
            <v>0</v>
          </cell>
          <cell r="D189">
            <v>0</v>
          </cell>
          <cell r="O189">
            <v>0</v>
          </cell>
          <cell r="P189">
            <v>0</v>
          </cell>
        </row>
        <row r="190">
          <cell r="B190">
            <v>0</v>
          </cell>
          <cell r="D190">
            <v>0</v>
          </cell>
          <cell r="O190">
            <v>0</v>
          </cell>
          <cell r="P190">
            <v>0</v>
          </cell>
        </row>
        <row r="191">
          <cell r="B191">
            <v>0</v>
          </cell>
          <cell r="D191">
            <v>0</v>
          </cell>
          <cell r="O191">
            <v>0</v>
          </cell>
          <cell r="P191">
            <v>0</v>
          </cell>
        </row>
        <row r="192">
          <cell r="B192">
            <v>0</v>
          </cell>
          <cell r="D192">
            <v>0</v>
          </cell>
          <cell r="O192">
            <v>0</v>
          </cell>
          <cell r="P192">
            <v>0</v>
          </cell>
        </row>
        <row r="193">
          <cell r="B193">
            <v>0</v>
          </cell>
          <cell r="D193">
            <v>0</v>
          </cell>
          <cell r="O193">
            <v>0</v>
          </cell>
          <cell r="P193">
            <v>0</v>
          </cell>
        </row>
        <row r="194">
          <cell r="B194">
            <v>0</v>
          </cell>
          <cell r="D194">
            <v>0</v>
          </cell>
          <cell r="O194">
            <v>0</v>
          </cell>
          <cell r="P194">
            <v>0</v>
          </cell>
        </row>
        <row r="195">
          <cell r="B195">
            <v>0</v>
          </cell>
          <cell r="D195">
            <v>0</v>
          </cell>
          <cell r="O195">
            <v>0</v>
          </cell>
          <cell r="P195">
            <v>0</v>
          </cell>
        </row>
        <row r="196">
          <cell r="B196">
            <v>0</v>
          </cell>
          <cell r="D196">
            <v>0</v>
          </cell>
          <cell r="O196">
            <v>0</v>
          </cell>
          <cell r="P196">
            <v>0</v>
          </cell>
        </row>
        <row r="197">
          <cell r="B197">
            <v>0</v>
          </cell>
          <cell r="D197">
            <v>0</v>
          </cell>
          <cell r="O197">
            <v>0</v>
          </cell>
          <cell r="P197">
            <v>0</v>
          </cell>
        </row>
        <row r="198">
          <cell r="B198">
            <v>0</v>
          </cell>
          <cell r="D198">
            <v>0</v>
          </cell>
          <cell r="O198">
            <v>0</v>
          </cell>
          <cell r="P198">
            <v>0</v>
          </cell>
        </row>
        <row r="199">
          <cell r="B199">
            <v>0</v>
          </cell>
          <cell r="D199">
            <v>0</v>
          </cell>
          <cell r="O199">
            <v>0</v>
          </cell>
          <cell r="P199">
            <v>0</v>
          </cell>
        </row>
        <row r="200">
          <cell r="B200">
            <v>0</v>
          </cell>
          <cell r="D200">
            <v>0</v>
          </cell>
          <cell r="O200">
            <v>0</v>
          </cell>
          <cell r="P200">
            <v>0</v>
          </cell>
        </row>
        <row r="201">
          <cell r="B201">
            <v>0</v>
          </cell>
          <cell r="D201">
            <v>0</v>
          </cell>
          <cell r="O201">
            <v>0</v>
          </cell>
          <cell r="P201">
            <v>0</v>
          </cell>
        </row>
        <row r="202">
          <cell r="B202">
            <v>0</v>
          </cell>
          <cell r="D202">
            <v>0</v>
          </cell>
          <cell r="O202">
            <v>0</v>
          </cell>
          <cell r="P202">
            <v>0</v>
          </cell>
        </row>
        <row r="203">
          <cell r="B203">
            <v>0</v>
          </cell>
          <cell r="D203">
            <v>0</v>
          </cell>
          <cell r="O203">
            <v>0</v>
          </cell>
          <cell r="P203">
            <v>0</v>
          </cell>
        </row>
        <row r="204">
          <cell r="B204">
            <v>0</v>
          </cell>
          <cell r="D204">
            <v>0</v>
          </cell>
          <cell r="O204">
            <v>0</v>
          </cell>
          <cell r="P204">
            <v>0</v>
          </cell>
        </row>
        <row r="205">
          <cell r="B205">
            <v>0</v>
          </cell>
          <cell r="D205">
            <v>0</v>
          </cell>
          <cell r="O205">
            <v>0</v>
          </cell>
          <cell r="P205">
            <v>0</v>
          </cell>
        </row>
        <row r="206">
          <cell r="B206">
            <v>0</v>
          </cell>
          <cell r="D206">
            <v>0</v>
          </cell>
          <cell r="O206">
            <v>0</v>
          </cell>
          <cell r="P206">
            <v>0</v>
          </cell>
        </row>
        <row r="207">
          <cell r="B207">
            <v>0</v>
          </cell>
          <cell r="D207">
            <v>0</v>
          </cell>
          <cell r="O207">
            <v>0</v>
          </cell>
          <cell r="P207">
            <v>0</v>
          </cell>
        </row>
        <row r="208">
          <cell r="B208">
            <v>0</v>
          </cell>
          <cell r="D208">
            <v>0</v>
          </cell>
          <cell r="O208">
            <v>0</v>
          </cell>
          <cell r="P208">
            <v>0</v>
          </cell>
        </row>
        <row r="209">
          <cell r="B209">
            <v>0</v>
          </cell>
          <cell r="D209">
            <v>0</v>
          </cell>
          <cell r="O209">
            <v>0</v>
          </cell>
          <cell r="P209">
            <v>0</v>
          </cell>
        </row>
        <row r="210">
          <cell r="B210">
            <v>0</v>
          </cell>
          <cell r="D210">
            <v>0</v>
          </cell>
          <cell r="O210">
            <v>0</v>
          </cell>
          <cell r="P210">
            <v>0</v>
          </cell>
        </row>
        <row r="211">
          <cell r="B211">
            <v>0</v>
          </cell>
          <cell r="D211">
            <v>0</v>
          </cell>
          <cell r="O211">
            <v>0</v>
          </cell>
          <cell r="P211">
            <v>0</v>
          </cell>
        </row>
        <row r="212">
          <cell r="B212">
            <v>0</v>
          </cell>
          <cell r="D212">
            <v>0</v>
          </cell>
          <cell r="O212">
            <v>0</v>
          </cell>
          <cell r="P212">
            <v>0</v>
          </cell>
        </row>
        <row r="213">
          <cell r="B213">
            <v>0</v>
          </cell>
          <cell r="D213">
            <v>0</v>
          </cell>
          <cell r="O213">
            <v>0</v>
          </cell>
          <cell r="P213">
            <v>0</v>
          </cell>
        </row>
        <row r="214">
          <cell r="B214">
            <v>0</v>
          </cell>
          <cell r="D214">
            <v>0</v>
          </cell>
          <cell r="O214">
            <v>0</v>
          </cell>
          <cell r="P214">
            <v>0</v>
          </cell>
        </row>
        <row r="215">
          <cell r="B215">
            <v>0</v>
          </cell>
          <cell r="D215">
            <v>0</v>
          </cell>
          <cell r="O215">
            <v>0</v>
          </cell>
          <cell r="P215">
            <v>0</v>
          </cell>
        </row>
        <row r="216">
          <cell r="B216">
            <v>0</v>
          </cell>
          <cell r="D216">
            <v>0</v>
          </cell>
          <cell r="O216">
            <v>0</v>
          </cell>
          <cell r="P216">
            <v>0</v>
          </cell>
        </row>
        <row r="217">
          <cell r="B217">
            <v>0</v>
          </cell>
          <cell r="D217">
            <v>0</v>
          </cell>
          <cell r="O217">
            <v>0</v>
          </cell>
          <cell r="P217">
            <v>0</v>
          </cell>
        </row>
        <row r="218">
          <cell r="B218">
            <v>0</v>
          </cell>
          <cell r="D218">
            <v>0</v>
          </cell>
          <cell r="O218">
            <v>0</v>
          </cell>
          <cell r="P218">
            <v>0</v>
          </cell>
        </row>
        <row r="219">
          <cell r="B219">
            <v>0</v>
          </cell>
          <cell r="D219">
            <v>0</v>
          </cell>
          <cell r="O219">
            <v>0</v>
          </cell>
          <cell r="P219">
            <v>0</v>
          </cell>
        </row>
        <row r="220">
          <cell r="B220">
            <v>0</v>
          </cell>
          <cell r="D220">
            <v>0</v>
          </cell>
          <cell r="O220">
            <v>0</v>
          </cell>
          <cell r="P220">
            <v>0</v>
          </cell>
        </row>
        <row r="221">
          <cell r="B221">
            <v>0</v>
          </cell>
          <cell r="D221">
            <v>0</v>
          </cell>
          <cell r="O221">
            <v>0</v>
          </cell>
          <cell r="P221">
            <v>0</v>
          </cell>
        </row>
        <row r="222">
          <cell r="B222">
            <v>0</v>
          </cell>
          <cell r="D222">
            <v>0</v>
          </cell>
          <cell r="O222">
            <v>0</v>
          </cell>
          <cell r="P222">
            <v>0</v>
          </cell>
        </row>
        <row r="223">
          <cell r="B223">
            <v>0</v>
          </cell>
          <cell r="D223">
            <v>0</v>
          </cell>
          <cell r="O223">
            <v>0</v>
          </cell>
          <cell r="P223">
            <v>0</v>
          </cell>
        </row>
        <row r="224">
          <cell r="B224">
            <v>0</v>
          </cell>
          <cell r="D224">
            <v>0</v>
          </cell>
          <cell r="O224">
            <v>0</v>
          </cell>
          <cell r="P224">
            <v>0</v>
          </cell>
        </row>
        <row r="225">
          <cell r="B225">
            <v>0</v>
          </cell>
          <cell r="D225">
            <v>0</v>
          </cell>
          <cell r="O225">
            <v>0</v>
          </cell>
          <cell r="P225">
            <v>0</v>
          </cell>
        </row>
        <row r="226">
          <cell r="B226">
            <v>0</v>
          </cell>
          <cell r="D226">
            <v>0</v>
          </cell>
          <cell r="O226">
            <v>0</v>
          </cell>
          <cell r="P226">
            <v>0</v>
          </cell>
        </row>
        <row r="227">
          <cell r="B227">
            <v>0</v>
          </cell>
          <cell r="D227">
            <v>0</v>
          </cell>
          <cell r="O227">
            <v>0</v>
          </cell>
          <cell r="P227">
            <v>0</v>
          </cell>
        </row>
        <row r="228">
          <cell r="B228">
            <v>0</v>
          </cell>
          <cell r="D228">
            <v>0</v>
          </cell>
          <cell r="O228">
            <v>0</v>
          </cell>
          <cell r="P228">
            <v>0</v>
          </cell>
        </row>
        <row r="229">
          <cell r="B229">
            <v>0</v>
          </cell>
          <cell r="D229">
            <v>0</v>
          </cell>
          <cell r="O229">
            <v>0</v>
          </cell>
          <cell r="P229">
            <v>0</v>
          </cell>
        </row>
        <row r="230">
          <cell r="B230">
            <v>0</v>
          </cell>
          <cell r="D230">
            <v>0</v>
          </cell>
          <cell r="O230">
            <v>0</v>
          </cell>
          <cell r="P230">
            <v>0</v>
          </cell>
        </row>
        <row r="231">
          <cell r="B231">
            <v>0</v>
          </cell>
          <cell r="D231">
            <v>0</v>
          </cell>
          <cell r="O231">
            <v>0</v>
          </cell>
          <cell r="P231">
            <v>0</v>
          </cell>
        </row>
        <row r="232">
          <cell r="B232">
            <v>0</v>
          </cell>
          <cell r="D232">
            <v>0</v>
          </cell>
          <cell r="O232">
            <v>0</v>
          </cell>
          <cell r="P232">
            <v>0</v>
          </cell>
        </row>
        <row r="233">
          <cell r="B233">
            <v>0</v>
          </cell>
          <cell r="D233">
            <v>0</v>
          </cell>
          <cell r="O233">
            <v>0</v>
          </cell>
          <cell r="P233">
            <v>0</v>
          </cell>
        </row>
        <row r="234">
          <cell r="B234">
            <v>0</v>
          </cell>
          <cell r="D234">
            <v>0</v>
          </cell>
          <cell r="O234">
            <v>0</v>
          </cell>
          <cell r="P234">
            <v>0</v>
          </cell>
        </row>
        <row r="235">
          <cell r="B235">
            <v>0</v>
          </cell>
          <cell r="D235">
            <v>0</v>
          </cell>
          <cell r="O235">
            <v>0</v>
          </cell>
          <cell r="P235">
            <v>0</v>
          </cell>
        </row>
        <row r="236">
          <cell r="B236">
            <v>0</v>
          </cell>
          <cell r="D236">
            <v>0</v>
          </cell>
          <cell r="O236">
            <v>0</v>
          </cell>
          <cell r="P236">
            <v>0</v>
          </cell>
        </row>
        <row r="237">
          <cell r="B237">
            <v>0</v>
          </cell>
          <cell r="D237">
            <v>0</v>
          </cell>
          <cell r="O237">
            <v>0</v>
          </cell>
          <cell r="P237">
            <v>0</v>
          </cell>
        </row>
        <row r="238">
          <cell r="B238">
            <v>0</v>
          </cell>
          <cell r="D238">
            <v>0</v>
          </cell>
          <cell r="O238">
            <v>0</v>
          </cell>
          <cell r="P238">
            <v>0</v>
          </cell>
        </row>
        <row r="239">
          <cell r="B239">
            <v>0</v>
          </cell>
          <cell r="D239">
            <v>0</v>
          </cell>
          <cell r="O239">
            <v>0</v>
          </cell>
          <cell r="P239">
            <v>0</v>
          </cell>
        </row>
        <row r="240">
          <cell r="B240">
            <v>0</v>
          </cell>
          <cell r="D240">
            <v>0</v>
          </cell>
          <cell r="O240">
            <v>0</v>
          </cell>
          <cell r="P240">
            <v>0</v>
          </cell>
        </row>
        <row r="241">
          <cell r="B241">
            <v>0</v>
          </cell>
          <cell r="D241">
            <v>0</v>
          </cell>
          <cell r="O241">
            <v>0</v>
          </cell>
          <cell r="P241">
            <v>0</v>
          </cell>
        </row>
        <row r="242">
          <cell r="B242">
            <v>0</v>
          </cell>
          <cell r="D242">
            <v>0</v>
          </cell>
          <cell r="O242">
            <v>0</v>
          </cell>
          <cell r="P242">
            <v>0</v>
          </cell>
        </row>
        <row r="243">
          <cell r="B243">
            <v>0</v>
          </cell>
          <cell r="D243">
            <v>0</v>
          </cell>
          <cell r="O243">
            <v>0</v>
          </cell>
          <cell r="P243">
            <v>0</v>
          </cell>
        </row>
        <row r="244">
          <cell r="B244">
            <v>0</v>
          </cell>
          <cell r="D244">
            <v>0</v>
          </cell>
          <cell r="O244">
            <v>0</v>
          </cell>
          <cell r="P244">
            <v>0</v>
          </cell>
        </row>
        <row r="245">
          <cell r="B245">
            <v>0</v>
          </cell>
          <cell r="D245">
            <v>0</v>
          </cell>
          <cell r="O245">
            <v>0</v>
          </cell>
          <cell r="P245">
            <v>0</v>
          </cell>
        </row>
        <row r="246">
          <cell r="B246">
            <v>0</v>
          </cell>
          <cell r="D246">
            <v>0</v>
          </cell>
          <cell r="O246">
            <v>0</v>
          </cell>
          <cell r="P246">
            <v>0</v>
          </cell>
        </row>
        <row r="247">
          <cell r="B247">
            <v>0</v>
          </cell>
          <cell r="D247">
            <v>0</v>
          </cell>
          <cell r="O247">
            <v>0</v>
          </cell>
          <cell r="P247">
            <v>0</v>
          </cell>
        </row>
        <row r="248">
          <cell r="B248">
            <v>0</v>
          </cell>
          <cell r="D248">
            <v>0</v>
          </cell>
          <cell r="O248">
            <v>0</v>
          </cell>
          <cell r="P248">
            <v>0</v>
          </cell>
        </row>
        <row r="249">
          <cell r="B249">
            <v>0</v>
          </cell>
          <cell r="D249">
            <v>0</v>
          </cell>
          <cell r="O249">
            <v>0</v>
          </cell>
          <cell r="P249">
            <v>0</v>
          </cell>
        </row>
        <row r="250">
          <cell r="B250">
            <v>0</v>
          </cell>
          <cell r="D250">
            <v>0</v>
          </cell>
          <cell r="O250">
            <v>0</v>
          </cell>
          <cell r="P250">
            <v>0</v>
          </cell>
        </row>
        <row r="251">
          <cell r="B251">
            <v>0</v>
          </cell>
          <cell r="D251">
            <v>0</v>
          </cell>
          <cell r="O251">
            <v>0</v>
          </cell>
          <cell r="P251">
            <v>0</v>
          </cell>
        </row>
        <row r="252">
          <cell r="B252">
            <v>0</v>
          </cell>
          <cell r="D252">
            <v>0</v>
          </cell>
          <cell r="O252">
            <v>0</v>
          </cell>
          <cell r="P252">
            <v>0</v>
          </cell>
        </row>
        <row r="253">
          <cell r="B253">
            <v>0</v>
          </cell>
          <cell r="D253">
            <v>0</v>
          </cell>
          <cell r="O253">
            <v>0</v>
          </cell>
          <cell r="P253">
            <v>0</v>
          </cell>
        </row>
        <row r="254">
          <cell r="B254">
            <v>0</v>
          </cell>
          <cell r="D254">
            <v>0</v>
          </cell>
          <cell r="O254">
            <v>0</v>
          </cell>
          <cell r="P254">
            <v>0</v>
          </cell>
        </row>
        <row r="255">
          <cell r="B255">
            <v>0</v>
          </cell>
          <cell r="D255">
            <v>0</v>
          </cell>
          <cell r="O255">
            <v>0</v>
          </cell>
          <cell r="P255">
            <v>0</v>
          </cell>
        </row>
        <row r="256">
          <cell r="B256">
            <v>0</v>
          </cell>
          <cell r="D256">
            <v>0</v>
          </cell>
          <cell r="O256">
            <v>0</v>
          </cell>
          <cell r="P256">
            <v>0</v>
          </cell>
        </row>
        <row r="257">
          <cell r="B257">
            <v>0</v>
          </cell>
          <cell r="D257">
            <v>0</v>
          </cell>
          <cell r="O257">
            <v>0</v>
          </cell>
          <cell r="P257">
            <v>0</v>
          </cell>
        </row>
        <row r="258">
          <cell r="B258">
            <v>0</v>
          </cell>
          <cell r="D258">
            <v>0</v>
          </cell>
          <cell r="O258">
            <v>0</v>
          </cell>
          <cell r="P258">
            <v>0</v>
          </cell>
        </row>
        <row r="259">
          <cell r="B259">
            <v>0</v>
          </cell>
          <cell r="D259">
            <v>0</v>
          </cell>
          <cell r="O259">
            <v>0</v>
          </cell>
          <cell r="P259">
            <v>0</v>
          </cell>
        </row>
        <row r="260">
          <cell r="B260">
            <v>0</v>
          </cell>
          <cell r="D260">
            <v>0</v>
          </cell>
          <cell r="O260">
            <v>0</v>
          </cell>
          <cell r="P260">
            <v>0</v>
          </cell>
        </row>
        <row r="261">
          <cell r="B261">
            <v>0</v>
          </cell>
          <cell r="D261">
            <v>0</v>
          </cell>
          <cell r="O261">
            <v>0</v>
          </cell>
          <cell r="P261">
            <v>0</v>
          </cell>
        </row>
        <row r="262">
          <cell r="B262">
            <v>0</v>
          </cell>
          <cell r="D262">
            <v>0</v>
          </cell>
          <cell r="O262">
            <v>0</v>
          </cell>
          <cell r="P262">
            <v>0</v>
          </cell>
        </row>
        <row r="263">
          <cell r="B263">
            <v>0</v>
          </cell>
          <cell r="D263">
            <v>0</v>
          </cell>
          <cell r="O263">
            <v>0</v>
          </cell>
          <cell r="P263">
            <v>0</v>
          </cell>
        </row>
        <row r="264">
          <cell r="B264">
            <v>0</v>
          </cell>
          <cell r="D264">
            <v>0</v>
          </cell>
          <cell r="O264">
            <v>0</v>
          </cell>
          <cell r="P264">
            <v>0</v>
          </cell>
        </row>
        <row r="265">
          <cell r="B265">
            <v>0</v>
          </cell>
          <cell r="D265">
            <v>0</v>
          </cell>
          <cell r="O265">
            <v>0</v>
          </cell>
          <cell r="P265">
            <v>0</v>
          </cell>
        </row>
        <row r="266">
          <cell r="B266">
            <v>0</v>
          </cell>
          <cell r="D266">
            <v>0</v>
          </cell>
          <cell r="O266">
            <v>0</v>
          </cell>
          <cell r="P266">
            <v>0</v>
          </cell>
        </row>
        <row r="267">
          <cell r="B267">
            <v>0</v>
          </cell>
          <cell r="D267">
            <v>0</v>
          </cell>
          <cell r="O267">
            <v>0</v>
          </cell>
          <cell r="P267">
            <v>0</v>
          </cell>
        </row>
        <row r="268">
          <cell r="B268">
            <v>0</v>
          </cell>
          <cell r="D268">
            <v>0</v>
          </cell>
          <cell r="O268">
            <v>0</v>
          </cell>
          <cell r="P268">
            <v>0</v>
          </cell>
        </row>
        <row r="269">
          <cell r="B269">
            <v>0</v>
          </cell>
          <cell r="D269">
            <v>0</v>
          </cell>
          <cell r="O269">
            <v>0</v>
          </cell>
          <cell r="P269">
            <v>0</v>
          </cell>
        </row>
        <row r="270">
          <cell r="B270">
            <v>0</v>
          </cell>
          <cell r="D270">
            <v>0</v>
          </cell>
          <cell r="O270">
            <v>0</v>
          </cell>
          <cell r="P270">
            <v>0</v>
          </cell>
        </row>
        <row r="271">
          <cell r="B271">
            <v>0</v>
          </cell>
          <cell r="D271">
            <v>0</v>
          </cell>
          <cell r="O271">
            <v>0</v>
          </cell>
          <cell r="P271">
            <v>0</v>
          </cell>
        </row>
        <row r="272">
          <cell r="B272">
            <v>0</v>
          </cell>
          <cell r="D272">
            <v>0</v>
          </cell>
          <cell r="O272">
            <v>0</v>
          </cell>
          <cell r="P272">
            <v>0</v>
          </cell>
        </row>
        <row r="273">
          <cell r="B273">
            <v>0</v>
          </cell>
          <cell r="D273">
            <v>0</v>
          </cell>
          <cell r="O273">
            <v>0</v>
          </cell>
          <cell r="P273">
            <v>0</v>
          </cell>
        </row>
        <row r="274">
          <cell r="B274">
            <v>0</v>
          </cell>
          <cell r="D274">
            <v>0</v>
          </cell>
          <cell r="O274">
            <v>0</v>
          </cell>
          <cell r="P274">
            <v>0</v>
          </cell>
        </row>
        <row r="275">
          <cell r="B275">
            <v>0</v>
          </cell>
          <cell r="D275">
            <v>0</v>
          </cell>
          <cell r="O275">
            <v>0</v>
          </cell>
          <cell r="P275">
            <v>0</v>
          </cell>
        </row>
        <row r="276">
          <cell r="B276">
            <v>0</v>
          </cell>
          <cell r="D276">
            <v>0</v>
          </cell>
          <cell r="O276">
            <v>0</v>
          </cell>
          <cell r="P276">
            <v>0</v>
          </cell>
        </row>
        <row r="277">
          <cell r="B277">
            <v>0</v>
          </cell>
          <cell r="D277">
            <v>0</v>
          </cell>
          <cell r="O277">
            <v>0</v>
          </cell>
          <cell r="P277">
            <v>0</v>
          </cell>
        </row>
        <row r="278">
          <cell r="B278">
            <v>0</v>
          </cell>
          <cell r="D278">
            <v>0</v>
          </cell>
          <cell r="O278">
            <v>0</v>
          </cell>
          <cell r="P278">
            <v>0</v>
          </cell>
        </row>
        <row r="279">
          <cell r="B279">
            <v>0</v>
          </cell>
          <cell r="D279">
            <v>0</v>
          </cell>
          <cell r="O279">
            <v>0</v>
          </cell>
          <cell r="P279">
            <v>0</v>
          </cell>
        </row>
        <row r="280">
          <cell r="B280">
            <v>0</v>
          </cell>
          <cell r="D280">
            <v>0</v>
          </cell>
          <cell r="O280">
            <v>0</v>
          </cell>
          <cell r="P280">
            <v>0</v>
          </cell>
        </row>
        <row r="281">
          <cell r="B281">
            <v>0</v>
          </cell>
          <cell r="D281">
            <v>0</v>
          </cell>
          <cell r="O281">
            <v>0</v>
          </cell>
          <cell r="P281">
            <v>0</v>
          </cell>
        </row>
        <row r="282">
          <cell r="B282">
            <v>0</v>
          </cell>
          <cell r="D282">
            <v>0</v>
          </cell>
          <cell r="O282">
            <v>0</v>
          </cell>
          <cell r="P282">
            <v>0</v>
          </cell>
        </row>
        <row r="283">
          <cell r="B283">
            <v>0</v>
          </cell>
          <cell r="D283">
            <v>0</v>
          </cell>
          <cell r="O283">
            <v>0</v>
          </cell>
          <cell r="P283">
            <v>0</v>
          </cell>
        </row>
        <row r="284">
          <cell r="B284">
            <v>0</v>
          </cell>
          <cell r="D284">
            <v>0</v>
          </cell>
          <cell r="O284">
            <v>0</v>
          </cell>
          <cell r="P284">
            <v>0</v>
          </cell>
        </row>
        <row r="285">
          <cell r="B285">
            <v>0</v>
          </cell>
          <cell r="D285">
            <v>0</v>
          </cell>
          <cell r="O285">
            <v>0</v>
          </cell>
          <cell r="P285">
            <v>0</v>
          </cell>
        </row>
        <row r="286">
          <cell r="B286">
            <v>0</v>
          </cell>
          <cell r="D286">
            <v>0</v>
          </cell>
          <cell r="O286">
            <v>0</v>
          </cell>
          <cell r="P286">
            <v>0</v>
          </cell>
        </row>
        <row r="287">
          <cell r="B287">
            <v>0</v>
          </cell>
          <cell r="D287">
            <v>0</v>
          </cell>
          <cell r="O287">
            <v>0</v>
          </cell>
          <cell r="P287">
            <v>0</v>
          </cell>
        </row>
        <row r="288">
          <cell r="B288">
            <v>0</v>
          </cell>
          <cell r="D288">
            <v>0</v>
          </cell>
          <cell r="O288">
            <v>0</v>
          </cell>
          <cell r="P288">
            <v>0</v>
          </cell>
        </row>
        <row r="289">
          <cell r="B289">
            <v>0</v>
          </cell>
          <cell r="D289">
            <v>0</v>
          </cell>
          <cell r="O289">
            <v>0</v>
          </cell>
          <cell r="P289">
            <v>0</v>
          </cell>
        </row>
        <row r="290">
          <cell r="B290">
            <v>0</v>
          </cell>
          <cell r="D290">
            <v>0</v>
          </cell>
          <cell r="O290">
            <v>0</v>
          </cell>
          <cell r="P290">
            <v>0</v>
          </cell>
        </row>
        <row r="291">
          <cell r="B291">
            <v>0</v>
          </cell>
          <cell r="D291">
            <v>0</v>
          </cell>
          <cell r="O291">
            <v>0</v>
          </cell>
          <cell r="P291">
            <v>0</v>
          </cell>
        </row>
        <row r="292">
          <cell r="B292">
            <v>0</v>
          </cell>
          <cell r="D292">
            <v>0</v>
          </cell>
          <cell r="O292">
            <v>0</v>
          </cell>
          <cell r="P292">
            <v>0</v>
          </cell>
        </row>
        <row r="293">
          <cell r="B293">
            <v>0</v>
          </cell>
          <cell r="D293">
            <v>0</v>
          </cell>
          <cell r="O293">
            <v>0</v>
          </cell>
          <cell r="P293">
            <v>0</v>
          </cell>
        </row>
        <row r="294">
          <cell r="B294">
            <v>0</v>
          </cell>
          <cell r="D294">
            <v>0</v>
          </cell>
          <cell r="O294">
            <v>0</v>
          </cell>
          <cell r="P294">
            <v>0</v>
          </cell>
        </row>
        <row r="295">
          <cell r="B295">
            <v>0</v>
          </cell>
          <cell r="D295">
            <v>0</v>
          </cell>
          <cell r="O295">
            <v>0</v>
          </cell>
          <cell r="P295">
            <v>0</v>
          </cell>
        </row>
        <row r="296">
          <cell r="B296">
            <v>0</v>
          </cell>
          <cell r="D296">
            <v>0</v>
          </cell>
          <cell r="O296">
            <v>0</v>
          </cell>
          <cell r="P296">
            <v>0</v>
          </cell>
        </row>
        <row r="297">
          <cell r="B297">
            <v>0</v>
          </cell>
          <cell r="D297">
            <v>0</v>
          </cell>
          <cell r="O297">
            <v>0</v>
          </cell>
          <cell r="P297">
            <v>0</v>
          </cell>
        </row>
        <row r="298">
          <cell r="B298">
            <v>0</v>
          </cell>
          <cell r="D298">
            <v>0</v>
          </cell>
          <cell r="O298">
            <v>0</v>
          </cell>
          <cell r="P298">
            <v>0</v>
          </cell>
        </row>
        <row r="299">
          <cell r="B299">
            <v>0</v>
          </cell>
          <cell r="D299">
            <v>0</v>
          </cell>
          <cell r="O299">
            <v>0</v>
          </cell>
          <cell r="P299">
            <v>0</v>
          </cell>
        </row>
        <row r="300">
          <cell r="B300">
            <v>0</v>
          </cell>
          <cell r="D300">
            <v>0</v>
          </cell>
          <cell r="O300">
            <v>0</v>
          </cell>
          <cell r="P300">
            <v>0</v>
          </cell>
        </row>
        <row r="301">
          <cell r="B301">
            <v>0</v>
          </cell>
          <cell r="D301">
            <v>0</v>
          </cell>
          <cell r="O301">
            <v>0</v>
          </cell>
          <cell r="P301">
            <v>0</v>
          </cell>
        </row>
        <row r="302">
          <cell r="B302">
            <v>0</v>
          </cell>
          <cell r="D302">
            <v>0</v>
          </cell>
          <cell r="O302">
            <v>0</v>
          </cell>
          <cell r="P302">
            <v>0</v>
          </cell>
        </row>
        <row r="303">
          <cell r="B303">
            <v>0</v>
          </cell>
          <cell r="D303">
            <v>0</v>
          </cell>
          <cell r="O303">
            <v>0</v>
          </cell>
          <cell r="P303">
            <v>0</v>
          </cell>
        </row>
        <row r="304">
          <cell r="B304">
            <v>0</v>
          </cell>
          <cell r="D304">
            <v>0</v>
          </cell>
          <cell r="O304">
            <v>0</v>
          </cell>
          <cell r="P304">
            <v>0</v>
          </cell>
        </row>
        <row r="305">
          <cell r="B305">
            <v>0</v>
          </cell>
          <cell r="D305">
            <v>0</v>
          </cell>
          <cell r="O305">
            <v>0</v>
          </cell>
          <cell r="P305">
            <v>0</v>
          </cell>
        </row>
        <row r="306">
          <cell r="B306">
            <v>0</v>
          </cell>
          <cell r="D306">
            <v>0</v>
          </cell>
          <cell r="O306">
            <v>0</v>
          </cell>
          <cell r="P306">
            <v>0</v>
          </cell>
        </row>
        <row r="307">
          <cell r="B307">
            <v>0</v>
          </cell>
          <cell r="D307">
            <v>0</v>
          </cell>
          <cell r="O307">
            <v>0</v>
          </cell>
          <cell r="P307">
            <v>0</v>
          </cell>
        </row>
        <row r="308">
          <cell r="B308">
            <v>0</v>
          </cell>
          <cell r="D308">
            <v>0</v>
          </cell>
          <cell r="O308">
            <v>0</v>
          </cell>
          <cell r="P308">
            <v>0</v>
          </cell>
        </row>
        <row r="309">
          <cell r="B309">
            <v>0</v>
          </cell>
          <cell r="D309">
            <v>0</v>
          </cell>
          <cell r="O309">
            <v>0</v>
          </cell>
          <cell r="P309">
            <v>0</v>
          </cell>
        </row>
        <row r="310">
          <cell r="B310">
            <v>0</v>
          </cell>
          <cell r="D310">
            <v>0</v>
          </cell>
          <cell r="O310">
            <v>0</v>
          </cell>
          <cell r="P310">
            <v>0</v>
          </cell>
        </row>
        <row r="311">
          <cell r="B311">
            <v>0</v>
          </cell>
          <cell r="D311">
            <v>0</v>
          </cell>
          <cell r="O311">
            <v>0</v>
          </cell>
          <cell r="P311">
            <v>0</v>
          </cell>
        </row>
        <row r="312">
          <cell r="B312">
            <v>0</v>
          </cell>
          <cell r="D312">
            <v>0</v>
          </cell>
          <cell r="O312">
            <v>0</v>
          </cell>
          <cell r="P312">
            <v>0</v>
          </cell>
        </row>
        <row r="313">
          <cell r="B313">
            <v>0</v>
          </cell>
          <cell r="D313">
            <v>0</v>
          </cell>
          <cell r="O313">
            <v>0</v>
          </cell>
          <cell r="P313">
            <v>0</v>
          </cell>
        </row>
        <row r="314">
          <cell r="B314">
            <v>0</v>
          </cell>
          <cell r="D314">
            <v>0</v>
          </cell>
          <cell r="O314">
            <v>0</v>
          </cell>
          <cell r="P314">
            <v>0</v>
          </cell>
        </row>
        <row r="315">
          <cell r="B315">
            <v>0</v>
          </cell>
          <cell r="D315">
            <v>0</v>
          </cell>
          <cell r="O315">
            <v>0</v>
          </cell>
          <cell r="P315">
            <v>0</v>
          </cell>
        </row>
        <row r="316">
          <cell r="B316">
            <v>0</v>
          </cell>
          <cell r="D316">
            <v>0</v>
          </cell>
          <cell r="O316">
            <v>0</v>
          </cell>
          <cell r="P316">
            <v>0</v>
          </cell>
        </row>
        <row r="317">
          <cell r="B317">
            <v>0</v>
          </cell>
          <cell r="D317">
            <v>0</v>
          </cell>
          <cell r="O317">
            <v>0</v>
          </cell>
          <cell r="P317">
            <v>0</v>
          </cell>
        </row>
        <row r="318">
          <cell r="B318">
            <v>0</v>
          </cell>
          <cell r="D318">
            <v>0</v>
          </cell>
          <cell r="O318">
            <v>0</v>
          </cell>
          <cell r="P318">
            <v>0</v>
          </cell>
        </row>
        <row r="319">
          <cell r="B319">
            <v>0</v>
          </cell>
          <cell r="D319">
            <v>0</v>
          </cell>
          <cell r="O319">
            <v>0</v>
          </cell>
          <cell r="P319">
            <v>0</v>
          </cell>
        </row>
        <row r="320">
          <cell r="B320">
            <v>0</v>
          </cell>
          <cell r="D320">
            <v>0</v>
          </cell>
          <cell r="O320">
            <v>0</v>
          </cell>
          <cell r="P320">
            <v>0</v>
          </cell>
        </row>
        <row r="321">
          <cell r="B321">
            <v>0</v>
          </cell>
          <cell r="D321">
            <v>0</v>
          </cell>
          <cell r="O321">
            <v>0</v>
          </cell>
          <cell r="P321">
            <v>0</v>
          </cell>
        </row>
        <row r="322">
          <cell r="B322">
            <v>0</v>
          </cell>
          <cell r="D322">
            <v>0</v>
          </cell>
          <cell r="O322">
            <v>0</v>
          </cell>
          <cell r="P322">
            <v>0</v>
          </cell>
        </row>
        <row r="323">
          <cell r="B323">
            <v>0</v>
          </cell>
          <cell r="D323">
            <v>0</v>
          </cell>
          <cell r="O323">
            <v>0</v>
          </cell>
          <cell r="P323">
            <v>0</v>
          </cell>
        </row>
        <row r="324">
          <cell r="B324">
            <v>0</v>
          </cell>
          <cell r="D324">
            <v>0</v>
          </cell>
          <cell r="O324">
            <v>0</v>
          </cell>
          <cell r="P324">
            <v>0</v>
          </cell>
        </row>
        <row r="325">
          <cell r="B325">
            <v>0</v>
          </cell>
          <cell r="D325">
            <v>0</v>
          </cell>
          <cell r="O325">
            <v>0</v>
          </cell>
          <cell r="P325">
            <v>0</v>
          </cell>
        </row>
        <row r="326">
          <cell r="B326">
            <v>0</v>
          </cell>
          <cell r="D326">
            <v>0</v>
          </cell>
          <cell r="O326">
            <v>0</v>
          </cell>
          <cell r="P326">
            <v>0</v>
          </cell>
        </row>
        <row r="327">
          <cell r="B327">
            <v>0</v>
          </cell>
          <cell r="D327">
            <v>0</v>
          </cell>
          <cell r="O327">
            <v>0</v>
          </cell>
          <cell r="P327">
            <v>0</v>
          </cell>
        </row>
        <row r="328">
          <cell r="B328">
            <v>0</v>
          </cell>
          <cell r="D328">
            <v>0</v>
          </cell>
          <cell r="O328">
            <v>0</v>
          </cell>
          <cell r="P328">
            <v>0</v>
          </cell>
        </row>
        <row r="329">
          <cell r="B329">
            <v>0</v>
          </cell>
          <cell r="D329">
            <v>0</v>
          </cell>
          <cell r="O329">
            <v>0</v>
          </cell>
          <cell r="P329">
            <v>0</v>
          </cell>
        </row>
        <row r="330">
          <cell r="B330">
            <v>0</v>
          </cell>
          <cell r="D330">
            <v>0</v>
          </cell>
          <cell r="O330">
            <v>0</v>
          </cell>
          <cell r="P330">
            <v>0</v>
          </cell>
        </row>
        <row r="331">
          <cell r="B331">
            <v>0</v>
          </cell>
          <cell r="D331">
            <v>0</v>
          </cell>
          <cell r="O331">
            <v>0</v>
          </cell>
          <cell r="P331">
            <v>0</v>
          </cell>
        </row>
        <row r="332">
          <cell r="B332">
            <v>0</v>
          </cell>
          <cell r="D332">
            <v>0</v>
          </cell>
          <cell r="O332">
            <v>0</v>
          </cell>
          <cell r="P332">
            <v>0</v>
          </cell>
        </row>
        <row r="333">
          <cell r="B333">
            <v>0</v>
          </cell>
          <cell r="D333">
            <v>0</v>
          </cell>
          <cell r="O333">
            <v>0</v>
          </cell>
          <cell r="P333">
            <v>0</v>
          </cell>
        </row>
        <row r="334">
          <cell r="B334">
            <v>0</v>
          </cell>
          <cell r="D334">
            <v>0</v>
          </cell>
          <cell r="O334">
            <v>0</v>
          </cell>
          <cell r="P334">
            <v>0</v>
          </cell>
        </row>
        <row r="335">
          <cell r="B335">
            <v>0</v>
          </cell>
          <cell r="D335">
            <v>0</v>
          </cell>
          <cell r="O335">
            <v>0</v>
          </cell>
          <cell r="P335">
            <v>0</v>
          </cell>
        </row>
        <row r="336">
          <cell r="B336">
            <v>0</v>
          </cell>
          <cell r="D336">
            <v>0</v>
          </cell>
          <cell r="O336">
            <v>0</v>
          </cell>
          <cell r="P336">
            <v>0</v>
          </cell>
        </row>
        <row r="337">
          <cell r="B337">
            <v>0</v>
          </cell>
          <cell r="D337">
            <v>0</v>
          </cell>
          <cell r="O337">
            <v>0</v>
          </cell>
          <cell r="P337">
            <v>0</v>
          </cell>
        </row>
        <row r="338">
          <cell r="B338">
            <v>0</v>
          </cell>
          <cell r="D338">
            <v>0</v>
          </cell>
          <cell r="O338">
            <v>0</v>
          </cell>
          <cell r="P338">
            <v>0</v>
          </cell>
        </row>
        <row r="339">
          <cell r="B339">
            <v>0</v>
          </cell>
          <cell r="D339">
            <v>0</v>
          </cell>
          <cell r="O339">
            <v>0</v>
          </cell>
          <cell r="P339">
            <v>0</v>
          </cell>
        </row>
        <row r="340">
          <cell r="B340">
            <v>0</v>
          </cell>
          <cell r="D340">
            <v>0</v>
          </cell>
          <cell r="O340">
            <v>0</v>
          </cell>
          <cell r="P340">
            <v>0</v>
          </cell>
        </row>
        <row r="341">
          <cell r="B341">
            <v>0</v>
          </cell>
          <cell r="D341">
            <v>0</v>
          </cell>
          <cell r="O341">
            <v>0</v>
          </cell>
          <cell r="P341">
            <v>0</v>
          </cell>
        </row>
        <row r="342">
          <cell r="B342">
            <v>0</v>
          </cell>
          <cell r="D342">
            <v>0</v>
          </cell>
          <cell r="O342">
            <v>0</v>
          </cell>
          <cell r="P342">
            <v>0</v>
          </cell>
        </row>
        <row r="343">
          <cell r="B343">
            <v>0</v>
          </cell>
          <cell r="D343">
            <v>0</v>
          </cell>
          <cell r="O343">
            <v>0</v>
          </cell>
          <cell r="P343">
            <v>0</v>
          </cell>
        </row>
        <row r="344">
          <cell r="B344">
            <v>0</v>
          </cell>
          <cell r="D344">
            <v>0</v>
          </cell>
          <cell r="O344">
            <v>0</v>
          </cell>
          <cell r="P344">
            <v>0</v>
          </cell>
        </row>
        <row r="345">
          <cell r="B345">
            <v>0</v>
          </cell>
          <cell r="D345">
            <v>0</v>
          </cell>
          <cell r="O345">
            <v>0</v>
          </cell>
          <cell r="P345">
            <v>0</v>
          </cell>
        </row>
        <row r="346">
          <cell r="B346">
            <v>0</v>
          </cell>
          <cell r="D346">
            <v>0</v>
          </cell>
          <cell r="O346">
            <v>0</v>
          </cell>
          <cell r="P346">
            <v>0</v>
          </cell>
        </row>
        <row r="347">
          <cell r="B347">
            <v>0</v>
          </cell>
          <cell r="D347">
            <v>0</v>
          </cell>
          <cell r="O347">
            <v>0</v>
          </cell>
          <cell r="P347">
            <v>0</v>
          </cell>
        </row>
        <row r="348">
          <cell r="B348">
            <v>0</v>
          </cell>
          <cell r="D348">
            <v>0</v>
          </cell>
          <cell r="O348">
            <v>0</v>
          </cell>
          <cell r="P348">
            <v>0</v>
          </cell>
        </row>
        <row r="349">
          <cell r="B349">
            <v>0</v>
          </cell>
          <cell r="D349">
            <v>0</v>
          </cell>
          <cell r="O349">
            <v>0</v>
          </cell>
          <cell r="P349">
            <v>0</v>
          </cell>
        </row>
        <row r="350">
          <cell r="B350">
            <v>0</v>
          </cell>
          <cell r="D350">
            <v>0</v>
          </cell>
          <cell r="O350">
            <v>0</v>
          </cell>
          <cell r="P350">
            <v>0</v>
          </cell>
        </row>
        <row r="351">
          <cell r="B351">
            <v>0</v>
          </cell>
          <cell r="D351">
            <v>0</v>
          </cell>
          <cell r="O351">
            <v>0</v>
          </cell>
          <cell r="P351">
            <v>0</v>
          </cell>
        </row>
        <row r="352">
          <cell r="B352">
            <v>0</v>
          </cell>
          <cell r="D352">
            <v>0</v>
          </cell>
          <cell r="O352">
            <v>0</v>
          </cell>
          <cell r="P352">
            <v>0</v>
          </cell>
        </row>
        <row r="353">
          <cell r="B353">
            <v>0</v>
          </cell>
          <cell r="D353">
            <v>0</v>
          </cell>
          <cell r="O353">
            <v>0</v>
          </cell>
          <cell r="P353">
            <v>0</v>
          </cell>
        </row>
        <row r="354">
          <cell r="B354">
            <v>0</v>
          </cell>
          <cell r="D354">
            <v>0</v>
          </cell>
          <cell r="O354">
            <v>0</v>
          </cell>
          <cell r="P354">
            <v>0</v>
          </cell>
        </row>
        <row r="355">
          <cell r="B355">
            <v>0</v>
          </cell>
          <cell r="D355">
            <v>0</v>
          </cell>
          <cell r="O355">
            <v>0</v>
          </cell>
          <cell r="P355">
            <v>0</v>
          </cell>
        </row>
        <row r="356">
          <cell r="B356">
            <v>0</v>
          </cell>
          <cell r="D356">
            <v>0</v>
          </cell>
          <cell r="O356">
            <v>0</v>
          </cell>
          <cell r="P356">
            <v>0</v>
          </cell>
        </row>
        <row r="357">
          <cell r="B357">
            <v>0</v>
          </cell>
          <cell r="D357">
            <v>0</v>
          </cell>
          <cell r="O357">
            <v>0</v>
          </cell>
          <cell r="P357">
            <v>0</v>
          </cell>
        </row>
        <row r="358">
          <cell r="B358">
            <v>0</v>
          </cell>
          <cell r="D358">
            <v>0</v>
          </cell>
          <cell r="O358">
            <v>0</v>
          </cell>
          <cell r="P358">
            <v>0</v>
          </cell>
        </row>
        <row r="359">
          <cell r="B359">
            <v>0</v>
          </cell>
          <cell r="D359">
            <v>0</v>
          </cell>
          <cell r="O359">
            <v>0</v>
          </cell>
          <cell r="P359">
            <v>0</v>
          </cell>
        </row>
        <row r="360">
          <cell r="B360">
            <v>0</v>
          </cell>
          <cell r="D360">
            <v>0</v>
          </cell>
          <cell r="O360">
            <v>0</v>
          </cell>
          <cell r="P360">
            <v>0</v>
          </cell>
        </row>
        <row r="361">
          <cell r="B361">
            <v>0</v>
          </cell>
          <cell r="D361">
            <v>0</v>
          </cell>
          <cell r="O361">
            <v>0</v>
          </cell>
          <cell r="P361">
            <v>0</v>
          </cell>
        </row>
        <row r="362">
          <cell r="B362">
            <v>0</v>
          </cell>
          <cell r="D362">
            <v>0</v>
          </cell>
          <cell r="O362">
            <v>0</v>
          </cell>
          <cell r="P362">
            <v>0</v>
          </cell>
        </row>
        <row r="363">
          <cell r="B363">
            <v>0</v>
          </cell>
          <cell r="D363">
            <v>0</v>
          </cell>
          <cell r="O363">
            <v>0</v>
          </cell>
          <cell r="P363">
            <v>0</v>
          </cell>
        </row>
        <row r="364">
          <cell r="B364">
            <v>0</v>
          </cell>
          <cell r="D364">
            <v>0</v>
          </cell>
          <cell r="O364">
            <v>0</v>
          </cell>
          <cell r="P364">
            <v>0</v>
          </cell>
        </row>
        <row r="365">
          <cell r="B365">
            <v>0</v>
          </cell>
          <cell r="D365">
            <v>0</v>
          </cell>
          <cell r="O365">
            <v>0</v>
          </cell>
          <cell r="P365">
            <v>0</v>
          </cell>
        </row>
        <row r="366">
          <cell r="B366">
            <v>0</v>
          </cell>
          <cell r="D366">
            <v>0</v>
          </cell>
          <cell r="O366">
            <v>0</v>
          </cell>
          <cell r="P366">
            <v>0</v>
          </cell>
        </row>
        <row r="367">
          <cell r="B367">
            <v>0</v>
          </cell>
          <cell r="D367">
            <v>0</v>
          </cell>
          <cell r="O367">
            <v>0</v>
          </cell>
          <cell r="P367">
            <v>0</v>
          </cell>
        </row>
        <row r="368">
          <cell r="B368">
            <v>0</v>
          </cell>
          <cell r="D368">
            <v>0</v>
          </cell>
          <cell r="O368">
            <v>0</v>
          </cell>
          <cell r="P368">
            <v>0</v>
          </cell>
        </row>
        <row r="369">
          <cell r="B369">
            <v>0</v>
          </cell>
          <cell r="D369">
            <v>0</v>
          </cell>
          <cell r="O369">
            <v>0</v>
          </cell>
          <cell r="P369">
            <v>0</v>
          </cell>
        </row>
        <row r="370">
          <cell r="B370">
            <v>0</v>
          </cell>
          <cell r="D370">
            <v>0</v>
          </cell>
          <cell r="O370">
            <v>0</v>
          </cell>
          <cell r="P370">
            <v>0</v>
          </cell>
        </row>
        <row r="371">
          <cell r="B371">
            <v>0</v>
          </cell>
          <cell r="D371">
            <v>0</v>
          </cell>
          <cell r="O371">
            <v>0</v>
          </cell>
          <cell r="P371">
            <v>0</v>
          </cell>
        </row>
        <row r="372">
          <cell r="B372">
            <v>0</v>
          </cell>
          <cell r="D372">
            <v>0</v>
          </cell>
          <cell r="O372">
            <v>0</v>
          </cell>
          <cell r="P372">
            <v>0</v>
          </cell>
        </row>
        <row r="373">
          <cell r="B373">
            <v>0</v>
          </cell>
          <cell r="D373">
            <v>0</v>
          </cell>
          <cell r="O373">
            <v>0</v>
          </cell>
          <cell r="P373">
            <v>0</v>
          </cell>
        </row>
        <row r="374">
          <cell r="B374">
            <v>0</v>
          </cell>
          <cell r="D374">
            <v>0</v>
          </cell>
          <cell r="O374">
            <v>0</v>
          </cell>
          <cell r="P374">
            <v>0</v>
          </cell>
        </row>
        <row r="375">
          <cell r="B375">
            <v>0</v>
          </cell>
          <cell r="D375">
            <v>0</v>
          </cell>
          <cell r="O375">
            <v>0</v>
          </cell>
          <cell r="P375">
            <v>0</v>
          </cell>
        </row>
        <row r="376">
          <cell r="B376">
            <v>0</v>
          </cell>
          <cell r="D376">
            <v>0</v>
          </cell>
          <cell r="O376">
            <v>0</v>
          </cell>
          <cell r="P376">
            <v>0</v>
          </cell>
        </row>
        <row r="377">
          <cell r="B377">
            <v>0</v>
          </cell>
          <cell r="D377">
            <v>0</v>
          </cell>
          <cell r="O377">
            <v>0</v>
          </cell>
          <cell r="P377">
            <v>0</v>
          </cell>
        </row>
        <row r="378">
          <cell r="B378">
            <v>0</v>
          </cell>
          <cell r="D378">
            <v>0</v>
          </cell>
          <cell r="O378">
            <v>0</v>
          </cell>
          <cell r="P378">
            <v>0</v>
          </cell>
        </row>
        <row r="379">
          <cell r="B379">
            <v>0</v>
          </cell>
          <cell r="D379">
            <v>0</v>
          </cell>
          <cell r="O379">
            <v>0</v>
          </cell>
          <cell r="P379">
            <v>0</v>
          </cell>
        </row>
        <row r="380">
          <cell r="B380">
            <v>0</v>
          </cell>
          <cell r="D380">
            <v>0</v>
          </cell>
          <cell r="O380">
            <v>0</v>
          </cell>
          <cell r="P380">
            <v>0</v>
          </cell>
        </row>
        <row r="381">
          <cell r="B381">
            <v>0</v>
          </cell>
          <cell r="D381">
            <v>0</v>
          </cell>
          <cell r="O381">
            <v>0</v>
          </cell>
          <cell r="P381">
            <v>0</v>
          </cell>
        </row>
        <row r="382">
          <cell r="B382">
            <v>0</v>
          </cell>
          <cell r="D382">
            <v>0</v>
          </cell>
          <cell r="O382">
            <v>0</v>
          </cell>
          <cell r="P382">
            <v>0</v>
          </cell>
        </row>
        <row r="383">
          <cell r="B383">
            <v>0</v>
          </cell>
          <cell r="D383">
            <v>0</v>
          </cell>
          <cell r="O383">
            <v>0</v>
          </cell>
          <cell r="P383">
            <v>0</v>
          </cell>
        </row>
        <row r="384">
          <cell r="B384">
            <v>0</v>
          </cell>
          <cell r="D384">
            <v>0</v>
          </cell>
          <cell r="O384">
            <v>0</v>
          </cell>
          <cell r="P384">
            <v>0</v>
          </cell>
        </row>
        <row r="385">
          <cell r="B385">
            <v>0</v>
          </cell>
          <cell r="D385">
            <v>0</v>
          </cell>
          <cell r="O385">
            <v>0</v>
          </cell>
          <cell r="P385">
            <v>0</v>
          </cell>
        </row>
        <row r="386">
          <cell r="B386">
            <v>0</v>
          </cell>
          <cell r="D386">
            <v>0</v>
          </cell>
          <cell r="O386">
            <v>0</v>
          </cell>
          <cell r="P386">
            <v>0</v>
          </cell>
        </row>
        <row r="387">
          <cell r="B387">
            <v>0</v>
          </cell>
          <cell r="D387">
            <v>0</v>
          </cell>
          <cell r="O387">
            <v>0</v>
          </cell>
          <cell r="P387">
            <v>0</v>
          </cell>
        </row>
        <row r="388">
          <cell r="B388">
            <v>0</v>
          </cell>
          <cell r="D388">
            <v>0</v>
          </cell>
          <cell r="O388">
            <v>0</v>
          </cell>
          <cell r="P388">
            <v>0</v>
          </cell>
        </row>
        <row r="389">
          <cell r="B389">
            <v>0</v>
          </cell>
          <cell r="D389">
            <v>0</v>
          </cell>
          <cell r="O389">
            <v>0</v>
          </cell>
          <cell r="P389">
            <v>0</v>
          </cell>
        </row>
        <row r="390">
          <cell r="B390">
            <v>0</v>
          </cell>
          <cell r="D390">
            <v>0</v>
          </cell>
          <cell r="O390">
            <v>0</v>
          </cell>
          <cell r="P390">
            <v>0</v>
          </cell>
        </row>
        <row r="391">
          <cell r="B391">
            <v>0</v>
          </cell>
          <cell r="D391">
            <v>0</v>
          </cell>
          <cell r="O391">
            <v>0</v>
          </cell>
          <cell r="P391">
            <v>0</v>
          </cell>
        </row>
        <row r="392">
          <cell r="B392">
            <v>0</v>
          </cell>
          <cell r="D392">
            <v>0</v>
          </cell>
          <cell r="O392">
            <v>0</v>
          </cell>
          <cell r="P392">
            <v>0</v>
          </cell>
        </row>
        <row r="393">
          <cell r="B393">
            <v>0</v>
          </cell>
          <cell r="D393">
            <v>0</v>
          </cell>
          <cell r="O393">
            <v>0</v>
          </cell>
          <cell r="P393">
            <v>0</v>
          </cell>
        </row>
        <row r="394">
          <cell r="B394">
            <v>0</v>
          </cell>
          <cell r="D394">
            <v>0</v>
          </cell>
          <cell r="O394">
            <v>0</v>
          </cell>
          <cell r="P394">
            <v>0</v>
          </cell>
        </row>
        <row r="395">
          <cell r="B395">
            <v>0</v>
          </cell>
          <cell r="D395">
            <v>0</v>
          </cell>
          <cell r="O395">
            <v>0</v>
          </cell>
          <cell r="P395">
            <v>0</v>
          </cell>
        </row>
        <row r="396">
          <cell r="B396">
            <v>0</v>
          </cell>
          <cell r="D396">
            <v>0</v>
          </cell>
          <cell r="O396">
            <v>0</v>
          </cell>
          <cell r="P396">
            <v>0</v>
          </cell>
        </row>
        <row r="397">
          <cell r="B397">
            <v>0</v>
          </cell>
          <cell r="D397">
            <v>0</v>
          </cell>
          <cell r="O397">
            <v>0</v>
          </cell>
          <cell r="P397">
            <v>0</v>
          </cell>
        </row>
        <row r="398">
          <cell r="B398">
            <v>0</v>
          </cell>
          <cell r="D398">
            <v>0</v>
          </cell>
          <cell r="O398">
            <v>0</v>
          </cell>
          <cell r="P398">
            <v>0</v>
          </cell>
        </row>
        <row r="399">
          <cell r="B399">
            <v>0</v>
          </cell>
          <cell r="D399">
            <v>0</v>
          </cell>
          <cell r="O399">
            <v>0</v>
          </cell>
          <cell r="P399">
            <v>0</v>
          </cell>
        </row>
        <row r="400">
          <cell r="B400">
            <v>0</v>
          </cell>
          <cell r="D400">
            <v>0</v>
          </cell>
          <cell r="O400">
            <v>0</v>
          </cell>
          <cell r="P400">
            <v>0</v>
          </cell>
        </row>
        <row r="401">
          <cell r="B401">
            <v>0</v>
          </cell>
          <cell r="D401">
            <v>0</v>
          </cell>
          <cell r="O401">
            <v>0</v>
          </cell>
          <cell r="P401">
            <v>0</v>
          </cell>
        </row>
        <row r="402">
          <cell r="B402">
            <v>0</v>
          </cell>
          <cell r="D402">
            <v>0</v>
          </cell>
          <cell r="O402">
            <v>0</v>
          </cell>
          <cell r="P402">
            <v>0</v>
          </cell>
        </row>
        <row r="403">
          <cell r="B403">
            <v>0</v>
          </cell>
          <cell r="D403">
            <v>0</v>
          </cell>
          <cell r="O403">
            <v>0</v>
          </cell>
          <cell r="P403">
            <v>0</v>
          </cell>
        </row>
        <row r="404">
          <cell r="B404">
            <v>0</v>
          </cell>
          <cell r="D404">
            <v>0</v>
          </cell>
          <cell r="O404">
            <v>0</v>
          </cell>
          <cell r="P404">
            <v>0</v>
          </cell>
        </row>
        <row r="405">
          <cell r="B405">
            <v>0</v>
          </cell>
          <cell r="D405">
            <v>0</v>
          </cell>
          <cell r="O405">
            <v>0</v>
          </cell>
          <cell r="P405">
            <v>0</v>
          </cell>
        </row>
        <row r="406">
          <cell r="B406">
            <v>0</v>
          </cell>
          <cell r="D406">
            <v>0</v>
          </cell>
          <cell r="O406">
            <v>0</v>
          </cell>
          <cell r="P406">
            <v>0</v>
          </cell>
        </row>
        <row r="407">
          <cell r="B407">
            <v>0</v>
          </cell>
          <cell r="D407">
            <v>0</v>
          </cell>
          <cell r="O407">
            <v>0</v>
          </cell>
          <cell r="P407">
            <v>0</v>
          </cell>
        </row>
        <row r="408">
          <cell r="B408">
            <v>0</v>
          </cell>
          <cell r="D408">
            <v>0</v>
          </cell>
          <cell r="O408">
            <v>0</v>
          </cell>
          <cell r="P408">
            <v>0</v>
          </cell>
        </row>
        <row r="409">
          <cell r="B409">
            <v>0</v>
          </cell>
          <cell r="D409">
            <v>0</v>
          </cell>
          <cell r="O409">
            <v>0</v>
          </cell>
          <cell r="P409">
            <v>0</v>
          </cell>
        </row>
        <row r="410">
          <cell r="B410">
            <v>0</v>
          </cell>
          <cell r="D410">
            <v>0</v>
          </cell>
          <cell r="O410">
            <v>0</v>
          </cell>
          <cell r="P410">
            <v>0</v>
          </cell>
        </row>
        <row r="411">
          <cell r="B411">
            <v>0</v>
          </cell>
          <cell r="D411">
            <v>0</v>
          </cell>
          <cell r="O411">
            <v>0</v>
          </cell>
          <cell r="P411">
            <v>0</v>
          </cell>
        </row>
        <row r="412">
          <cell r="B412">
            <v>0</v>
          </cell>
          <cell r="D412">
            <v>0</v>
          </cell>
          <cell r="O412">
            <v>0</v>
          </cell>
          <cell r="P412">
            <v>0</v>
          </cell>
        </row>
        <row r="413">
          <cell r="B413">
            <v>0</v>
          </cell>
          <cell r="D413">
            <v>0</v>
          </cell>
          <cell r="O413">
            <v>0</v>
          </cell>
          <cell r="P413">
            <v>0</v>
          </cell>
        </row>
        <row r="414">
          <cell r="B414">
            <v>0</v>
          </cell>
          <cell r="D414">
            <v>0</v>
          </cell>
          <cell r="O414">
            <v>0</v>
          </cell>
          <cell r="P414">
            <v>0</v>
          </cell>
        </row>
        <row r="415">
          <cell r="B415">
            <v>0</v>
          </cell>
          <cell r="D415">
            <v>0</v>
          </cell>
          <cell r="O415">
            <v>0</v>
          </cell>
          <cell r="P415">
            <v>0</v>
          </cell>
        </row>
        <row r="416">
          <cell r="B416">
            <v>0</v>
          </cell>
          <cell r="D416">
            <v>0</v>
          </cell>
          <cell r="O416">
            <v>0</v>
          </cell>
          <cell r="P416">
            <v>0</v>
          </cell>
        </row>
        <row r="417">
          <cell r="B417">
            <v>0</v>
          </cell>
          <cell r="D417">
            <v>0</v>
          </cell>
          <cell r="O417">
            <v>0</v>
          </cell>
          <cell r="P417">
            <v>0</v>
          </cell>
        </row>
        <row r="418">
          <cell r="B418">
            <v>0</v>
          </cell>
          <cell r="D418">
            <v>0</v>
          </cell>
          <cell r="O418">
            <v>0</v>
          </cell>
          <cell r="P418">
            <v>0</v>
          </cell>
        </row>
        <row r="419">
          <cell r="B419">
            <v>0</v>
          </cell>
          <cell r="D419">
            <v>0</v>
          </cell>
          <cell r="O419">
            <v>0</v>
          </cell>
          <cell r="P419">
            <v>0</v>
          </cell>
        </row>
        <row r="420">
          <cell r="B420">
            <v>0</v>
          </cell>
          <cell r="D420">
            <v>0</v>
          </cell>
          <cell r="O420">
            <v>0</v>
          </cell>
          <cell r="P420">
            <v>0</v>
          </cell>
        </row>
        <row r="421">
          <cell r="B421">
            <v>0</v>
          </cell>
          <cell r="D421">
            <v>0</v>
          </cell>
          <cell r="O421">
            <v>0</v>
          </cell>
          <cell r="P421">
            <v>0</v>
          </cell>
        </row>
        <row r="422">
          <cell r="B422">
            <v>0</v>
          </cell>
          <cell r="D422">
            <v>0</v>
          </cell>
          <cell r="O422">
            <v>0</v>
          </cell>
          <cell r="P422">
            <v>0</v>
          </cell>
        </row>
        <row r="423">
          <cell r="B423">
            <v>0</v>
          </cell>
          <cell r="D423">
            <v>0</v>
          </cell>
          <cell r="O423">
            <v>0</v>
          </cell>
          <cell r="P423">
            <v>0</v>
          </cell>
        </row>
        <row r="424">
          <cell r="B424">
            <v>0</v>
          </cell>
          <cell r="D424">
            <v>0</v>
          </cell>
          <cell r="O424">
            <v>0</v>
          </cell>
          <cell r="P424">
            <v>0</v>
          </cell>
        </row>
        <row r="425">
          <cell r="B425">
            <v>0</v>
          </cell>
          <cell r="D425">
            <v>0</v>
          </cell>
          <cell r="O425">
            <v>0</v>
          </cell>
          <cell r="P425">
            <v>0</v>
          </cell>
        </row>
        <row r="426">
          <cell r="B426">
            <v>0</v>
          </cell>
          <cell r="D426">
            <v>0</v>
          </cell>
          <cell r="O426">
            <v>0</v>
          </cell>
          <cell r="P426">
            <v>0</v>
          </cell>
        </row>
        <row r="427">
          <cell r="B427">
            <v>0</v>
          </cell>
          <cell r="D427">
            <v>0</v>
          </cell>
          <cell r="O427">
            <v>0</v>
          </cell>
          <cell r="P427">
            <v>0</v>
          </cell>
        </row>
        <row r="428">
          <cell r="B428">
            <v>0</v>
          </cell>
          <cell r="D428">
            <v>0</v>
          </cell>
          <cell r="O428">
            <v>0</v>
          </cell>
          <cell r="P428">
            <v>0</v>
          </cell>
        </row>
        <row r="429">
          <cell r="B429">
            <v>0</v>
          </cell>
          <cell r="D429">
            <v>0</v>
          </cell>
          <cell r="O429">
            <v>0</v>
          </cell>
          <cell r="P429">
            <v>0</v>
          </cell>
        </row>
        <row r="430">
          <cell r="B430">
            <v>0</v>
          </cell>
          <cell r="D430">
            <v>0</v>
          </cell>
          <cell r="O430">
            <v>0</v>
          </cell>
          <cell r="P430">
            <v>0</v>
          </cell>
        </row>
        <row r="431">
          <cell r="B431">
            <v>0</v>
          </cell>
          <cell r="D431">
            <v>0</v>
          </cell>
          <cell r="O431">
            <v>0</v>
          </cell>
          <cell r="P431">
            <v>0</v>
          </cell>
        </row>
        <row r="432">
          <cell r="B432">
            <v>0</v>
          </cell>
          <cell r="D432">
            <v>0</v>
          </cell>
          <cell r="O432">
            <v>0</v>
          </cell>
          <cell r="P432">
            <v>0</v>
          </cell>
        </row>
        <row r="433">
          <cell r="B433">
            <v>0</v>
          </cell>
          <cell r="D433">
            <v>0</v>
          </cell>
          <cell r="O433">
            <v>0</v>
          </cell>
          <cell r="P433">
            <v>0</v>
          </cell>
        </row>
        <row r="434">
          <cell r="B434">
            <v>0</v>
          </cell>
          <cell r="D434">
            <v>0</v>
          </cell>
          <cell r="O434">
            <v>0</v>
          </cell>
          <cell r="P434">
            <v>0</v>
          </cell>
        </row>
        <row r="435">
          <cell r="B435">
            <v>0</v>
          </cell>
          <cell r="D435">
            <v>0</v>
          </cell>
          <cell r="O435">
            <v>0</v>
          </cell>
          <cell r="P435">
            <v>0</v>
          </cell>
        </row>
        <row r="436">
          <cell r="B436">
            <v>0</v>
          </cell>
          <cell r="D436">
            <v>0</v>
          </cell>
          <cell r="O436">
            <v>0</v>
          </cell>
          <cell r="P436">
            <v>0</v>
          </cell>
        </row>
        <row r="437">
          <cell r="B437">
            <v>0</v>
          </cell>
          <cell r="D437">
            <v>0</v>
          </cell>
          <cell r="O437">
            <v>0</v>
          </cell>
          <cell r="P437">
            <v>0</v>
          </cell>
        </row>
        <row r="438">
          <cell r="B438">
            <v>0</v>
          </cell>
          <cell r="D438">
            <v>0</v>
          </cell>
          <cell r="O438">
            <v>0</v>
          </cell>
          <cell r="P438">
            <v>0</v>
          </cell>
        </row>
        <row r="439">
          <cell r="B439">
            <v>0</v>
          </cell>
          <cell r="D439">
            <v>0</v>
          </cell>
          <cell r="O439">
            <v>0</v>
          </cell>
          <cell r="P439">
            <v>0</v>
          </cell>
        </row>
        <row r="440">
          <cell r="B440">
            <v>0</v>
          </cell>
          <cell r="D440">
            <v>0</v>
          </cell>
          <cell r="O440">
            <v>0</v>
          </cell>
          <cell r="P440">
            <v>0</v>
          </cell>
        </row>
        <row r="441">
          <cell r="B441">
            <v>0</v>
          </cell>
          <cell r="D441">
            <v>0</v>
          </cell>
          <cell r="O441">
            <v>0</v>
          </cell>
          <cell r="P441">
            <v>0</v>
          </cell>
        </row>
        <row r="442">
          <cell r="B442">
            <v>0</v>
          </cell>
          <cell r="D442">
            <v>0</v>
          </cell>
          <cell r="O442">
            <v>0</v>
          </cell>
          <cell r="P442">
            <v>0</v>
          </cell>
        </row>
        <row r="443">
          <cell r="B443">
            <v>0</v>
          </cell>
          <cell r="D443">
            <v>0</v>
          </cell>
          <cell r="O443">
            <v>0</v>
          </cell>
          <cell r="P443">
            <v>0</v>
          </cell>
        </row>
        <row r="444">
          <cell r="B444">
            <v>0</v>
          </cell>
          <cell r="D444">
            <v>0</v>
          </cell>
          <cell r="O444">
            <v>0</v>
          </cell>
          <cell r="P444">
            <v>0</v>
          </cell>
        </row>
        <row r="445">
          <cell r="B445">
            <v>0</v>
          </cell>
          <cell r="D445">
            <v>0</v>
          </cell>
          <cell r="O445">
            <v>0</v>
          </cell>
          <cell r="P445">
            <v>0</v>
          </cell>
        </row>
        <row r="446">
          <cell r="B446">
            <v>0</v>
          </cell>
          <cell r="D446">
            <v>0</v>
          </cell>
          <cell r="O446">
            <v>0</v>
          </cell>
          <cell r="P446">
            <v>0</v>
          </cell>
        </row>
        <row r="447">
          <cell r="B447">
            <v>0</v>
          </cell>
          <cell r="D447">
            <v>0</v>
          </cell>
          <cell r="O447">
            <v>0</v>
          </cell>
          <cell r="P447">
            <v>0</v>
          </cell>
        </row>
        <row r="448">
          <cell r="B448">
            <v>0</v>
          </cell>
          <cell r="D448">
            <v>0</v>
          </cell>
          <cell r="O448">
            <v>0</v>
          </cell>
          <cell r="P448">
            <v>0</v>
          </cell>
        </row>
        <row r="449">
          <cell r="B449">
            <v>0</v>
          </cell>
          <cell r="D449">
            <v>0</v>
          </cell>
          <cell r="O449">
            <v>0</v>
          </cell>
          <cell r="P449">
            <v>0</v>
          </cell>
        </row>
        <row r="450">
          <cell r="B450">
            <v>0</v>
          </cell>
          <cell r="D450">
            <v>0</v>
          </cell>
          <cell r="O450">
            <v>0</v>
          </cell>
          <cell r="P450">
            <v>0</v>
          </cell>
        </row>
        <row r="451">
          <cell r="B451">
            <v>0</v>
          </cell>
          <cell r="D451">
            <v>0</v>
          </cell>
          <cell r="O451">
            <v>0</v>
          </cell>
          <cell r="P451">
            <v>0</v>
          </cell>
        </row>
        <row r="452">
          <cell r="B452">
            <v>0</v>
          </cell>
          <cell r="D452">
            <v>0</v>
          </cell>
          <cell r="O452">
            <v>0</v>
          </cell>
          <cell r="P452">
            <v>0</v>
          </cell>
        </row>
        <row r="453">
          <cell r="B453">
            <v>0</v>
          </cell>
          <cell r="D453">
            <v>0</v>
          </cell>
          <cell r="O453">
            <v>0</v>
          </cell>
          <cell r="P453">
            <v>0</v>
          </cell>
        </row>
        <row r="454">
          <cell r="B454">
            <v>0</v>
          </cell>
          <cell r="D454">
            <v>0</v>
          </cell>
          <cell r="O454">
            <v>0</v>
          </cell>
          <cell r="P454">
            <v>0</v>
          </cell>
        </row>
        <row r="455">
          <cell r="B455">
            <v>0</v>
          </cell>
          <cell r="D455">
            <v>0</v>
          </cell>
          <cell r="O455">
            <v>0</v>
          </cell>
          <cell r="P455">
            <v>0</v>
          </cell>
        </row>
        <row r="456">
          <cell r="B456">
            <v>0</v>
          </cell>
          <cell r="D456">
            <v>0</v>
          </cell>
          <cell r="O456">
            <v>0</v>
          </cell>
          <cell r="P456">
            <v>0</v>
          </cell>
        </row>
        <row r="457">
          <cell r="B457">
            <v>0</v>
          </cell>
          <cell r="D457">
            <v>0</v>
          </cell>
          <cell r="O457">
            <v>0</v>
          </cell>
          <cell r="P457">
            <v>0</v>
          </cell>
        </row>
        <row r="458">
          <cell r="B458">
            <v>0</v>
          </cell>
          <cell r="D458">
            <v>0</v>
          </cell>
          <cell r="O458">
            <v>0</v>
          </cell>
          <cell r="P458">
            <v>0</v>
          </cell>
        </row>
        <row r="459">
          <cell r="B459">
            <v>0</v>
          </cell>
          <cell r="D459">
            <v>0</v>
          </cell>
          <cell r="O459">
            <v>0</v>
          </cell>
          <cell r="P459">
            <v>0</v>
          </cell>
        </row>
        <row r="460">
          <cell r="B460">
            <v>0</v>
          </cell>
          <cell r="D460">
            <v>0</v>
          </cell>
          <cell r="O460">
            <v>0</v>
          </cell>
          <cell r="P460">
            <v>0</v>
          </cell>
        </row>
        <row r="461">
          <cell r="B461">
            <v>0</v>
          </cell>
          <cell r="D461">
            <v>0</v>
          </cell>
          <cell r="O461">
            <v>0</v>
          </cell>
          <cell r="P461">
            <v>0</v>
          </cell>
        </row>
        <row r="462">
          <cell r="B462">
            <v>0</v>
          </cell>
          <cell r="D462">
            <v>0</v>
          </cell>
          <cell r="O462">
            <v>0</v>
          </cell>
          <cell r="P462">
            <v>0</v>
          </cell>
        </row>
        <row r="463">
          <cell r="B463">
            <v>0</v>
          </cell>
          <cell r="D463">
            <v>0</v>
          </cell>
          <cell r="O463">
            <v>0</v>
          </cell>
          <cell r="P463">
            <v>0</v>
          </cell>
        </row>
        <row r="464">
          <cell r="B464">
            <v>0</v>
          </cell>
          <cell r="D464">
            <v>0</v>
          </cell>
          <cell r="O464">
            <v>0</v>
          </cell>
          <cell r="P464">
            <v>0</v>
          </cell>
        </row>
        <row r="465">
          <cell r="B465">
            <v>0</v>
          </cell>
          <cell r="D465">
            <v>0</v>
          </cell>
          <cell r="O465">
            <v>0</v>
          </cell>
          <cell r="P465">
            <v>0</v>
          </cell>
        </row>
        <row r="466">
          <cell r="B466">
            <v>0</v>
          </cell>
          <cell r="D466">
            <v>0</v>
          </cell>
          <cell r="O466">
            <v>0</v>
          </cell>
          <cell r="P466">
            <v>0</v>
          </cell>
        </row>
        <row r="467">
          <cell r="B467">
            <v>0</v>
          </cell>
          <cell r="D467">
            <v>0</v>
          </cell>
          <cell r="O467">
            <v>0</v>
          </cell>
          <cell r="P467">
            <v>0</v>
          </cell>
        </row>
        <row r="468">
          <cell r="B468">
            <v>0</v>
          </cell>
          <cell r="D468">
            <v>0</v>
          </cell>
          <cell r="O468">
            <v>0</v>
          </cell>
          <cell r="P468">
            <v>0</v>
          </cell>
        </row>
        <row r="469">
          <cell r="B469">
            <v>0</v>
          </cell>
          <cell r="D469">
            <v>0</v>
          </cell>
          <cell r="O469">
            <v>0</v>
          </cell>
          <cell r="P469">
            <v>0</v>
          </cell>
        </row>
        <row r="470">
          <cell r="B470">
            <v>0</v>
          </cell>
          <cell r="D470">
            <v>0</v>
          </cell>
          <cell r="O470">
            <v>0</v>
          </cell>
          <cell r="P470">
            <v>0</v>
          </cell>
        </row>
        <row r="471">
          <cell r="B471">
            <v>0</v>
          </cell>
          <cell r="D471">
            <v>0</v>
          </cell>
          <cell r="O471">
            <v>0</v>
          </cell>
          <cell r="P471">
            <v>0</v>
          </cell>
        </row>
        <row r="472">
          <cell r="B472">
            <v>0</v>
          </cell>
          <cell r="D472">
            <v>0</v>
          </cell>
          <cell r="O472">
            <v>0</v>
          </cell>
          <cell r="P472">
            <v>0</v>
          </cell>
        </row>
        <row r="473">
          <cell r="B473">
            <v>0</v>
          </cell>
          <cell r="D473">
            <v>0</v>
          </cell>
          <cell r="O473">
            <v>0</v>
          </cell>
          <cell r="P473">
            <v>0</v>
          </cell>
        </row>
        <row r="474">
          <cell r="B474">
            <v>0</v>
          </cell>
          <cell r="D474">
            <v>0</v>
          </cell>
          <cell r="O474">
            <v>0</v>
          </cell>
          <cell r="P474">
            <v>0</v>
          </cell>
        </row>
        <row r="475">
          <cell r="B475">
            <v>0</v>
          </cell>
          <cell r="D475">
            <v>0</v>
          </cell>
          <cell r="O475">
            <v>0</v>
          </cell>
          <cell r="P475">
            <v>0</v>
          </cell>
        </row>
        <row r="476">
          <cell r="B476">
            <v>0</v>
          </cell>
          <cell r="D476">
            <v>0</v>
          </cell>
          <cell r="O476">
            <v>0</v>
          </cell>
          <cell r="P476">
            <v>0</v>
          </cell>
        </row>
        <row r="477">
          <cell r="B477">
            <v>0</v>
          </cell>
          <cell r="D477">
            <v>0</v>
          </cell>
          <cell r="O477">
            <v>0</v>
          </cell>
          <cell r="P477">
            <v>0</v>
          </cell>
        </row>
        <row r="478">
          <cell r="B478">
            <v>0</v>
          </cell>
          <cell r="D478">
            <v>0</v>
          </cell>
          <cell r="O478">
            <v>0</v>
          </cell>
          <cell r="P478">
            <v>0</v>
          </cell>
        </row>
        <row r="479">
          <cell r="B479">
            <v>0</v>
          </cell>
          <cell r="D479">
            <v>0</v>
          </cell>
          <cell r="O479">
            <v>0</v>
          </cell>
          <cell r="P479">
            <v>0</v>
          </cell>
        </row>
        <row r="480">
          <cell r="B480">
            <v>0</v>
          </cell>
          <cell r="D480">
            <v>0</v>
          </cell>
          <cell r="O480">
            <v>0</v>
          </cell>
          <cell r="P480">
            <v>0</v>
          </cell>
        </row>
        <row r="481">
          <cell r="B481">
            <v>0</v>
          </cell>
          <cell r="D481">
            <v>0</v>
          </cell>
          <cell r="O481">
            <v>0</v>
          </cell>
          <cell r="P481">
            <v>0</v>
          </cell>
        </row>
        <row r="482">
          <cell r="B482">
            <v>0</v>
          </cell>
          <cell r="D482">
            <v>0</v>
          </cell>
          <cell r="O482">
            <v>0</v>
          </cell>
          <cell r="P482">
            <v>0</v>
          </cell>
        </row>
        <row r="483">
          <cell r="B483">
            <v>0</v>
          </cell>
          <cell r="D483">
            <v>0</v>
          </cell>
          <cell r="O483">
            <v>0</v>
          </cell>
          <cell r="P483">
            <v>0</v>
          </cell>
        </row>
        <row r="484">
          <cell r="B484">
            <v>0</v>
          </cell>
          <cell r="D484">
            <v>0</v>
          </cell>
          <cell r="O484">
            <v>0</v>
          </cell>
          <cell r="P484">
            <v>0</v>
          </cell>
        </row>
        <row r="485">
          <cell r="B485">
            <v>0</v>
          </cell>
          <cell r="D485">
            <v>0</v>
          </cell>
          <cell r="O485">
            <v>0</v>
          </cell>
          <cell r="P485">
            <v>0</v>
          </cell>
        </row>
        <row r="486">
          <cell r="B486">
            <v>0</v>
          </cell>
          <cell r="D486">
            <v>0</v>
          </cell>
          <cell r="O486">
            <v>0</v>
          </cell>
          <cell r="P486">
            <v>0</v>
          </cell>
        </row>
        <row r="487">
          <cell r="B487">
            <v>0</v>
          </cell>
          <cell r="D487">
            <v>0</v>
          </cell>
          <cell r="O487">
            <v>0</v>
          </cell>
          <cell r="P487">
            <v>0</v>
          </cell>
        </row>
        <row r="488">
          <cell r="B488">
            <v>0</v>
          </cell>
          <cell r="D488">
            <v>0</v>
          </cell>
          <cell r="O488">
            <v>0</v>
          </cell>
          <cell r="P488">
            <v>0</v>
          </cell>
        </row>
        <row r="489">
          <cell r="B489">
            <v>0</v>
          </cell>
          <cell r="D489">
            <v>0</v>
          </cell>
          <cell r="O489">
            <v>0</v>
          </cell>
          <cell r="P489">
            <v>0</v>
          </cell>
        </row>
        <row r="490">
          <cell r="B490">
            <v>0</v>
          </cell>
          <cell r="D490">
            <v>0</v>
          </cell>
          <cell r="O490">
            <v>0</v>
          </cell>
          <cell r="P490">
            <v>0</v>
          </cell>
        </row>
        <row r="491">
          <cell r="B491">
            <v>0</v>
          </cell>
          <cell r="D491">
            <v>0</v>
          </cell>
          <cell r="O491">
            <v>0</v>
          </cell>
          <cell r="P491">
            <v>0</v>
          </cell>
        </row>
        <row r="492">
          <cell r="B492">
            <v>0</v>
          </cell>
          <cell r="D492">
            <v>0</v>
          </cell>
          <cell r="O492">
            <v>0</v>
          </cell>
          <cell r="P492">
            <v>0</v>
          </cell>
        </row>
        <row r="493">
          <cell r="B493">
            <v>0</v>
          </cell>
          <cell r="D493">
            <v>0</v>
          </cell>
          <cell r="O493">
            <v>0</v>
          </cell>
          <cell r="P493">
            <v>0</v>
          </cell>
        </row>
        <row r="494">
          <cell r="B494">
            <v>0</v>
          </cell>
          <cell r="D494">
            <v>0</v>
          </cell>
          <cell r="O494">
            <v>0</v>
          </cell>
          <cell r="P494">
            <v>0</v>
          </cell>
        </row>
        <row r="495">
          <cell r="B495">
            <v>0</v>
          </cell>
          <cell r="D495">
            <v>0</v>
          </cell>
          <cell r="O495">
            <v>0</v>
          </cell>
          <cell r="P495">
            <v>0</v>
          </cell>
        </row>
        <row r="496">
          <cell r="B496">
            <v>0</v>
          </cell>
          <cell r="D496">
            <v>0</v>
          </cell>
          <cell r="O496">
            <v>0</v>
          </cell>
          <cell r="P496">
            <v>0</v>
          </cell>
        </row>
        <row r="497">
          <cell r="B497">
            <v>0</v>
          </cell>
          <cell r="D497">
            <v>0</v>
          </cell>
          <cell r="O497">
            <v>0</v>
          </cell>
          <cell r="P497">
            <v>0</v>
          </cell>
        </row>
        <row r="498">
          <cell r="B498">
            <v>0</v>
          </cell>
          <cell r="D498">
            <v>0</v>
          </cell>
          <cell r="O498">
            <v>0</v>
          </cell>
          <cell r="P498">
            <v>0</v>
          </cell>
        </row>
        <row r="499">
          <cell r="B499">
            <v>0</v>
          </cell>
          <cell r="D499">
            <v>0</v>
          </cell>
          <cell r="O499">
            <v>0</v>
          </cell>
          <cell r="P499">
            <v>0</v>
          </cell>
        </row>
        <row r="500">
          <cell r="B500">
            <v>0</v>
          </cell>
          <cell r="D500">
            <v>0</v>
          </cell>
          <cell r="O500">
            <v>0</v>
          </cell>
          <cell r="P500">
            <v>0</v>
          </cell>
        </row>
        <row r="501">
          <cell r="B501">
            <v>0</v>
          </cell>
          <cell r="D501">
            <v>0</v>
          </cell>
          <cell r="O501">
            <v>0</v>
          </cell>
          <cell r="P501">
            <v>0</v>
          </cell>
        </row>
        <row r="502">
          <cell r="B502">
            <v>0</v>
          </cell>
          <cell r="D502">
            <v>0</v>
          </cell>
          <cell r="O502">
            <v>0</v>
          </cell>
          <cell r="P502">
            <v>0</v>
          </cell>
        </row>
        <row r="503">
          <cell r="B503">
            <v>0</v>
          </cell>
          <cell r="D503">
            <v>0</v>
          </cell>
          <cell r="O503">
            <v>0</v>
          </cell>
          <cell r="P503">
            <v>0</v>
          </cell>
        </row>
        <row r="504">
          <cell r="B504">
            <v>0</v>
          </cell>
          <cell r="D504">
            <v>0</v>
          </cell>
          <cell r="O504">
            <v>0</v>
          </cell>
          <cell r="P504">
            <v>0</v>
          </cell>
        </row>
        <row r="505">
          <cell r="B505">
            <v>0</v>
          </cell>
          <cell r="D505">
            <v>0</v>
          </cell>
          <cell r="O505">
            <v>0</v>
          </cell>
          <cell r="P505">
            <v>0</v>
          </cell>
        </row>
        <row r="506">
          <cell r="B506">
            <v>0</v>
          </cell>
          <cell r="D506">
            <v>0</v>
          </cell>
          <cell r="O506">
            <v>0</v>
          </cell>
          <cell r="P506">
            <v>0</v>
          </cell>
        </row>
        <row r="507">
          <cell r="B507">
            <v>0</v>
          </cell>
          <cell r="D507">
            <v>0</v>
          </cell>
          <cell r="O507">
            <v>0</v>
          </cell>
          <cell r="P507">
            <v>0</v>
          </cell>
        </row>
        <row r="508">
          <cell r="B508">
            <v>0</v>
          </cell>
          <cell r="D508">
            <v>0</v>
          </cell>
          <cell r="O508">
            <v>0</v>
          </cell>
          <cell r="P508">
            <v>0</v>
          </cell>
        </row>
        <row r="509">
          <cell r="B509">
            <v>0</v>
          </cell>
          <cell r="D509">
            <v>0</v>
          </cell>
          <cell r="O509">
            <v>0</v>
          </cell>
          <cell r="P509">
            <v>0</v>
          </cell>
        </row>
        <row r="510">
          <cell r="B510">
            <v>0</v>
          </cell>
          <cell r="D510">
            <v>0</v>
          </cell>
          <cell r="O510">
            <v>0</v>
          </cell>
          <cell r="P510">
            <v>0</v>
          </cell>
        </row>
        <row r="511">
          <cell r="B511">
            <v>0</v>
          </cell>
          <cell r="D511">
            <v>0</v>
          </cell>
          <cell r="O511">
            <v>0</v>
          </cell>
          <cell r="P511">
            <v>0</v>
          </cell>
        </row>
        <row r="512">
          <cell r="B512">
            <v>0</v>
          </cell>
          <cell r="D512">
            <v>0</v>
          </cell>
          <cell r="O512">
            <v>0</v>
          </cell>
          <cell r="P512">
            <v>0</v>
          </cell>
        </row>
        <row r="513">
          <cell r="B513">
            <v>0</v>
          </cell>
          <cell r="D513">
            <v>0</v>
          </cell>
          <cell r="O513">
            <v>0</v>
          </cell>
          <cell r="P513">
            <v>0</v>
          </cell>
        </row>
        <row r="514">
          <cell r="B514">
            <v>0</v>
          </cell>
          <cell r="D514">
            <v>0</v>
          </cell>
          <cell r="O514">
            <v>0</v>
          </cell>
          <cell r="P514">
            <v>0</v>
          </cell>
        </row>
        <row r="515">
          <cell r="B515">
            <v>0</v>
          </cell>
          <cell r="D515">
            <v>0</v>
          </cell>
          <cell r="O515">
            <v>0</v>
          </cell>
          <cell r="P515">
            <v>0</v>
          </cell>
        </row>
        <row r="516">
          <cell r="B516">
            <v>0</v>
          </cell>
          <cell r="D516">
            <v>0</v>
          </cell>
          <cell r="O516">
            <v>0</v>
          </cell>
          <cell r="P516">
            <v>0</v>
          </cell>
        </row>
        <row r="517">
          <cell r="B517">
            <v>0</v>
          </cell>
          <cell r="D517">
            <v>0</v>
          </cell>
          <cell r="O517">
            <v>0</v>
          </cell>
          <cell r="P517">
            <v>0</v>
          </cell>
        </row>
        <row r="518">
          <cell r="B518">
            <v>0</v>
          </cell>
          <cell r="D518">
            <v>0</v>
          </cell>
          <cell r="O518">
            <v>0</v>
          </cell>
          <cell r="P518">
            <v>0</v>
          </cell>
        </row>
        <row r="519">
          <cell r="B519">
            <v>0</v>
          </cell>
          <cell r="D519">
            <v>0</v>
          </cell>
          <cell r="O519">
            <v>0</v>
          </cell>
          <cell r="P519">
            <v>0</v>
          </cell>
        </row>
        <row r="520">
          <cell r="B520">
            <v>0</v>
          </cell>
          <cell r="D520">
            <v>0</v>
          </cell>
          <cell r="O520">
            <v>0</v>
          </cell>
          <cell r="P520">
            <v>0</v>
          </cell>
        </row>
        <row r="521">
          <cell r="B521">
            <v>0</v>
          </cell>
          <cell r="D521">
            <v>0</v>
          </cell>
          <cell r="O521">
            <v>0</v>
          </cell>
          <cell r="P521">
            <v>0</v>
          </cell>
        </row>
        <row r="522">
          <cell r="B522">
            <v>0</v>
          </cell>
          <cell r="D522">
            <v>0</v>
          </cell>
          <cell r="O522">
            <v>0</v>
          </cell>
          <cell r="P522">
            <v>0</v>
          </cell>
        </row>
        <row r="523">
          <cell r="B523">
            <v>0</v>
          </cell>
          <cell r="D523">
            <v>0</v>
          </cell>
          <cell r="O523">
            <v>0</v>
          </cell>
          <cell r="P523">
            <v>0</v>
          </cell>
        </row>
        <row r="524">
          <cell r="B524">
            <v>0</v>
          </cell>
          <cell r="D524">
            <v>0</v>
          </cell>
          <cell r="O524">
            <v>0</v>
          </cell>
          <cell r="P524">
            <v>0</v>
          </cell>
        </row>
        <row r="525">
          <cell r="B525">
            <v>0</v>
          </cell>
          <cell r="D525">
            <v>0</v>
          </cell>
          <cell r="O525">
            <v>0</v>
          </cell>
          <cell r="P525">
            <v>0</v>
          </cell>
        </row>
        <row r="526">
          <cell r="B526">
            <v>0</v>
          </cell>
          <cell r="D526">
            <v>0</v>
          </cell>
          <cell r="O526">
            <v>0</v>
          </cell>
          <cell r="P526">
            <v>0</v>
          </cell>
        </row>
        <row r="527">
          <cell r="B527">
            <v>0</v>
          </cell>
          <cell r="D527">
            <v>0</v>
          </cell>
          <cell r="O527">
            <v>0</v>
          </cell>
          <cell r="P527">
            <v>0</v>
          </cell>
        </row>
        <row r="528">
          <cell r="B528">
            <v>0</v>
          </cell>
          <cell r="D528">
            <v>0</v>
          </cell>
          <cell r="O528">
            <v>0</v>
          </cell>
          <cell r="P528">
            <v>0</v>
          </cell>
        </row>
        <row r="529">
          <cell r="B529">
            <v>0</v>
          </cell>
          <cell r="D529">
            <v>0</v>
          </cell>
          <cell r="O529">
            <v>0</v>
          </cell>
          <cell r="P529">
            <v>0</v>
          </cell>
        </row>
        <row r="530">
          <cell r="B530">
            <v>0</v>
          </cell>
          <cell r="D530">
            <v>0</v>
          </cell>
          <cell r="O530">
            <v>0</v>
          </cell>
          <cell r="P530">
            <v>0</v>
          </cell>
        </row>
        <row r="531">
          <cell r="B531">
            <v>0</v>
          </cell>
          <cell r="D531">
            <v>0</v>
          </cell>
          <cell r="O531">
            <v>0</v>
          </cell>
          <cell r="P531">
            <v>0</v>
          </cell>
        </row>
        <row r="532">
          <cell r="B532">
            <v>0</v>
          </cell>
          <cell r="D532">
            <v>0</v>
          </cell>
          <cell r="O532">
            <v>0</v>
          </cell>
          <cell r="P532">
            <v>0</v>
          </cell>
        </row>
        <row r="533">
          <cell r="B533">
            <v>0</v>
          </cell>
          <cell r="D533">
            <v>0</v>
          </cell>
          <cell r="O533">
            <v>0</v>
          </cell>
          <cell r="P533">
            <v>0</v>
          </cell>
        </row>
        <row r="534">
          <cell r="B534">
            <v>0</v>
          </cell>
          <cell r="D534">
            <v>0</v>
          </cell>
          <cell r="O534">
            <v>0</v>
          </cell>
          <cell r="P534">
            <v>0</v>
          </cell>
        </row>
        <row r="535">
          <cell r="B535">
            <v>0</v>
          </cell>
          <cell r="D535">
            <v>0</v>
          </cell>
          <cell r="O535">
            <v>0</v>
          </cell>
          <cell r="P535">
            <v>0</v>
          </cell>
        </row>
        <row r="536">
          <cell r="B536">
            <v>0</v>
          </cell>
          <cell r="D536">
            <v>0</v>
          </cell>
          <cell r="O536">
            <v>0</v>
          </cell>
          <cell r="P536">
            <v>0</v>
          </cell>
        </row>
        <row r="537">
          <cell r="B537">
            <v>0</v>
          </cell>
          <cell r="D537">
            <v>0</v>
          </cell>
          <cell r="O537">
            <v>0</v>
          </cell>
          <cell r="P537">
            <v>0</v>
          </cell>
        </row>
        <row r="538">
          <cell r="B538">
            <v>0</v>
          </cell>
          <cell r="D538">
            <v>0</v>
          </cell>
          <cell r="O538">
            <v>0</v>
          </cell>
          <cell r="P538">
            <v>0</v>
          </cell>
        </row>
        <row r="539">
          <cell r="B539">
            <v>0</v>
          </cell>
          <cell r="D539">
            <v>0</v>
          </cell>
          <cell r="O539">
            <v>0</v>
          </cell>
          <cell r="P539">
            <v>0</v>
          </cell>
        </row>
        <row r="540">
          <cell r="B540">
            <v>0</v>
          </cell>
          <cell r="D540">
            <v>0</v>
          </cell>
          <cell r="O540">
            <v>0</v>
          </cell>
          <cell r="P540">
            <v>0</v>
          </cell>
        </row>
        <row r="541">
          <cell r="B541">
            <v>0</v>
          </cell>
          <cell r="D541">
            <v>0</v>
          </cell>
          <cell r="O541">
            <v>0</v>
          </cell>
          <cell r="P541">
            <v>0</v>
          </cell>
        </row>
        <row r="542">
          <cell r="B542">
            <v>0</v>
          </cell>
          <cell r="D542">
            <v>0</v>
          </cell>
          <cell r="O542">
            <v>0</v>
          </cell>
          <cell r="P542">
            <v>0</v>
          </cell>
        </row>
        <row r="543">
          <cell r="B543">
            <v>0</v>
          </cell>
          <cell r="D543">
            <v>0</v>
          </cell>
          <cell r="O543">
            <v>0</v>
          </cell>
          <cell r="P543">
            <v>0</v>
          </cell>
        </row>
        <row r="544">
          <cell r="B544">
            <v>0</v>
          </cell>
          <cell r="D544">
            <v>0</v>
          </cell>
          <cell r="O544">
            <v>0</v>
          </cell>
          <cell r="P544">
            <v>0</v>
          </cell>
        </row>
        <row r="545">
          <cell r="B545">
            <v>0</v>
          </cell>
          <cell r="D545">
            <v>0</v>
          </cell>
          <cell r="O545">
            <v>0</v>
          </cell>
          <cell r="P545">
            <v>0</v>
          </cell>
        </row>
        <row r="546">
          <cell r="B546">
            <v>0</v>
          </cell>
          <cell r="D546">
            <v>0</v>
          </cell>
          <cell r="O546">
            <v>0</v>
          </cell>
          <cell r="P546">
            <v>0</v>
          </cell>
        </row>
        <row r="547">
          <cell r="B547">
            <v>0</v>
          </cell>
          <cell r="D547">
            <v>0</v>
          </cell>
          <cell r="O547">
            <v>0</v>
          </cell>
          <cell r="P547">
            <v>0</v>
          </cell>
        </row>
        <row r="548">
          <cell r="B548">
            <v>0</v>
          </cell>
          <cell r="D548">
            <v>0</v>
          </cell>
          <cell r="O548">
            <v>0</v>
          </cell>
          <cell r="P548">
            <v>0</v>
          </cell>
        </row>
        <row r="549">
          <cell r="B549">
            <v>0</v>
          </cell>
          <cell r="D549">
            <v>0</v>
          </cell>
          <cell r="O549">
            <v>0</v>
          </cell>
          <cell r="P549">
            <v>0</v>
          </cell>
        </row>
        <row r="550">
          <cell r="B550">
            <v>0</v>
          </cell>
          <cell r="D550">
            <v>0</v>
          </cell>
          <cell r="O550">
            <v>0</v>
          </cell>
          <cell r="P550">
            <v>0</v>
          </cell>
        </row>
        <row r="551">
          <cell r="B551">
            <v>0</v>
          </cell>
          <cell r="D551">
            <v>0</v>
          </cell>
          <cell r="O551">
            <v>0</v>
          </cell>
          <cell r="P551">
            <v>0</v>
          </cell>
        </row>
        <row r="552">
          <cell r="B552">
            <v>0</v>
          </cell>
          <cell r="D552">
            <v>0</v>
          </cell>
          <cell r="O552">
            <v>0</v>
          </cell>
          <cell r="P552">
            <v>0</v>
          </cell>
        </row>
        <row r="553">
          <cell r="B553">
            <v>0</v>
          </cell>
          <cell r="D553">
            <v>0</v>
          </cell>
          <cell r="O553">
            <v>0</v>
          </cell>
          <cell r="P553">
            <v>0</v>
          </cell>
        </row>
        <row r="554">
          <cell r="B554">
            <v>0</v>
          </cell>
          <cell r="D554">
            <v>0</v>
          </cell>
          <cell r="O554">
            <v>0</v>
          </cell>
          <cell r="P554">
            <v>0</v>
          </cell>
        </row>
        <row r="555">
          <cell r="B555">
            <v>0</v>
          </cell>
          <cell r="D555">
            <v>0</v>
          </cell>
          <cell r="O555">
            <v>0</v>
          </cell>
          <cell r="P555">
            <v>0</v>
          </cell>
        </row>
        <row r="556">
          <cell r="B556">
            <v>0</v>
          </cell>
          <cell r="D556">
            <v>0</v>
          </cell>
          <cell r="O556">
            <v>0</v>
          </cell>
          <cell r="P556">
            <v>0</v>
          </cell>
        </row>
        <row r="557">
          <cell r="B557">
            <v>0</v>
          </cell>
          <cell r="D557">
            <v>0</v>
          </cell>
          <cell r="O557">
            <v>0</v>
          </cell>
          <cell r="P557">
            <v>0</v>
          </cell>
        </row>
        <row r="558">
          <cell r="B558">
            <v>0</v>
          </cell>
          <cell r="D558">
            <v>0</v>
          </cell>
          <cell r="O558">
            <v>0</v>
          </cell>
          <cell r="P558">
            <v>0</v>
          </cell>
        </row>
        <row r="559">
          <cell r="B559">
            <v>0</v>
          </cell>
          <cell r="D559">
            <v>0</v>
          </cell>
          <cell r="O559">
            <v>0</v>
          </cell>
          <cell r="P559">
            <v>0</v>
          </cell>
        </row>
        <row r="560">
          <cell r="B560">
            <v>0</v>
          </cell>
          <cell r="D560">
            <v>0</v>
          </cell>
          <cell r="O560">
            <v>0</v>
          </cell>
          <cell r="P560">
            <v>0</v>
          </cell>
        </row>
        <row r="561">
          <cell r="B561">
            <v>0</v>
          </cell>
          <cell r="D561">
            <v>0</v>
          </cell>
          <cell r="O561">
            <v>0</v>
          </cell>
          <cell r="P561">
            <v>0</v>
          </cell>
        </row>
        <row r="562">
          <cell r="B562">
            <v>0</v>
          </cell>
          <cell r="D562">
            <v>0</v>
          </cell>
          <cell r="O562">
            <v>0</v>
          </cell>
          <cell r="P562">
            <v>0</v>
          </cell>
        </row>
        <row r="563">
          <cell r="B563">
            <v>0</v>
          </cell>
          <cell r="D563">
            <v>0</v>
          </cell>
          <cell r="O563">
            <v>0</v>
          </cell>
          <cell r="P563">
            <v>0</v>
          </cell>
        </row>
        <row r="564">
          <cell r="B564">
            <v>0</v>
          </cell>
          <cell r="D564">
            <v>0</v>
          </cell>
          <cell r="O564">
            <v>0</v>
          </cell>
          <cell r="P564">
            <v>0</v>
          </cell>
        </row>
        <row r="565">
          <cell r="B565">
            <v>0</v>
          </cell>
          <cell r="D565">
            <v>0</v>
          </cell>
          <cell r="O565">
            <v>0</v>
          </cell>
          <cell r="P565">
            <v>0</v>
          </cell>
        </row>
        <row r="566">
          <cell r="B566">
            <v>0</v>
          </cell>
          <cell r="D566">
            <v>0</v>
          </cell>
          <cell r="O566">
            <v>0</v>
          </cell>
          <cell r="P566">
            <v>0</v>
          </cell>
        </row>
        <row r="567">
          <cell r="B567">
            <v>0</v>
          </cell>
          <cell r="D567">
            <v>0</v>
          </cell>
          <cell r="O567">
            <v>0</v>
          </cell>
          <cell r="P567">
            <v>0</v>
          </cell>
        </row>
        <row r="568">
          <cell r="B568">
            <v>0</v>
          </cell>
          <cell r="D568">
            <v>0</v>
          </cell>
          <cell r="O568">
            <v>0</v>
          </cell>
          <cell r="P568">
            <v>0</v>
          </cell>
        </row>
        <row r="569">
          <cell r="B569">
            <v>0</v>
          </cell>
          <cell r="D569">
            <v>0</v>
          </cell>
          <cell r="O569">
            <v>0</v>
          </cell>
          <cell r="P569">
            <v>0</v>
          </cell>
        </row>
        <row r="570">
          <cell r="B570">
            <v>0</v>
          </cell>
          <cell r="D570">
            <v>0</v>
          </cell>
          <cell r="O570">
            <v>0</v>
          </cell>
          <cell r="P570">
            <v>0</v>
          </cell>
        </row>
        <row r="571">
          <cell r="B571">
            <v>0</v>
          </cell>
          <cell r="D571">
            <v>0</v>
          </cell>
          <cell r="O571">
            <v>0</v>
          </cell>
          <cell r="P571">
            <v>0</v>
          </cell>
        </row>
        <row r="572">
          <cell r="B572">
            <v>0</v>
          </cell>
          <cell r="D572">
            <v>0</v>
          </cell>
          <cell r="O572">
            <v>0</v>
          </cell>
          <cell r="P572">
            <v>0</v>
          </cell>
        </row>
        <row r="573">
          <cell r="B573">
            <v>0</v>
          </cell>
          <cell r="D573">
            <v>0</v>
          </cell>
          <cell r="O573">
            <v>0</v>
          </cell>
          <cell r="P573">
            <v>0</v>
          </cell>
        </row>
        <row r="574">
          <cell r="B574">
            <v>0</v>
          </cell>
          <cell r="D574">
            <v>0</v>
          </cell>
          <cell r="O574">
            <v>0</v>
          </cell>
          <cell r="P574">
            <v>0</v>
          </cell>
        </row>
        <row r="575">
          <cell r="B575">
            <v>0</v>
          </cell>
          <cell r="D575">
            <v>0</v>
          </cell>
          <cell r="O575">
            <v>0</v>
          </cell>
          <cell r="P575">
            <v>0</v>
          </cell>
        </row>
        <row r="576">
          <cell r="B576">
            <v>0</v>
          </cell>
          <cell r="D576">
            <v>0</v>
          </cell>
          <cell r="O576">
            <v>0</v>
          </cell>
          <cell r="P576">
            <v>0</v>
          </cell>
        </row>
        <row r="577">
          <cell r="B577">
            <v>0</v>
          </cell>
          <cell r="D577">
            <v>0</v>
          </cell>
          <cell r="O577">
            <v>0</v>
          </cell>
          <cell r="P577">
            <v>0</v>
          </cell>
        </row>
        <row r="578">
          <cell r="B578">
            <v>0</v>
          </cell>
          <cell r="D578">
            <v>0</v>
          </cell>
          <cell r="O578">
            <v>0</v>
          </cell>
          <cell r="P578">
            <v>0</v>
          </cell>
        </row>
        <row r="579">
          <cell r="B579">
            <v>0</v>
          </cell>
          <cell r="D579">
            <v>0</v>
          </cell>
          <cell r="O579">
            <v>0</v>
          </cell>
          <cell r="P579">
            <v>0</v>
          </cell>
        </row>
        <row r="580">
          <cell r="B580">
            <v>0</v>
          </cell>
          <cell r="D580">
            <v>0</v>
          </cell>
          <cell r="O580">
            <v>0</v>
          </cell>
          <cell r="P580">
            <v>0</v>
          </cell>
        </row>
        <row r="581">
          <cell r="B581">
            <v>0</v>
          </cell>
          <cell r="D581">
            <v>0</v>
          </cell>
          <cell r="O581">
            <v>0</v>
          </cell>
          <cell r="P581">
            <v>0</v>
          </cell>
        </row>
        <row r="582">
          <cell r="B582">
            <v>0</v>
          </cell>
          <cell r="D582">
            <v>0</v>
          </cell>
          <cell r="O582">
            <v>0</v>
          </cell>
          <cell r="P582">
            <v>0</v>
          </cell>
        </row>
        <row r="583">
          <cell r="B583">
            <v>0</v>
          </cell>
          <cell r="D583">
            <v>0</v>
          </cell>
          <cell r="O583">
            <v>0</v>
          </cell>
          <cell r="P583">
            <v>0</v>
          </cell>
        </row>
        <row r="584">
          <cell r="B584">
            <v>0</v>
          </cell>
          <cell r="D584">
            <v>0</v>
          </cell>
          <cell r="O584">
            <v>0</v>
          </cell>
          <cell r="P584">
            <v>0</v>
          </cell>
        </row>
        <row r="585">
          <cell r="B585">
            <v>0</v>
          </cell>
          <cell r="D585">
            <v>0</v>
          </cell>
          <cell r="O585">
            <v>0</v>
          </cell>
          <cell r="P585">
            <v>0</v>
          </cell>
        </row>
        <row r="586">
          <cell r="B586">
            <v>0</v>
          </cell>
          <cell r="D586">
            <v>0</v>
          </cell>
          <cell r="O586">
            <v>0</v>
          </cell>
          <cell r="P586">
            <v>0</v>
          </cell>
        </row>
        <row r="587">
          <cell r="B587">
            <v>0</v>
          </cell>
          <cell r="D587">
            <v>0</v>
          </cell>
          <cell r="O587">
            <v>0</v>
          </cell>
          <cell r="P587">
            <v>0</v>
          </cell>
        </row>
        <row r="588">
          <cell r="B588">
            <v>0</v>
          </cell>
          <cell r="D588">
            <v>0</v>
          </cell>
          <cell r="O588">
            <v>0</v>
          </cell>
          <cell r="P588">
            <v>0</v>
          </cell>
        </row>
        <row r="589">
          <cell r="B589">
            <v>0</v>
          </cell>
          <cell r="D589">
            <v>0</v>
          </cell>
          <cell r="O589">
            <v>0</v>
          </cell>
          <cell r="P589">
            <v>0</v>
          </cell>
        </row>
        <row r="590">
          <cell r="B590">
            <v>0</v>
          </cell>
          <cell r="D590">
            <v>0</v>
          </cell>
          <cell r="O590">
            <v>0</v>
          </cell>
          <cell r="P590">
            <v>0</v>
          </cell>
        </row>
        <row r="591">
          <cell r="B591">
            <v>0</v>
          </cell>
          <cell r="D591">
            <v>0</v>
          </cell>
          <cell r="O591">
            <v>0</v>
          </cell>
          <cell r="P591">
            <v>0</v>
          </cell>
        </row>
        <row r="592">
          <cell r="B592">
            <v>0</v>
          </cell>
          <cell r="D592">
            <v>0</v>
          </cell>
          <cell r="O592">
            <v>0</v>
          </cell>
          <cell r="P592">
            <v>0</v>
          </cell>
        </row>
        <row r="593">
          <cell r="B593">
            <v>0</v>
          </cell>
          <cell r="D593">
            <v>0</v>
          </cell>
          <cell r="O593">
            <v>0</v>
          </cell>
          <cell r="P593">
            <v>0</v>
          </cell>
        </row>
        <row r="594">
          <cell r="B594">
            <v>0</v>
          </cell>
          <cell r="D594">
            <v>0</v>
          </cell>
          <cell r="O594">
            <v>0</v>
          </cell>
          <cell r="P594">
            <v>0</v>
          </cell>
        </row>
        <row r="595">
          <cell r="B595">
            <v>0</v>
          </cell>
          <cell r="D595">
            <v>0</v>
          </cell>
          <cell r="O595">
            <v>0</v>
          </cell>
          <cell r="P595">
            <v>0</v>
          </cell>
        </row>
        <row r="596">
          <cell r="B596">
            <v>0</v>
          </cell>
          <cell r="D596">
            <v>0</v>
          </cell>
          <cell r="O596">
            <v>0</v>
          </cell>
          <cell r="P596">
            <v>0</v>
          </cell>
        </row>
        <row r="597">
          <cell r="B597">
            <v>0</v>
          </cell>
          <cell r="D597">
            <v>0</v>
          </cell>
          <cell r="O597">
            <v>0</v>
          </cell>
          <cell r="P597">
            <v>0</v>
          </cell>
        </row>
        <row r="598">
          <cell r="B598">
            <v>0</v>
          </cell>
          <cell r="D598">
            <v>0</v>
          </cell>
          <cell r="O598">
            <v>0</v>
          </cell>
          <cell r="P598">
            <v>0</v>
          </cell>
        </row>
        <row r="599">
          <cell r="B599">
            <v>0</v>
          </cell>
          <cell r="D599">
            <v>0</v>
          </cell>
          <cell r="O599">
            <v>0</v>
          </cell>
          <cell r="P599">
            <v>0</v>
          </cell>
        </row>
        <row r="600">
          <cell r="B600">
            <v>0</v>
          </cell>
          <cell r="D600">
            <v>0</v>
          </cell>
          <cell r="O600">
            <v>0</v>
          </cell>
          <cell r="P600">
            <v>0</v>
          </cell>
        </row>
        <row r="601">
          <cell r="B601">
            <v>0</v>
          </cell>
          <cell r="D601">
            <v>0</v>
          </cell>
          <cell r="O601">
            <v>0</v>
          </cell>
          <cell r="P601">
            <v>0</v>
          </cell>
        </row>
        <row r="602">
          <cell r="B602">
            <v>0</v>
          </cell>
          <cell r="D602">
            <v>0</v>
          </cell>
          <cell r="O602">
            <v>0</v>
          </cell>
          <cell r="P602">
            <v>0</v>
          </cell>
        </row>
        <row r="603">
          <cell r="B603">
            <v>0</v>
          </cell>
          <cell r="D603">
            <v>0</v>
          </cell>
          <cell r="O603">
            <v>0</v>
          </cell>
          <cell r="P603">
            <v>0</v>
          </cell>
        </row>
        <row r="604">
          <cell r="B604">
            <v>0</v>
          </cell>
          <cell r="D604">
            <v>0</v>
          </cell>
          <cell r="O604">
            <v>0</v>
          </cell>
          <cell r="P604">
            <v>0</v>
          </cell>
        </row>
        <row r="605">
          <cell r="B605">
            <v>0</v>
          </cell>
          <cell r="D605">
            <v>0</v>
          </cell>
          <cell r="O605">
            <v>0</v>
          </cell>
          <cell r="P605">
            <v>0</v>
          </cell>
        </row>
        <row r="606">
          <cell r="B606">
            <v>0</v>
          </cell>
          <cell r="D606">
            <v>0</v>
          </cell>
          <cell r="O606">
            <v>0</v>
          </cell>
          <cell r="P606">
            <v>0</v>
          </cell>
        </row>
        <row r="607">
          <cell r="B607">
            <v>0</v>
          </cell>
          <cell r="D607">
            <v>0</v>
          </cell>
          <cell r="O607">
            <v>0</v>
          </cell>
          <cell r="P607">
            <v>0</v>
          </cell>
        </row>
        <row r="608">
          <cell r="B608">
            <v>0</v>
          </cell>
          <cell r="D608">
            <v>0</v>
          </cell>
          <cell r="O608">
            <v>0</v>
          </cell>
          <cell r="P608">
            <v>0</v>
          </cell>
        </row>
        <row r="609">
          <cell r="B609">
            <v>0</v>
          </cell>
          <cell r="D609">
            <v>0</v>
          </cell>
          <cell r="O609">
            <v>0</v>
          </cell>
          <cell r="P609">
            <v>0</v>
          </cell>
        </row>
        <row r="610">
          <cell r="B610">
            <v>0</v>
          </cell>
          <cell r="D610">
            <v>0</v>
          </cell>
          <cell r="O610">
            <v>0</v>
          </cell>
          <cell r="P610">
            <v>0</v>
          </cell>
        </row>
        <row r="611">
          <cell r="B611">
            <v>0</v>
          </cell>
          <cell r="D611">
            <v>0</v>
          </cell>
          <cell r="O611">
            <v>0</v>
          </cell>
          <cell r="P611">
            <v>0</v>
          </cell>
        </row>
        <row r="612">
          <cell r="B612">
            <v>0</v>
          </cell>
          <cell r="D612">
            <v>0</v>
          </cell>
          <cell r="O612">
            <v>0</v>
          </cell>
          <cell r="P612">
            <v>0</v>
          </cell>
        </row>
        <row r="613">
          <cell r="B613">
            <v>0</v>
          </cell>
          <cell r="D613">
            <v>0</v>
          </cell>
          <cell r="O613">
            <v>0</v>
          </cell>
          <cell r="P613">
            <v>0</v>
          </cell>
        </row>
        <row r="614">
          <cell r="B614">
            <v>0</v>
          </cell>
          <cell r="D614">
            <v>0</v>
          </cell>
          <cell r="O614">
            <v>0</v>
          </cell>
          <cell r="P614">
            <v>0</v>
          </cell>
        </row>
        <row r="615">
          <cell r="B615">
            <v>0</v>
          </cell>
          <cell r="D615">
            <v>0</v>
          </cell>
          <cell r="O615">
            <v>0</v>
          </cell>
          <cell r="P615">
            <v>0</v>
          </cell>
        </row>
        <row r="616">
          <cell r="B616">
            <v>0</v>
          </cell>
          <cell r="D616">
            <v>0</v>
          </cell>
          <cell r="O616">
            <v>0</v>
          </cell>
          <cell r="P616">
            <v>0</v>
          </cell>
        </row>
        <row r="617">
          <cell r="B617">
            <v>0</v>
          </cell>
          <cell r="D617">
            <v>0</v>
          </cell>
          <cell r="O617">
            <v>0</v>
          </cell>
          <cell r="P617">
            <v>0</v>
          </cell>
        </row>
        <row r="618">
          <cell r="B618">
            <v>0</v>
          </cell>
          <cell r="D618">
            <v>0</v>
          </cell>
          <cell r="O618">
            <v>0</v>
          </cell>
          <cell r="P618">
            <v>0</v>
          </cell>
        </row>
        <row r="619">
          <cell r="B619">
            <v>0</v>
          </cell>
          <cell r="D619">
            <v>0</v>
          </cell>
          <cell r="O619">
            <v>0</v>
          </cell>
          <cell r="P619">
            <v>0</v>
          </cell>
        </row>
        <row r="620">
          <cell r="B620">
            <v>0</v>
          </cell>
          <cell r="D620">
            <v>0</v>
          </cell>
          <cell r="O620">
            <v>0</v>
          </cell>
          <cell r="P620">
            <v>0</v>
          </cell>
        </row>
        <row r="621">
          <cell r="B621">
            <v>0</v>
          </cell>
          <cell r="D621">
            <v>0</v>
          </cell>
          <cell r="O621">
            <v>0</v>
          </cell>
          <cell r="P621">
            <v>0</v>
          </cell>
        </row>
        <row r="622">
          <cell r="B622">
            <v>0</v>
          </cell>
          <cell r="D622">
            <v>0</v>
          </cell>
          <cell r="O622">
            <v>0</v>
          </cell>
          <cell r="P622">
            <v>0</v>
          </cell>
        </row>
        <row r="623">
          <cell r="B623">
            <v>0</v>
          </cell>
          <cell r="D623">
            <v>0</v>
          </cell>
          <cell r="O623">
            <v>0</v>
          </cell>
          <cell r="P623">
            <v>0</v>
          </cell>
        </row>
        <row r="624">
          <cell r="B624">
            <v>0</v>
          </cell>
          <cell r="D624">
            <v>0</v>
          </cell>
          <cell r="O624">
            <v>0</v>
          </cell>
          <cell r="P624">
            <v>0</v>
          </cell>
        </row>
        <row r="625">
          <cell r="B625">
            <v>0</v>
          </cell>
          <cell r="D625">
            <v>0</v>
          </cell>
          <cell r="O625">
            <v>0</v>
          </cell>
          <cell r="P625">
            <v>0</v>
          </cell>
        </row>
        <row r="626">
          <cell r="B626">
            <v>0</v>
          </cell>
          <cell r="D626">
            <v>0</v>
          </cell>
          <cell r="O626">
            <v>0</v>
          </cell>
          <cell r="P626">
            <v>0</v>
          </cell>
        </row>
        <row r="627">
          <cell r="B627">
            <v>0</v>
          </cell>
          <cell r="D627">
            <v>0</v>
          </cell>
          <cell r="O627">
            <v>0</v>
          </cell>
          <cell r="P627">
            <v>0</v>
          </cell>
        </row>
        <row r="628">
          <cell r="B628">
            <v>0</v>
          </cell>
          <cell r="D628">
            <v>0</v>
          </cell>
          <cell r="O628">
            <v>0</v>
          </cell>
          <cell r="P628">
            <v>0</v>
          </cell>
        </row>
        <row r="629">
          <cell r="B629">
            <v>0</v>
          </cell>
          <cell r="D629">
            <v>0</v>
          </cell>
          <cell r="O629">
            <v>0</v>
          </cell>
          <cell r="P629">
            <v>0</v>
          </cell>
        </row>
        <row r="630">
          <cell r="B630">
            <v>0</v>
          </cell>
          <cell r="D630">
            <v>0</v>
          </cell>
          <cell r="O630">
            <v>0</v>
          </cell>
          <cell r="P630">
            <v>0</v>
          </cell>
        </row>
        <row r="631">
          <cell r="B631">
            <v>0</v>
          </cell>
          <cell r="D631">
            <v>0</v>
          </cell>
          <cell r="O631">
            <v>0</v>
          </cell>
          <cell r="P631">
            <v>0</v>
          </cell>
        </row>
        <row r="632">
          <cell r="B632">
            <v>0</v>
          </cell>
          <cell r="D632">
            <v>0</v>
          </cell>
          <cell r="O632">
            <v>0</v>
          </cell>
          <cell r="P632">
            <v>0</v>
          </cell>
        </row>
        <row r="633">
          <cell r="B633">
            <v>0</v>
          </cell>
          <cell r="D633">
            <v>0</v>
          </cell>
          <cell r="O633">
            <v>0</v>
          </cell>
          <cell r="P633">
            <v>0</v>
          </cell>
        </row>
        <row r="634">
          <cell r="B634">
            <v>0</v>
          </cell>
          <cell r="D634">
            <v>0</v>
          </cell>
          <cell r="O634">
            <v>0</v>
          </cell>
          <cell r="P634">
            <v>0</v>
          </cell>
        </row>
        <row r="635">
          <cell r="B635">
            <v>0</v>
          </cell>
          <cell r="D635">
            <v>0</v>
          </cell>
          <cell r="O635">
            <v>0</v>
          </cell>
          <cell r="P635">
            <v>0</v>
          </cell>
        </row>
        <row r="636">
          <cell r="B636">
            <v>0</v>
          </cell>
          <cell r="D636">
            <v>0</v>
          </cell>
          <cell r="O636">
            <v>0</v>
          </cell>
          <cell r="P636">
            <v>0</v>
          </cell>
        </row>
        <row r="637">
          <cell r="B637">
            <v>0</v>
          </cell>
          <cell r="D637">
            <v>0</v>
          </cell>
          <cell r="O637">
            <v>0</v>
          </cell>
          <cell r="P637">
            <v>0</v>
          </cell>
        </row>
        <row r="638">
          <cell r="B638">
            <v>0</v>
          </cell>
          <cell r="D638">
            <v>0</v>
          </cell>
          <cell r="O638">
            <v>0</v>
          </cell>
          <cell r="P638">
            <v>0</v>
          </cell>
        </row>
        <row r="639">
          <cell r="B639">
            <v>0</v>
          </cell>
          <cell r="D639">
            <v>0</v>
          </cell>
          <cell r="O639">
            <v>0</v>
          </cell>
          <cell r="P639">
            <v>0</v>
          </cell>
        </row>
        <row r="640">
          <cell r="B640">
            <v>0</v>
          </cell>
          <cell r="D640">
            <v>0</v>
          </cell>
          <cell r="O640">
            <v>0</v>
          </cell>
          <cell r="P640">
            <v>0</v>
          </cell>
        </row>
        <row r="641">
          <cell r="B641">
            <v>0</v>
          </cell>
          <cell r="D641">
            <v>0</v>
          </cell>
          <cell r="O641">
            <v>0</v>
          </cell>
          <cell r="P641">
            <v>0</v>
          </cell>
        </row>
        <row r="642">
          <cell r="B642">
            <v>0</v>
          </cell>
          <cell r="D642">
            <v>0</v>
          </cell>
          <cell r="O642">
            <v>0</v>
          </cell>
          <cell r="P642">
            <v>0</v>
          </cell>
        </row>
        <row r="643">
          <cell r="B643">
            <v>0</v>
          </cell>
          <cell r="D643">
            <v>0</v>
          </cell>
          <cell r="O643">
            <v>0</v>
          </cell>
          <cell r="P643">
            <v>0</v>
          </cell>
        </row>
        <row r="644">
          <cell r="B644">
            <v>0</v>
          </cell>
          <cell r="D644">
            <v>0</v>
          </cell>
          <cell r="O644">
            <v>0</v>
          </cell>
          <cell r="P644">
            <v>0</v>
          </cell>
        </row>
        <row r="645">
          <cell r="B645">
            <v>0</v>
          </cell>
          <cell r="D645">
            <v>0</v>
          </cell>
          <cell r="O645">
            <v>0</v>
          </cell>
          <cell r="P645">
            <v>0</v>
          </cell>
        </row>
        <row r="646">
          <cell r="B646">
            <v>0</v>
          </cell>
          <cell r="D646">
            <v>0</v>
          </cell>
          <cell r="O646">
            <v>0</v>
          </cell>
          <cell r="P646">
            <v>0</v>
          </cell>
        </row>
        <row r="647">
          <cell r="B647">
            <v>0</v>
          </cell>
          <cell r="D647">
            <v>0</v>
          </cell>
          <cell r="O647">
            <v>0</v>
          </cell>
          <cell r="P647">
            <v>0</v>
          </cell>
        </row>
        <row r="648">
          <cell r="B648">
            <v>0</v>
          </cell>
          <cell r="D648">
            <v>0</v>
          </cell>
          <cell r="O648">
            <v>0</v>
          </cell>
          <cell r="P648">
            <v>0</v>
          </cell>
        </row>
        <row r="649">
          <cell r="B649">
            <v>0</v>
          </cell>
          <cell r="D649">
            <v>0</v>
          </cell>
          <cell r="O649">
            <v>0</v>
          </cell>
          <cell r="P649">
            <v>0</v>
          </cell>
        </row>
        <row r="650">
          <cell r="B650">
            <v>0</v>
          </cell>
          <cell r="D650">
            <v>0</v>
          </cell>
          <cell r="O650">
            <v>0</v>
          </cell>
          <cell r="P650">
            <v>0</v>
          </cell>
        </row>
        <row r="651">
          <cell r="B651">
            <v>0</v>
          </cell>
          <cell r="D651">
            <v>0</v>
          </cell>
          <cell r="O651">
            <v>0</v>
          </cell>
          <cell r="P651">
            <v>0</v>
          </cell>
        </row>
        <row r="652">
          <cell r="B652">
            <v>0</v>
          </cell>
          <cell r="D652">
            <v>0</v>
          </cell>
          <cell r="O652">
            <v>0</v>
          </cell>
          <cell r="P652">
            <v>0</v>
          </cell>
        </row>
        <row r="653">
          <cell r="B653">
            <v>0</v>
          </cell>
          <cell r="D653">
            <v>0</v>
          </cell>
          <cell r="O653">
            <v>0</v>
          </cell>
          <cell r="P653">
            <v>0</v>
          </cell>
        </row>
        <row r="654">
          <cell r="B654">
            <v>0</v>
          </cell>
          <cell r="D654">
            <v>0</v>
          </cell>
          <cell r="O654">
            <v>0</v>
          </cell>
          <cell r="P654">
            <v>0</v>
          </cell>
        </row>
        <row r="655">
          <cell r="B655">
            <v>0</v>
          </cell>
          <cell r="D655">
            <v>0</v>
          </cell>
          <cell r="O655">
            <v>0</v>
          </cell>
          <cell r="P655">
            <v>0</v>
          </cell>
        </row>
        <row r="656">
          <cell r="B656">
            <v>0</v>
          </cell>
          <cell r="D656">
            <v>0</v>
          </cell>
          <cell r="O656">
            <v>0</v>
          </cell>
          <cell r="P656">
            <v>0</v>
          </cell>
        </row>
        <row r="657">
          <cell r="B657">
            <v>0</v>
          </cell>
          <cell r="D657">
            <v>0</v>
          </cell>
          <cell r="O657">
            <v>0</v>
          </cell>
          <cell r="P657">
            <v>0</v>
          </cell>
        </row>
        <row r="658">
          <cell r="B658">
            <v>0</v>
          </cell>
          <cell r="D658">
            <v>0</v>
          </cell>
          <cell r="O658">
            <v>0</v>
          </cell>
          <cell r="P658">
            <v>0</v>
          </cell>
        </row>
        <row r="659">
          <cell r="B659">
            <v>0</v>
          </cell>
          <cell r="D659">
            <v>0</v>
          </cell>
          <cell r="O659">
            <v>0</v>
          </cell>
          <cell r="P659">
            <v>0</v>
          </cell>
        </row>
        <row r="660">
          <cell r="B660">
            <v>0</v>
          </cell>
          <cell r="D660">
            <v>0</v>
          </cell>
          <cell r="O660">
            <v>0</v>
          </cell>
          <cell r="P660">
            <v>0</v>
          </cell>
        </row>
        <row r="661">
          <cell r="B661">
            <v>0</v>
          </cell>
          <cell r="D661">
            <v>0</v>
          </cell>
          <cell r="O661">
            <v>0</v>
          </cell>
          <cell r="P661">
            <v>0</v>
          </cell>
        </row>
        <row r="662">
          <cell r="B662">
            <v>0</v>
          </cell>
          <cell r="D662">
            <v>0</v>
          </cell>
          <cell r="O662">
            <v>0</v>
          </cell>
          <cell r="P662">
            <v>0</v>
          </cell>
        </row>
        <row r="663">
          <cell r="B663">
            <v>0</v>
          </cell>
          <cell r="D663">
            <v>0</v>
          </cell>
          <cell r="O663">
            <v>0</v>
          </cell>
          <cell r="P663">
            <v>0</v>
          </cell>
        </row>
        <row r="664">
          <cell r="B664">
            <v>0</v>
          </cell>
          <cell r="D664">
            <v>0</v>
          </cell>
          <cell r="O664">
            <v>0</v>
          </cell>
          <cell r="P664">
            <v>0</v>
          </cell>
        </row>
        <row r="665">
          <cell r="B665">
            <v>0</v>
          </cell>
          <cell r="D665">
            <v>0</v>
          </cell>
          <cell r="O665">
            <v>0</v>
          </cell>
          <cell r="P665">
            <v>0</v>
          </cell>
        </row>
        <row r="666">
          <cell r="B666">
            <v>0</v>
          </cell>
          <cell r="D666">
            <v>0</v>
          </cell>
          <cell r="O666">
            <v>0</v>
          </cell>
          <cell r="P666">
            <v>0</v>
          </cell>
        </row>
        <row r="667">
          <cell r="B667">
            <v>0</v>
          </cell>
          <cell r="D667">
            <v>0</v>
          </cell>
          <cell r="O667">
            <v>0</v>
          </cell>
          <cell r="P667">
            <v>0</v>
          </cell>
        </row>
        <row r="668">
          <cell r="B668">
            <v>0</v>
          </cell>
          <cell r="D668">
            <v>0</v>
          </cell>
          <cell r="O668">
            <v>0</v>
          </cell>
          <cell r="P668">
            <v>0</v>
          </cell>
        </row>
        <row r="669">
          <cell r="B669">
            <v>0</v>
          </cell>
          <cell r="D669">
            <v>0</v>
          </cell>
          <cell r="O669">
            <v>0</v>
          </cell>
          <cell r="P669">
            <v>0</v>
          </cell>
        </row>
        <row r="670">
          <cell r="B670">
            <v>0</v>
          </cell>
          <cell r="D670">
            <v>0</v>
          </cell>
          <cell r="O670">
            <v>0</v>
          </cell>
          <cell r="P670">
            <v>0</v>
          </cell>
        </row>
        <row r="671">
          <cell r="B671">
            <v>0</v>
          </cell>
          <cell r="D671">
            <v>0</v>
          </cell>
          <cell r="O671">
            <v>0</v>
          </cell>
          <cell r="P671">
            <v>0</v>
          </cell>
        </row>
        <row r="672">
          <cell r="B672">
            <v>0</v>
          </cell>
          <cell r="D672">
            <v>0</v>
          </cell>
          <cell r="O672">
            <v>0</v>
          </cell>
          <cell r="P672">
            <v>0</v>
          </cell>
        </row>
        <row r="673">
          <cell r="B673">
            <v>0</v>
          </cell>
          <cell r="D673">
            <v>0</v>
          </cell>
          <cell r="O673">
            <v>0</v>
          </cell>
          <cell r="P673">
            <v>0</v>
          </cell>
        </row>
        <row r="674">
          <cell r="B674">
            <v>0</v>
          </cell>
          <cell r="D674">
            <v>0</v>
          </cell>
          <cell r="O674">
            <v>0</v>
          </cell>
          <cell r="P674">
            <v>0</v>
          </cell>
        </row>
        <row r="675">
          <cell r="B675">
            <v>0</v>
          </cell>
          <cell r="D675">
            <v>0</v>
          </cell>
          <cell r="O675">
            <v>0</v>
          </cell>
          <cell r="P675">
            <v>0</v>
          </cell>
        </row>
        <row r="676">
          <cell r="B676">
            <v>0</v>
          </cell>
          <cell r="D676">
            <v>0</v>
          </cell>
          <cell r="O676">
            <v>0</v>
          </cell>
          <cell r="P676">
            <v>0</v>
          </cell>
        </row>
        <row r="677">
          <cell r="B677">
            <v>0</v>
          </cell>
          <cell r="D677">
            <v>0</v>
          </cell>
          <cell r="O677">
            <v>0</v>
          </cell>
          <cell r="P677">
            <v>0</v>
          </cell>
        </row>
        <row r="678">
          <cell r="B678">
            <v>0</v>
          </cell>
          <cell r="D678">
            <v>0</v>
          </cell>
          <cell r="O678">
            <v>0</v>
          </cell>
          <cell r="P678">
            <v>0</v>
          </cell>
        </row>
        <row r="679">
          <cell r="B679">
            <v>0</v>
          </cell>
          <cell r="D679">
            <v>0</v>
          </cell>
          <cell r="O679">
            <v>0</v>
          </cell>
          <cell r="P679">
            <v>0</v>
          </cell>
        </row>
        <row r="680">
          <cell r="B680">
            <v>0</v>
          </cell>
          <cell r="D680">
            <v>0</v>
          </cell>
          <cell r="O680">
            <v>0</v>
          </cell>
          <cell r="P680">
            <v>0</v>
          </cell>
        </row>
        <row r="681">
          <cell r="B681">
            <v>0</v>
          </cell>
          <cell r="D681">
            <v>0</v>
          </cell>
          <cell r="O681">
            <v>0</v>
          </cell>
          <cell r="P681">
            <v>0</v>
          </cell>
        </row>
        <row r="682">
          <cell r="B682">
            <v>0</v>
          </cell>
          <cell r="D682">
            <v>0</v>
          </cell>
          <cell r="O682">
            <v>0</v>
          </cell>
          <cell r="P682">
            <v>0</v>
          </cell>
        </row>
        <row r="683">
          <cell r="B683">
            <v>0</v>
          </cell>
          <cell r="D683">
            <v>0</v>
          </cell>
          <cell r="O683">
            <v>0</v>
          </cell>
          <cell r="P683">
            <v>0</v>
          </cell>
        </row>
        <row r="684">
          <cell r="B684">
            <v>0</v>
          </cell>
          <cell r="D684">
            <v>0</v>
          </cell>
          <cell r="O684">
            <v>0</v>
          </cell>
          <cell r="P684">
            <v>0</v>
          </cell>
        </row>
        <row r="685">
          <cell r="B685">
            <v>0</v>
          </cell>
          <cell r="D685">
            <v>0</v>
          </cell>
          <cell r="O685">
            <v>0</v>
          </cell>
          <cell r="P685">
            <v>0</v>
          </cell>
        </row>
        <row r="686">
          <cell r="B686">
            <v>0</v>
          </cell>
          <cell r="D686">
            <v>0</v>
          </cell>
          <cell r="O686">
            <v>0</v>
          </cell>
          <cell r="P686">
            <v>0</v>
          </cell>
        </row>
        <row r="687">
          <cell r="B687">
            <v>0</v>
          </cell>
          <cell r="D687">
            <v>0</v>
          </cell>
          <cell r="O687">
            <v>0</v>
          </cell>
          <cell r="P687">
            <v>0</v>
          </cell>
        </row>
        <row r="688">
          <cell r="B688">
            <v>0</v>
          </cell>
          <cell r="D688">
            <v>0</v>
          </cell>
          <cell r="O688">
            <v>0</v>
          </cell>
          <cell r="P688">
            <v>0</v>
          </cell>
        </row>
        <row r="689">
          <cell r="B689">
            <v>0</v>
          </cell>
          <cell r="D689">
            <v>0</v>
          </cell>
          <cell r="O689">
            <v>0</v>
          </cell>
          <cell r="P689">
            <v>0</v>
          </cell>
        </row>
        <row r="690">
          <cell r="B690">
            <v>0</v>
          </cell>
          <cell r="D690">
            <v>0</v>
          </cell>
          <cell r="O690">
            <v>0</v>
          </cell>
          <cell r="P690">
            <v>0</v>
          </cell>
        </row>
        <row r="691">
          <cell r="B691">
            <v>0</v>
          </cell>
          <cell r="D691">
            <v>0</v>
          </cell>
          <cell r="O691">
            <v>0</v>
          </cell>
          <cell r="P691">
            <v>0</v>
          </cell>
        </row>
        <row r="692">
          <cell r="B692">
            <v>0</v>
          </cell>
          <cell r="D692">
            <v>0</v>
          </cell>
          <cell r="O692">
            <v>0</v>
          </cell>
          <cell r="P692">
            <v>0</v>
          </cell>
        </row>
        <row r="693">
          <cell r="B693">
            <v>0</v>
          </cell>
          <cell r="D693">
            <v>0</v>
          </cell>
          <cell r="O693">
            <v>0</v>
          </cell>
          <cell r="P693">
            <v>0</v>
          </cell>
        </row>
        <row r="694">
          <cell r="B694">
            <v>0</v>
          </cell>
          <cell r="D694">
            <v>0</v>
          </cell>
          <cell r="O694">
            <v>0</v>
          </cell>
          <cell r="P694">
            <v>0</v>
          </cell>
        </row>
        <row r="695">
          <cell r="B695">
            <v>0</v>
          </cell>
          <cell r="D695">
            <v>0</v>
          </cell>
          <cell r="O695">
            <v>0</v>
          </cell>
          <cell r="P695">
            <v>0</v>
          </cell>
        </row>
        <row r="696">
          <cell r="B696">
            <v>0</v>
          </cell>
          <cell r="D696">
            <v>0</v>
          </cell>
          <cell r="O696">
            <v>0</v>
          </cell>
          <cell r="P696">
            <v>0</v>
          </cell>
        </row>
        <row r="697">
          <cell r="B697">
            <v>0</v>
          </cell>
          <cell r="D697">
            <v>0</v>
          </cell>
          <cell r="O697">
            <v>0</v>
          </cell>
          <cell r="P697">
            <v>0</v>
          </cell>
        </row>
        <row r="698">
          <cell r="B698">
            <v>0</v>
          </cell>
          <cell r="D698">
            <v>0</v>
          </cell>
          <cell r="O698">
            <v>0</v>
          </cell>
          <cell r="P698">
            <v>0</v>
          </cell>
        </row>
        <row r="699">
          <cell r="B699">
            <v>0</v>
          </cell>
          <cell r="D699">
            <v>0</v>
          </cell>
          <cell r="O699">
            <v>0</v>
          </cell>
          <cell r="P699">
            <v>0</v>
          </cell>
        </row>
        <row r="700">
          <cell r="B700">
            <v>0</v>
          </cell>
          <cell r="D700">
            <v>0</v>
          </cell>
          <cell r="O700">
            <v>0</v>
          </cell>
          <cell r="P700">
            <v>0</v>
          </cell>
        </row>
        <row r="701">
          <cell r="B701">
            <v>0</v>
          </cell>
          <cell r="D701">
            <v>0</v>
          </cell>
          <cell r="O701">
            <v>0</v>
          </cell>
          <cell r="P701">
            <v>0</v>
          </cell>
        </row>
        <row r="702">
          <cell r="B702">
            <v>0</v>
          </cell>
          <cell r="D702">
            <v>0</v>
          </cell>
          <cell r="O702">
            <v>0</v>
          </cell>
          <cell r="P702">
            <v>0</v>
          </cell>
        </row>
        <row r="703">
          <cell r="B703">
            <v>0</v>
          </cell>
          <cell r="D703">
            <v>0</v>
          </cell>
          <cell r="O703">
            <v>0</v>
          </cell>
          <cell r="P703">
            <v>0</v>
          </cell>
        </row>
        <row r="704">
          <cell r="B704">
            <v>0</v>
          </cell>
          <cell r="D704">
            <v>0</v>
          </cell>
          <cell r="O704">
            <v>0</v>
          </cell>
          <cell r="P704">
            <v>0</v>
          </cell>
        </row>
        <row r="705">
          <cell r="B705">
            <v>0</v>
          </cell>
          <cell r="D705">
            <v>0</v>
          </cell>
          <cell r="O705">
            <v>0</v>
          </cell>
          <cell r="P705">
            <v>0</v>
          </cell>
        </row>
        <row r="706">
          <cell r="B706">
            <v>0</v>
          </cell>
          <cell r="D706">
            <v>0</v>
          </cell>
          <cell r="O706">
            <v>0</v>
          </cell>
          <cell r="P706">
            <v>0</v>
          </cell>
        </row>
        <row r="707">
          <cell r="B707">
            <v>0</v>
          </cell>
          <cell r="D707">
            <v>0</v>
          </cell>
          <cell r="O707">
            <v>0</v>
          </cell>
          <cell r="P707">
            <v>0</v>
          </cell>
        </row>
        <row r="708">
          <cell r="B708">
            <v>0</v>
          </cell>
          <cell r="D708">
            <v>0</v>
          </cell>
          <cell r="O708">
            <v>0</v>
          </cell>
          <cell r="P708">
            <v>0</v>
          </cell>
        </row>
        <row r="709">
          <cell r="B709">
            <v>0</v>
          </cell>
          <cell r="D709">
            <v>0</v>
          </cell>
          <cell r="O709">
            <v>0</v>
          </cell>
          <cell r="P709">
            <v>0</v>
          </cell>
        </row>
        <row r="710">
          <cell r="B710">
            <v>0</v>
          </cell>
          <cell r="D710">
            <v>0</v>
          </cell>
          <cell r="O710">
            <v>0</v>
          </cell>
          <cell r="P710">
            <v>0</v>
          </cell>
        </row>
        <row r="711">
          <cell r="B711">
            <v>0</v>
          </cell>
          <cell r="D711">
            <v>0</v>
          </cell>
          <cell r="O711">
            <v>0</v>
          </cell>
          <cell r="P711">
            <v>0</v>
          </cell>
        </row>
        <row r="712">
          <cell r="B712">
            <v>0</v>
          </cell>
          <cell r="D712">
            <v>0</v>
          </cell>
          <cell r="O712">
            <v>0</v>
          </cell>
          <cell r="P712">
            <v>0</v>
          </cell>
        </row>
        <row r="713">
          <cell r="B713">
            <v>0</v>
          </cell>
          <cell r="D713">
            <v>0</v>
          </cell>
          <cell r="O713">
            <v>0</v>
          </cell>
          <cell r="P713">
            <v>0</v>
          </cell>
        </row>
        <row r="714">
          <cell r="B714">
            <v>0</v>
          </cell>
          <cell r="D714">
            <v>0</v>
          </cell>
          <cell r="O714">
            <v>0</v>
          </cell>
          <cell r="P714">
            <v>0</v>
          </cell>
        </row>
        <row r="715">
          <cell r="B715">
            <v>0</v>
          </cell>
          <cell r="D715">
            <v>0</v>
          </cell>
          <cell r="O715">
            <v>0</v>
          </cell>
          <cell r="P715">
            <v>0</v>
          </cell>
        </row>
        <row r="716">
          <cell r="B716">
            <v>0</v>
          </cell>
          <cell r="D716">
            <v>0</v>
          </cell>
          <cell r="O716">
            <v>0</v>
          </cell>
          <cell r="P716">
            <v>0</v>
          </cell>
        </row>
        <row r="717">
          <cell r="B717">
            <v>0</v>
          </cell>
          <cell r="D717">
            <v>0</v>
          </cell>
          <cell r="O717">
            <v>0</v>
          </cell>
          <cell r="P717">
            <v>0</v>
          </cell>
        </row>
        <row r="718">
          <cell r="B718">
            <v>0</v>
          </cell>
          <cell r="D718">
            <v>0</v>
          </cell>
          <cell r="O718">
            <v>0</v>
          </cell>
          <cell r="P718">
            <v>0</v>
          </cell>
        </row>
        <row r="719">
          <cell r="B719">
            <v>0</v>
          </cell>
          <cell r="D719">
            <v>0</v>
          </cell>
          <cell r="O719">
            <v>0</v>
          </cell>
          <cell r="P719">
            <v>0</v>
          </cell>
        </row>
        <row r="720">
          <cell r="B720">
            <v>0</v>
          </cell>
          <cell r="D720">
            <v>0</v>
          </cell>
          <cell r="O720">
            <v>0</v>
          </cell>
          <cell r="P720">
            <v>0</v>
          </cell>
        </row>
        <row r="721">
          <cell r="B721">
            <v>0</v>
          </cell>
          <cell r="D721">
            <v>0</v>
          </cell>
          <cell r="O721">
            <v>0</v>
          </cell>
          <cell r="P721">
            <v>0</v>
          </cell>
        </row>
        <row r="722">
          <cell r="B722">
            <v>0</v>
          </cell>
          <cell r="D722">
            <v>0</v>
          </cell>
          <cell r="O722">
            <v>0</v>
          </cell>
          <cell r="P722">
            <v>0</v>
          </cell>
        </row>
        <row r="723">
          <cell r="B723">
            <v>0</v>
          </cell>
          <cell r="D723">
            <v>0</v>
          </cell>
          <cell r="O723">
            <v>0</v>
          </cell>
          <cell r="P723">
            <v>0</v>
          </cell>
        </row>
        <row r="724">
          <cell r="B724">
            <v>0</v>
          </cell>
          <cell r="D724">
            <v>0</v>
          </cell>
          <cell r="O724">
            <v>0</v>
          </cell>
          <cell r="P724">
            <v>0</v>
          </cell>
        </row>
        <row r="725">
          <cell r="B725">
            <v>0</v>
          </cell>
          <cell r="D725">
            <v>0</v>
          </cell>
          <cell r="O725">
            <v>0</v>
          </cell>
          <cell r="P725">
            <v>0</v>
          </cell>
        </row>
        <row r="726">
          <cell r="B726">
            <v>0</v>
          </cell>
          <cell r="D726">
            <v>0</v>
          </cell>
          <cell r="O726">
            <v>0</v>
          </cell>
          <cell r="P726">
            <v>0</v>
          </cell>
        </row>
        <row r="727">
          <cell r="B727">
            <v>0</v>
          </cell>
          <cell r="D727">
            <v>0</v>
          </cell>
          <cell r="O727">
            <v>0</v>
          </cell>
          <cell r="P727">
            <v>0</v>
          </cell>
        </row>
        <row r="728">
          <cell r="B728">
            <v>0</v>
          </cell>
          <cell r="D728">
            <v>0</v>
          </cell>
          <cell r="O728">
            <v>0</v>
          </cell>
          <cell r="P728">
            <v>0</v>
          </cell>
        </row>
        <row r="729">
          <cell r="B729">
            <v>0</v>
          </cell>
          <cell r="D729">
            <v>0</v>
          </cell>
          <cell r="O729">
            <v>0</v>
          </cell>
          <cell r="P729">
            <v>0</v>
          </cell>
        </row>
        <row r="730">
          <cell r="B730">
            <v>0</v>
          </cell>
          <cell r="D730">
            <v>0</v>
          </cell>
          <cell r="O730">
            <v>0</v>
          </cell>
          <cell r="P730">
            <v>0</v>
          </cell>
        </row>
        <row r="731">
          <cell r="B731">
            <v>0</v>
          </cell>
          <cell r="D731">
            <v>0</v>
          </cell>
          <cell r="O731">
            <v>0</v>
          </cell>
          <cell r="P731">
            <v>0</v>
          </cell>
        </row>
        <row r="732">
          <cell r="B732">
            <v>0</v>
          </cell>
          <cell r="D732">
            <v>0</v>
          </cell>
          <cell r="O732">
            <v>0</v>
          </cell>
          <cell r="P732">
            <v>0</v>
          </cell>
        </row>
        <row r="733">
          <cell r="B733">
            <v>0</v>
          </cell>
          <cell r="D733">
            <v>0</v>
          </cell>
          <cell r="O733">
            <v>0</v>
          </cell>
          <cell r="P733">
            <v>0</v>
          </cell>
        </row>
        <row r="734">
          <cell r="B734">
            <v>0</v>
          </cell>
          <cell r="D734">
            <v>0</v>
          </cell>
          <cell r="O734">
            <v>0</v>
          </cell>
          <cell r="P734">
            <v>0</v>
          </cell>
        </row>
        <row r="735">
          <cell r="B735">
            <v>0</v>
          </cell>
          <cell r="D735">
            <v>0</v>
          </cell>
          <cell r="O735">
            <v>0</v>
          </cell>
          <cell r="P735">
            <v>0</v>
          </cell>
        </row>
        <row r="736">
          <cell r="B736">
            <v>0</v>
          </cell>
          <cell r="D736">
            <v>0</v>
          </cell>
          <cell r="O736">
            <v>0</v>
          </cell>
          <cell r="P736">
            <v>0</v>
          </cell>
        </row>
        <row r="737">
          <cell r="B737">
            <v>0</v>
          </cell>
          <cell r="D737">
            <v>0</v>
          </cell>
          <cell r="O737">
            <v>0</v>
          </cell>
          <cell r="P737">
            <v>0</v>
          </cell>
        </row>
        <row r="738">
          <cell r="B738">
            <v>0</v>
          </cell>
          <cell r="D738">
            <v>0</v>
          </cell>
          <cell r="O738">
            <v>0</v>
          </cell>
          <cell r="P738">
            <v>0</v>
          </cell>
        </row>
        <row r="739">
          <cell r="B739">
            <v>0</v>
          </cell>
          <cell r="D739">
            <v>0</v>
          </cell>
          <cell r="O739">
            <v>0</v>
          </cell>
          <cell r="P739">
            <v>0</v>
          </cell>
        </row>
        <row r="740">
          <cell r="B740">
            <v>0</v>
          </cell>
          <cell r="D740">
            <v>0</v>
          </cell>
          <cell r="O740">
            <v>0</v>
          </cell>
          <cell r="P740">
            <v>0</v>
          </cell>
        </row>
        <row r="741">
          <cell r="B741">
            <v>0</v>
          </cell>
          <cell r="D741">
            <v>0</v>
          </cell>
          <cell r="O741">
            <v>0</v>
          </cell>
          <cell r="P741">
            <v>0</v>
          </cell>
        </row>
        <row r="742">
          <cell r="B742">
            <v>0</v>
          </cell>
          <cell r="D742">
            <v>0</v>
          </cell>
          <cell r="O742">
            <v>0</v>
          </cell>
          <cell r="P742">
            <v>0</v>
          </cell>
        </row>
        <row r="743">
          <cell r="B743">
            <v>0</v>
          </cell>
          <cell r="D743">
            <v>0</v>
          </cell>
          <cell r="O743">
            <v>0</v>
          </cell>
          <cell r="P743">
            <v>0</v>
          </cell>
        </row>
        <row r="744">
          <cell r="B744">
            <v>0</v>
          </cell>
          <cell r="D744">
            <v>0</v>
          </cell>
          <cell r="O744">
            <v>0</v>
          </cell>
          <cell r="P744">
            <v>0</v>
          </cell>
        </row>
        <row r="745">
          <cell r="B745">
            <v>0</v>
          </cell>
          <cell r="D745">
            <v>0</v>
          </cell>
          <cell r="O745">
            <v>0</v>
          </cell>
          <cell r="P745">
            <v>0</v>
          </cell>
        </row>
        <row r="746">
          <cell r="B746">
            <v>0</v>
          </cell>
          <cell r="D746">
            <v>0</v>
          </cell>
          <cell r="O746">
            <v>0</v>
          </cell>
          <cell r="P746">
            <v>0</v>
          </cell>
        </row>
        <row r="747">
          <cell r="B747">
            <v>0</v>
          </cell>
          <cell r="D747">
            <v>0</v>
          </cell>
          <cell r="O747">
            <v>0</v>
          </cell>
          <cell r="P747">
            <v>0</v>
          </cell>
        </row>
        <row r="748">
          <cell r="B748">
            <v>0</v>
          </cell>
          <cell r="D748">
            <v>0</v>
          </cell>
          <cell r="O748">
            <v>0</v>
          </cell>
          <cell r="P748">
            <v>0</v>
          </cell>
        </row>
        <row r="749">
          <cell r="B749">
            <v>0</v>
          </cell>
          <cell r="D749">
            <v>0</v>
          </cell>
          <cell r="O749">
            <v>0</v>
          </cell>
          <cell r="P749">
            <v>0</v>
          </cell>
        </row>
        <row r="750">
          <cell r="B750">
            <v>0</v>
          </cell>
          <cell r="D750">
            <v>0</v>
          </cell>
          <cell r="O750">
            <v>0</v>
          </cell>
          <cell r="P750">
            <v>0</v>
          </cell>
        </row>
        <row r="751">
          <cell r="B751">
            <v>0</v>
          </cell>
          <cell r="D751">
            <v>0</v>
          </cell>
          <cell r="O751">
            <v>0</v>
          </cell>
          <cell r="P751">
            <v>0</v>
          </cell>
        </row>
        <row r="752">
          <cell r="B752">
            <v>0</v>
          </cell>
          <cell r="D752">
            <v>0</v>
          </cell>
          <cell r="O752">
            <v>0</v>
          </cell>
          <cell r="P752">
            <v>0</v>
          </cell>
        </row>
        <row r="753">
          <cell r="B753">
            <v>0</v>
          </cell>
          <cell r="D753">
            <v>0</v>
          </cell>
          <cell r="O753">
            <v>0</v>
          </cell>
          <cell r="P753">
            <v>0</v>
          </cell>
        </row>
        <row r="754">
          <cell r="B754">
            <v>0</v>
          </cell>
          <cell r="D754">
            <v>0</v>
          </cell>
          <cell r="O754">
            <v>0</v>
          </cell>
          <cell r="P754">
            <v>0</v>
          </cell>
        </row>
        <row r="755">
          <cell r="B755">
            <v>0</v>
          </cell>
          <cell r="D755">
            <v>0</v>
          </cell>
          <cell r="O755">
            <v>0</v>
          </cell>
          <cell r="P755">
            <v>0</v>
          </cell>
        </row>
        <row r="756">
          <cell r="B756">
            <v>0</v>
          </cell>
          <cell r="D756">
            <v>0</v>
          </cell>
          <cell r="O756">
            <v>0</v>
          </cell>
          <cell r="P756">
            <v>0</v>
          </cell>
        </row>
        <row r="757">
          <cell r="B757">
            <v>0</v>
          </cell>
          <cell r="D757">
            <v>0</v>
          </cell>
          <cell r="O757">
            <v>0</v>
          </cell>
          <cell r="P757">
            <v>0</v>
          </cell>
        </row>
        <row r="758">
          <cell r="B758">
            <v>0</v>
          </cell>
          <cell r="D758">
            <v>0</v>
          </cell>
          <cell r="O758">
            <v>0</v>
          </cell>
          <cell r="P758">
            <v>0</v>
          </cell>
        </row>
        <row r="759">
          <cell r="B759">
            <v>0</v>
          </cell>
          <cell r="D759">
            <v>0</v>
          </cell>
          <cell r="O759">
            <v>0</v>
          </cell>
          <cell r="P759">
            <v>0</v>
          </cell>
        </row>
        <row r="760">
          <cell r="B760">
            <v>0</v>
          </cell>
          <cell r="D760">
            <v>0</v>
          </cell>
          <cell r="O760">
            <v>0</v>
          </cell>
          <cell r="P760">
            <v>0</v>
          </cell>
        </row>
        <row r="761">
          <cell r="B761">
            <v>0</v>
          </cell>
          <cell r="D761">
            <v>0</v>
          </cell>
          <cell r="O761">
            <v>0</v>
          </cell>
          <cell r="P761">
            <v>0</v>
          </cell>
        </row>
        <row r="762">
          <cell r="B762">
            <v>0</v>
          </cell>
          <cell r="D762">
            <v>0</v>
          </cell>
          <cell r="O762">
            <v>0</v>
          </cell>
          <cell r="P762">
            <v>0</v>
          </cell>
        </row>
        <row r="763">
          <cell r="B763">
            <v>0</v>
          </cell>
          <cell r="D763">
            <v>0</v>
          </cell>
          <cell r="O763">
            <v>0</v>
          </cell>
          <cell r="P763">
            <v>0</v>
          </cell>
        </row>
        <row r="764">
          <cell r="B764">
            <v>0</v>
          </cell>
          <cell r="D764">
            <v>0</v>
          </cell>
          <cell r="O764">
            <v>0</v>
          </cell>
          <cell r="P764">
            <v>0</v>
          </cell>
        </row>
        <row r="765">
          <cell r="B765">
            <v>0</v>
          </cell>
          <cell r="D765">
            <v>0</v>
          </cell>
          <cell r="O765">
            <v>0</v>
          </cell>
          <cell r="P765">
            <v>0</v>
          </cell>
        </row>
        <row r="766">
          <cell r="B766">
            <v>0</v>
          </cell>
          <cell r="D766">
            <v>0</v>
          </cell>
          <cell r="O766">
            <v>0</v>
          </cell>
          <cell r="P766">
            <v>0</v>
          </cell>
        </row>
        <row r="767">
          <cell r="B767">
            <v>0</v>
          </cell>
          <cell r="D767">
            <v>0</v>
          </cell>
          <cell r="O767">
            <v>0</v>
          </cell>
          <cell r="P767">
            <v>0</v>
          </cell>
        </row>
        <row r="768">
          <cell r="B768">
            <v>0</v>
          </cell>
          <cell r="D768">
            <v>0</v>
          </cell>
          <cell r="O768">
            <v>0</v>
          </cell>
          <cell r="P768">
            <v>0</v>
          </cell>
        </row>
        <row r="769">
          <cell r="B769">
            <v>0</v>
          </cell>
          <cell r="D769">
            <v>0</v>
          </cell>
          <cell r="O769">
            <v>0</v>
          </cell>
          <cell r="P769">
            <v>0</v>
          </cell>
        </row>
        <row r="770">
          <cell r="B770">
            <v>0</v>
          </cell>
          <cell r="D770">
            <v>0</v>
          </cell>
          <cell r="O770">
            <v>0</v>
          </cell>
          <cell r="P770">
            <v>0</v>
          </cell>
        </row>
        <row r="771">
          <cell r="B771">
            <v>0</v>
          </cell>
          <cell r="D771">
            <v>0</v>
          </cell>
          <cell r="O771">
            <v>0</v>
          </cell>
          <cell r="P771">
            <v>0</v>
          </cell>
        </row>
        <row r="772">
          <cell r="B772">
            <v>0</v>
          </cell>
          <cell r="D772">
            <v>0</v>
          </cell>
          <cell r="O772">
            <v>0</v>
          </cell>
          <cell r="P772">
            <v>0</v>
          </cell>
        </row>
        <row r="773">
          <cell r="B773">
            <v>0</v>
          </cell>
          <cell r="D773">
            <v>0</v>
          </cell>
          <cell r="O773">
            <v>0</v>
          </cell>
          <cell r="P773">
            <v>0</v>
          </cell>
        </row>
        <row r="774">
          <cell r="B774">
            <v>0</v>
          </cell>
          <cell r="D774">
            <v>0</v>
          </cell>
          <cell r="O774">
            <v>0</v>
          </cell>
          <cell r="P774">
            <v>0</v>
          </cell>
        </row>
        <row r="775">
          <cell r="B775">
            <v>0</v>
          </cell>
          <cell r="D775">
            <v>0</v>
          </cell>
          <cell r="O775">
            <v>0</v>
          </cell>
          <cell r="P775">
            <v>0</v>
          </cell>
        </row>
        <row r="776">
          <cell r="B776">
            <v>0</v>
          </cell>
          <cell r="D776">
            <v>0</v>
          </cell>
          <cell r="O776">
            <v>0</v>
          </cell>
          <cell r="P776">
            <v>0</v>
          </cell>
        </row>
        <row r="777">
          <cell r="B777">
            <v>0</v>
          </cell>
          <cell r="D777">
            <v>0</v>
          </cell>
          <cell r="O777">
            <v>0</v>
          </cell>
          <cell r="P777">
            <v>0</v>
          </cell>
        </row>
        <row r="778">
          <cell r="B778">
            <v>0</v>
          </cell>
          <cell r="D778">
            <v>0</v>
          </cell>
          <cell r="O778">
            <v>0</v>
          </cell>
          <cell r="P778">
            <v>0</v>
          </cell>
        </row>
        <row r="779">
          <cell r="B779">
            <v>0</v>
          </cell>
          <cell r="D779">
            <v>0</v>
          </cell>
          <cell r="O779">
            <v>0</v>
          </cell>
          <cell r="P779">
            <v>0</v>
          </cell>
        </row>
        <row r="780">
          <cell r="B780">
            <v>0</v>
          </cell>
          <cell r="D780">
            <v>0</v>
          </cell>
          <cell r="O780">
            <v>0</v>
          </cell>
          <cell r="P780">
            <v>0</v>
          </cell>
        </row>
        <row r="781">
          <cell r="B781">
            <v>0</v>
          </cell>
          <cell r="D781">
            <v>0</v>
          </cell>
          <cell r="O781">
            <v>0</v>
          </cell>
          <cell r="P781">
            <v>0</v>
          </cell>
        </row>
        <row r="782">
          <cell r="B782">
            <v>0</v>
          </cell>
          <cell r="D782">
            <v>0</v>
          </cell>
          <cell r="O782">
            <v>0</v>
          </cell>
          <cell r="P782">
            <v>0</v>
          </cell>
        </row>
        <row r="783">
          <cell r="B783">
            <v>0</v>
          </cell>
          <cell r="D783">
            <v>0</v>
          </cell>
          <cell r="O783">
            <v>0</v>
          </cell>
          <cell r="P783">
            <v>0</v>
          </cell>
        </row>
        <row r="784">
          <cell r="B784">
            <v>0</v>
          </cell>
          <cell r="D784">
            <v>0</v>
          </cell>
          <cell r="O784">
            <v>0</v>
          </cell>
          <cell r="P784">
            <v>0</v>
          </cell>
        </row>
        <row r="785">
          <cell r="B785">
            <v>0</v>
          </cell>
          <cell r="D785">
            <v>0</v>
          </cell>
          <cell r="O785">
            <v>0</v>
          </cell>
          <cell r="P785">
            <v>0</v>
          </cell>
        </row>
        <row r="786">
          <cell r="B786">
            <v>0</v>
          </cell>
          <cell r="D786">
            <v>0</v>
          </cell>
          <cell r="O786">
            <v>0</v>
          </cell>
          <cell r="P786">
            <v>0</v>
          </cell>
        </row>
        <row r="787">
          <cell r="B787">
            <v>0</v>
          </cell>
          <cell r="D787">
            <v>0</v>
          </cell>
          <cell r="O787">
            <v>0</v>
          </cell>
          <cell r="P787">
            <v>0</v>
          </cell>
        </row>
        <row r="788">
          <cell r="B788">
            <v>0</v>
          </cell>
          <cell r="D788">
            <v>0</v>
          </cell>
          <cell r="O788">
            <v>0</v>
          </cell>
          <cell r="P788">
            <v>0</v>
          </cell>
        </row>
        <row r="789">
          <cell r="B789">
            <v>0</v>
          </cell>
          <cell r="D789">
            <v>0</v>
          </cell>
          <cell r="O789">
            <v>0</v>
          </cell>
          <cell r="P789">
            <v>0</v>
          </cell>
        </row>
        <row r="790">
          <cell r="B790">
            <v>0</v>
          </cell>
          <cell r="D790">
            <v>0</v>
          </cell>
          <cell r="O790">
            <v>0</v>
          </cell>
          <cell r="P790">
            <v>0</v>
          </cell>
        </row>
        <row r="791">
          <cell r="B791">
            <v>0</v>
          </cell>
          <cell r="D791">
            <v>0</v>
          </cell>
          <cell r="O791">
            <v>0</v>
          </cell>
          <cell r="P791">
            <v>0</v>
          </cell>
        </row>
        <row r="792">
          <cell r="B792">
            <v>0</v>
          </cell>
          <cell r="D792">
            <v>0</v>
          </cell>
          <cell r="O792">
            <v>0</v>
          </cell>
          <cell r="P792">
            <v>0</v>
          </cell>
        </row>
        <row r="793">
          <cell r="B793">
            <v>0</v>
          </cell>
          <cell r="D793">
            <v>0</v>
          </cell>
          <cell r="O793">
            <v>0</v>
          </cell>
          <cell r="P793">
            <v>0</v>
          </cell>
        </row>
        <row r="794">
          <cell r="B794">
            <v>0</v>
          </cell>
          <cell r="D794">
            <v>0</v>
          </cell>
          <cell r="O794">
            <v>0</v>
          </cell>
          <cell r="P794">
            <v>0</v>
          </cell>
        </row>
        <row r="795">
          <cell r="B795">
            <v>0</v>
          </cell>
          <cell r="D795">
            <v>0</v>
          </cell>
          <cell r="O795">
            <v>0</v>
          </cell>
          <cell r="P795">
            <v>0</v>
          </cell>
        </row>
        <row r="796">
          <cell r="B796">
            <v>0</v>
          </cell>
          <cell r="D796">
            <v>0</v>
          </cell>
          <cell r="O796">
            <v>0</v>
          </cell>
          <cell r="P796">
            <v>0</v>
          </cell>
        </row>
        <row r="797">
          <cell r="B797">
            <v>0</v>
          </cell>
          <cell r="D797">
            <v>0</v>
          </cell>
          <cell r="O797">
            <v>0</v>
          </cell>
          <cell r="P797">
            <v>0</v>
          </cell>
        </row>
        <row r="798">
          <cell r="B798">
            <v>0</v>
          </cell>
          <cell r="D798">
            <v>0</v>
          </cell>
          <cell r="O798">
            <v>0</v>
          </cell>
          <cell r="P798">
            <v>0</v>
          </cell>
        </row>
        <row r="799">
          <cell r="B799">
            <v>0</v>
          </cell>
          <cell r="D799">
            <v>0</v>
          </cell>
          <cell r="O799">
            <v>0</v>
          </cell>
          <cell r="P799">
            <v>0</v>
          </cell>
        </row>
        <row r="800">
          <cell r="B800">
            <v>0</v>
          </cell>
          <cell r="D800">
            <v>0</v>
          </cell>
          <cell r="O800">
            <v>0</v>
          </cell>
          <cell r="P800">
            <v>0</v>
          </cell>
        </row>
        <row r="801">
          <cell r="B801">
            <v>0</v>
          </cell>
          <cell r="D801">
            <v>0</v>
          </cell>
          <cell r="O801">
            <v>0</v>
          </cell>
          <cell r="P801">
            <v>0</v>
          </cell>
        </row>
        <row r="802">
          <cell r="B802">
            <v>0</v>
          </cell>
          <cell r="D802">
            <v>0</v>
          </cell>
          <cell r="O802">
            <v>0</v>
          </cell>
          <cell r="P802">
            <v>0</v>
          </cell>
        </row>
        <row r="803">
          <cell r="B803">
            <v>0</v>
          </cell>
          <cell r="D803">
            <v>0</v>
          </cell>
          <cell r="O803">
            <v>0</v>
          </cell>
          <cell r="P803">
            <v>0</v>
          </cell>
        </row>
        <row r="804">
          <cell r="B804">
            <v>0</v>
          </cell>
          <cell r="D804">
            <v>0</v>
          </cell>
          <cell r="O804">
            <v>0</v>
          </cell>
          <cell r="P804">
            <v>0</v>
          </cell>
        </row>
        <row r="805">
          <cell r="B805">
            <v>0</v>
          </cell>
          <cell r="D805">
            <v>0</v>
          </cell>
          <cell r="O805">
            <v>0</v>
          </cell>
          <cell r="P805">
            <v>0</v>
          </cell>
        </row>
        <row r="806">
          <cell r="B806">
            <v>0</v>
          </cell>
          <cell r="D806">
            <v>0</v>
          </cell>
          <cell r="O806">
            <v>0</v>
          </cell>
          <cell r="P806">
            <v>0</v>
          </cell>
        </row>
        <row r="807">
          <cell r="B807">
            <v>0</v>
          </cell>
          <cell r="D807">
            <v>0</v>
          </cell>
          <cell r="O807">
            <v>0</v>
          </cell>
          <cell r="P807">
            <v>0</v>
          </cell>
        </row>
        <row r="808">
          <cell r="B808">
            <v>0</v>
          </cell>
          <cell r="D808">
            <v>0</v>
          </cell>
          <cell r="O808">
            <v>0</v>
          </cell>
          <cell r="P808">
            <v>0</v>
          </cell>
        </row>
        <row r="809">
          <cell r="B809">
            <v>0</v>
          </cell>
          <cell r="D809">
            <v>0</v>
          </cell>
          <cell r="O809">
            <v>0</v>
          </cell>
          <cell r="P809">
            <v>0</v>
          </cell>
        </row>
        <row r="810">
          <cell r="B810">
            <v>0</v>
          </cell>
          <cell r="D810">
            <v>0</v>
          </cell>
          <cell r="O810">
            <v>0</v>
          </cell>
          <cell r="P810">
            <v>0</v>
          </cell>
        </row>
        <row r="811">
          <cell r="B811">
            <v>0</v>
          </cell>
          <cell r="D811">
            <v>0</v>
          </cell>
          <cell r="O811">
            <v>0</v>
          </cell>
          <cell r="P811">
            <v>0</v>
          </cell>
        </row>
        <row r="812">
          <cell r="B812">
            <v>0</v>
          </cell>
          <cell r="D812">
            <v>0</v>
          </cell>
          <cell r="O812">
            <v>0</v>
          </cell>
          <cell r="P812">
            <v>0</v>
          </cell>
        </row>
        <row r="813">
          <cell r="B813">
            <v>0</v>
          </cell>
          <cell r="D813">
            <v>0</v>
          </cell>
          <cell r="O813">
            <v>0</v>
          </cell>
          <cell r="P813">
            <v>0</v>
          </cell>
        </row>
        <row r="814">
          <cell r="B814">
            <v>0</v>
          </cell>
          <cell r="D814">
            <v>0</v>
          </cell>
          <cell r="O814">
            <v>0</v>
          </cell>
          <cell r="P814">
            <v>0</v>
          </cell>
        </row>
        <row r="815">
          <cell r="B815">
            <v>0</v>
          </cell>
          <cell r="D815">
            <v>0</v>
          </cell>
          <cell r="O815">
            <v>0</v>
          </cell>
          <cell r="P815">
            <v>0</v>
          </cell>
        </row>
        <row r="816">
          <cell r="B816">
            <v>0</v>
          </cell>
          <cell r="D816">
            <v>0</v>
          </cell>
          <cell r="O816">
            <v>0</v>
          </cell>
          <cell r="P816">
            <v>0</v>
          </cell>
        </row>
        <row r="817">
          <cell r="B817">
            <v>0</v>
          </cell>
          <cell r="D817">
            <v>0</v>
          </cell>
          <cell r="O817">
            <v>0</v>
          </cell>
          <cell r="P817">
            <v>0</v>
          </cell>
        </row>
        <row r="818">
          <cell r="B818">
            <v>0</v>
          </cell>
          <cell r="D818">
            <v>0</v>
          </cell>
          <cell r="O818">
            <v>0</v>
          </cell>
          <cell r="P818">
            <v>0</v>
          </cell>
        </row>
        <row r="819">
          <cell r="B819">
            <v>0</v>
          </cell>
          <cell r="D819">
            <v>0</v>
          </cell>
          <cell r="O819">
            <v>0</v>
          </cell>
          <cell r="P819">
            <v>0</v>
          </cell>
        </row>
        <row r="820">
          <cell r="B820">
            <v>0</v>
          </cell>
          <cell r="D820">
            <v>0</v>
          </cell>
          <cell r="O820">
            <v>0</v>
          </cell>
          <cell r="P820">
            <v>0</v>
          </cell>
        </row>
        <row r="821">
          <cell r="B821">
            <v>0</v>
          </cell>
          <cell r="D821">
            <v>0</v>
          </cell>
          <cell r="O821">
            <v>0</v>
          </cell>
          <cell r="P821">
            <v>0</v>
          </cell>
        </row>
        <row r="822">
          <cell r="B822">
            <v>0</v>
          </cell>
          <cell r="D822">
            <v>0</v>
          </cell>
          <cell r="O822">
            <v>0</v>
          </cell>
          <cell r="P822">
            <v>0</v>
          </cell>
        </row>
        <row r="823">
          <cell r="B823">
            <v>0</v>
          </cell>
          <cell r="D823">
            <v>0</v>
          </cell>
          <cell r="O823">
            <v>0</v>
          </cell>
          <cell r="P823">
            <v>0</v>
          </cell>
        </row>
        <row r="824">
          <cell r="B824">
            <v>0</v>
          </cell>
          <cell r="D824">
            <v>0</v>
          </cell>
          <cell r="O824">
            <v>0</v>
          </cell>
          <cell r="P824">
            <v>0</v>
          </cell>
        </row>
        <row r="825">
          <cell r="B825">
            <v>0</v>
          </cell>
          <cell r="D825">
            <v>0</v>
          </cell>
          <cell r="O825">
            <v>0</v>
          </cell>
          <cell r="P825">
            <v>0</v>
          </cell>
        </row>
        <row r="826">
          <cell r="B826">
            <v>0</v>
          </cell>
          <cell r="D826">
            <v>0</v>
          </cell>
          <cell r="O826">
            <v>0</v>
          </cell>
          <cell r="P826">
            <v>0</v>
          </cell>
        </row>
        <row r="827">
          <cell r="B827">
            <v>0</v>
          </cell>
          <cell r="D827">
            <v>0</v>
          </cell>
          <cell r="O827">
            <v>0</v>
          </cell>
          <cell r="P827">
            <v>0</v>
          </cell>
        </row>
        <row r="828">
          <cell r="B828">
            <v>0</v>
          </cell>
          <cell r="D828">
            <v>0</v>
          </cell>
          <cell r="O828">
            <v>0</v>
          </cell>
          <cell r="P828">
            <v>0</v>
          </cell>
        </row>
        <row r="829">
          <cell r="B829">
            <v>0</v>
          </cell>
          <cell r="D829">
            <v>0</v>
          </cell>
          <cell r="O829">
            <v>0</v>
          </cell>
          <cell r="P829">
            <v>0</v>
          </cell>
        </row>
        <row r="830">
          <cell r="B830">
            <v>0</v>
          </cell>
          <cell r="D830">
            <v>0</v>
          </cell>
          <cell r="O830">
            <v>0</v>
          </cell>
          <cell r="P830">
            <v>0</v>
          </cell>
        </row>
        <row r="831">
          <cell r="B831">
            <v>0</v>
          </cell>
          <cell r="D831">
            <v>0</v>
          </cell>
          <cell r="O831">
            <v>0</v>
          </cell>
          <cell r="P831">
            <v>0</v>
          </cell>
        </row>
        <row r="832">
          <cell r="B832">
            <v>0</v>
          </cell>
          <cell r="D832">
            <v>0</v>
          </cell>
          <cell r="O832">
            <v>0</v>
          </cell>
          <cell r="P832">
            <v>0</v>
          </cell>
        </row>
        <row r="833">
          <cell r="B833">
            <v>0</v>
          </cell>
          <cell r="D833">
            <v>0</v>
          </cell>
          <cell r="O833">
            <v>0</v>
          </cell>
          <cell r="P833">
            <v>0</v>
          </cell>
        </row>
        <row r="834">
          <cell r="B834">
            <v>0</v>
          </cell>
          <cell r="D834">
            <v>0</v>
          </cell>
          <cell r="O834">
            <v>0</v>
          </cell>
          <cell r="P834">
            <v>0</v>
          </cell>
        </row>
        <row r="835">
          <cell r="B835">
            <v>0</v>
          </cell>
          <cell r="D835">
            <v>0</v>
          </cell>
          <cell r="O835">
            <v>0</v>
          </cell>
          <cell r="P835">
            <v>0</v>
          </cell>
        </row>
        <row r="836">
          <cell r="B836">
            <v>0</v>
          </cell>
          <cell r="D836">
            <v>0</v>
          </cell>
          <cell r="O836">
            <v>0</v>
          </cell>
          <cell r="P836">
            <v>0</v>
          </cell>
        </row>
        <row r="837">
          <cell r="B837">
            <v>0</v>
          </cell>
          <cell r="D837">
            <v>0</v>
          </cell>
          <cell r="O837">
            <v>0</v>
          </cell>
          <cell r="P837">
            <v>0</v>
          </cell>
        </row>
        <row r="838">
          <cell r="B838">
            <v>0</v>
          </cell>
          <cell r="D838">
            <v>0</v>
          </cell>
          <cell r="O838">
            <v>0</v>
          </cell>
          <cell r="P838">
            <v>0</v>
          </cell>
        </row>
        <row r="839">
          <cell r="B839">
            <v>0</v>
          </cell>
          <cell r="D839">
            <v>0</v>
          </cell>
          <cell r="O839">
            <v>0</v>
          </cell>
          <cell r="P839">
            <v>0</v>
          </cell>
        </row>
        <row r="840">
          <cell r="B840">
            <v>0</v>
          </cell>
          <cell r="D840">
            <v>0</v>
          </cell>
          <cell r="O840">
            <v>0</v>
          </cell>
          <cell r="P840">
            <v>0</v>
          </cell>
        </row>
        <row r="841">
          <cell r="B841">
            <v>0</v>
          </cell>
          <cell r="D841">
            <v>0</v>
          </cell>
          <cell r="O841">
            <v>0</v>
          </cell>
          <cell r="P841">
            <v>0</v>
          </cell>
        </row>
        <row r="842">
          <cell r="B842">
            <v>0</v>
          </cell>
          <cell r="D842">
            <v>0</v>
          </cell>
          <cell r="O842">
            <v>0</v>
          </cell>
          <cell r="P842">
            <v>0</v>
          </cell>
        </row>
        <row r="843">
          <cell r="B843">
            <v>0</v>
          </cell>
          <cell r="D843">
            <v>0</v>
          </cell>
          <cell r="O843">
            <v>0</v>
          </cell>
          <cell r="P843">
            <v>0</v>
          </cell>
        </row>
        <row r="844">
          <cell r="B844">
            <v>0</v>
          </cell>
          <cell r="D844">
            <v>0</v>
          </cell>
          <cell r="O844">
            <v>0</v>
          </cell>
          <cell r="P844">
            <v>0</v>
          </cell>
        </row>
        <row r="845">
          <cell r="B845">
            <v>0</v>
          </cell>
          <cell r="D845">
            <v>0</v>
          </cell>
          <cell r="O845">
            <v>0</v>
          </cell>
          <cell r="P845">
            <v>0</v>
          </cell>
        </row>
        <row r="846">
          <cell r="B846">
            <v>0</v>
          </cell>
          <cell r="D846">
            <v>0</v>
          </cell>
          <cell r="O846">
            <v>0</v>
          </cell>
          <cell r="P846">
            <v>0</v>
          </cell>
        </row>
        <row r="847">
          <cell r="B847">
            <v>0</v>
          </cell>
          <cell r="D847">
            <v>0</v>
          </cell>
          <cell r="O847">
            <v>0</v>
          </cell>
          <cell r="P847">
            <v>0</v>
          </cell>
        </row>
        <row r="848">
          <cell r="B848">
            <v>0</v>
          </cell>
          <cell r="D848">
            <v>0</v>
          </cell>
          <cell r="O848">
            <v>0</v>
          </cell>
          <cell r="P848">
            <v>0</v>
          </cell>
        </row>
        <row r="849">
          <cell r="B849">
            <v>0</v>
          </cell>
          <cell r="D849">
            <v>0</v>
          </cell>
          <cell r="O849">
            <v>0</v>
          </cell>
          <cell r="P849">
            <v>0</v>
          </cell>
        </row>
        <row r="850">
          <cell r="B850">
            <v>0</v>
          </cell>
          <cell r="D850">
            <v>0</v>
          </cell>
          <cell r="O850">
            <v>0</v>
          </cell>
          <cell r="P850">
            <v>0</v>
          </cell>
        </row>
        <row r="851">
          <cell r="B851">
            <v>0</v>
          </cell>
          <cell r="D851">
            <v>0</v>
          </cell>
          <cell r="O851">
            <v>0</v>
          </cell>
          <cell r="P851">
            <v>0</v>
          </cell>
        </row>
        <row r="852">
          <cell r="B852">
            <v>0</v>
          </cell>
          <cell r="D852">
            <v>0</v>
          </cell>
          <cell r="O852">
            <v>0</v>
          </cell>
          <cell r="P852">
            <v>0</v>
          </cell>
        </row>
        <row r="853">
          <cell r="B853">
            <v>0</v>
          </cell>
          <cell r="D853">
            <v>0</v>
          </cell>
          <cell r="O853">
            <v>0</v>
          </cell>
          <cell r="P853">
            <v>0</v>
          </cell>
        </row>
        <row r="854">
          <cell r="B854">
            <v>0</v>
          </cell>
          <cell r="D854">
            <v>0</v>
          </cell>
          <cell r="O854">
            <v>0</v>
          </cell>
          <cell r="P854">
            <v>0</v>
          </cell>
        </row>
        <row r="855">
          <cell r="B855">
            <v>0</v>
          </cell>
          <cell r="D855">
            <v>0</v>
          </cell>
          <cell r="O855">
            <v>0</v>
          </cell>
          <cell r="P855">
            <v>0</v>
          </cell>
        </row>
        <row r="856">
          <cell r="B856">
            <v>0</v>
          </cell>
          <cell r="D856">
            <v>0</v>
          </cell>
          <cell r="O856">
            <v>0</v>
          </cell>
          <cell r="P856">
            <v>0</v>
          </cell>
        </row>
        <row r="857">
          <cell r="B857">
            <v>0</v>
          </cell>
          <cell r="D857">
            <v>0</v>
          </cell>
          <cell r="O857">
            <v>0</v>
          </cell>
          <cell r="P857">
            <v>0</v>
          </cell>
        </row>
        <row r="858">
          <cell r="B858">
            <v>0</v>
          </cell>
          <cell r="D858">
            <v>0</v>
          </cell>
          <cell r="O858">
            <v>0</v>
          </cell>
          <cell r="P858">
            <v>0</v>
          </cell>
        </row>
        <row r="859">
          <cell r="B859">
            <v>0</v>
          </cell>
          <cell r="D859">
            <v>0</v>
          </cell>
          <cell r="O859">
            <v>0</v>
          </cell>
          <cell r="P859">
            <v>0</v>
          </cell>
        </row>
        <row r="860">
          <cell r="B860">
            <v>0</v>
          </cell>
          <cell r="D860">
            <v>0</v>
          </cell>
          <cell r="O860">
            <v>0</v>
          </cell>
          <cell r="P860">
            <v>0</v>
          </cell>
        </row>
        <row r="861">
          <cell r="B861">
            <v>0</v>
          </cell>
          <cell r="D861">
            <v>0</v>
          </cell>
          <cell r="O861">
            <v>0</v>
          </cell>
          <cell r="P861">
            <v>0</v>
          </cell>
        </row>
        <row r="862">
          <cell r="B862">
            <v>0</v>
          </cell>
          <cell r="D862">
            <v>0</v>
          </cell>
          <cell r="O862">
            <v>0</v>
          </cell>
          <cell r="P862">
            <v>0</v>
          </cell>
        </row>
        <row r="863">
          <cell r="B863">
            <v>0</v>
          </cell>
          <cell r="D863">
            <v>0</v>
          </cell>
          <cell r="O863">
            <v>0</v>
          </cell>
          <cell r="P863">
            <v>0</v>
          </cell>
        </row>
        <row r="864">
          <cell r="B864">
            <v>0</v>
          </cell>
          <cell r="D864">
            <v>0</v>
          </cell>
          <cell r="O864">
            <v>0</v>
          </cell>
          <cell r="P864">
            <v>0</v>
          </cell>
        </row>
        <row r="865">
          <cell r="B865">
            <v>0</v>
          </cell>
          <cell r="D865">
            <v>0</v>
          </cell>
          <cell r="O865">
            <v>0</v>
          </cell>
          <cell r="P865">
            <v>0</v>
          </cell>
        </row>
        <row r="866">
          <cell r="B866">
            <v>0</v>
          </cell>
          <cell r="D866">
            <v>0</v>
          </cell>
          <cell r="O866">
            <v>0</v>
          </cell>
          <cell r="P866">
            <v>0</v>
          </cell>
        </row>
        <row r="867">
          <cell r="B867">
            <v>0</v>
          </cell>
          <cell r="D867">
            <v>0</v>
          </cell>
          <cell r="O867">
            <v>0</v>
          </cell>
          <cell r="P867">
            <v>0</v>
          </cell>
        </row>
        <row r="868">
          <cell r="B868">
            <v>0</v>
          </cell>
          <cell r="D868">
            <v>0</v>
          </cell>
          <cell r="O868">
            <v>0</v>
          </cell>
          <cell r="P868">
            <v>0</v>
          </cell>
        </row>
        <row r="869">
          <cell r="B869">
            <v>0</v>
          </cell>
          <cell r="D869">
            <v>0</v>
          </cell>
          <cell r="O869">
            <v>0</v>
          </cell>
          <cell r="P869">
            <v>0</v>
          </cell>
        </row>
        <row r="870">
          <cell r="B870">
            <v>0</v>
          </cell>
          <cell r="D870">
            <v>0</v>
          </cell>
          <cell r="O870">
            <v>0</v>
          </cell>
          <cell r="P870">
            <v>0</v>
          </cell>
        </row>
        <row r="871">
          <cell r="B871">
            <v>0</v>
          </cell>
          <cell r="D871">
            <v>0</v>
          </cell>
          <cell r="O871">
            <v>0</v>
          </cell>
          <cell r="P871">
            <v>0</v>
          </cell>
        </row>
        <row r="872">
          <cell r="B872">
            <v>0</v>
          </cell>
          <cell r="D872">
            <v>0</v>
          </cell>
          <cell r="O872">
            <v>0</v>
          </cell>
          <cell r="P872">
            <v>0</v>
          </cell>
        </row>
        <row r="873">
          <cell r="B873">
            <v>0</v>
          </cell>
          <cell r="D873">
            <v>0</v>
          </cell>
          <cell r="O873">
            <v>0</v>
          </cell>
          <cell r="P873">
            <v>0</v>
          </cell>
        </row>
        <row r="874">
          <cell r="B874">
            <v>0</v>
          </cell>
          <cell r="D874">
            <v>0</v>
          </cell>
          <cell r="O874">
            <v>0</v>
          </cell>
          <cell r="P874">
            <v>0</v>
          </cell>
        </row>
        <row r="875">
          <cell r="B875">
            <v>0</v>
          </cell>
          <cell r="D875">
            <v>0</v>
          </cell>
          <cell r="O875">
            <v>0</v>
          </cell>
          <cell r="P875">
            <v>0</v>
          </cell>
        </row>
        <row r="876">
          <cell r="B876">
            <v>0</v>
          </cell>
          <cell r="D876">
            <v>0</v>
          </cell>
          <cell r="O876">
            <v>0</v>
          </cell>
          <cell r="P876">
            <v>0</v>
          </cell>
        </row>
        <row r="877">
          <cell r="B877">
            <v>0</v>
          </cell>
          <cell r="D877">
            <v>0</v>
          </cell>
          <cell r="O877">
            <v>0</v>
          </cell>
          <cell r="P877">
            <v>0</v>
          </cell>
        </row>
        <row r="878">
          <cell r="B878">
            <v>0</v>
          </cell>
          <cell r="D878">
            <v>0</v>
          </cell>
          <cell r="O878">
            <v>0</v>
          </cell>
          <cell r="P878">
            <v>0</v>
          </cell>
        </row>
        <row r="879">
          <cell r="B879">
            <v>0</v>
          </cell>
          <cell r="D879">
            <v>0</v>
          </cell>
          <cell r="O879">
            <v>0</v>
          </cell>
          <cell r="P879">
            <v>0</v>
          </cell>
        </row>
        <row r="880">
          <cell r="B880">
            <v>0</v>
          </cell>
          <cell r="D880">
            <v>0</v>
          </cell>
          <cell r="O880">
            <v>0</v>
          </cell>
          <cell r="P880">
            <v>0</v>
          </cell>
        </row>
        <row r="881">
          <cell r="B881">
            <v>0</v>
          </cell>
          <cell r="D881">
            <v>0</v>
          </cell>
          <cell r="O881">
            <v>0</v>
          </cell>
          <cell r="P881">
            <v>0</v>
          </cell>
        </row>
        <row r="882">
          <cell r="B882">
            <v>0</v>
          </cell>
          <cell r="D882">
            <v>0</v>
          </cell>
          <cell r="O882">
            <v>0</v>
          </cell>
          <cell r="P882">
            <v>0</v>
          </cell>
        </row>
        <row r="883">
          <cell r="B883">
            <v>0</v>
          </cell>
          <cell r="D883">
            <v>0</v>
          </cell>
          <cell r="O883">
            <v>0</v>
          </cell>
          <cell r="P883">
            <v>0</v>
          </cell>
        </row>
        <row r="884">
          <cell r="B884">
            <v>0</v>
          </cell>
          <cell r="D884">
            <v>0</v>
          </cell>
          <cell r="O884">
            <v>0</v>
          </cell>
          <cell r="P884">
            <v>0</v>
          </cell>
        </row>
        <row r="885">
          <cell r="B885">
            <v>0</v>
          </cell>
          <cell r="D885">
            <v>0</v>
          </cell>
          <cell r="O885">
            <v>0</v>
          </cell>
          <cell r="P885">
            <v>0</v>
          </cell>
        </row>
        <row r="886">
          <cell r="B886">
            <v>0</v>
          </cell>
          <cell r="D886">
            <v>0</v>
          </cell>
          <cell r="O886">
            <v>0</v>
          </cell>
          <cell r="P886">
            <v>0</v>
          </cell>
        </row>
        <row r="887">
          <cell r="B887">
            <v>0</v>
          </cell>
          <cell r="D887">
            <v>0</v>
          </cell>
          <cell r="O887">
            <v>0</v>
          </cell>
          <cell r="P887">
            <v>0</v>
          </cell>
        </row>
        <row r="888">
          <cell r="B888">
            <v>0</v>
          </cell>
          <cell r="D888">
            <v>0</v>
          </cell>
          <cell r="O888">
            <v>0</v>
          </cell>
          <cell r="P888">
            <v>0</v>
          </cell>
        </row>
        <row r="889">
          <cell r="B889">
            <v>0</v>
          </cell>
          <cell r="D889">
            <v>0</v>
          </cell>
          <cell r="O889">
            <v>0</v>
          </cell>
          <cell r="P889">
            <v>0</v>
          </cell>
        </row>
        <row r="890">
          <cell r="B890">
            <v>0</v>
          </cell>
          <cell r="D890">
            <v>0</v>
          </cell>
          <cell r="O890">
            <v>0</v>
          </cell>
          <cell r="P890">
            <v>0</v>
          </cell>
        </row>
        <row r="891">
          <cell r="B891">
            <v>0</v>
          </cell>
          <cell r="D891">
            <v>0</v>
          </cell>
          <cell r="O891">
            <v>0</v>
          </cell>
          <cell r="P891">
            <v>0</v>
          </cell>
        </row>
        <row r="892">
          <cell r="B892">
            <v>0</v>
          </cell>
          <cell r="D892">
            <v>0</v>
          </cell>
          <cell r="O892">
            <v>0</v>
          </cell>
          <cell r="P892">
            <v>0</v>
          </cell>
        </row>
        <row r="893">
          <cell r="B893">
            <v>0</v>
          </cell>
          <cell r="D893">
            <v>0</v>
          </cell>
          <cell r="O893">
            <v>0</v>
          </cell>
          <cell r="P893">
            <v>0</v>
          </cell>
        </row>
        <row r="894">
          <cell r="B894">
            <v>0</v>
          </cell>
          <cell r="D894">
            <v>0</v>
          </cell>
          <cell r="O894">
            <v>0</v>
          </cell>
          <cell r="P894">
            <v>0</v>
          </cell>
        </row>
        <row r="895">
          <cell r="B895">
            <v>0</v>
          </cell>
          <cell r="D895">
            <v>0</v>
          </cell>
          <cell r="O895">
            <v>0</v>
          </cell>
          <cell r="P895">
            <v>0</v>
          </cell>
        </row>
        <row r="896">
          <cell r="B896">
            <v>0</v>
          </cell>
          <cell r="D896">
            <v>0</v>
          </cell>
          <cell r="O896">
            <v>0</v>
          </cell>
          <cell r="P896">
            <v>0</v>
          </cell>
        </row>
        <row r="897">
          <cell r="B897">
            <v>0</v>
          </cell>
          <cell r="D897">
            <v>0</v>
          </cell>
          <cell r="O897">
            <v>0</v>
          </cell>
          <cell r="P897">
            <v>0</v>
          </cell>
        </row>
        <row r="898">
          <cell r="B898">
            <v>0</v>
          </cell>
          <cell r="D898">
            <v>0</v>
          </cell>
          <cell r="O898">
            <v>0</v>
          </cell>
          <cell r="P898">
            <v>0</v>
          </cell>
        </row>
        <row r="899">
          <cell r="B899">
            <v>0</v>
          </cell>
          <cell r="D899">
            <v>0</v>
          </cell>
          <cell r="O899">
            <v>0</v>
          </cell>
          <cell r="P899">
            <v>0</v>
          </cell>
        </row>
        <row r="900">
          <cell r="B900">
            <v>0</v>
          </cell>
          <cell r="D900">
            <v>0</v>
          </cell>
          <cell r="O900">
            <v>0</v>
          </cell>
          <cell r="P900">
            <v>0</v>
          </cell>
        </row>
        <row r="901">
          <cell r="B901">
            <v>0</v>
          </cell>
          <cell r="D901">
            <v>0</v>
          </cell>
          <cell r="O901">
            <v>0</v>
          </cell>
          <cell r="P901">
            <v>0</v>
          </cell>
        </row>
        <row r="902">
          <cell r="B902">
            <v>0</v>
          </cell>
          <cell r="D902">
            <v>0</v>
          </cell>
          <cell r="O902">
            <v>0</v>
          </cell>
          <cell r="P902">
            <v>0</v>
          </cell>
        </row>
        <row r="903">
          <cell r="B903">
            <v>0</v>
          </cell>
          <cell r="D903">
            <v>0</v>
          </cell>
          <cell r="O903">
            <v>0</v>
          </cell>
          <cell r="P903">
            <v>0</v>
          </cell>
        </row>
        <row r="904">
          <cell r="B904">
            <v>0</v>
          </cell>
          <cell r="D904">
            <v>0</v>
          </cell>
          <cell r="O904">
            <v>0</v>
          </cell>
          <cell r="P904">
            <v>0</v>
          </cell>
        </row>
        <row r="905">
          <cell r="B905">
            <v>0</v>
          </cell>
          <cell r="D905">
            <v>0</v>
          </cell>
          <cell r="O905">
            <v>0</v>
          </cell>
          <cell r="P905">
            <v>0</v>
          </cell>
        </row>
        <row r="906">
          <cell r="B906">
            <v>0</v>
          </cell>
          <cell r="D906">
            <v>0</v>
          </cell>
          <cell r="O906">
            <v>0</v>
          </cell>
          <cell r="P906">
            <v>0</v>
          </cell>
        </row>
        <row r="907">
          <cell r="B907">
            <v>0</v>
          </cell>
          <cell r="D907">
            <v>0</v>
          </cell>
          <cell r="O907">
            <v>0</v>
          </cell>
          <cell r="P907">
            <v>0</v>
          </cell>
        </row>
        <row r="908">
          <cell r="B908">
            <v>0</v>
          </cell>
          <cell r="D908">
            <v>0</v>
          </cell>
          <cell r="O908">
            <v>0</v>
          </cell>
          <cell r="P908">
            <v>0</v>
          </cell>
        </row>
        <row r="909">
          <cell r="B909">
            <v>0</v>
          </cell>
          <cell r="D909">
            <v>0</v>
          </cell>
          <cell r="O909">
            <v>0</v>
          </cell>
          <cell r="P909">
            <v>0</v>
          </cell>
        </row>
        <row r="910">
          <cell r="B910">
            <v>0</v>
          </cell>
          <cell r="D910">
            <v>0</v>
          </cell>
          <cell r="O910">
            <v>0</v>
          </cell>
          <cell r="P910">
            <v>0</v>
          </cell>
        </row>
        <row r="911">
          <cell r="B911">
            <v>0</v>
          </cell>
          <cell r="D911">
            <v>0</v>
          </cell>
          <cell r="O911">
            <v>0</v>
          </cell>
          <cell r="P911">
            <v>0</v>
          </cell>
        </row>
        <row r="912">
          <cell r="B912">
            <v>0</v>
          </cell>
          <cell r="D912">
            <v>0</v>
          </cell>
          <cell r="O912">
            <v>0</v>
          </cell>
          <cell r="P912">
            <v>0</v>
          </cell>
        </row>
        <row r="913">
          <cell r="B913">
            <v>0</v>
          </cell>
          <cell r="D913">
            <v>0</v>
          </cell>
          <cell r="O913">
            <v>0</v>
          </cell>
          <cell r="P913">
            <v>0</v>
          </cell>
        </row>
        <row r="914">
          <cell r="B914">
            <v>0</v>
          </cell>
          <cell r="D914">
            <v>0</v>
          </cell>
          <cell r="O914">
            <v>0</v>
          </cell>
          <cell r="P914">
            <v>0</v>
          </cell>
        </row>
        <row r="915">
          <cell r="B915">
            <v>0</v>
          </cell>
          <cell r="D915">
            <v>0</v>
          </cell>
          <cell r="O915">
            <v>0</v>
          </cell>
          <cell r="P915">
            <v>0</v>
          </cell>
        </row>
        <row r="916">
          <cell r="B916">
            <v>0</v>
          </cell>
          <cell r="D916">
            <v>0</v>
          </cell>
          <cell r="O916">
            <v>0</v>
          </cell>
          <cell r="P916">
            <v>0</v>
          </cell>
        </row>
        <row r="917">
          <cell r="B917">
            <v>0</v>
          </cell>
          <cell r="D917">
            <v>0</v>
          </cell>
          <cell r="O917">
            <v>0</v>
          </cell>
          <cell r="P917">
            <v>0</v>
          </cell>
        </row>
        <row r="918">
          <cell r="B918">
            <v>0</v>
          </cell>
          <cell r="D918">
            <v>0</v>
          </cell>
          <cell r="O918">
            <v>0</v>
          </cell>
          <cell r="P918">
            <v>0</v>
          </cell>
        </row>
        <row r="919">
          <cell r="B919">
            <v>0</v>
          </cell>
          <cell r="D919">
            <v>0</v>
          </cell>
          <cell r="O919">
            <v>0</v>
          </cell>
          <cell r="P919">
            <v>0</v>
          </cell>
        </row>
        <row r="920">
          <cell r="B920">
            <v>0</v>
          </cell>
          <cell r="D920">
            <v>0</v>
          </cell>
          <cell r="O920">
            <v>0</v>
          </cell>
          <cell r="P920">
            <v>0</v>
          </cell>
        </row>
        <row r="921">
          <cell r="B921">
            <v>0</v>
          </cell>
          <cell r="D921">
            <v>0</v>
          </cell>
          <cell r="O921">
            <v>0</v>
          </cell>
          <cell r="P921">
            <v>0</v>
          </cell>
        </row>
        <row r="922">
          <cell r="B922">
            <v>0</v>
          </cell>
          <cell r="D922">
            <v>0</v>
          </cell>
          <cell r="O922">
            <v>0</v>
          </cell>
          <cell r="P922">
            <v>0</v>
          </cell>
        </row>
        <row r="923">
          <cell r="B923">
            <v>0</v>
          </cell>
          <cell r="D923">
            <v>0</v>
          </cell>
          <cell r="O923">
            <v>0</v>
          </cell>
          <cell r="P923">
            <v>0</v>
          </cell>
        </row>
        <row r="924">
          <cell r="B924">
            <v>0</v>
          </cell>
          <cell r="D924">
            <v>0</v>
          </cell>
          <cell r="O924">
            <v>0</v>
          </cell>
          <cell r="P924">
            <v>0</v>
          </cell>
        </row>
        <row r="925">
          <cell r="B925">
            <v>0</v>
          </cell>
          <cell r="D925">
            <v>0</v>
          </cell>
          <cell r="O925">
            <v>0</v>
          </cell>
          <cell r="P925">
            <v>0</v>
          </cell>
        </row>
        <row r="926">
          <cell r="B926">
            <v>0</v>
          </cell>
          <cell r="D926">
            <v>0</v>
          </cell>
          <cell r="O926">
            <v>0</v>
          </cell>
          <cell r="P926">
            <v>0</v>
          </cell>
        </row>
        <row r="927">
          <cell r="B927">
            <v>0</v>
          </cell>
          <cell r="D927">
            <v>0</v>
          </cell>
          <cell r="O927">
            <v>0</v>
          </cell>
          <cell r="P927">
            <v>0</v>
          </cell>
        </row>
        <row r="928">
          <cell r="B928">
            <v>0</v>
          </cell>
          <cell r="D928">
            <v>0</v>
          </cell>
          <cell r="O928">
            <v>0</v>
          </cell>
          <cell r="P928">
            <v>0</v>
          </cell>
        </row>
        <row r="929">
          <cell r="B929">
            <v>0</v>
          </cell>
          <cell r="D929">
            <v>0</v>
          </cell>
          <cell r="O929">
            <v>0</v>
          </cell>
          <cell r="P929">
            <v>0</v>
          </cell>
        </row>
        <row r="930">
          <cell r="B930">
            <v>0</v>
          </cell>
          <cell r="D930">
            <v>0</v>
          </cell>
          <cell r="O930">
            <v>0</v>
          </cell>
          <cell r="P930">
            <v>0</v>
          </cell>
        </row>
        <row r="931">
          <cell r="B931">
            <v>0</v>
          </cell>
          <cell r="D931">
            <v>0</v>
          </cell>
          <cell r="O931">
            <v>0</v>
          </cell>
          <cell r="P931">
            <v>0</v>
          </cell>
        </row>
        <row r="932">
          <cell r="B932">
            <v>0</v>
          </cell>
          <cell r="D932">
            <v>0</v>
          </cell>
          <cell r="O932">
            <v>0</v>
          </cell>
          <cell r="P932">
            <v>0</v>
          </cell>
        </row>
        <row r="933">
          <cell r="B933">
            <v>0</v>
          </cell>
          <cell r="D933">
            <v>0</v>
          </cell>
          <cell r="O933">
            <v>0</v>
          </cell>
          <cell r="P933">
            <v>0</v>
          </cell>
        </row>
        <row r="934">
          <cell r="B934">
            <v>0</v>
          </cell>
          <cell r="D934">
            <v>0</v>
          </cell>
          <cell r="O934">
            <v>0</v>
          </cell>
          <cell r="P934">
            <v>0</v>
          </cell>
        </row>
        <row r="935">
          <cell r="B935">
            <v>0</v>
          </cell>
          <cell r="D935">
            <v>0</v>
          </cell>
          <cell r="O935">
            <v>0</v>
          </cell>
          <cell r="P935">
            <v>0</v>
          </cell>
        </row>
        <row r="936">
          <cell r="B936">
            <v>0</v>
          </cell>
          <cell r="D936">
            <v>0</v>
          </cell>
          <cell r="O936">
            <v>0</v>
          </cell>
          <cell r="P936">
            <v>0</v>
          </cell>
        </row>
        <row r="937">
          <cell r="B937">
            <v>0</v>
          </cell>
          <cell r="D937">
            <v>0</v>
          </cell>
          <cell r="O937">
            <v>0</v>
          </cell>
          <cell r="P937">
            <v>0</v>
          </cell>
        </row>
        <row r="938">
          <cell r="B938">
            <v>0</v>
          </cell>
          <cell r="D938">
            <v>0</v>
          </cell>
          <cell r="O938">
            <v>0</v>
          </cell>
          <cell r="P938">
            <v>0</v>
          </cell>
        </row>
        <row r="939">
          <cell r="B939">
            <v>0</v>
          </cell>
          <cell r="D939">
            <v>0</v>
          </cell>
          <cell r="O939">
            <v>0</v>
          </cell>
          <cell r="P939">
            <v>0</v>
          </cell>
        </row>
        <row r="940">
          <cell r="B940">
            <v>0</v>
          </cell>
          <cell r="D940">
            <v>0</v>
          </cell>
          <cell r="O940">
            <v>0</v>
          </cell>
          <cell r="P940">
            <v>0</v>
          </cell>
        </row>
        <row r="941">
          <cell r="B941">
            <v>0</v>
          </cell>
          <cell r="D941">
            <v>0</v>
          </cell>
          <cell r="O941">
            <v>0</v>
          </cell>
          <cell r="P941">
            <v>0</v>
          </cell>
        </row>
        <row r="942">
          <cell r="B942">
            <v>0</v>
          </cell>
          <cell r="D942">
            <v>0</v>
          </cell>
          <cell r="O942">
            <v>0</v>
          </cell>
          <cell r="P942">
            <v>0</v>
          </cell>
        </row>
        <row r="943">
          <cell r="B943">
            <v>0</v>
          </cell>
          <cell r="D943">
            <v>0</v>
          </cell>
          <cell r="O943">
            <v>0</v>
          </cell>
          <cell r="P943">
            <v>0</v>
          </cell>
        </row>
        <row r="944">
          <cell r="B944">
            <v>0</v>
          </cell>
          <cell r="D944">
            <v>0</v>
          </cell>
          <cell r="O944">
            <v>0</v>
          </cell>
          <cell r="P944">
            <v>0</v>
          </cell>
        </row>
        <row r="945">
          <cell r="B945">
            <v>0</v>
          </cell>
          <cell r="D945">
            <v>0</v>
          </cell>
          <cell r="O945">
            <v>0</v>
          </cell>
          <cell r="P945">
            <v>0</v>
          </cell>
        </row>
        <row r="946">
          <cell r="B946">
            <v>0</v>
          </cell>
          <cell r="D946">
            <v>0</v>
          </cell>
          <cell r="O946">
            <v>0</v>
          </cell>
          <cell r="P946">
            <v>0</v>
          </cell>
        </row>
        <row r="947">
          <cell r="B947">
            <v>0</v>
          </cell>
          <cell r="D947">
            <v>0</v>
          </cell>
          <cell r="O947">
            <v>0</v>
          </cell>
          <cell r="P947">
            <v>0</v>
          </cell>
        </row>
        <row r="948">
          <cell r="B948">
            <v>0</v>
          </cell>
          <cell r="D948">
            <v>0</v>
          </cell>
          <cell r="O948">
            <v>0</v>
          </cell>
          <cell r="P948">
            <v>0</v>
          </cell>
        </row>
        <row r="949">
          <cell r="B949">
            <v>0</v>
          </cell>
          <cell r="D949">
            <v>0</v>
          </cell>
          <cell r="O949">
            <v>0</v>
          </cell>
          <cell r="P949">
            <v>0</v>
          </cell>
        </row>
        <row r="950">
          <cell r="B950">
            <v>0</v>
          </cell>
          <cell r="D950">
            <v>0</v>
          </cell>
          <cell r="O950">
            <v>0</v>
          </cell>
          <cell r="P950">
            <v>0</v>
          </cell>
        </row>
        <row r="951">
          <cell r="B951">
            <v>0</v>
          </cell>
          <cell r="D951">
            <v>0</v>
          </cell>
          <cell r="O951">
            <v>0</v>
          </cell>
          <cell r="P951">
            <v>0</v>
          </cell>
        </row>
        <row r="952">
          <cell r="B952">
            <v>0</v>
          </cell>
          <cell r="D952">
            <v>0</v>
          </cell>
          <cell r="O952">
            <v>0</v>
          </cell>
          <cell r="P952">
            <v>0</v>
          </cell>
        </row>
        <row r="953">
          <cell r="B953">
            <v>0</v>
          </cell>
          <cell r="D953">
            <v>0</v>
          </cell>
          <cell r="O953">
            <v>0</v>
          </cell>
          <cell r="P953">
            <v>0</v>
          </cell>
        </row>
        <row r="954">
          <cell r="B954">
            <v>0</v>
          </cell>
          <cell r="D954">
            <v>0</v>
          </cell>
          <cell r="O954">
            <v>0</v>
          </cell>
          <cell r="P954">
            <v>0</v>
          </cell>
        </row>
        <row r="955">
          <cell r="B955">
            <v>0</v>
          </cell>
          <cell r="D955">
            <v>0</v>
          </cell>
          <cell r="O955">
            <v>0</v>
          </cell>
          <cell r="P955">
            <v>0</v>
          </cell>
        </row>
        <row r="956">
          <cell r="B956">
            <v>0</v>
          </cell>
          <cell r="D956">
            <v>0</v>
          </cell>
          <cell r="O956">
            <v>0</v>
          </cell>
          <cell r="P956">
            <v>0</v>
          </cell>
        </row>
        <row r="957">
          <cell r="B957">
            <v>0</v>
          </cell>
          <cell r="D957">
            <v>0</v>
          </cell>
          <cell r="O957">
            <v>0</v>
          </cell>
          <cell r="P957">
            <v>0</v>
          </cell>
        </row>
        <row r="958">
          <cell r="B958">
            <v>0</v>
          </cell>
          <cell r="D958">
            <v>0</v>
          </cell>
          <cell r="O958">
            <v>0</v>
          </cell>
          <cell r="P958">
            <v>0</v>
          </cell>
        </row>
        <row r="959">
          <cell r="B959">
            <v>0</v>
          </cell>
          <cell r="D959">
            <v>0</v>
          </cell>
          <cell r="O959">
            <v>0</v>
          </cell>
          <cell r="P959">
            <v>0</v>
          </cell>
        </row>
        <row r="960">
          <cell r="B960">
            <v>0</v>
          </cell>
          <cell r="D960">
            <v>0</v>
          </cell>
          <cell r="O960">
            <v>0</v>
          </cell>
          <cell r="P960">
            <v>0</v>
          </cell>
        </row>
        <row r="961">
          <cell r="B961">
            <v>0</v>
          </cell>
          <cell r="D961">
            <v>0</v>
          </cell>
          <cell r="O961">
            <v>0</v>
          </cell>
          <cell r="P961">
            <v>0</v>
          </cell>
        </row>
        <row r="962">
          <cell r="B962">
            <v>0</v>
          </cell>
          <cell r="D962">
            <v>0</v>
          </cell>
          <cell r="O962">
            <v>0</v>
          </cell>
          <cell r="P962">
            <v>0</v>
          </cell>
        </row>
        <row r="963">
          <cell r="B963">
            <v>0</v>
          </cell>
          <cell r="D963">
            <v>0</v>
          </cell>
          <cell r="O963">
            <v>0</v>
          </cell>
          <cell r="P963">
            <v>0</v>
          </cell>
        </row>
        <row r="964">
          <cell r="B964">
            <v>0</v>
          </cell>
          <cell r="D964">
            <v>0</v>
          </cell>
          <cell r="O964">
            <v>0</v>
          </cell>
          <cell r="P964">
            <v>0</v>
          </cell>
        </row>
        <row r="965">
          <cell r="B965">
            <v>0</v>
          </cell>
          <cell r="D965">
            <v>0</v>
          </cell>
          <cell r="O965">
            <v>0</v>
          </cell>
          <cell r="P965">
            <v>0</v>
          </cell>
        </row>
        <row r="966">
          <cell r="B966">
            <v>0</v>
          </cell>
          <cell r="D966">
            <v>0</v>
          </cell>
          <cell r="O966">
            <v>0</v>
          </cell>
          <cell r="P966">
            <v>0</v>
          </cell>
        </row>
        <row r="967">
          <cell r="B967">
            <v>0</v>
          </cell>
          <cell r="D967">
            <v>0</v>
          </cell>
          <cell r="O967">
            <v>0</v>
          </cell>
          <cell r="P967">
            <v>0</v>
          </cell>
        </row>
        <row r="968">
          <cell r="B968">
            <v>0</v>
          </cell>
          <cell r="D968">
            <v>0</v>
          </cell>
          <cell r="O968">
            <v>0</v>
          </cell>
          <cell r="P968">
            <v>0</v>
          </cell>
        </row>
        <row r="969">
          <cell r="B969">
            <v>0</v>
          </cell>
          <cell r="D969">
            <v>0</v>
          </cell>
          <cell r="O969">
            <v>0</v>
          </cell>
          <cell r="P969">
            <v>0</v>
          </cell>
        </row>
        <row r="970">
          <cell r="B970">
            <v>0</v>
          </cell>
          <cell r="D970">
            <v>0</v>
          </cell>
          <cell r="O970">
            <v>0</v>
          </cell>
          <cell r="P970">
            <v>0</v>
          </cell>
        </row>
        <row r="971">
          <cell r="B971">
            <v>0</v>
          </cell>
          <cell r="D971">
            <v>0</v>
          </cell>
          <cell r="O971">
            <v>0</v>
          </cell>
          <cell r="P971">
            <v>0</v>
          </cell>
        </row>
        <row r="972">
          <cell r="B972">
            <v>0</v>
          </cell>
          <cell r="D972">
            <v>0</v>
          </cell>
          <cell r="O972">
            <v>0</v>
          </cell>
          <cell r="P972">
            <v>0</v>
          </cell>
        </row>
        <row r="973">
          <cell r="B973">
            <v>0</v>
          </cell>
          <cell r="D973">
            <v>0</v>
          </cell>
          <cell r="O973">
            <v>0</v>
          </cell>
          <cell r="P973">
            <v>0</v>
          </cell>
        </row>
        <row r="974">
          <cell r="B974">
            <v>0</v>
          </cell>
          <cell r="D974">
            <v>0</v>
          </cell>
          <cell r="O974">
            <v>0</v>
          </cell>
          <cell r="P974">
            <v>0</v>
          </cell>
        </row>
        <row r="975">
          <cell r="B975">
            <v>0</v>
          </cell>
          <cell r="D975">
            <v>0</v>
          </cell>
          <cell r="O975">
            <v>0</v>
          </cell>
          <cell r="P975">
            <v>0</v>
          </cell>
        </row>
        <row r="976">
          <cell r="B976">
            <v>0</v>
          </cell>
          <cell r="D976">
            <v>0</v>
          </cell>
          <cell r="O976">
            <v>0</v>
          </cell>
          <cell r="P976">
            <v>0</v>
          </cell>
        </row>
        <row r="977">
          <cell r="B977">
            <v>0</v>
          </cell>
          <cell r="D977">
            <v>0</v>
          </cell>
          <cell r="O977">
            <v>0</v>
          </cell>
          <cell r="P977">
            <v>0</v>
          </cell>
        </row>
        <row r="978">
          <cell r="B978">
            <v>0</v>
          </cell>
          <cell r="D978">
            <v>0</v>
          </cell>
          <cell r="O978">
            <v>0</v>
          </cell>
          <cell r="P978">
            <v>0</v>
          </cell>
        </row>
        <row r="979">
          <cell r="B979">
            <v>0</v>
          </cell>
          <cell r="D979">
            <v>0</v>
          </cell>
          <cell r="O979">
            <v>0</v>
          </cell>
          <cell r="P979">
            <v>0</v>
          </cell>
        </row>
        <row r="980">
          <cell r="B980">
            <v>0</v>
          </cell>
          <cell r="D980">
            <v>0</v>
          </cell>
          <cell r="O980">
            <v>0</v>
          </cell>
          <cell r="P980">
            <v>0</v>
          </cell>
        </row>
        <row r="981">
          <cell r="B981">
            <v>0</v>
          </cell>
          <cell r="D981">
            <v>0</v>
          </cell>
          <cell r="O981">
            <v>0</v>
          </cell>
          <cell r="P981">
            <v>0</v>
          </cell>
        </row>
        <row r="982">
          <cell r="B982">
            <v>0</v>
          </cell>
          <cell r="D982">
            <v>0</v>
          </cell>
          <cell r="O982">
            <v>0</v>
          </cell>
          <cell r="P982">
            <v>0</v>
          </cell>
        </row>
        <row r="983">
          <cell r="B983">
            <v>0</v>
          </cell>
          <cell r="D983">
            <v>0</v>
          </cell>
          <cell r="O983">
            <v>0</v>
          </cell>
          <cell r="P983">
            <v>0</v>
          </cell>
        </row>
        <row r="984">
          <cell r="B984">
            <v>0</v>
          </cell>
          <cell r="D984">
            <v>0</v>
          </cell>
          <cell r="O984">
            <v>0</v>
          </cell>
          <cell r="P984">
            <v>0</v>
          </cell>
        </row>
        <row r="985">
          <cell r="B985">
            <v>0</v>
          </cell>
          <cell r="D985">
            <v>0</v>
          </cell>
          <cell r="O985">
            <v>0</v>
          </cell>
          <cell r="P985">
            <v>0</v>
          </cell>
        </row>
        <row r="986">
          <cell r="B986">
            <v>0</v>
          </cell>
          <cell r="D986">
            <v>0</v>
          </cell>
          <cell r="O986">
            <v>0</v>
          </cell>
          <cell r="P986">
            <v>0</v>
          </cell>
        </row>
        <row r="987">
          <cell r="B987">
            <v>0</v>
          </cell>
          <cell r="D987">
            <v>0</v>
          </cell>
          <cell r="O987">
            <v>0</v>
          </cell>
          <cell r="P987">
            <v>0</v>
          </cell>
        </row>
        <row r="988">
          <cell r="B988">
            <v>0</v>
          </cell>
          <cell r="D988">
            <v>0</v>
          </cell>
          <cell r="O988">
            <v>0</v>
          </cell>
          <cell r="P988">
            <v>0</v>
          </cell>
        </row>
        <row r="989">
          <cell r="B989">
            <v>0</v>
          </cell>
          <cell r="D989">
            <v>0</v>
          </cell>
          <cell r="O989">
            <v>0</v>
          </cell>
          <cell r="P989">
            <v>0</v>
          </cell>
        </row>
        <row r="990">
          <cell r="B990">
            <v>0</v>
          </cell>
          <cell r="D990">
            <v>0</v>
          </cell>
          <cell r="O990">
            <v>0</v>
          </cell>
          <cell r="P990">
            <v>0</v>
          </cell>
        </row>
        <row r="991">
          <cell r="B991">
            <v>0</v>
          </cell>
          <cell r="D991">
            <v>0</v>
          </cell>
          <cell r="O991">
            <v>0</v>
          </cell>
          <cell r="P991">
            <v>0</v>
          </cell>
        </row>
        <row r="992">
          <cell r="B992">
            <v>0</v>
          </cell>
          <cell r="D992">
            <v>0</v>
          </cell>
          <cell r="O992">
            <v>0</v>
          </cell>
          <cell r="P992">
            <v>0</v>
          </cell>
        </row>
        <row r="993">
          <cell r="B993">
            <v>0</v>
          </cell>
          <cell r="D993">
            <v>0</v>
          </cell>
          <cell r="O993">
            <v>0</v>
          </cell>
          <cell r="P993">
            <v>0</v>
          </cell>
        </row>
        <row r="994">
          <cell r="B994">
            <v>0</v>
          </cell>
          <cell r="D994">
            <v>0</v>
          </cell>
          <cell r="O994">
            <v>0</v>
          </cell>
          <cell r="P994">
            <v>0</v>
          </cell>
        </row>
        <row r="995">
          <cell r="B995">
            <v>0</v>
          </cell>
          <cell r="D995">
            <v>0</v>
          </cell>
          <cell r="O995">
            <v>0</v>
          </cell>
          <cell r="P995">
            <v>0</v>
          </cell>
        </row>
        <row r="996">
          <cell r="B996">
            <v>0</v>
          </cell>
          <cell r="D996">
            <v>0</v>
          </cell>
          <cell r="O996">
            <v>0</v>
          </cell>
          <cell r="P996">
            <v>0</v>
          </cell>
        </row>
        <row r="997">
          <cell r="B997">
            <v>0</v>
          </cell>
          <cell r="D997">
            <v>0</v>
          </cell>
          <cell r="O997">
            <v>0</v>
          </cell>
          <cell r="P997">
            <v>0</v>
          </cell>
        </row>
        <row r="998">
          <cell r="B998">
            <v>0</v>
          </cell>
          <cell r="D998">
            <v>0</v>
          </cell>
          <cell r="O998">
            <v>0</v>
          </cell>
          <cell r="P998">
            <v>0</v>
          </cell>
        </row>
        <row r="999">
          <cell r="B999">
            <v>0</v>
          </cell>
          <cell r="D999">
            <v>0</v>
          </cell>
          <cell r="O999">
            <v>0</v>
          </cell>
          <cell r="P999">
            <v>0</v>
          </cell>
        </row>
        <row r="1000">
          <cell r="B1000">
            <v>0</v>
          </cell>
          <cell r="D1000">
            <v>0</v>
          </cell>
          <cell r="O1000">
            <v>0</v>
          </cell>
          <cell r="P1000">
            <v>0</v>
          </cell>
        </row>
        <row r="1001">
          <cell r="B1001">
            <v>0</v>
          </cell>
          <cell r="D1001">
            <v>0</v>
          </cell>
          <cell r="O1001">
            <v>0</v>
          </cell>
          <cell r="P1001">
            <v>0</v>
          </cell>
        </row>
        <row r="1002">
          <cell r="B1002">
            <v>0</v>
          </cell>
          <cell r="D1002">
            <v>0</v>
          </cell>
          <cell r="O1002">
            <v>0</v>
          </cell>
          <cell r="P1002">
            <v>0</v>
          </cell>
        </row>
        <row r="1003">
          <cell r="B1003">
            <v>0</v>
          </cell>
          <cell r="D1003">
            <v>0</v>
          </cell>
          <cell r="O1003">
            <v>0</v>
          </cell>
          <cell r="P1003">
            <v>0</v>
          </cell>
        </row>
        <row r="1004">
          <cell r="B1004">
            <v>0</v>
          </cell>
          <cell r="D1004">
            <v>0</v>
          </cell>
          <cell r="O1004">
            <v>0</v>
          </cell>
          <cell r="P1004">
            <v>0</v>
          </cell>
        </row>
        <row r="1005">
          <cell r="B1005">
            <v>0</v>
          </cell>
          <cell r="D1005">
            <v>0</v>
          </cell>
          <cell r="O1005">
            <v>0</v>
          </cell>
          <cell r="P1005">
            <v>0</v>
          </cell>
        </row>
        <row r="1006">
          <cell r="B1006">
            <v>0</v>
          </cell>
          <cell r="D1006">
            <v>0</v>
          </cell>
          <cell r="O1006">
            <v>0</v>
          </cell>
          <cell r="P1006">
            <v>0</v>
          </cell>
        </row>
        <row r="1007">
          <cell r="B1007">
            <v>0</v>
          </cell>
          <cell r="D1007">
            <v>0</v>
          </cell>
          <cell r="O1007">
            <v>0</v>
          </cell>
          <cell r="P1007">
            <v>0</v>
          </cell>
        </row>
        <row r="1008">
          <cell r="B1008">
            <v>0</v>
          </cell>
          <cell r="D1008">
            <v>0</v>
          </cell>
          <cell r="O1008">
            <v>0</v>
          </cell>
          <cell r="P1008">
            <v>0</v>
          </cell>
        </row>
        <row r="1009">
          <cell r="B1009">
            <v>0</v>
          </cell>
          <cell r="D1009">
            <v>0</v>
          </cell>
          <cell r="O1009">
            <v>0</v>
          </cell>
          <cell r="P1009">
            <v>0</v>
          </cell>
        </row>
        <row r="1010">
          <cell r="B1010">
            <v>0</v>
          </cell>
          <cell r="D1010">
            <v>0</v>
          </cell>
          <cell r="O1010">
            <v>0</v>
          </cell>
          <cell r="P1010">
            <v>0</v>
          </cell>
        </row>
        <row r="1011">
          <cell r="B1011">
            <v>0</v>
          </cell>
          <cell r="D1011">
            <v>0</v>
          </cell>
          <cell r="O1011">
            <v>0</v>
          </cell>
          <cell r="P1011">
            <v>0</v>
          </cell>
        </row>
        <row r="1012">
          <cell r="B1012">
            <v>0</v>
          </cell>
          <cell r="D1012">
            <v>0</v>
          </cell>
          <cell r="O1012">
            <v>0</v>
          </cell>
          <cell r="P1012">
            <v>0</v>
          </cell>
        </row>
        <row r="1013">
          <cell r="B1013">
            <v>0</v>
          </cell>
          <cell r="D1013">
            <v>0</v>
          </cell>
          <cell r="O1013">
            <v>0</v>
          </cell>
          <cell r="P1013">
            <v>0</v>
          </cell>
        </row>
        <row r="1014">
          <cell r="B1014">
            <v>0</v>
          </cell>
          <cell r="D1014">
            <v>0</v>
          </cell>
          <cell r="O1014">
            <v>0</v>
          </cell>
          <cell r="P1014">
            <v>0</v>
          </cell>
        </row>
        <row r="1015">
          <cell r="B1015">
            <v>0</v>
          </cell>
          <cell r="D1015">
            <v>0</v>
          </cell>
          <cell r="O1015">
            <v>0</v>
          </cell>
          <cell r="P1015">
            <v>0</v>
          </cell>
        </row>
        <row r="1016">
          <cell r="B1016">
            <v>0</v>
          </cell>
          <cell r="D1016">
            <v>0</v>
          </cell>
          <cell r="O1016">
            <v>0</v>
          </cell>
          <cell r="P1016">
            <v>0</v>
          </cell>
        </row>
        <row r="1017">
          <cell r="B1017">
            <v>0</v>
          </cell>
          <cell r="D1017">
            <v>0</v>
          </cell>
          <cell r="O1017">
            <v>0</v>
          </cell>
          <cell r="P1017">
            <v>0</v>
          </cell>
        </row>
        <row r="1018">
          <cell r="B1018">
            <v>0</v>
          </cell>
          <cell r="D1018">
            <v>0</v>
          </cell>
          <cell r="O1018">
            <v>0</v>
          </cell>
          <cell r="P1018">
            <v>0</v>
          </cell>
        </row>
        <row r="1019">
          <cell r="B1019">
            <v>0</v>
          </cell>
          <cell r="D1019">
            <v>0</v>
          </cell>
          <cell r="O1019">
            <v>0</v>
          </cell>
          <cell r="P1019">
            <v>0</v>
          </cell>
        </row>
        <row r="1020">
          <cell r="B1020">
            <v>0</v>
          </cell>
          <cell r="D1020">
            <v>0</v>
          </cell>
          <cell r="O1020">
            <v>0</v>
          </cell>
          <cell r="P1020">
            <v>0</v>
          </cell>
        </row>
        <row r="1021">
          <cell r="B1021">
            <v>0</v>
          </cell>
          <cell r="D1021">
            <v>0</v>
          </cell>
          <cell r="O1021">
            <v>0</v>
          </cell>
          <cell r="P1021">
            <v>0</v>
          </cell>
        </row>
        <row r="1022">
          <cell r="B1022">
            <v>0</v>
          </cell>
          <cell r="D1022">
            <v>0</v>
          </cell>
          <cell r="O1022">
            <v>0</v>
          </cell>
          <cell r="P1022">
            <v>0</v>
          </cell>
        </row>
        <row r="1023">
          <cell r="B1023">
            <v>0</v>
          </cell>
          <cell r="D1023">
            <v>0</v>
          </cell>
          <cell r="O1023">
            <v>0</v>
          </cell>
          <cell r="P1023">
            <v>0</v>
          </cell>
        </row>
        <row r="1024">
          <cell r="B1024">
            <v>0</v>
          </cell>
          <cell r="D1024">
            <v>0</v>
          </cell>
          <cell r="O1024">
            <v>0</v>
          </cell>
          <cell r="P1024">
            <v>0</v>
          </cell>
        </row>
        <row r="1025">
          <cell r="B1025">
            <v>0</v>
          </cell>
          <cell r="D1025">
            <v>0</v>
          </cell>
          <cell r="O1025">
            <v>0</v>
          </cell>
          <cell r="P1025">
            <v>0</v>
          </cell>
        </row>
        <row r="1026">
          <cell r="B1026">
            <v>0</v>
          </cell>
          <cell r="D1026">
            <v>0</v>
          </cell>
          <cell r="O1026">
            <v>0</v>
          </cell>
          <cell r="P1026">
            <v>0</v>
          </cell>
        </row>
        <row r="1027">
          <cell r="B1027">
            <v>0</v>
          </cell>
          <cell r="D1027">
            <v>0</v>
          </cell>
          <cell r="O1027">
            <v>0</v>
          </cell>
          <cell r="P1027">
            <v>0</v>
          </cell>
        </row>
        <row r="1028">
          <cell r="B1028">
            <v>0</v>
          </cell>
          <cell r="D1028">
            <v>0</v>
          </cell>
          <cell r="O1028">
            <v>0</v>
          </cell>
          <cell r="P1028">
            <v>0</v>
          </cell>
        </row>
        <row r="1029">
          <cell r="B1029">
            <v>0</v>
          </cell>
          <cell r="D1029">
            <v>0</v>
          </cell>
          <cell r="O1029">
            <v>0</v>
          </cell>
          <cell r="P1029">
            <v>0</v>
          </cell>
        </row>
        <row r="1030">
          <cell r="B1030">
            <v>0</v>
          </cell>
          <cell r="D1030">
            <v>0</v>
          </cell>
          <cell r="O1030">
            <v>0</v>
          </cell>
          <cell r="P1030">
            <v>0</v>
          </cell>
        </row>
        <row r="1031">
          <cell r="B1031">
            <v>0</v>
          </cell>
          <cell r="D1031">
            <v>0</v>
          </cell>
          <cell r="O1031">
            <v>0</v>
          </cell>
          <cell r="P1031">
            <v>0</v>
          </cell>
        </row>
        <row r="1032">
          <cell r="B1032">
            <v>0</v>
          </cell>
          <cell r="D1032">
            <v>0</v>
          </cell>
          <cell r="O1032">
            <v>0</v>
          </cell>
          <cell r="P1032">
            <v>0</v>
          </cell>
        </row>
        <row r="1033">
          <cell r="B1033">
            <v>0</v>
          </cell>
          <cell r="D1033">
            <v>0</v>
          </cell>
          <cell r="O1033">
            <v>0</v>
          </cell>
          <cell r="P1033">
            <v>0</v>
          </cell>
        </row>
        <row r="1034">
          <cell r="B1034">
            <v>0</v>
          </cell>
          <cell r="D1034">
            <v>0</v>
          </cell>
          <cell r="O1034">
            <v>0</v>
          </cell>
          <cell r="P1034">
            <v>0</v>
          </cell>
        </row>
        <row r="1035">
          <cell r="B1035">
            <v>0</v>
          </cell>
          <cell r="D1035">
            <v>0</v>
          </cell>
          <cell r="O1035">
            <v>0</v>
          </cell>
          <cell r="P1035">
            <v>0</v>
          </cell>
        </row>
        <row r="1036">
          <cell r="B1036">
            <v>0</v>
          </cell>
          <cell r="D1036">
            <v>0</v>
          </cell>
          <cell r="O1036">
            <v>0</v>
          </cell>
          <cell r="P1036">
            <v>0</v>
          </cell>
        </row>
        <row r="1037">
          <cell r="B1037">
            <v>0</v>
          </cell>
          <cell r="D1037">
            <v>0</v>
          </cell>
          <cell r="O1037">
            <v>0</v>
          </cell>
          <cell r="P1037">
            <v>0</v>
          </cell>
        </row>
        <row r="1038">
          <cell r="B1038">
            <v>0</v>
          </cell>
          <cell r="D1038">
            <v>0</v>
          </cell>
          <cell r="O1038">
            <v>0</v>
          </cell>
          <cell r="P1038">
            <v>0</v>
          </cell>
        </row>
        <row r="1039">
          <cell r="B1039">
            <v>0</v>
          </cell>
          <cell r="D1039">
            <v>0</v>
          </cell>
          <cell r="O1039">
            <v>0</v>
          </cell>
          <cell r="P1039">
            <v>0</v>
          </cell>
        </row>
        <row r="1040">
          <cell r="B1040">
            <v>0</v>
          </cell>
          <cell r="D1040">
            <v>0</v>
          </cell>
          <cell r="O1040">
            <v>0</v>
          </cell>
          <cell r="P1040">
            <v>0</v>
          </cell>
        </row>
        <row r="1041">
          <cell r="B1041">
            <v>0</v>
          </cell>
          <cell r="D1041">
            <v>0</v>
          </cell>
          <cell r="O1041">
            <v>0</v>
          </cell>
          <cell r="P1041">
            <v>0</v>
          </cell>
        </row>
        <row r="1042">
          <cell r="B1042">
            <v>0</v>
          </cell>
          <cell r="D1042">
            <v>0</v>
          </cell>
          <cell r="O1042">
            <v>0</v>
          </cell>
          <cell r="P1042">
            <v>0</v>
          </cell>
        </row>
        <row r="1043">
          <cell r="B1043">
            <v>0</v>
          </cell>
          <cell r="D1043">
            <v>0</v>
          </cell>
          <cell r="O1043">
            <v>0</v>
          </cell>
          <cell r="P1043">
            <v>0</v>
          </cell>
        </row>
        <row r="1044">
          <cell r="B1044">
            <v>0</v>
          </cell>
          <cell r="D1044">
            <v>0</v>
          </cell>
          <cell r="O1044">
            <v>0</v>
          </cell>
          <cell r="P1044">
            <v>0</v>
          </cell>
        </row>
        <row r="1045">
          <cell r="B1045">
            <v>0</v>
          </cell>
          <cell r="D1045">
            <v>0</v>
          </cell>
          <cell r="O1045">
            <v>0</v>
          </cell>
          <cell r="P1045">
            <v>0</v>
          </cell>
        </row>
        <row r="1046">
          <cell r="B1046">
            <v>0</v>
          </cell>
          <cell r="D1046">
            <v>0</v>
          </cell>
          <cell r="O1046">
            <v>0</v>
          </cell>
          <cell r="P1046">
            <v>0</v>
          </cell>
        </row>
        <row r="1047">
          <cell r="B1047">
            <v>0</v>
          </cell>
          <cell r="D1047">
            <v>0</v>
          </cell>
          <cell r="O1047">
            <v>0</v>
          </cell>
          <cell r="P1047">
            <v>0</v>
          </cell>
        </row>
        <row r="1048">
          <cell r="B1048">
            <v>0</v>
          </cell>
          <cell r="D1048">
            <v>0</v>
          </cell>
          <cell r="O1048">
            <v>0</v>
          </cell>
          <cell r="P1048">
            <v>0</v>
          </cell>
        </row>
        <row r="1049">
          <cell r="B1049">
            <v>0</v>
          </cell>
          <cell r="D1049">
            <v>0</v>
          </cell>
          <cell r="O1049">
            <v>0</v>
          </cell>
          <cell r="P1049">
            <v>0</v>
          </cell>
        </row>
        <row r="1050">
          <cell r="B1050">
            <v>0</v>
          </cell>
          <cell r="D1050">
            <v>0</v>
          </cell>
          <cell r="O1050">
            <v>0</v>
          </cell>
          <cell r="P1050">
            <v>0</v>
          </cell>
        </row>
        <row r="1051">
          <cell r="B1051">
            <v>0</v>
          </cell>
          <cell r="D1051">
            <v>0</v>
          </cell>
          <cell r="O1051">
            <v>0</v>
          </cell>
          <cell r="P1051">
            <v>0</v>
          </cell>
        </row>
        <row r="1052">
          <cell r="B1052">
            <v>0</v>
          </cell>
          <cell r="D1052">
            <v>0</v>
          </cell>
          <cell r="O1052">
            <v>0</v>
          </cell>
          <cell r="P1052">
            <v>0</v>
          </cell>
        </row>
        <row r="1053">
          <cell r="B1053">
            <v>0</v>
          </cell>
          <cell r="D1053">
            <v>0</v>
          </cell>
          <cell r="O1053">
            <v>0</v>
          </cell>
          <cell r="P1053">
            <v>0</v>
          </cell>
        </row>
        <row r="1054">
          <cell r="B1054">
            <v>0</v>
          </cell>
          <cell r="D1054">
            <v>0</v>
          </cell>
          <cell r="O1054">
            <v>0</v>
          </cell>
          <cell r="P1054">
            <v>0</v>
          </cell>
        </row>
        <row r="1055">
          <cell r="B1055">
            <v>0</v>
          </cell>
          <cell r="D1055">
            <v>0</v>
          </cell>
          <cell r="O1055">
            <v>0</v>
          </cell>
          <cell r="P1055">
            <v>0</v>
          </cell>
        </row>
        <row r="1056">
          <cell r="B1056">
            <v>0</v>
          </cell>
          <cell r="D1056">
            <v>0</v>
          </cell>
          <cell r="O1056">
            <v>0</v>
          </cell>
          <cell r="P1056">
            <v>0</v>
          </cell>
        </row>
        <row r="1057">
          <cell r="B1057">
            <v>0</v>
          </cell>
          <cell r="D1057">
            <v>0</v>
          </cell>
          <cell r="O1057">
            <v>0</v>
          </cell>
          <cell r="P1057">
            <v>0</v>
          </cell>
        </row>
        <row r="1058">
          <cell r="B1058">
            <v>0</v>
          </cell>
          <cell r="D1058">
            <v>0</v>
          </cell>
          <cell r="O1058">
            <v>0</v>
          </cell>
          <cell r="P1058">
            <v>0</v>
          </cell>
        </row>
        <row r="1059">
          <cell r="B1059">
            <v>0</v>
          </cell>
          <cell r="D1059">
            <v>0</v>
          </cell>
          <cell r="O1059">
            <v>0</v>
          </cell>
          <cell r="P1059">
            <v>0</v>
          </cell>
        </row>
        <row r="1060">
          <cell r="B1060">
            <v>0</v>
          </cell>
          <cell r="D1060">
            <v>0</v>
          </cell>
          <cell r="O1060">
            <v>0</v>
          </cell>
          <cell r="P1060">
            <v>0</v>
          </cell>
        </row>
        <row r="1061">
          <cell r="B1061">
            <v>0</v>
          </cell>
          <cell r="D1061">
            <v>0</v>
          </cell>
          <cell r="O1061">
            <v>0</v>
          </cell>
          <cell r="P1061">
            <v>0</v>
          </cell>
        </row>
        <row r="1062">
          <cell r="B1062">
            <v>0</v>
          </cell>
          <cell r="D1062">
            <v>0</v>
          </cell>
          <cell r="O1062">
            <v>0</v>
          </cell>
          <cell r="P1062">
            <v>0</v>
          </cell>
        </row>
        <row r="1063">
          <cell r="B1063">
            <v>0</v>
          </cell>
          <cell r="D1063">
            <v>0</v>
          </cell>
          <cell r="O1063">
            <v>0</v>
          </cell>
          <cell r="P1063">
            <v>0</v>
          </cell>
        </row>
        <row r="1064">
          <cell r="B1064">
            <v>0</v>
          </cell>
          <cell r="D1064">
            <v>0</v>
          </cell>
          <cell r="O1064">
            <v>0</v>
          </cell>
          <cell r="P1064">
            <v>0</v>
          </cell>
        </row>
        <row r="1065">
          <cell r="B1065">
            <v>0</v>
          </cell>
          <cell r="D1065">
            <v>0</v>
          </cell>
          <cell r="O1065">
            <v>0</v>
          </cell>
          <cell r="P1065">
            <v>0</v>
          </cell>
        </row>
        <row r="1066">
          <cell r="B1066">
            <v>0</v>
          </cell>
          <cell r="D1066">
            <v>0</v>
          </cell>
          <cell r="O1066">
            <v>0</v>
          </cell>
          <cell r="P1066">
            <v>0</v>
          </cell>
        </row>
        <row r="1067">
          <cell r="B1067">
            <v>0</v>
          </cell>
          <cell r="D1067">
            <v>0</v>
          </cell>
          <cell r="O1067">
            <v>0</v>
          </cell>
          <cell r="P1067">
            <v>0</v>
          </cell>
        </row>
        <row r="1068">
          <cell r="B1068">
            <v>0</v>
          </cell>
          <cell r="D1068">
            <v>0</v>
          </cell>
          <cell r="O1068">
            <v>0</v>
          </cell>
          <cell r="P1068">
            <v>0</v>
          </cell>
        </row>
        <row r="1069">
          <cell r="B1069">
            <v>0</v>
          </cell>
          <cell r="D1069">
            <v>0</v>
          </cell>
          <cell r="O1069">
            <v>0</v>
          </cell>
          <cell r="P1069">
            <v>0</v>
          </cell>
        </row>
        <row r="1070">
          <cell r="B1070">
            <v>0</v>
          </cell>
          <cell r="D1070">
            <v>0</v>
          </cell>
          <cell r="O1070">
            <v>0</v>
          </cell>
          <cell r="P1070">
            <v>0</v>
          </cell>
        </row>
        <row r="1071">
          <cell r="B1071">
            <v>0</v>
          </cell>
          <cell r="D1071">
            <v>0</v>
          </cell>
          <cell r="O1071">
            <v>0</v>
          </cell>
          <cell r="P1071">
            <v>0</v>
          </cell>
        </row>
        <row r="1072">
          <cell r="B1072">
            <v>0</v>
          </cell>
          <cell r="D1072">
            <v>0</v>
          </cell>
          <cell r="O1072">
            <v>0</v>
          </cell>
          <cell r="P1072">
            <v>0</v>
          </cell>
        </row>
        <row r="1073">
          <cell r="B1073">
            <v>0</v>
          </cell>
          <cell r="D1073">
            <v>0</v>
          </cell>
          <cell r="O1073">
            <v>0</v>
          </cell>
          <cell r="P1073">
            <v>0</v>
          </cell>
        </row>
        <row r="1074">
          <cell r="B1074">
            <v>0</v>
          </cell>
          <cell r="D1074">
            <v>0</v>
          </cell>
          <cell r="O1074">
            <v>0</v>
          </cell>
          <cell r="P1074">
            <v>0</v>
          </cell>
        </row>
        <row r="1075">
          <cell r="B1075">
            <v>0</v>
          </cell>
          <cell r="D1075">
            <v>0</v>
          </cell>
          <cell r="O1075">
            <v>0</v>
          </cell>
          <cell r="P1075">
            <v>0</v>
          </cell>
        </row>
        <row r="1076">
          <cell r="B1076">
            <v>0</v>
          </cell>
          <cell r="D1076">
            <v>0</v>
          </cell>
          <cell r="O1076">
            <v>0</v>
          </cell>
          <cell r="P1076">
            <v>0</v>
          </cell>
        </row>
        <row r="1077">
          <cell r="B1077">
            <v>0</v>
          </cell>
          <cell r="D1077">
            <v>0</v>
          </cell>
          <cell r="O1077">
            <v>0</v>
          </cell>
          <cell r="P1077">
            <v>0</v>
          </cell>
        </row>
        <row r="1078">
          <cell r="B1078">
            <v>0</v>
          </cell>
          <cell r="D1078">
            <v>0</v>
          </cell>
          <cell r="O1078">
            <v>0</v>
          </cell>
          <cell r="P1078">
            <v>0</v>
          </cell>
        </row>
        <row r="1079">
          <cell r="B1079">
            <v>0</v>
          </cell>
          <cell r="D1079">
            <v>0</v>
          </cell>
          <cell r="O1079">
            <v>0</v>
          </cell>
          <cell r="P1079">
            <v>0</v>
          </cell>
        </row>
        <row r="1080">
          <cell r="B1080">
            <v>0</v>
          </cell>
          <cell r="D1080">
            <v>0</v>
          </cell>
          <cell r="O1080">
            <v>0</v>
          </cell>
          <cell r="P1080">
            <v>0</v>
          </cell>
        </row>
        <row r="1081">
          <cell r="B1081">
            <v>0</v>
          </cell>
          <cell r="D1081">
            <v>0</v>
          </cell>
          <cell r="O1081">
            <v>0</v>
          </cell>
          <cell r="P1081">
            <v>0</v>
          </cell>
        </row>
        <row r="1082">
          <cell r="B1082">
            <v>0</v>
          </cell>
          <cell r="D1082">
            <v>0</v>
          </cell>
          <cell r="O1082">
            <v>0</v>
          </cell>
          <cell r="P1082">
            <v>0</v>
          </cell>
        </row>
        <row r="1083">
          <cell r="B1083">
            <v>0</v>
          </cell>
          <cell r="D1083">
            <v>0</v>
          </cell>
          <cell r="O1083">
            <v>0</v>
          </cell>
          <cell r="P1083">
            <v>0</v>
          </cell>
        </row>
        <row r="1084">
          <cell r="B1084">
            <v>0</v>
          </cell>
          <cell r="D1084">
            <v>0</v>
          </cell>
          <cell r="O1084">
            <v>0</v>
          </cell>
          <cell r="P1084">
            <v>0</v>
          </cell>
        </row>
        <row r="1085">
          <cell r="B1085">
            <v>0</v>
          </cell>
          <cell r="D1085">
            <v>0</v>
          </cell>
          <cell r="O1085">
            <v>0</v>
          </cell>
          <cell r="P1085">
            <v>0</v>
          </cell>
        </row>
        <row r="1086">
          <cell r="B1086">
            <v>0</v>
          </cell>
          <cell r="D1086">
            <v>0</v>
          </cell>
          <cell r="O1086">
            <v>0</v>
          </cell>
          <cell r="P1086">
            <v>0</v>
          </cell>
        </row>
        <row r="1087">
          <cell r="B1087">
            <v>0</v>
          </cell>
          <cell r="D1087">
            <v>0</v>
          </cell>
          <cell r="O1087">
            <v>0</v>
          </cell>
          <cell r="P1087">
            <v>0</v>
          </cell>
        </row>
        <row r="1088">
          <cell r="B1088">
            <v>0</v>
          </cell>
          <cell r="D1088">
            <v>0</v>
          </cell>
          <cell r="O1088">
            <v>0</v>
          </cell>
          <cell r="P1088">
            <v>0</v>
          </cell>
        </row>
        <row r="1089">
          <cell r="B1089">
            <v>0</v>
          </cell>
          <cell r="D1089">
            <v>0</v>
          </cell>
          <cell r="O1089">
            <v>0</v>
          </cell>
          <cell r="P1089">
            <v>0</v>
          </cell>
        </row>
        <row r="1090">
          <cell r="B1090">
            <v>0</v>
          </cell>
          <cell r="D1090">
            <v>0</v>
          </cell>
          <cell r="O1090">
            <v>0</v>
          </cell>
          <cell r="P1090">
            <v>0</v>
          </cell>
        </row>
        <row r="1091">
          <cell r="B1091">
            <v>0</v>
          </cell>
          <cell r="D1091">
            <v>0</v>
          </cell>
          <cell r="O1091">
            <v>0</v>
          </cell>
          <cell r="P1091">
            <v>0</v>
          </cell>
        </row>
        <row r="1092">
          <cell r="B1092">
            <v>0</v>
          </cell>
          <cell r="D1092">
            <v>0</v>
          </cell>
          <cell r="O1092">
            <v>0</v>
          </cell>
          <cell r="P1092">
            <v>0</v>
          </cell>
        </row>
        <row r="1093">
          <cell r="B1093">
            <v>0</v>
          </cell>
          <cell r="D1093">
            <v>0</v>
          </cell>
          <cell r="O1093">
            <v>0</v>
          </cell>
          <cell r="P1093">
            <v>0</v>
          </cell>
        </row>
        <row r="1094">
          <cell r="B1094">
            <v>0</v>
          </cell>
          <cell r="D1094">
            <v>0</v>
          </cell>
          <cell r="O1094">
            <v>0</v>
          </cell>
          <cell r="P1094">
            <v>0</v>
          </cell>
        </row>
        <row r="1095">
          <cell r="B1095">
            <v>0</v>
          </cell>
          <cell r="D1095">
            <v>0</v>
          </cell>
          <cell r="O1095">
            <v>0</v>
          </cell>
          <cell r="P1095">
            <v>0</v>
          </cell>
        </row>
        <row r="1096">
          <cell r="B1096">
            <v>0</v>
          </cell>
          <cell r="D1096">
            <v>0</v>
          </cell>
          <cell r="O1096">
            <v>0</v>
          </cell>
          <cell r="P1096">
            <v>0</v>
          </cell>
        </row>
        <row r="1097">
          <cell r="B1097">
            <v>0</v>
          </cell>
          <cell r="D1097">
            <v>0</v>
          </cell>
          <cell r="O1097">
            <v>0</v>
          </cell>
          <cell r="P1097">
            <v>0</v>
          </cell>
        </row>
        <row r="1098">
          <cell r="B1098">
            <v>0</v>
          </cell>
          <cell r="D1098">
            <v>0</v>
          </cell>
          <cell r="O1098">
            <v>0</v>
          </cell>
          <cell r="P1098">
            <v>0</v>
          </cell>
        </row>
        <row r="1099">
          <cell r="B1099">
            <v>0</v>
          </cell>
          <cell r="D1099">
            <v>0</v>
          </cell>
          <cell r="O1099">
            <v>0</v>
          </cell>
          <cell r="P1099">
            <v>0</v>
          </cell>
        </row>
        <row r="1100">
          <cell r="B1100">
            <v>0</v>
          </cell>
          <cell r="D1100">
            <v>0</v>
          </cell>
          <cell r="O1100">
            <v>0</v>
          </cell>
          <cell r="P1100">
            <v>0</v>
          </cell>
        </row>
        <row r="1101">
          <cell r="B1101">
            <v>0</v>
          </cell>
          <cell r="D1101">
            <v>0</v>
          </cell>
          <cell r="O1101">
            <v>0</v>
          </cell>
          <cell r="P1101">
            <v>0</v>
          </cell>
        </row>
        <row r="1102">
          <cell r="B1102">
            <v>0</v>
          </cell>
          <cell r="D1102">
            <v>0</v>
          </cell>
          <cell r="O1102">
            <v>0</v>
          </cell>
          <cell r="P1102">
            <v>0</v>
          </cell>
        </row>
        <row r="1103">
          <cell r="B1103">
            <v>0</v>
          </cell>
          <cell r="D1103">
            <v>0</v>
          </cell>
          <cell r="O1103">
            <v>0</v>
          </cell>
          <cell r="P1103">
            <v>0</v>
          </cell>
        </row>
        <row r="1104">
          <cell r="B1104">
            <v>0</v>
          </cell>
          <cell r="D1104">
            <v>0</v>
          </cell>
          <cell r="O1104">
            <v>0</v>
          </cell>
          <cell r="P1104">
            <v>0</v>
          </cell>
        </row>
        <row r="1105">
          <cell r="B1105">
            <v>0</v>
          </cell>
          <cell r="D1105">
            <v>0</v>
          </cell>
          <cell r="O1105">
            <v>0</v>
          </cell>
          <cell r="P1105">
            <v>0</v>
          </cell>
        </row>
        <row r="1106">
          <cell r="B1106">
            <v>0</v>
          </cell>
          <cell r="D1106">
            <v>0</v>
          </cell>
          <cell r="O1106">
            <v>0</v>
          </cell>
          <cell r="P1106">
            <v>0</v>
          </cell>
        </row>
        <row r="1107">
          <cell r="B1107">
            <v>0</v>
          </cell>
          <cell r="D1107">
            <v>0</v>
          </cell>
          <cell r="O1107">
            <v>0</v>
          </cell>
          <cell r="P1107">
            <v>0</v>
          </cell>
        </row>
        <row r="1108">
          <cell r="B1108">
            <v>0</v>
          </cell>
          <cell r="D1108">
            <v>0</v>
          </cell>
          <cell r="O1108">
            <v>0</v>
          </cell>
          <cell r="P1108">
            <v>0</v>
          </cell>
        </row>
        <row r="1109">
          <cell r="B1109">
            <v>0</v>
          </cell>
          <cell r="D1109">
            <v>0</v>
          </cell>
          <cell r="O1109">
            <v>0</v>
          </cell>
          <cell r="P1109">
            <v>0</v>
          </cell>
        </row>
        <row r="1110">
          <cell r="B1110">
            <v>0</v>
          </cell>
          <cell r="D1110">
            <v>0</v>
          </cell>
          <cell r="O1110">
            <v>0</v>
          </cell>
          <cell r="P1110">
            <v>0</v>
          </cell>
        </row>
        <row r="1111">
          <cell r="B1111">
            <v>0</v>
          </cell>
          <cell r="D1111">
            <v>0</v>
          </cell>
          <cell r="O1111">
            <v>0</v>
          </cell>
          <cell r="P1111">
            <v>0</v>
          </cell>
        </row>
        <row r="1112">
          <cell r="B1112">
            <v>0</v>
          </cell>
          <cell r="D1112">
            <v>0</v>
          </cell>
          <cell r="O1112">
            <v>0</v>
          </cell>
          <cell r="P1112">
            <v>0</v>
          </cell>
        </row>
        <row r="1113">
          <cell r="B1113">
            <v>0</v>
          </cell>
          <cell r="D1113">
            <v>0</v>
          </cell>
          <cell r="O1113">
            <v>0</v>
          </cell>
          <cell r="P1113">
            <v>0</v>
          </cell>
        </row>
        <row r="1114">
          <cell r="B1114">
            <v>0</v>
          </cell>
          <cell r="D1114">
            <v>0</v>
          </cell>
          <cell r="O1114">
            <v>0</v>
          </cell>
          <cell r="P1114">
            <v>0</v>
          </cell>
        </row>
        <row r="1115">
          <cell r="B1115">
            <v>0</v>
          </cell>
          <cell r="D1115">
            <v>0</v>
          </cell>
          <cell r="O1115">
            <v>0</v>
          </cell>
          <cell r="P1115">
            <v>0</v>
          </cell>
        </row>
        <row r="1116">
          <cell r="B1116">
            <v>0</v>
          </cell>
          <cell r="D1116">
            <v>0</v>
          </cell>
          <cell r="O1116">
            <v>0</v>
          </cell>
          <cell r="P1116">
            <v>0</v>
          </cell>
        </row>
        <row r="1117">
          <cell r="B1117">
            <v>0</v>
          </cell>
          <cell r="D1117">
            <v>0</v>
          </cell>
          <cell r="O1117">
            <v>0</v>
          </cell>
          <cell r="P1117">
            <v>0</v>
          </cell>
        </row>
        <row r="1118">
          <cell r="B1118">
            <v>0</v>
          </cell>
          <cell r="D1118">
            <v>0</v>
          </cell>
          <cell r="O1118">
            <v>0</v>
          </cell>
          <cell r="P1118">
            <v>0</v>
          </cell>
        </row>
        <row r="1119">
          <cell r="B1119">
            <v>0</v>
          </cell>
          <cell r="D1119">
            <v>0</v>
          </cell>
          <cell r="O1119">
            <v>0</v>
          </cell>
          <cell r="P1119">
            <v>0</v>
          </cell>
        </row>
        <row r="1120">
          <cell r="B1120">
            <v>0</v>
          </cell>
          <cell r="D1120">
            <v>0</v>
          </cell>
          <cell r="O1120">
            <v>0</v>
          </cell>
          <cell r="P1120">
            <v>0</v>
          </cell>
        </row>
        <row r="1121">
          <cell r="B1121">
            <v>0</v>
          </cell>
          <cell r="D1121">
            <v>0</v>
          </cell>
          <cell r="O1121">
            <v>0</v>
          </cell>
          <cell r="P1121">
            <v>0</v>
          </cell>
        </row>
        <row r="1122">
          <cell r="B1122">
            <v>0</v>
          </cell>
          <cell r="D1122">
            <v>0</v>
          </cell>
          <cell r="O1122">
            <v>0</v>
          </cell>
          <cell r="P1122">
            <v>0</v>
          </cell>
        </row>
        <row r="1123">
          <cell r="B1123">
            <v>0</v>
          </cell>
          <cell r="D1123">
            <v>0</v>
          </cell>
          <cell r="O1123">
            <v>0</v>
          </cell>
          <cell r="P1123">
            <v>0</v>
          </cell>
        </row>
        <row r="1124">
          <cell r="B1124">
            <v>0</v>
          </cell>
          <cell r="D1124">
            <v>0</v>
          </cell>
          <cell r="O1124">
            <v>0</v>
          </cell>
          <cell r="P1124">
            <v>0</v>
          </cell>
        </row>
        <row r="1125">
          <cell r="B1125">
            <v>0</v>
          </cell>
          <cell r="D1125">
            <v>0</v>
          </cell>
          <cell r="O1125">
            <v>0</v>
          </cell>
          <cell r="P1125">
            <v>0</v>
          </cell>
        </row>
        <row r="1126">
          <cell r="B1126">
            <v>0</v>
          </cell>
          <cell r="D1126">
            <v>0</v>
          </cell>
          <cell r="O1126">
            <v>0</v>
          </cell>
          <cell r="P1126">
            <v>0</v>
          </cell>
        </row>
        <row r="1127">
          <cell r="B1127">
            <v>0</v>
          </cell>
          <cell r="D1127">
            <v>0</v>
          </cell>
          <cell r="O1127">
            <v>0</v>
          </cell>
          <cell r="P1127">
            <v>0</v>
          </cell>
        </row>
        <row r="1128">
          <cell r="B1128">
            <v>0</v>
          </cell>
          <cell r="D1128">
            <v>0</v>
          </cell>
          <cell r="O1128">
            <v>0</v>
          </cell>
          <cell r="P1128">
            <v>0</v>
          </cell>
        </row>
        <row r="1129">
          <cell r="B1129">
            <v>0</v>
          </cell>
          <cell r="D1129">
            <v>0</v>
          </cell>
          <cell r="O1129">
            <v>0</v>
          </cell>
          <cell r="P1129">
            <v>0</v>
          </cell>
        </row>
        <row r="1130">
          <cell r="B1130">
            <v>0</v>
          </cell>
          <cell r="D1130">
            <v>0</v>
          </cell>
          <cell r="O1130">
            <v>0</v>
          </cell>
          <cell r="P1130">
            <v>0</v>
          </cell>
        </row>
        <row r="1131">
          <cell r="B1131">
            <v>0</v>
          </cell>
          <cell r="D1131">
            <v>0</v>
          </cell>
          <cell r="O1131">
            <v>0</v>
          </cell>
          <cell r="P1131">
            <v>0</v>
          </cell>
        </row>
        <row r="1132">
          <cell r="B1132">
            <v>0</v>
          </cell>
          <cell r="D1132">
            <v>0</v>
          </cell>
          <cell r="O1132">
            <v>0</v>
          </cell>
          <cell r="P1132">
            <v>0</v>
          </cell>
        </row>
        <row r="1133">
          <cell r="B1133">
            <v>0</v>
          </cell>
          <cell r="D1133">
            <v>0</v>
          </cell>
          <cell r="O1133">
            <v>0</v>
          </cell>
          <cell r="P1133">
            <v>0</v>
          </cell>
        </row>
        <row r="1134">
          <cell r="B1134">
            <v>0</v>
          </cell>
          <cell r="D1134">
            <v>0</v>
          </cell>
          <cell r="O1134">
            <v>0</v>
          </cell>
          <cell r="P1134">
            <v>0</v>
          </cell>
        </row>
        <row r="1135">
          <cell r="B1135">
            <v>0</v>
          </cell>
          <cell r="D1135">
            <v>0</v>
          </cell>
          <cell r="O1135">
            <v>0</v>
          </cell>
          <cell r="P1135">
            <v>0</v>
          </cell>
        </row>
        <row r="1136">
          <cell r="B1136">
            <v>0</v>
          </cell>
          <cell r="D1136">
            <v>0</v>
          </cell>
          <cell r="O1136">
            <v>0</v>
          </cell>
          <cell r="P1136">
            <v>0</v>
          </cell>
        </row>
        <row r="1137">
          <cell r="B1137">
            <v>0</v>
          </cell>
          <cell r="D1137">
            <v>0</v>
          </cell>
          <cell r="O1137">
            <v>0</v>
          </cell>
          <cell r="P1137">
            <v>0</v>
          </cell>
        </row>
        <row r="1138">
          <cell r="B1138">
            <v>0</v>
          </cell>
          <cell r="D1138">
            <v>0</v>
          </cell>
          <cell r="O1138">
            <v>0</v>
          </cell>
          <cell r="P1138">
            <v>0</v>
          </cell>
        </row>
        <row r="1139">
          <cell r="B1139">
            <v>0</v>
          </cell>
          <cell r="D1139">
            <v>0</v>
          </cell>
          <cell r="O1139">
            <v>0</v>
          </cell>
          <cell r="P1139">
            <v>0</v>
          </cell>
        </row>
        <row r="1140">
          <cell r="B1140">
            <v>0</v>
          </cell>
          <cell r="D1140">
            <v>0</v>
          </cell>
          <cell r="O1140">
            <v>0</v>
          </cell>
          <cell r="P1140">
            <v>0</v>
          </cell>
        </row>
        <row r="1141">
          <cell r="B1141">
            <v>0</v>
          </cell>
          <cell r="D1141">
            <v>0</v>
          </cell>
          <cell r="O1141">
            <v>0</v>
          </cell>
          <cell r="P1141">
            <v>0</v>
          </cell>
        </row>
        <row r="1142">
          <cell r="B1142">
            <v>0</v>
          </cell>
          <cell r="D1142">
            <v>0</v>
          </cell>
          <cell r="O1142">
            <v>0</v>
          </cell>
          <cell r="P1142">
            <v>0</v>
          </cell>
        </row>
        <row r="1143">
          <cell r="B1143">
            <v>0</v>
          </cell>
          <cell r="D1143">
            <v>0</v>
          </cell>
          <cell r="O1143">
            <v>0</v>
          </cell>
          <cell r="P1143">
            <v>0</v>
          </cell>
        </row>
        <row r="1144">
          <cell r="B1144">
            <v>0</v>
          </cell>
          <cell r="D1144">
            <v>0</v>
          </cell>
          <cell r="O1144">
            <v>0</v>
          </cell>
          <cell r="P1144">
            <v>0</v>
          </cell>
        </row>
        <row r="1145">
          <cell r="B1145">
            <v>0</v>
          </cell>
          <cell r="D1145">
            <v>0</v>
          </cell>
          <cell r="O1145">
            <v>0</v>
          </cell>
          <cell r="P1145">
            <v>0</v>
          </cell>
        </row>
        <row r="1146">
          <cell r="B1146">
            <v>0</v>
          </cell>
          <cell r="D1146">
            <v>0</v>
          </cell>
          <cell r="O1146">
            <v>0</v>
          </cell>
          <cell r="P1146">
            <v>0</v>
          </cell>
        </row>
        <row r="1147">
          <cell r="B1147">
            <v>0</v>
          </cell>
          <cell r="D1147">
            <v>0</v>
          </cell>
          <cell r="O1147">
            <v>0</v>
          </cell>
          <cell r="P1147">
            <v>0</v>
          </cell>
        </row>
        <row r="1148">
          <cell r="B1148">
            <v>0</v>
          </cell>
          <cell r="D1148">
            <v>0</v>
          </cell>
          <cell r="O1148">
            <v>0</v>
          </cell>
          <cell r="P1148">
            <v>0</v>
          </cell>
        </row>
        <row r="1149">
          <cell r="B1149">
            <v>0</v>
          </cell>
          <cell r="D1149">
            <v>0</v>
          </cell>
          <cell r="O1149">
            <v>0</v>
          </cell>
          <cell r="P1149">
            <v>0</v>
          </cell>
        </row>
        <row r="1150">
          <cell r="B1150">
            <v>0</v>
          </cell>
          <cell r="D1150">
            <v>0</v>
          </cell>
          <cell r="O1150">
            <v>0</v>
          </cell>
          <cell r="P1150">
            <v>0</v>
          </cell>
        </row>
        <row r="1151">
          <cell r="B1151">
            <v>0</v>
          </cell>
          <cell r="D1151">
            <v>0</v>
          </cell>
          <cell r="O1151">
            <v>0</v>
          </cell>
          <cell r="P1151">
            <v>0</v>
          </cell>
        </row>
        <row r="1152">
          <cell r="B1152">
            <v>0</v>
          </cell>
          <cell r="D1152">
            <v>0</v>
          </cell>
          <cell r="O1152">
            <v>0</v>
          </cell>
          <cell r="P1152">
            <v>0</v>
          </cell>
        </row>
        <row r="1153">
          <cell r="B1153">
            <v>0</v>
          </cell>
          <cell r="D1153">
            <v>0</v>
          </cell>
          <cell r="O1153">
            <v>0</v>
          </cell>
          <cell r="P1153">
            <v>0</v>
          </cell>
        </row>
        <row r="1154">
          <cell r="B1154">
            <v>0</v>
          </cell>
          <cell r="D1154">
            <v>0</v>
          </cell>
          <cell r="O1154">
            <v>0</v>
          </cell>
          <cell r="P1154">
            <v>0</v>
          </cell>
        </row>
        <row r="1155">
          <cell r="B1155">
            <v>0</v>
          </cell>
          <cell r="D1155">
            <v>0</v>
          </cell>
          <cell r="O1155">
            <v>0</v>
          </cell>
          <cell r="P1155">
            <v>0</v>
          </cell>
        </row>
        <row r="1156">
          <cell r="B1156">
            <v>0</v>
          </cell>
          <cell r="D1156">
            <v>0</v>
          </cell>
          <cell r="O1156">
            <v>0</v>
          </cell>
          <cell r="P1156">
            <v>0</v>
          </cell>
        </row>
        <row r="1157">
          <cell r="B1157">
            <v>0</v>
          </cell>
          <cell r="D1157">
            <v>0</v>
          </cell>
          <cell r="O1157">
            <v>0</v>
          </cell>
          <cell r="P1157">
            <v>0</v>
          </cell>
        </row>
        <row r="1158">
          <cell r="B1158">
            <v>0</v>
          </cell>
          <cell r="D1158">
            <v>0</v>
          </cell>
          <cell r="O1158">
            <v>0</v>
          </cell>
          <cell r="P1158">
            <v>0</v>
          </cell>
        </row>
        <row r="1159">
          <cell r="B1159">
            <v>0</v>
          </cell>
          <cell r="D1159">
            <v>0</v>
          </cell>
          <cell r="O1159">
            <v>0</v>
          </cell>
          <cell r="P1159">
            <v>0</v>
          </cell>
        </row>
        <row r="1160">
          <cell r="B1160">
            <v>0</v>
          </cell>
          <cell r="D1160">
            <v>0</v>
          </cell>
          <cell r="O1160">
            <v>0</v>
          </cell>
          <cell r="P1160">
            <v>0</v>
          </cell>
        </row>
        <row r="1161">
          <cell r="B1161">
            <v>0</v>
          </cell>
          <cell r="D1161">
            <v>0</v>
          </cell>
          <cell r="O1161">
            <v>0</v>
          </cell>
          <cell r="P1161">
            <v>0</v>
          </cell>
        </row>
        <row r="1162">
          <cell r="B1162">
            <v>0</v>
          </cell>
          <cell r="D1162">
            <v>0</v>
          </cell>
          <cell r="O1162">
            <v>0</v>
          </cell>
          <cell r="P1162">
            <v>0</v>
          </cell>
        </row>
        <row r="1163">
          <cell r="B1163">
            <v>0</v>
          </cell>
          <cell r="D1163">
            <v>0</v>
          </cell>
          <cell r="O1163">
            <v>0</v>
          </cell>
          <cell r="P1163">
            <v>0</v>
          </cell>
        </row>
        <row r="1164">
          <cell r="B1164">
            <v>0</v>
          </cell>
          <cell r="D1164">
            <v>0</v>
          </cell>
          <cell r="O1164">
            <v>0</v>
          </cell>
          <cell r="P1164">
            <v>0</v>
          </cell>
        </row>
        <row r="1165">
          <cell r="B1165">
            <v>0</v>
          </cell>
          <cell r="D1165">
            <v>0</v>
          </cell>
          <cell r="O1165">
            <v>0</v>
          </cell>
          <cell r="P1165">
            <v>0</v>
          </cell>
        </row>
        <row r="1166">
          <cell r="B1166">
            <v>0</v>
          </cell>
          <cell r="D1166">
            <v>0</v>
          </cell>
          <cell r="O1166">
            <v>0</v>
          </cell>
          <cell r="P1166">
            <v>0</v>
          </cell>
        </row>
        <row r="1167">
          <cell r="B1167">
            <v>0</v>
          </cell>
          <cell r="D1167">
            <v>0</v>
          </cell>
          <cell r="O1167">
            <v>0</v>
          </cell>
          <cell r="P1167">
            <v>0</v>
          </cell>
        </row>
        <row r="1168">
          <cell r="B1168">
            <v>0</v>
          </cell>
          <cell r="D1168">
            <v>0</v>
          </cell>
          <cell r="O1168">
            <v>0</v>
          </cell>
          <cell r="P1168">
            <v>0</v>
          </cell>
        </row>
        <row r="1169">
          <cell r="B1169">
            <v>0</v>
          </cell>
          <cell r="D1169">
            <v>0</v>
          </cell>
          <cell r="O1169">
            <v>0</v>
          </cell>
          <cell r="P1169">
            <v>0</v>
          </cell>
        </row>
        <row r="1170">
          <cell r="B1170">
            <v>0</v>
          </cell>
          <cell r="D1170">
            <v>0</v>
          </cell>
          <cell r="O1170">
            <v>0</v>
          </cell>
          <cell r="P1170">
            <v>0</v>
          </cell>
        </row>
        <row r="1171">
          <cell r="B1171">
            <v>0</v>
          </cell>
          <cell r="D1171">
            <v>0</v>
          </cell>
          <cell r="O1171">
            <v>0</v>
          </cell>
          <cell r="P1171">
            <v>0</v>
          </cell>
        </row>
        <row r="1172">
          <cell r="B1172">
            <v>0</v>
          </cell>
          <cell r="D1172">
            <v>0</v>
          </cell>
          <cell r="O1172">
            <v>0</v>
          </cell>
          <cell r="P1172">
            <v>0</v>
          </cell>
        </row>
        <row r="1173">
          <cell r="B1173">
            <v>0</v>
          </cell>
          <cell r="D1173">
            <v>0</v>
          </cell>
          <cell r="O1173">
            <v>0</v>
          </cell>
          <cell r="P1173">
            <v>0</v>
          </cell>
        </row>
        <row r="1174">
          <cell r="B1174">
            <v>0</v>
          </cell>
          <cell r="D1174">
            <v>0</v>
          </cell>
          <cell r="O1174">
            <v>0</v>
          </cell>
          <cell r="P1174">
            <v>0</v>
          </cell>
        </row>
        <row r="1175">
          <cell r="B1175">
            <v>0</v>
          </cell>
          <cell r="D1175">
            <v>0</v>
          </cell>
          <cell r="O1175">
            <v>0</v>
          </cell>
          <cell r="P1175">
            <v>0</v>
          </cell>
        </row>
        <row r="1176">
          <cell r="B1176">
            <v>0</v>
          </cell>
          <cell r="D1176">
            <v>0</v>
          </cell>
          <cell r="O1176">
            <v>0</v>
          </cell>
          <cell r="P1176">
            <v>0</v>
          </cell>
        </row>
        <row r="1177">
          <cell r="B1177">
            <v>0</v>
          </cell>
          <cell r="D1177">
            <v>0</v>
          </cell>
          <cell r="O1177">
            <v>0</v>
          </cell>
          <cell r="P1177">
            <v>0</v>
          </cell>
        </row>
        <row r="1178">
          <cell r="B1178">
            <v>0</v>
          </cell>
          <cell r="D1178">
            <v>0</v>
          </cell>
          <cell r="O1178">
            <v>0</v>
          </cell>
          <cell r="P1178">
            <v>0</v>
          </cell>
        </row>
        <row r="1179">
          <cell r="B1179">
            <v>0</v>
          </cell>
          <cell r="D1179">
            <v>0</v>
          </cell>
          <cell r="O1179">
            <v>0</v>
          </cell>
          <cell r="P1179">
            <v>0</v>
          </cell>
        </row>
        <row r="1180">
          <cell r="B1180">
            <v>0</v>
          </cell>
          <cell r="D1180">
            <v>0</v>
          </cell>
          <cell r="O1180">
            <v>0</v>
          </cell>
          <cell r="P1180">
            <v>0</v>
          </cell>
        </row>
        <row r="1181">
          <cell r="B1181">
            <v>0</v>
          </cell>
          <cell r="D1181">
            <v>0</v>
          </cell>
          <cell r="O1181">
            <v>0</v>
          </cell>
          <cell r="P1181">
            <v>0</v>
          </cell>
        </row>
        <row r="1182">
          <cell r="B1182">
            <v>0</v>
          </cell>
          <cell r="D1182">
            <v>0</v>
          </cell>
          <cell r="O1182">
            <v>0</v>
          </cell>
          <cell r="P1182">
            <v>0</v>
          </cell>
        </row>
        <row r="1183">
          <cell r="B1183">
            <v>0</v>
          </cell>
          <cell r="D1183">
            <v>0</v>
          </cell>
          <cell r="O1183">
            <v>0</v>
          </cell>
          <cell r="P1183">
            <v>0</v>
          </cell>
        </row>
        <row r="1184">
          <cell r="B1184">
            <v>0</v>
          </cell>
          <cell r="D1184">
            <v>0</v>
          </cell>
          <cell r="O1184">
            <v>0</v>
          </cell>
          <cell r="P1184">
            <v>0</v>
          </cell>
        </row>
        <row r="1185">
          <cell r="B1185">
            <v>0</v>
          </cell>
          <cell r="D1185">
            <v>0</v>
          </cell>
          <cell r="O1185">
            <v>0</v>
          </cell>
          <cell r="P1185">
            <v>0</v>
          </cell>
        </row>
        <row r="1186">
          <cell r="B1186">
            <v>0</v>
          </cell>
          <cell r="D1186">
            <v>0</v>
          </cell>
          <cell r="O1186">
            <v>0</v>
          </cell>
          <cell r="P1186">
            <v>0</v>
          </cell>
        </row>
        <row r="1187">
          <cell r="B1187">
            <v>0</v>
          </cell>
          <cell r="D1187">
            <v>0</v>
          </cell>
          <cell r="O1187">
            <v>0</v>
          </cell>
          <cell r="P1187">
            <v>0</v>
          </cell>
        </row>
        <row r="1188">
          <cell r="B1188">
            <v>0</v>
          </cell>
          <cell r="D1188">
            <v>0</v>
          </cell>
          <cell r="O1188">
            <v>0</v>
          </cell>
          <cell r="P1188">
            <v>0</v>
          </cell>
        </row>
        <row r="1189">
          <cell r="B1189">
            <v>0</v>
          </cell>
          <cell r="D1189">
            <v>0</v>
          </cell>
          <cell r="O1189">
            <v>0</v>
          </cell>
          <cell r="P1189">
            <v>0</v>
          </cell>
        </row>
        <row r="1190">
          <cell r="B1190">
            <v>0</v>
          </cell>
          <cell r="D1190">
            <v>0</v>
          </cell>
          <cell r="O1190">
            <v>0</v>
          </cell>
          <cell r="P1190">
            <v>0</v>
          </cell>
        </row>
        <row r="1191">
          <cell r="B1191">
            <v>0</v>
          </cell>
          <cell r="D1191">
            <v>0</v>
          </cell>
          <cell r="O1191">
            <v>0</v>
          </cell>
          <cell r="P1191">
            <v>0</v>
          </cell>
        </row>
        <row r="1192">
          <cell r="B1192">
            <v>0</v>
          </cell>
          <cell r="D1192">
            <v>0</v>
          </cell>
          <cell r="O1192">
            <v>0</v>
          </cell>
          <cell r="P1192">
            <v>0</v>
          </cell>
        </row>
        <row r="1193">
          <cell r="B1193">
            <v>0</v>
          </cell>
          <cell r="D1193">
            <v>0</v>
          </cell>
          <cell r="O1193">
            <v>0</v>
          </cell>
          <cell r="P1193">
            <v>0</v>
          </cell>
        </row>
        <row r="1194">
          <cell r="B1194">
            <v>0</v>
          </cell>
          <cell r="D1194">
            <v>0</v>
          </cell>
          <cell r="O1194">
            <v>0</v>
          </cell>
          <cell r="P1194">
            <v>0</v>
          </cell>
        </row>
        <row r="1195">
          <cell r="B1195">
            <v>0</v>
          </cell>
          <cell r="D1195">
            <v>0</v>
          </cell>
          <cell r="O1195">
            <v>0</v>
          </cell>
          <cell r="P1195">
            <v>0</v>
          </cell>
        </row>
        <row r="1196">
          <cell r="B1196">
            <v>0</v>
          </cell>
          <cell r="D1196">
            <v>0</v>
          </cell>
          <cell r="O1196">
            <v>0</v>
          </cell>
          <cell r="P1196">
            <v>0</v>
          </cell>
        </row>
        <row r="1197">
          <cell r="B1197">
            <v>0</v>
          </cell>
          <cell r="D1197">
            <v>0</v>
          </cell>
          <cell r="O1197">
            <v>0</v>
          </cell>
          <cell r="P1197">
            <v>0</v>
          </cell>
        </row>
        <row r="1198">
          <cell r="B1198">
            <v>0</v>
          </cell>
          <cell r="D1198">
            <v>0</v>
          </cell>
          <cell r="O1198">
            <v>0</v>
          </cell>
          <cell r="P1198">
            <v>0</v>
          </cell>
        </row>
        <row r="1199">
          <cell r="B1199">
            <v>0</v>
          </cell>
          <cell r="D1199">
            <v>0</v>
          </cell>
          <cell r="O1199">
            <v>0</v>
          </cell>
          <cell r="P1199">
            <v>0</v>
          </cell>
        </row>
        <row r="1200">
          <cell r="B1200">
            <v>0</v>
          </cell>
          <cell r="D1200">
            <v>0</v>
          </cell>
          <cell r="O1200">
            <v>0</v>
          </cell>
          <cell r="P1200">
            <v>0</v>
          </cell>
        </row>
        <row r="1201">
          <cell r="B1201">
            <v>0</v>
          </cell>
          <cell r="D1201">
            <v>0</v>
          </cell>
          <cell r="O1201">
            <v>0</v>
          </cell>
          <cell r="P1201">
            <v>0</v>
          </cell>
        </row>
        <row r="1202">
          <cell r="B1202">
            <v>0</v>
          </cell>
          <cell r="D1202">
            <v>0</v>
          </cell>
          <cell r="O1202">
            <v>0</v>
          </cell>
          <cell r="P1202">
            <v>0</v>
          </cell>
        </row>
        <row r="1203">
          <cell r="B1203">
            <v>0</v>
          </cell>
          <cell r="D1203">
            <v>0</v>
          </cell>
          <cell r="O1203">
            <v>0</v>
          </cell>
          <cell r="P1203">
            <v>0</v>
          </cell>
        </row>
        <row r="1204">
          <cell r="B1204">
            <v>0</v>
          </cell>
          <cell r="D1204">
            <v>0</v>
          </cell>
          <cell r="O1204">
            <v>0</v>
          </cell>
          <cell r="P1204">
            <v>0</v>
          </cell>
        </row>
        <row r="1205">
          <cell r="B1205">
            <v>0</v>
          </cell>
          <cell r="D1205">
            <v>0</v>
          </cell>
          <cell r="O1205">
            <v>0</v>
          </cell>
          <cell r="P1205">
            <v>0</v>
          </cell>
        </row>
        <row r="1206">
          <cell r="B1206">
            <v>0</v>
          </cell>
          <cell r="D1206">
            <v>0</v>
          </cell>
          <cell r="O1206">
            <v>0</v>
          </cell>
          <cell r="P1206">
            <v>0</v>
          </cell>
        </row>
        <row r="1207">
          <cell r="B1207">
            <v>0</v>
          </cell>
          <cell r="D1207">
            <v>0</v>
          </cell>
          <cell r="O1207">
            <v>0</v>
          </cell>
          <cell r="P1207">
            <v>0</v>
          </cell>
        </row>
        <row r="1208">
          <cell r="B1208">
            <v>0</v>
          </cell>
          <cell r="D1208">
            <v>0</v>
          </cell>
          <cell r="O1208">
            <v>0</v>
          </cell>
          <cell r="P1208">
            <v>0</v>
          </cell>
        </row>
        <row r="1209">
          <cell r="B1209">
            <v>0</v>
          </cell>
          <cell r="D1209">
            <v>0</v>
          </cell>
          <cell r="O1209">
            <v>0</v>
          </cell>
          <cell r="P1209">
            <v>0</v>
          </cell>
        </row>
        <row r="1210">
          <cell r="B1210">
            <v>0</v>
          </cell>
          <cell r="D1210">
            <v>0</v>
          </cell>
          <cell r="O1210">
            <v>0</v>
          </cell>
          <cell r="P1210">
            <v>0</v>
          </cell>
        </row>
        <row r="1211">
          <cell r="B1211">
            <v>0</v>
          </cell>
          <cell r="D1211">
            <v>0</v>
          </cell>
          <cell r="O1211">
            <v>0</v>
          </cell>
          <cell r="P1211">
            <v>0</v>
          </cell>
        </row>
        <row r="1212">
          <cell r="B1212">
            <v>0</v>
          </cell>
          <cell r="D1212">
            <v>0</v>
          </cell>
          <cell r="O1212">
            <v>0</v>
          </cell>
          <cell r="P1212">
            <v>0</v>
          </cell>
        </row>
        <row r="1213">
          <cell r="B1213">
            <v>0</v>
          </cell>
          <cell r="D1213">
            <v>0</v>
          </cell>
          <cell r="O1213">
            <v>0</v>
          </cell>
          <cell r="P1213">
            <v>0</v>
          </cell>
        </row>
        <row r="1214">
          <cell r="B1214">
            <v>0</v>
          </cell>
          <cell r="D1214">
            <v>0</v>
          </cell>
          <cell r="O1214">
            <v>0</v>
          </cell>
          <cell r="P1214">
            <v>0</v>
          </cell>
        </row>
        <row r="1215">
          <cell r="B1215">
            <v>0</v>
          </cell>
          <cell r="D1215">
            <v>0</v>
          </cell>
          <cell r="O1215">
            <v>0</v>
          </cell>
          <cell r="P1215">
            <v>0</v>
          </cell>
        </row>
        <row r="1216">
          <cell r="B1216">
            <v>0</v>
          </cell>
          <cell r="D1216">
            <v>0</v>
          </cell>
          <cell r="O1216">
            <v>0</v>
          </cell>
          <cell r="P1216">
            <v>0</v>
          </cell>
        </row>
        <row r="1217">
          <cell r="B1217">
            <v>0</v>
          </cell>
          <cell r="D1217">
            <v>0</v>
          </cell>
          <cell r="O1217">
            <v>0</v>
          </cell>
          <cell r="P1217">
            <v>0</v>
          </cell>
        </row>
        <row r="1218">
          <cell r="B1218">
            <v>0</v>
          </cell>
          <cell r="D1218">
            <v>0</v>
          </cell>
          <cell r="O1218">
            <v>0</v>
          </cell>
          <cell r="P1218">
            <v>0</v>
          </cell>
        </row>
        <row r="1219">
          <cell r="B1219">
            <v>0</v>
          </cell>
          <cell r="D1219">
            <v>0</v>
          </cell>
          <cell r="O1219">
            <v>0</v>
          </cell>
          <cell r="P1219">
            <v>0</v>
          </cell>
        </row>
        <row r="1220">
          <cell r="B1220">
            <v>0</v>
          </cell>
          <cell r="D1220">
            <v>0</v>
          </cell>
          <cell r="O1220">
            <v>0</v>
          </cell>
          <cell r="P1220">
            <v>0</v>
          </cell>
        </row>
        <row r="1221">
          <cell r="B1221">
            <v>0</v>
          </cell>
          <cell r="D1221">
            <v>0</v>
          </cell>
          <cell r="O1221">
            <v>0</v>
          </cell>
          <cell r="P1221">
            <v>0</v>
          </cell>
        </row>
        <row r="1222">
          <cell r="B1222">
            <v>0</v>
          </cell>
          <cell r="D1222">
            <v>0</v>
          </cell>
          <cell r="O1222">
            <v>0</v>
          </cell>
          <cell r="P1222">
            <v>0</v>
          </cell>
        </row>
        <row r="1223">
          <cell r="B1223">
            <v>0</v>
          </cell>
          <cell r="D1223">
            <v>0</v>
          </cell>
          <cell r="O1223">
            <v>0</v>
          </cell>
          <cell r="P1223">
            <v>0</v>
          </cell>
        </row>
        <row r="1224">
          <cell r="B1224">
            <v>0</v>
          </cell>
          <cell r="D1224">
            <v>0</v>
          </cell>
          <cell r="O1224">
            <v>0</v>
          </cell>
          <cell r="P1224">
            <v>0</v>
          </cell>
        </row>
        <row r="1225">
          <cell r="B1225">
            <v>0</v>
          </cell>
          <cell r="D1225">
            <v>0</v>
          </cell>
          <cell r="O1225">
            <v>0</v>
          </cell>
          <cell r="P1225">
            <v>0</v>
          </cell>
        </row>
        <row r="1226">
          <cell r="B1226">
            <v>0</v>
          </cell>
          <cell r="D1226">
            <v>0</v>
          </cell>
          <cell r="O1226">
            <v>0</v>
          </cell>
          <cell r="P1226">
            <v>0</v>
          </cell>
        </row>
        <row r="1227">
          <cell r="B1227">
            <v>0</v>
          </cell>
          <cell r="D1227">
            <v>0</v>
          </cell>
          <cell r="O1227">
            <v>0</v>
          </cell>
          <cell r="P1227">
            <v>0</v>
          </cell>
        </row>
        <row r="1228">
          <cell r="B1228">
            <v>0</v>
          </cell>
          <cell r="D1228">
            <v>0</v>
          </cell>
          <cell r="O1228">
            <v>0</v>
          </cell>
          <cell r="P1228">
            <v>0</v>
          </cell>
        </row>
        <row r="1229">
          <cell r="B1229">
            <v>0</v>
          </cell>
          <cell r="D1229">
            <v>0</v>
          </cell>
          <cell r="O1229">
            <v>0</v>
          </cell>
          <cell r="P1229">
            <v>0</v>
          </cell>
        </row>
        <row r="1230">
          <cell r="B1230">
            <v>0</v>
          </cell>
          <cell r="D1230">
            <v>0</v>
          </cell>
          <cell r="O1230">
            <v>0</v>
          </cell>
          <cell r="P1230">
            <v>0</v>
          </cell>
        </row>
        <row r="1231">
          <cell r="B1231">
            <v>0</v>
          </cell>
          <cell r="D1231">
            <v>0</v>
          </cell>
          <cell r="O1231">
            <v>0</v>
          </cell>
          <cell r="P1231">
            <v>0</v>
          </cell>
        </row>
        <row r="1232">
          <cell r="B1232">
            <v>0</v>
          </cell>
          <cell r="D1232">
            <v>0</v>
          </cell>
          <cell r="O1232">
            <v>0</v>
          </cell>
          <cell r="P1232">
            <v>0</v>
          </cell>
        </row>
        <row r="1233">
          <cell r="B1233">
            <v>0</v>
          </cell>
          <cell r="D1233">
            <v>0</v>
          </cell>
          <cell r="O1233">
            <v>0</v>
          </cell>
          <cell r="P1233">
            <v>0</v>
          </cell>
        </row>
        <row r="1234">
          <cell r="B1234">
            <v>0</v>
          </cell>
          <cell r="D1234">
            <v>0</v>
          </cell>
          <cell r="O1234">
            <v>0</v>
          </cell>
          <cell r="P1234">
            <v>0</v>
          </cell>
        </row>
        <row r="1235">
          <cell r="B1235">
            <v>0</v>
          </cell>
          <cell r="D1235">
            <v>0</v>
          </cell>
          <cell r="O1235">
            <v>0</v>
          </cell>
          <cell r="P1235">
            <v>0</v>
          </cell>
        </row>
        <row r="1236">
          <cell r="B1236">
            <v>0</v>
          </cell>
          <cell r="D1236">
            <v>0</v>
          </cell>
          <cell r="O1236">
            <v>0</v>
          </cell>
          <cell r="P1236">
            <v>0</v>
          </cell>
        </row>
        <row r="1237">
          <cell r="B1237">
            <v>0</v>
          </cell>
          <cell r="D1237">
            <v>0</v>
          </cell>
          <cell r="O1237">
            <v>0</v>
          </cell>
          <cell r="P1237">
            <v>0</v>
          </cell>
        </row>
        <row r="1238">
          <cell r="B1238">
            <v>0</v>
          </cell>
          <cell r="D1238">
            <v>0</v>
          </cell>
          <cell r="O1238">
            <v>0</v>
          </cell>
          <cell r="P1238">
            <v>0</v>
          </cell>
        </row>
        <row r="1239">
          <cell r="B1239">
            <v>0</v>
          </cell>
          <cell r="D1239">
            <v>0</v>
          </cell>
          <cell r="O1239">
            <v>0</v>
          </cell>
          <cell r="P1239">
            <v>0</v>
          </cell>
        </row>
        <row r="1240">
          <cell r="B1240">
            <v>0</v>
          </cell>
          <cell r="D1240">
            <v>0</v>
          </cell>
          <cell r="O1240">
            <v>0</v>
          </cell>
          <cell r="P1240">
            <v>0</v>
          </cell>
        </row>
        <row r="1241">
          <cell r="B1241">
            <v>0</v>
          </cell>
          <cell r="D1241">
            <v>0</v>
          </cell>
          <cell r="O1241">
            <v>0</v>
          </cell>
          <cell r="P1241">
            <v>0</v>
          </cell>
        </row>
        <row r="1242">
          <cell r="B1242">
            <v>0</v>
          </cell>
          <cell r="D1242">
            <v>0</v>
          </cell>
          <cell r="O1242">
            <v>0</v>
          </cell>
          <cell r="P1242">
            <v>0</v>
          </cell>
        </row>
        <row r="1243">
          <cell r="B1243">
            <v>0</v>
          </cell>
          <cell r="D1243">
            <v>0</v>
          </cell>
          <cell r="O1243">
            <v>0</v>
          </cell>
          <cell r="P1243">
            <v>0</v>
          </cell>
        </row>
        <row r="1244">
          <cell r="B1244">
            <v>0</v>
          </cell>
          <cell r="D1244">
            <v>0</v>
          </cell>
          <cell r="O1244">
            <v>0</v>
          </cell>
          <cell r="P1244">
            <v>0</v>
          </cell>
        </row>
        <row r="1245">
          <cell r="B1245">
            <v>0</v>
          </cell>
          <cell r="D1245">
            <v>0</v>
          </cell>
          <cell r="O1245">
            <v>0</v>
          </cell>
          <cell r="P1245">
            <v>0</v>
          </cell>
        </row>
        <row r="1246">
          <cell r="B1246">
            <v>0</v>
          </cell>
          <cell r="D1246">
            <v>0</v>
          </cell>
          <cell r="O1246">
            <v>0</v>
          </cell>
          <cell r="P1246">
            <v>0</v>
          </cell>
        </row>
        <row r="1247">
          <cell r="B1247">
            <v>0</v>
          </cell>
          <cell r="D1247">
            <v>0</v>
          </cell>
          <cell r="O1247">
            <v>0</v>
          </cell>
          <cell r="P1247">
            <v>0</v>
          </cell>
        </row>
        <row r="1248">
          <cell r="B1248">
            <v>0</v>
          </cell>
          <cell r="D1248">
            <v>0</v>
          </cell>
          <cell r="O1248">
            <v>0</v>
          </cell>
          <cell r="P1248">
            <v>0</v>
          </cell>
        </row>
        <row r="1249">
          <cell r="B1249">
            <v>0</v>
          </cell>
          <cell r="D1249">
            <v>0</v>
          </cell>
          <cell r="O1249">
            <v>0</v>
          </cell>
          <cell r="P1249">
            <v>0</v>
          </cell>
        </row>
        <row r="1250">
          <cell r="B1250">
            <v>0</v>
          </cell>
          <cell r="D1250">
            <v>0</v>
          </cell>
          <cell r="O1250">
            <v>0</v>
          </cell>
          <cell r="P1250">
            <v>0</v>
          </cell>
        </row>
        <row r="1251">
          <cell r="B1251">
            <v>0</v>
          </cell>
          <cell r="D1251">
            <v>0</v>
          </cell>
          <cell r="O1251">
            <v>0</v>
          </cell>
          <cell r="P1251">
            <v>0</v>
          </cell>
        </row>
        <row r="1252">
          <cell r="B1252">
            <v>0</v>
          </cell>
          <cell r="D1252">
            <v>0</v>
          </cell>
          <cell r="O1252">
            <v>0</v>
          </cell>
          <cell r="P1252">
            <v>0</v>
          </cell>
        </row>
        <row r="1253">
          <cell r="B1253">
            <v>0</v>
          </cell>
          <cell r="D1253">
            <v>0</v>
          </cell>
          <cell r="O1253">
            <v>0</v>
          </cell>
          <cell r="P1253">
            <v>0</v>
          </cell>
        </row>
        <row r="1254">
          <cell r="B1254">
            <v>0</v>
          </cell>
          <cell r="D1254">
            <v>0</v>
          </cell>
          <cell r="O1254">
            <v>0</v>
          </cell>
          <cell r="P1254">
            <v>0</v>
          </cell>
        </row>
        <row r="1255">
          <cell r="B1255">
            <v>0</v>
          </cell>
          <cell r="D1255">
            <v>0</v>
          </cell>
          <cell r="O1255">
            <v>0</v>
          </cell>
          <cell r="P1255">
            <v>0</v>
          </cell>
        </row>
        <row r="1256">
          <cell r="B1256">
            <v>0</v>
          </cell>
          <cell r="D1256">
            <v>0</v>
          </cell>
          <cell r="O1256">
            <v>0</v>
          </cell>
          <cell r="P1256">
            <v>0</v>
          </cell>
        </row>
        <row r="1257">
          <cell r="B1257">
            <v>0</v>
          </cell>
          <cell r="D1257">
            <v>0</v>
          </cell>
          <cell r="O1257">
            <v>0</v>
          </cell>
          <cell r="P1257">
            <v>0</v>
          </cell>
        </row>
        <row r="1258">
          <cell r="B1258">
            <v>0</v>
          </cell>
          <cell r="D1258">
            <v>0</v>
          </cell>
          <cell r="O1258">
            <v>0</v>
          </cell>
          <cell r="P1258">
            <v>0</v>
          </cell>
        </row>
        <row r="1259">
          <cell r="B1259">
            <v>0</v>
          </cell>
          <cell r="D1259">
            <v>0</v>
          </cell>
          <cell r="O1259">
            <v>0</v>
          </cell>
          <cell r="P1259">
            <v>0</v>
          </cell>
        </row>
        <row r="1260">
          <cell r="B1260">
            <v>0</v>
          </cell>
          <cell r="D1260">
            <v>0</v>
          </cell>
          <cell r="O1260">
            <v>0</v>
          </cell>
          <cell r="P1260">
            <v>0</v>
          </cell>
        </row>
        <row r="1261">
          <cell r="B1261">
            <v>0</v>
          </cell>
          <cell r="D1261">
            <v>0</v>
          </cell>
          <cell r="O1261">
            <v>0</v>
          </cell>
          <cell r="P1261">
            <v>0</v>
          </cell>
        </row>
        <row r="1262">
          <cell r="B1262">
            <v>0</v>
          </cell>
          <cell r="D1262">
            <v>0</v>
          </cell>
          <cell r="O1262">
            <v>0</v>
          </cell>
          <cell r="P1262">
            <v>0</v>
          </cell>
        </row>
        <row r="1263">
          <cell r="B1263">
            <v>0</v>
          </cell>
          <cell r="D1263">
            <v>0</v>
          </cell>
          <cell r="O1263">
            <v>0</v>
          </cell>
          <cell r="P1263">
            <v>0</v>
          </cell>
        </row>
        <row r="1264">
          <cell r="B1264">
            <v>0</v>
          </cell>
          <cell r="D1264">
            <v>0</v>
          </cell>
          <cell r="O1264">
            <v>0</v>
          </cell>
          <cell r="P1264">
            <v>0</v>
          </cell>
        </row>
        <row r="1265">
          <cell r="B1265">
            <v>0</v>
          </cell>
          <cell r="D1265">
            <v>0</v>
          </cell>
          <cell r="O1265">
            <v>0</v>
          </cell>
          <cell r="P1265">
            <v>0</v>
          </cell>
        </row>
        <row r="1266">
          <cell r="B1266">
            <v>0</v>
          </cell>
          <cell r="D1266">
            <v>0</v>
          </cell>
          <cell r="O1266">
            <v>0</v>
          </cell>
          <cell r="P1266">
            <v>0</v>
          </cell>
        </row>
        <row r="1267">
          <cell r="B1267">
            <v>0</v>
          </cell>
          <cell r="D1267">
            <v>0</v>
          </cell>
          <cell r="O1267">
            <v>0</v>
          </cell>
          <cell r="P1267">
            <v>0</v>
          </cell>
        </row>
        <row r="1268">
          <cell r="B1268">
            <v>0</v>
          </cell>
          <cell r="D1268">
            <v>0</v>
          </cell>
          <cell r="O1268">
            <v>0</v>
          </cell>
          <cell r="P1268">
            <v>0</v>
          </cell>
        </row>
        <row r="1269">
          <cell r="B1269">
            <v>0</v>
          </cell>
          <cell r="D1269">
            <v>0</v>
          </cell>
          <cell r="O1269">
            <v>0</v>
          </cell>
          <cell r="P1269">
            <v>0</v>
          </cell>
        </row>
        <row r="1270">
          <cell r="B1270">
            <v>0</v>
          </cell>
          <cell r="D1270">
            <v>0</v>
          </cell>
          <cell r="O1270">
            <v>0</v>
          </cell>
          <cell r="P1270">
            <v>0</v>
          </cell>
        </row>
        <row r="1271">
          <cell r="B1271">
            <v>0</v>
          </cell>
          <cell r="D1271">
            <v>0</v>
          </cell>
          <cell r="O1271">
            <v>0</v>
          </cell>
          <cell r="P1271">
            <v>0</v>
          </cell>
        </row>
        <row r="1272">
          <cell r="B1272">
            <v>0</v>
          </cell>
          <cell r="D1272">
            <v>0</v>
          </cell>
          <cell r="O1272">
            <v>0</v>
          </cell>
          <cell r="P1272">
            <v>0</v>
          </cell>
        </row>
        <row r="1273">
          <cell r="B1273">
            <v>0</v>
          </cell>
          <cell r="D1273">
            <v>0</v>
          </cell>
          <cell r="O1273">
            <v>0</v>
          </cell>
          <cell r="P1273">
            <v>0</v>
          </cell>
        </row>
        <row r="1274">
          <cell r="B1274">
            <v>0</v>
          </cell>
          <cell r="D1274">
            <v>0</v>
          </cell>
          <cell r="O1274">
            <v>0</v>
          </cell>
          <cell r="P1274">
            <v>0</v>
          </cell>
        </row>
        <row r="1275">
          <cell r="B1275">
            <v>0</v>
          </cell>
          <cell r="D1275">
            <v>0</v>
          </cell>
          <cell r="O1275">
            <v>0</v>
          </cell>
          <cell r="P1275">
            <v>0</v>
          </cell>
        </row>
        <row r="1276">
          <cell r="B1276">
            <v>0</v>
          </cell>
          <cell r="D1276">
            <v>0</v>
          </cell>
          <cell r="O1276">
            <v>0</v>
          </cell>
          <cell r="P1276">
            <v>0</v>
          </cell>
        </row>
        <row r="1277">
          <cell r="B1277">
            <v>0</v>
          </cell>
          <cell r="D1277">
            <v>0</v>
          </cell>
          <cell r="O1277">
            <v>0</v>
          </cell>
          <cell r="P1277">
            <v>0</v>
          </cell>
        </row>
        <row r="1278">
          <cell r="B1278">
            <v>0</v>
          </cell>
          <cell r="D1278">
            <v>0</v>
          </cell>
          <cell r="O1278">
            <v>0</v>
          </cell>
          <cell r="P1278">
            <v>0</v>
          </cell>
        </row>
        <row r="1279">
          <cell r="B1279">
            <v>0</v>
          </cell>
          <cell r="D1279">
            <v>0</v>
          </cell>
          <cell r="O1279">
            <v>0</v>
          </cell>
          <cell r="P1279">
            <v>0</v>
          </cell>
        </row>
        <row r="1280">
          <cell r="B1280">
            <v>0</v>
          </cell>
          <cell r="D1280">
            <v>0</v>
          </cell>
          <cell r="O1280">
            <v>0</v>
          </cell>
          <cell r="P1280">
            <v>0</v>
          </cell>
        </row>
        <row r="1281">
          <cell r="B1281">
            <v>0</v>
          </cell>
          <cell r="D1281">
            <v>0</v>
          </cell>
          <cell r="O1281">
            <v>0</v>
          </cell>
          <cell r="P1281">
            <v>0</v>
          </cell>
        </row>
        <row r="1282">
          <cell r="B1282">
            <v>0</v>
          </cell>
          <cell r="D1282">
            <v>0</v>
          </cell>
          <cell r="O1282">
            <v>0</v>
          </cell>
          <cell r="P1282">
            <v>0</v>
          </cell>
        </row>
        <row r="1283">
          <cell r="B1283">
            <v>0</v>
          </cell>
          <cell r="D1283">
            <v>0</v>
          </cell>
          <cell r="O1283">
            <v>0</v>
          </cell>
          <cell r="P1283">
            <v>0</v>
          </cell>
        </row>
        <row r="1284">
          <cell r="B1284">
            <v>0</v>
          </cell>
          <cell r="D1284">
            <v>0</v>
          </cell>
          <cell r="O1284">
            <v>0</v>
          </cell>
          <cell r="P1284">
            <v>0</v>
          </cell>
        </row>
        <row r="1285">
          <cell r="B1285">
            <v>0</v>
          </cell>
          <cell r="D1285">
            <v>0</v>
          </cell>
          <cell r="O1285">
            <v>0</v>
          </cell>
          <cell r="P1285">
            <v>0</v>
          </cell>
        </row>
        <row r="1286">
          <cell r="B1286">
            <v>0</v>
          </cell>
          <cell r="D1286">
            <v>0</v>
          </cell>
          <cell r="O1286">
            <v>0</v>
          </cell>
          <cell r="P1286">
            <v>0</v>
          </cell>
        </row>
        <row r="1287">
          <cell r="B1287">
            <v>0</v>
          </cell>
          <cell r="D1287">
            <v>0</v>
          </cell>
          <cell r="O1287">
            <v>0</v>
          </cell>
          <cell r="P1287">
            <v>0</v>
          </cell>
        </row>
        <row r="1288">
          <cell r="B1288">
            <v>0</v>
          </cell>
          <cell r="D1288">
            <v>0</v>
          </cell>
          <cell r="O1288">
            <v>0</v>
          </cell>
          <cell r="P1288">
            <v>0</v>
          </cell>
        </row>
        <row r="1289">
          <cell r="B1289">
            <v>0</v>
          </cell>
          <cell r="D1289">
            <v>0</v>
          </cell>
          <cell r="O1289">
            <v>0</v>
          </cell>
          <cell r="P1289">
            <v>0</v>
          </cell>
        </row>
        <row r="1290">
          <cell r="B1290">
            <v>0</v>
          </cell>
          <cell r="D1290">
            <v>0</v>
          </cell>
          <cell r="O1290">
            <v>0</v>
          </cell>
          <cell r="P1290">
            <v>0</v>
          </cell>
        </row>
        <row r="1291">
          <cell r="B1291">
            <v>0</v>
          </cell>
          <cell r="D1291">
            <v>0</v>
          </cell>
          <cell r="O1291">
            <v>0</v>
          </cell>
          <cell r="P1291">
            <v>0</v>
          </cell>
        </row>
        <row r="1292">
          <cell r="B1292">
            <v>0</v>
          </cell>
          <cell r="D1292">
            <v>0</v>
          </cell>
          <cell r="O1292">
            <v>0</v>
          </cell>
          <cell r="P1292">
            <v>0</v>
          </cell>
        </row>
        <row r="1293">
          <cell r="B1293">
            <v>0</v>
          </cell>
          <cell r="D1293">
            <v>0</v>
          </cell>
          <cell r="O1293">
            <v>0</v>
          </cell>
          <cell r="P1293">
            <v>0</v>
          </cell>
        </row>
        <row r="1294">
          <cell r="B1294">
            <v>0</v>
          </cell>
          <cell r="D1294">
            <v>0</v>
          </cell>
          <cell r="O1294">
            <v>0</v>
          </cell>
          <cell r="P1294">
            <v>0</v>
          </cell>
        </row>
        <row r="1295">
          <cell r="B1295">
            <v>0</v>
          </cell>
          <cell r="D1295">
            <v>0</v>
          </cell>
          <cell r="O1295">
            <v>0</v>
          </cell>
          <cell r="P1295">
            <v>0</v>
          </cell>
        </row>
        <row r="1296">
          <cell r="B1296">
            <v>0</v>
          </cell>
          <cell r="D1296">
            <v>0</v>
          </cell>
          <cell r="O1296">
            <v>0</v>
          </cell>
          <cell r="P1296">
            <v>0</v>
          </cell>
        </row>
        <row r="1297">
          <cell r="B1297">
            <v>0</v>
          </cell>
          <cell r="D1297">
            <v>0</v>
          </cell>
          <cell r="O1297">
            <v>0</v>
          </cell>
          <cell r="P1297">
            <v>0</v>
          </cell>
        </row>
        <row r="1298">
          <cell r="B1298">
            <v>0</v>
          </cell>
          <cell r="D1298">
            <v>0</v>
          </cell>
          <cell r="O1298">
            <v>0</v>
          </cell>
          <cell r="P1298">
            <v>0</v>
          </cell>
        </row>
        <row r="1299">
          <cell r="B1299">
            <v>0</v>
          </cell>
          <cell r="D1299">
            <v>0</v>
          </cell>
          <cell r="O1299">
            <v>0</v>
          </cell>
          <cell r="P1299">
            <v>0</v>
          </cell>
        </row>
        <row r="1300">
          <cell r="B1300">
            <v>0</v>
          </cell>
          <cell r="D1300">
            <v>0</v>
          </cell>
          <cell r="O1300">
            <v>0</v>
          </cell>
          <cell r="P1300">
            <v>0</v>
          </cell>
        </row>
        <row r="1301">
          <cell r="B1301">
            <v>0</v>
          </cell>
          <cell r="D1301">
            <v>0</v>
          </cell>
          <cell r="O1301">
            <v>0</v>
          </cell>
          <cell r="P1301">
            <v>0</v>
          </cell>
        </row>
        <row r="1302">
          <cell r="B1302">
            <v>0</v>
          </cell>
          <cell r="D1302">
            <v>0</v>
          </cell>
          <cell r="O1302">
            <v>0</v>
          </cell>
          <cell r="P1302">
            <v>0</v>
          </cell>
        </row>
        <row r="1303">
          <cell r="B1303">
            <v>0</v>
          </cell>
          <cell r="D1303">
            <v>0</v>
          </cell>
          <cell r="O1303">
            <v>0</v>
          </cell>
          <cell r="P1303">
            <v>0</v>
          </cell>
        </row>
        <row r="1304">
          <cell r="B1304">
            <v>0</v>
          </cell>
          <cell r="D1304">
            <v>0</v>
          </cell>
          <cell r="O1304">
            <v>0</v>
          </cell>
          <cell r="P1304">
            <v>0</v>
          </cell>
        </row>
        <row r="1305">
          <cell r="B1305">
            <v>0</v>
          </cell>
          <cell r="D1305">
            <v>0</v>
          </cell>
          <cell r="O1305">
            <v>0</v>
          </cell>
          <cell r="P1305">
            <v>0</v>
          </cell>
        </row>
        <row r="1306">
          <cell r="B1306">
            <v>0</v>
          </cell>
          <cell r="D1306">
            <v>0</v>
          </cell>
          <cell r="O1306">
            <v>0</v>
          </cell>
          <cell r="P1306">
            <v>0</v>
          </cell>
        </row>
        <row r="1307">
          <cell r="B1307">
            <v>0</v>
          </cell>
          <cell r="D1307">
            <v>0</v>
          </cell>
          <cell r="O1307">
            <v>0</v>
          </cell>
          <cell r="P1307">
            <v>0</v>
          </cell>
        </row>
        <row r="1308">
          <cell r="B1308">
            <v>0</v>
          </cell>
          <cell r="D1308">
            <v>0</v>
          </cell>
          <cell r="O1308">
            <v>0</v>
          </cell>
          <cell r="P1308">
            <v>0</v>
          </cell>
        </row>
        <row r="1309">
          <cell r="B1309">
            <v>0</v>
          </cell>
          <cell r="D1309">
            <v>0</v>
          </cell>
          <cell r="O1309">
            <v>0</v>
          </cell>
          <cell r="P1309">
            <v>0</v>
          </cell>
        </row>
        <row r="1310">
          <cell r="B1310">
            <v>0</v>
          </cell>
          <cell r="D1310">
            <v>0</v>
          </cell>
          <cell r="O1310">
            <v>0</v>
          </cell>
          <cell r="P1310">
            <v>0</v>
          </cell>
        </row>
        <row r="1311">
          <cell r="B1311">
            <v>0</v>
          </cell>
          <cell r="D1311">
            <v>0</v>
          </cell>
          <cell r="O1311">
            <v>0</v>
          </cell>
          <cell r="P1311">
            <v>0</v>
          </cell>
        </row>
        <row r="1312">
          <cell r="B1312">
            <v>0</v>
          </cell>
          <cell r="D1312">
            <v>0</v>
          </cell>
          <cell r="O1312">
            <v>0</v>
          </cell>
          <cell r="P1312">
            <v>0</v>
          </cell>
        </row>
        <row r="1313">
          <cell r="B1313">
            <v>0</v>
          </cell>
          <cell r="D1313">
            <v>0</v>
          </cell>
          <cell r="O1313">
            <v>0</v>
          </cell>
          <cell r="P1313">
            <v>0</v>
          </cell>
        </row>
        <row r="1314">
          <cell r="B1314">
            <v>0</v>
          </cell>
          <cell r="D1314">
            <v>0</v>
          </cell>
          <cell r="O1314">
            <v>0</v>
          </cell>
          <cell r="P1314">
            <v>0</v>
          </cell>
        </row>
        <row r="1315">
          <cell r="B1315">
            <v>0</v>
          </cell>
          <cell r="D1315">
            <v>0</v>
          </cell>
          <cell r="O1315">
            <v>0</v>
          </cell>
          <cell r="P1315">
            <v>0</v>
          </cell>
        </row>
        <row r="1316">
          <cell r="B1316">
            <v>0</v>
          </cell>
          <cell r="D1316">
            <v>0</v>
          </cell>
          <cell r="O1316">
            <v>0</v>
          </cell>
          <cell r="P1316">
            <v>0</v>
          </cell>
        </row>
        <row r="1317">
          <cell r="B1317">
            <v>0</v>
          </cell>
          <cell r="D1317">
            <v>0</v>
          </cell>
          <cell r="O1317">
            <v>0</v>
          </cell>
          <cell r="P1317">
            <v>0</v>
          </cell>
        </row>
        <row r="1318">
          <cell r="B1318">
            <v>0</v>
          </cell>
          <cell r="D1318">
            <v>0</v>
          </cell>
          <cell r="O1318">
            <v>0</v>
          </cell>
          <cell r="P1318">
            <v>0</v>
          </cell>
        </row>
        <row r="1319">
          <cell r="B1319">
            <v>0</v>
          </cell>
          <cell r="D1319">
            <v>0</v>
          </cell>
          <cell r="O1319">
            <v>0</v>
          </cell>
          <cell r="P1319">
            <v>0</v>
          </cell>
        </row>
        <row r="1320">
          <cell r="B1320">
            <v>0</v>
          </cell>
          <cell r="D1320">
            <v>0</v>
          </cell>
          <cell r="O1320">
            <v>0</v>
          </cell>
          <cell r="P1320">
            <v>0</v>
          </cell>
        </row>
        <row r="1321">
          <cell r="B1321">
            <v>0</v>
          </cell>
          <cell r="D1321">
            <v>0</v>
          </cell>
          <cell r="O1321">
            <v>0</v>
          </cell>
          <cell r="P1321">
            <v>0</v>
          </cell>
        </row>
        <row r="1322">
          <cell r="B1322">
            <v>0</v>
          </cell>
          <cell r="D1322">
            <v>0</v>
          </cell>
          <cell r="O1322">
            <v>0</v>
          </cell>
          <cell r="P1322">
            <v>0</v>
          </cell>
        </row>
        <row r="1323">
          <cell r="B1323">
            <v>0</v>
          </cell>
          <cell r="D1323">
            <v>0</v>
          </cell>
          <cell r="O1323">
            <v>0</v>
          </cell>
          <cell r="P1323">
            <v>0</v>
          </cell>
        </row>
        <row r="1324">
          <cell r="B1324">
            <v>0</v>
          </cell>
          <cell r="D1324">
            <v>0</v>
          </cell>
          <cell r="O1324">
            <v>0</v>
          </cell>
          <cell r="P1324">
            <v>0</v>
          </cell>
        </row>
        <row r="1325">
          <cell r="B1325">
            <v>0</v>
          </cell>
          <cell r="D1325">
            <v>0</v>
          </cell>
          <cell r="O1325">
            <v>0</v>
          </cell>
          <cell r="P1325">
            <v>0</v>
          </cell>
        </row>
        <row r="1326">
          <cell r="B1326">
            <v>0</v>
          </cell>
          <cell r="D1326">
            <v>0</v>
          </cell>
          <cell r="O1326">
            <v>0</v>
          </cell>
          <cell r="P1326">
            <v>0</v>
          </cell>
        </row>
        <row r="1327">
          <cell r="B1327">
            <v>0</v>
          </cell>
          <cell r="D1327">
            <v>0</v>
          </cell>
          <cell r="O1327">
            <v>0</v>
          </cell>
          <cell r="P1327">
            <v>0</v>
          </cell>
        </row>
        <row r="1328">
          <cell r="B1328">
            <v>0</v>
          </cell>
          <cell r="D1328">
            <v>0</v>
          </cell>
          <cell r="O1328">
            <v>0</v>
          </cell>
          <cell r="P1328">
            <v>0</v>
          </cell>
        </row>
        <row r="1329">
          <cell r="B1329">
            <v>0</v>
          </cell>
          <cell r="D1329">
            <v>0</v>
          </cell>
          <cell r="O1329">
            <v>0</v>
          </cell>
          <cell r="P1329">
            <v>0</v>
          </cell>
        </row>
        <row r="1330">
          <cell r="B1330">
            <v>0</v>
          </cell>
          <cell r="D1330">
            <v>0</v>
          </cell>
          <cell r="O1330">
            <v>0</v>
          </cell>
          <cell r="P1330">
            <v>0</v>
          </cell>
        </row>
        <row r="1331">
          <cell r="B1331">
            <v>0</v>
          </cell>
          <cell r="D1331">
            <v>0</v>
          </cell>
          <cell r="O1331">
            <v>0</v>
          </cell>
          <cell r="P1331">
            <v>0</v>
          </cell>
        </row>
        <row r="1332">
          <cell r="B1332">
            <v>0</v>
          </cell>
          <cell r="D1332">
            <v>0</v>
          </cell>
          <cell r="O1332">
            <v>0</v>
          </cell>
          <cell r="P1332">
            <v>0</v>
          </cell>
        </row>
        <row r="1333">
          <cell r="B1333">
            <v>0</v>
          </cell>
          <cell r="D1333">
            <v>0</v>
          </cell>
          <cell r="O1333">
            <v>0</v>
          </cell>
          <cell r="P1333">
            <v>0</v>
          </cell>
        </row>
        <row r="1334">
          <cell r="B1334">
            <v>0</v>
          </cell>
          <cell r="D1334">
            <v>0</v>
          </cell>
          <cell r="O1334">
            <v>0</v>
          </cell>
          <cell r="P1334">
            <v>0</v>
          </cell>
        </row>
        <row r="1335">
          <cell r="B1335">
            <v>0</v>
          </cell>
          <cell r="D1335">
            <v>0</v>
          </cell>
          <cell r="O1335">
            <v>0</v>
          </cell>
          <cell r="P1335">
            <v>0</v>
          </cell>
        </row>
        <row r="1336">
          <cell r="B1336">
            <v>0</v>
          </cell>
          <cell r="D1336">
            <v>0</v>
          </cell>
          <cell r="O1336">
            <v>0</v>
          </cell>
          <cell r="P1336">
            <v>0</v>
          </cell>
        </row>
        <row r="1337">
          <cell r="B1337">
            <v>0</v>
          </cell>
          <cell r="D1337">
            <v>0</v>
          </cell>
          <cell r="O1337">
            <v>0</v>
          </cell>
          <cell r="P1337">
            <v>0</v>
          </cell>
        </row>
        <row r="1338">
          <cell r="B1338">
            <v>0</v>
          </cell>
          <cell r="D1338">
            <v>0</v>
          </cell>
          <cell r="O1338">
            <v>0</v>
          </cell>
          <cell r="P1338">
            <v>0</v>
          </cell>
        </row>
        <row r="1339">
          <cell r="B1339">
            <v>0</v>
          </cell>
          <cell r="D1339">
            <v>0</v>
          </cell>
          <cell r="O1339">
            <v>0</v>
          </cell>
          <cell r="P1339">
            <v>0</v>
          </cell>
        </row>
        <row r="1340">
          <cell r="B1340">
            <v>0</v>
          </cell>
          <cell r="D1340">
            <v>0</v>
          </cell>
          <cell r="O1340">
            <v>0</v>
          </cell>
          <cell r="P1340">
            <v>0</v>
          </cell>
        </row>
        <row r="1341">
          <cell r="B1341">
            <v>0</v>
          </cell>
          <cell r="D1341">
            <v>0</v>
          </cell>
          <cell r="O1341">
            <v>0</v>
          </cell>
          <cell r="P1341">
            <v>0</v>
          </cell>
        </row>
        <row r="1342">
          <cell r="B1342">
            <v>0</v>
          </cell>
          <cell r="D1342">
            <v>0</v>
          </cell>
          <cell r="O1342">
            <v>0</v>
          </cell>
          <cell r="P1342">
            <v>0</v>
          </cell>
        </row>
        <row r="1343">
          <cell r="B1343">
            <v>0</v>
          </cell>
          <cell r="D1343">
            <v>0</v>
          </cell>
          <cell r="O1343">
            <v>0</v>
          </cell>
          <cell r="P1343">
            <v>0</v>
          </cell>
        </row>
        <row r="1344">
          <cell r="B1344">
            <v>0</v>
          </cell>
          <cell r="D1344">
            <v>0</v>
          </cell>
          <cell r="O1344">
            <v>0</v>
          </cell>
          <cell r="P1344">
            <v>0</v>
          </cell>
        </row>
        <row r="1345">
          <cell r="B1345">
            <v>0</v>
          </cell>
          <cell r="D1345">
            <v>0</v>
          </cell>
          <cell r="O1345">
            <v>0</v>
          </cell>
          <cell r="P1345">
            <v>0</v>
          </cell>
        </row>
        <row r="1346">
          <cell r="B1346">
            <v>0</v>
          </cell>
          <cell r="D1346">
            <v>0</v>
          </cell>
          <cell r="O1346">
            <v>0</v>
          </cell>
          <cell r="P1346">
            <v>0</v>
          </cell>
        </row>
        <row r="1347">
          <cell r="B1347">
            <v>0</v>
          </cell>
          <cell r="D1347">
            <v>0</v>
          </cell>
          <cell r="O1347">
            <v>0</v>
          </cell>
          <cell r="P1347">
            <v>0</v>
          </cell>
        </row>
        <row r="1348">
          <cell r="B1348">
            <v>0</v>
          </cell>
          <cell r="D1348">
            <v>0</v>
          </cell>
          <cell r="O1348">
            <v>0</v>
          </cell>
          <cell r="P1348">
            <v>0</v>
          </cell>
        </row>
        <row r="1349">
          <cell r="B1349">
            <v>0</v>
          </cell>
          <cell r="D1349">
            <v>0</v>
          </cell>
          <cell r="O1349">
            <v>0</v>
          </cell>
          <cell r="P1349">
            <v>0</v>
          </cell>
        </row>
        <row r="1350">
          <cell r="B1350">
            <v>0</v>
          </cell>
          <cell r="D1350">
            <v>0</v>
          </cell>
          <cell r="O1350">
            <v>0</v>
          </cell>
          <cell r="P1350">
            <v>0</v>
          </cell>
        </row>
        <row r="1351">
          <cell r="B1351">
            <v>0</v>
          </cell>
          <cell r="D1351">
            <v>0</v>
          </cell>
          <cell r="O1351">
            <v>0</v>
          </cell>
          <cell r="P1351">
            <v>0</v>
          </cell>
        </row>
        <row r="1352">
          <cell r="B1352">
            <v>0</v>
          </cell>
          <cell r="D1352">
            <v>0</v>
          </cell>
          <cell r="O1352">
            <v>0</v>
          </cell>
          <cell r="P1352">
            <v>0</v>
          </cell>
        </row>
        <row r="1353">
          <cell r="B1353">
            <v>0</v>
          </cell>
          <cell r="D1353">
            <v>0</v>
          </cell>
          <cell r="O1353">
            <v>0</v>
          </cell>
          <cell r="P1353">
            <v>0</v>
          </cell>
        </row>
        <row r="1354">
          <cell r="B1354">
            <v>0</v>
          </cell>
          <cell r="D1354">
            <v>0</v>
          </cell>
          <cell r="O1354">
            <v>0</v>
          </cell>
          <cell r="P1354">
            <v>0</v>
          </cell>
        </row>
        <row r="1355">
          <cell r="B1355">
            <v>0</v>
          </cell>
          <cell r="D1355">
            <v>0</v>
          </cell>
          <cell r="O1355">
            <v>0</v>
          </cell>
          <cell r="P1355">
            <v>0</v>
          </cell>
        </row>
        <row r="1356">
          <cell r="B1356">
            <v>0</v>
          </cell>
          <cell r="D1356">
            <v>0</v>
          </cell>
          <cell r="O1356">
            <v>0</v>
          </cell>
          <cell r="P1356">
            <v>0</v>
          </cell>
        </row>
        <row r="1357">
          <cell r="B1357">
            <v>0</v>
          </cell>
          <cell r="D1357">
            <v>0</v>
          </cell>
          <cell r="O1357">
            <v>0</v>
          </cell>
          <cell r="P1357">
            <v>0</v>
          </cell>
        </row>
        <row r="1358">
          <cell r="B1358">
            <v>0</v>
          </cell>
          <cell r="D1358">
            <v>0</v>
          </cell>
          <cell r="O1358">
            <v>0</v>
          </cell>
          <cell r="P1358">
            <v>0</v>
          </cell>
        </row>
        <row r="1359">
          <cell r="B1359">
            <v>0</v>
          </cell>
          <cell r="D1359">
            <v>0</v>
          </cell>
          <cell r="O1359">
            <v>0</v>
          </cell>
          <cell r="P1359">
            <v>0</v>
          </cell>
        </row>
        <row r="1360">
          <cell r="B1360">
            <v>0</v>
          </cell>
          <cell r="D1360">
            <v>0</v>
          </cell>
          <cell r="O1360">
            <v>0</v>
          </cell>
          <cell r="P1360">
            <v>0</v>
          </cell>
        </row>
        <row r="1361">
          <cell r="B1361">
            <v>0</v>
          </cell>
          <cell r="D1361">
            <v>0</v>
          </cell>
          <cell r="O1361">
            <v>0</v>
          </cell>
          <cell r="P1361">
            <v>0</v>
          </cell>
        </row>
        <row r="1362">
          <cell r="B1362">
            <v>0</v>
          </cell>
          <cell r="D1362">
            <v>0</v>
          </cell>
          <cell r="O1362">
            <v>0</v>
          </cell>
          <cell r="P1362">
            <v>0</v>
          </cell>
        </row>
        <row r="1363">
          <cell r="B1363">
            <v>0</v>
          </cell>
          <cell r="D1363">
            <v>0</v>
          </cell>
          <cell r="O1363">
            <v>0</v>
          </cell>
          <cell r="P1363">
            <v>0</v>
          </cell>
        </row>
        <row r="1364">
          <cell r="B1364">
            <v>0</v>
          </cell>
          <cell r="D1364">
            <v>0</v>
          </cell>
          <cell r="O1364">
            <v>0</v>
          </cell>
          <cell r="P1364">
            <v>0</v>
          </cell>
        </row>
        <row r="1365">
          <cell r="B1365">
            <v>0</v>
          </cell>
          <cell r="D1365">
            <v>0</v>
          </cell>
          <cell r="O1365">
            <v>0</v>
          </cell>
          <cell r="P1365">
            <v>0</v>
          </cell>
        </row>
        <row r="1366">
          <cell r="B1366">
            <v>0</v>
          </cell>
          <cell r="D1366">
            <v>0</v>
          </cell>
          <cell r="O1366">
            <v>0</v>
          </cell>
          <cell r="P1366">
            <v>0</v>
          </cell>
        </row>
        <row r="1367">
          <cell r="B1367">
            <v>0</v>
          </cell>
          <cell r="D1367">
            <v>0</v>
          </cell>
          <cell r="O1367">
            <v>0</v>
          </cell>
          <cell r="P1367">
            <v>0</v>
          </cell>
        </row>
        <row r="1368">
          <cell r="B1368">
            <v>0</v>
          </cell>
          <cell r="D1368">
            <v>0</v>
          </cell>
          <cell r="O1368">
            <v>0</v>
          </cell>
          <cell r="P1368">
            <v>0</v>
          </cell>
        </row>
        <row r="1369">
          <cell r="B1369">
            <v>0</v>
          </cell>
          <cell r="D1369">
            <v>0</v>
          </cell>
          <cell r="O1369">
            <v>0</v>
          </cell>
          <cell r="P1369">
            <v>0</v>
          </cell>
        </row>
        <row r="1370">
          <cell r="B1370">
            <v>0</v>
          </cell>
          <cell r="D1370">
            <v>0</v>
          </cell>
          <cell r="O1370">
            <v>0</v>
          </cell>
          <cell r="P1370">
            <v>0</v>
          </cell>
        </row>
        <row r="1371">
          <cell r="B1371">
            <v>0</v>
          </cell>
          <cell r="D1371">
            <v>0</v>
          </cell>
          <cell r="O1371">
            <v>0</v>
          </cell>
          <cell r="P1371">
            <v>0</v>
          </cell>
        </row>
        <row r="1372">
          <cell r="B1372">
            <v>0</v>
          </cell>
          <cell r="D1372">
            <v>0</v>
          </cell>
          <cell r="O1372">
            <v>0</v>
          </cell>
          <cell r="P1372">
            <v>0</v>
          </cell>
        </row>
        <row r="1373">
          <cell r="B1373">
            <v>0</v>
          </cell>
          <cell r="D1373">
            <v>0</v>
          </cell>
          <cell r="O1373">
            <v>0</v>
          </cell>
          <cell r="P1373">
            <v>0</v>
          </cell>
        </row>
        <row r="1374">
          <cell r="B1374">
            <v>0</v>
          </cell>
          <cell r="D1374">
            <v>0</v>
          </cell>
          <cell r="O1374">
            <v>0</v>
          </cell>
          <cell r="P1374">
            <v>0</v>
          </cell>
        </row>
        <row r="1375">
          <cell r="B1375">
            <v>0</v>
          </cell>
          <cell r="D1375">
            <v>0</v>
          </cell>
          <cell r="O1375">
            <v>0</v>
          </cell>
          <cell r="P1375">
            <v>0</v>
          </cell>
        </row>
        <row r="1376">
          <cell r="B1376">
            <v>0</v>
          </cell>
          <cell r="D1376">
            <v>0</v>
          </cell>
          <cell r="O1376">
            <v>0</v>
          </cell>
          <cell r="P1376">
            <v>0</v>
          </cell>
        </row>
        <row r="1377">
          <cell r="B1377">
            <v>0</v>
          </cell>
          <cell r="D1377">
            <v>0</v>
          </cell>
          <cell r="O1377">
            <v>0</v>
          </cell>
          <cell r="P1377">
            <v>0</v>
          </cell>
        </row>
        <row r="1378">
          <cell r="B1378">
            <v>0</v>
          </cell>
          <cell r="D1378">
            <v>0</v>
          </cell>
          <cell r="O1378">
            <v>0</v>
          </cell>
          <cell r="P1378">
            <v>0</v>
          </cell>
        </row>
        <row r="1379">
          <cell r="B1379">
            <v>0</v>
          </cell>
          <cell r="D1379">
            <v>0</v>
          </cell>
          <cell r="O1379">
            <v>0</v>
          </cell>
          <cell r="P1379">
            <v>0</v>
          </cell>
        </row>
        <row r="1380">
          <cell r="B1380">
            <v>0</v>
          </cell>
          <cell r="D1380">
            <v>0</v>
          </cell>
          <cell r="O1380">
            <v>0</v>
          </cell>
          <cell r="P1380">
            <v>0</v>
          </cell>
        </row>
        <row r="1381">
          <cell r="B1381">
            <v>0</v>
          </cell>
          <cell r="D1381">
            <v>0</v>
          </cell>
          <cell r="O1381">
            <v>0</v>
          </cell>
          <cell r="P1381">
            <v>0</v>
          </cell>
        </row>
        <row r="1382">
          <cell r="B1382">
            <v>0</v>
          </cell>
          <cell r="D1382">
            <v>0</v>
          </cell>
          <cell r="O1382">
            <v>0</v>
          </cell>
          <cell r="P1382">
            <v>0</v>
          </cell>
        </row>
        <row r="1383">
          <cell r="B1383">
            <v>0</v>
          </cell>
          <cell r="D1383">
            <v>0</v>
          </cell>
          <cell r="O1383">
            <v>0</v>
          </cell>
          <cell r="P1383">
            <v>0</v>
          </cell>
        </row>
        <row r="1384">
          <cell r="B1384">
            <v>0</v>
          </cell>
          <cell r="D1384">
            <v>0</v>
          </cell>
          <cell r="O1384">
            <v>0</v>
          </cell>
          <cell r="P1384">
            <v>0</v>
          </cell>
        </row>
        <row r="1385">
          <cell r="B1385">
            <v>0</v>
          </cell>
          <cell r="D1385">
            <v>0</v>
          </cell>
          <cell r="O1385">
            <v>0</v>
          </cell>
          <cell r="P1385">
            <v>0</v>
          </cell>
        </row>
        <row r="1386">
          <cell r="B1386">
            <v>0</v>
          </cell>
          <cell r="D1386">
            <v>0</v>
          </cell>
          <cell r="O1386">
            <v>0</v>
          </cell>
          <cell r="P1386">
            <v>0</v>
          </cell>
        </row>
        <row r="1387">
          <cell r="B1387">
            <v>0</v>
          </cell>
          <cell r="D1387">
            <v>0</v>
          </cell>
          <cell r="O1387">
            <v>0</v>
          </cell>
          <cell r="P1387">
            <v>0</v>
          </cell>
        </row>
        <row r="1388">
          <cell r="B1388">
            <v>0</v>
          </cell>
          <cell r="D1388">
            <v>0</v>
          </cell>
          <cell r="O1388">
            <v>0</v>
          </cell>
          <cell r="P1388">
            <v>0</v>
          </cell>
        </row>
        <row r="1389">
          <cell r="B1389">
            <v>0</v>
          </cell>
          <cell r="D1389">
            <v>0</v>
          </cell>
          <cell r="O1389">
            <v>0</v>
          </cell>
          <cell r="P1389">
            <v>0</v>
          </cell>
        </row>
        <row r="1390">
          <cell r="B1390">
            <v>0</v>
          </cell>
          <cell r="D1390">
            <v>0</v>
          </cell>
          <cell r="O1390">
            <v>0</v>
          </cell>
          <cell r="P1390">
            <v>0</v>
          </cell>
        </row>
        <row r="1391">
          <cell r="B1391">
            <v>0</v>
          </cell>
          <cell r="D1391">
            <v>0</v>
          </cell>
          <cell r="O1391">
            <v>0</v>
          </cell>
          <cell r="P1391">
            <v>0</v>
          </cell>
        </row>
        <row r="1392">
          <cell r="B1392">
            <v>0</v>
          </cell>
          <cell r="D1392">
            <v>0</v>
          </cell>
          <cell r="O1392">
            <v>0</v>
          </cell>
          <cell r="P1392">
            <v>0</v>
          </cell>
        </row>
        <row r="1393">
          <cell r="B1393">
            <v>0</v>
          </cell>
          <cell r="D1393">
            <v>0</v>
          </cell>
          <cell r="O1393">
            <v>0</v>
          </cell>
          <cell r="P1393">
            <v>0</v>
          </cell>
        </row>
        <row r="1394">
          <cell r="B1394">
            <v>0</v>
          </cell>
          <cell r="D1394">
            <v>0</v>
          </cell>
          <cell r="O1394">
            <v>0</v>
          </cell>
          <cell r="P1394">
            <v>0</v>
          </cell>
        </row>
        <row r="1395">
          <cell r="B1395">
            <v>0</v>
          </cell>
          <cell r="D1395">
            <v>0</v>
          </cell>
          <cell r="O1395">
            <v>0</v>
          </cell>
          <cell r="P1395">
            <v>0</v>
          </cell>
        </row>
        <row r="1396">
          <cell r="B1396">
            <v>0</v>
          </cell>
          <cell r="D1396">
            <v>0</v>
          </cell>
          <cell r="O1396">
            <v>0</v>
          </cell>
          <cell r="P1396">
            <v>0</v>
          </cell>
        </row>
        <row r="1397">
          <cell r="B1397">
            <v>0</v>
          </cell>
          <cell r="D1397">
            <v>0</v>
          </cell>
          <cell r="O1397">
            <v>0</v>
          </cell>
          <cell r="P1397">
            <v>0</v>
          </cell>
        </row>
        <row r="1398">
          <cell r="B1398">
            <v>0</v>
          </cell>
          <cell r="D1398">
            <v>0</v>
          </cell>
          <cell r="O1398">
            <v>0</v>
          </cell>
          <cell r="P1398">
            <v>0</v>
          </cell>
        </row>
        <row r="1399">
          <cell r="B1399">
            <v>0</v>
          </cell>
          <cell r="D1399">
            <v>0</v>
          </cell>
          <cell r="O1399">
            <v>0</v>
          </cell>
          <cell r="P1399">
            <v>0</v>
          </cell>
        </row>
        <row r="1400">
          <cell r="B1400">
            <v>0</v>
          </cell>
          <cell r="D1400">
            <v>0</v>
          </cell>
          <cell r="O1400">
            <v>0</v>
          </cell>
          <cell r="P1400">
            <v>0</v>
          </cell>
        </row>
        <row r="1401">
          <cell r="B1401">
            <v>0</v>
          </cell>
          <cell r="D1401">
            <v>0</v>
          </cell>
          <cell r="O1401">
            <v>0</v>
          </cell>
          <cell r="P1401">
            <v>0</v>
          </cell>
        </row>
        <row r="1402">
          <cell r="B1402">
            <v>0</v>
          </cell>
          <cell r="D1402">
            <v>0</v>
          </cell>
          <cell r="O1402">
            <v>0</v>
          </cell>
          <cell r="P1402">
            <v>0</v>
          </cell>
        </row>
        <row r="1403">
          <cell r="B1403">
            <v>0</v>
          </cell>
          <cell r="D1403">
            <v>0</v>
          </cell>
          <cell r="O1403">
            <v>0</v>
          </cell>
          <cell r="P1403">
            <v>0</v>
          </cell>
        </row>
        <row r="1404">
          <cell r="B1404">
            <v>0</v>
          </cell>
          <cell r="D1404">
            <v>0</v>
          </cell>
          <cell r="O1404">
            <v>0</v>
          </cell>
          <cell r="P1404">
            <v>0</v>
          </cell>
        </row>
        <row r="1405">
          <cell r="B1405">
            <v>0</v>
          </cell>
          <cell r="D1405">
            <v>0</v>
          </cell>
          <cell r="O1405">
            <v>0</v>
          </cell>
          <cell r="P1405">
            <v>0</v>
          </cell>
        </row>
        <row r="1406">
          <cell r="B1406">
            <v>0</v>
          </cell>
          <cell r="D1406">
            <v>0</v>
          </cell>
          <cell r="O1406">
            <v>0</v>
          </cell>
          <cell r="P1406">
            <v>0</v>
          </cell>
        </row>
        <row r="1407">
          <cell r="B1407">
            <v>0</v>
          </cell>
          <cell r="D1407">
            <v>0</v>
          </cell>
          <cell r="O1407">
            <v>0</v>
          </cell>
          <cell r="P1407">
            <v>0</v>
          </cell>
        </row>
        <row r="1408">
          <cell r="B1408">
            <v>0</v>
          </cell>
          <cell r="D1408">
            <v>0</v>
          </cell>
          <cell r="O1408">
            <v>0</v>
          </cell>
          <cell r="P1408">
            <v>0</v>
          </cell>
        </row>
        <row r="1409">
          <cell r="B1409">
            <v>0</v>
          </cell>
          <cell r="D1409">
            <v>0</v>
          </cell>
          <cell r="O1409">
            <v>0</v>
          </cell>
          <cell r="P1409">
            <v>0</v>
          </cell>
        </row>
        <row r="1410">
          <cell r="B1410">
            <v>0</v>
          </cell>
          <cell r="D1410">
            <v>0</v>
          </cell>
          <cell r="O1410">
            <v>0</v>
          </cell>
          <cell r="P1410">
            <v>0</v>
          </cell>
        </row>
        <row r="1411">
          <cell r="B1411">
            <v>0</v>
          </cell>
          <cell r="D1411">
            <v>0</v>
          </cell>
          <cell r="O1411">
            <v>0</v>
          </cell>
          <cell r="P1411">
            <v>0</v>
          </cell>
        </row>
        <row r="1412">
          <cell r="B1412">
            <v>0</v>
          </cell>
          <cell r="D1412">
            <v>0</v>
          </cell>
          <cell r="O1412">
            <v>0</v>
          </cell>
          <cell r="P1412">
            <v>0</v>
          </cell>
        </row>
        <row r="1413">
          <cell r="B1413">
            <v>0</v>
          </cell>
          <cell r="D1413">
            <v>0</v>
          </cell>
          <cell r="O1413">
            <v>0</v>
          </cell>
          <cell r="P1413">
            <v>0</v>
          </cell>
        </row>
        <row r="1414">
          <cell r="B1414">
            <v>0</v>
          </cell>
          <cell r="D1414">
            <v>0</v>
          </cell>
          <cell r="O1414">
            <v>0</v>
          </cell>
          <cell r="P1414">
            <v>0</v>
          </cell>
        </row>
        <row r="1415">
          <cell r="B1415">
            <v>0</v>
          </cell>
          <cell r="D1415">
            <v>0</v>
          </cell>
          <cell r="O1415">
            <v>0</v>
          </cell>
          <cell r="P1415">
            <v>0</v>
          </cell>
        </row>
        <row r="1416">
          <cell r="B1416">
            <v>0</v>
          </cell>
          <cell r="D1416">
            <v>0</v>
          </cell>
          <cell r="O1416">
            <v>0</v>
          </cell>
          <cell r="P1416">
            <v>0</v>
          </cell>
        </row>
        <row r="1417">
          <cell r="B1417">
            <v>0</v>
          </cell>
          <cell r="D1417">
            <v>0</v>
          </cell>
          <cell r="O1417">
            <v>0</v>
          </cell>
          <cell r="P1417">
            <v>0</v>
          </cell>
        </row>
        <row r="1418">
          <cell r="B1418">
            <v>0</v>
          </cell>
          <cell r="D1418">
            <v>0</v>
          </cell>
          <cell r="O1418">
            <v>0</v>
          </cell>
          <cell r="P1418">
            <v>0</v>
          </cell>
        </row>
        <row r="1419">
          <cell r="B1419">
            <v>0</v>
          </cell>
          <cell r="D1419">
            <v>0</v>
          </cell>
          <cell r="O1419">
            <v>0</v>
          </cell>
          <cell r="P1419">
            <v>0</v>
          </cell>
        </row>
        <row r="1420">
          <cell r="B1420">
            <v>0</v>
          </cell>
          <cell r="D1420">
            <v>0</v>
          </cell>
          <cell r="O1420">
            <v>0</v>
          </cell>
          <cell r="P1420">
            <v>0</v>
          </cell>
        </row>
        <row r="1421">
          <cell r="B1421">
            <v>0</v>
          </cell>
          <cell r="D1421">
            <v>0</v>
          </cell>
          <cell r="O1421">
            <v>0</v>
          </cell>
          <cell r="P1421">
            <v>0</v>
          </cell>
        </row>
        <row r="1422">
          <cell r="B1422">
            <v>0</v>
          </cell>
          <cell r="D1422">
            <v>0</v>
          </cell>
          <cell r="O1422">
            <v>0</v>
          </cell>
          <cell r="P1422">
            <v>0</v>
          </cell>
        </row>
        <row r="1423">
          <cell r="B1423">
            <v>0</v>
          </cell>
          <cell r="D1423">
            <v>0</v>
          </cell>
          <cell r="O1423">
            <v>0</v>
          </cell>
          <cell r="P1423">
            <v>0</v>
          </cell>
        </row>
        <row r="1424">
          <cell r="B1424">
            <v>0</v>
          </cell>
          <cell r="D1424">
            <v>0</v>
          </cell>
          <cell r="O1424">
            <v>0</v>
          </cell>
          <cell r="P1424">
            <v>0</v>
          </cell>
        </row>
        <row r="1425">
          <cell r="B1425">
            <v>0</v>
          </cell>
          <cell r="D1425">
            <v>0</v>
          </cell>
          <cell r="O1425">
            <v>0</v>
          </cell>
          <cell r="P1425">
            <v>0</v>
          </cell>
        </row>
        <row r="1426">
          <cell r="B1426">
            <v>0</v>
          </cell>
          <cell r="D1426">
            <v>0</v>
          </cell>
          <cell r="O1426">
            <v>0</v>
          </cell>
          <cell r="P1426">
            <v>0</v>
          </cell>
        </row>
        <row r="1427">
          <cell r="B1427">
            <v>0</v>
          </cell>
          <cell r="D1427">
            <v>0</v>
          </cell>
          <cell r="O1427">
            <v>0</v>
          </cell>
          <cell r="P1427">
            <v>0</v>
          </cell>
        </row>
        <row r="1428">
          <cell r="B1428">
            <v>0</v>
          </cell>
          <cell r="D1428">
            <v>0</v>
          </cell>
          <cell r="O1428">
            <v>0</v>
          </cell>
          <cell r="P1428">
            <v>0</v>
          </cell>
        </row>
        <row r="1429">
          <cell r="B1429">
            <v>0</v>
          </cell>
          <cell r="D1429">
            <v>0</v>
          </cell>
          <cell r="O1429">
            <v>0</v>
          </cell>
          <cell r="P1429">
            <v>0</v>
          </cell>
        </row>
        <row r="1430">
          <cell r="B1430">
            <v>0</v>
          </cell>
          <cell r="D1430">
            <v>0</v>
          </cell>
          <cell r="O1430">
            <v>0</v>
          </cell>
          <cell r="P1430">
            <v>0</v>
          </cell>
        </row>
        <row r="1431">
          <cell r="B1431">
            <v>0</v>
          </cell>
          <cell r="D1431">
            <v>0</v>
          </cell>
          <cell r="O1431">
            <v>0</v>
          </cell>
          <cell r="P1431">
            <v>0</v>
          </cell>
        </row>
        <row r="1432">
          <cell r="B1432">
            <v>0</v>
          </cell>
          <cell r="D1432">
            <v>0</v>
          </cell>
          <cell r="O1432">
            <v>0</v>
          </cell>
          <cell r="P1432">
            <v>0</v>
          </cell>
        </row>
        <row r="1433">
          <cell r="B1433">
            <v>0</v>
          </cell>
          <cell r="D1433">
            <v>0</v>
          </cell>
          <cell r="O1433">
            <v>0</v>
          </cell>
          <cell r="P1433">
            <v>0</v>
          </cell>
        </row>
        <row r="1434">
          <cell r="B1434">
            <v>0</v>
          </cell>
          <cell r="D1434">
            <v>0</v>
          </cell>
          <cell r="O1434">
            <v>0</v>
          </cell>
          <cell r="P1434">
            <v>0</v>
          </cell>
        </row>
        <row r="1435">
          <cell r="B1435">
            <v>0</v>
          </cell>
          <cell r="D1435">
            <v>0</v>
          </cell>
          <cell r="O1435">
            <v>0</v>
          </cell>
          <cell r="P1435">
            <v>0</v>
          </cell>
        </row>
        <row r="1436">
          <cell r="B1436">
            <v>0</v>
          </cell>
          <cell r="D1436">
            <v>0</v>
          </cell>
          <cell r="O1436">
            <v>0</v>
          </cell>
          <cell r="P1436">
            <v>0</v>
          </cell>
        </row>
        <row r="1437">
          <cell r="B1437">
            <v>0</v>
          </cell>
          <cell r="D1437">
            <v>0</v>
          </cell>
          <cell r="O1437">
            <v>0</v>
          </cell>
          <cell r="P1437">
            <v>0</v>
          </cell>
        </row>
        <row r="1438">
          <cell r="B1438">
            <v>0</v>
          </cell>
          <cell r="D1438">
            <v>0</v>
          </cell>
          <cell r="O1438">
            <v>0</v>
          </cell>
          <cell r="P1438">
            <v>0</v>
          </cell>
        </row>
        <row r="1439">
          <cell r="B1439">
            <v>0</v>
          </cell>
          <cell r="D1439">
            <v>0</v>
          </cell>
          <cell r="O1439">
            <v>0</v>
          </cell>
          <cell r="P1439">
            <v>0</v>
          </cell>
        </row>
        <row r="1440">
          <cell r="B1440">
            <v>0</v>
          </cell>
          <cell r="D1440">
            <v>0</v>
          </cell>
          <cell r="O1440">
            <v>0</v>
          </cell>
          <cell r="P1440">
            <v>0</v>
          </cell>
        </row>
        <row r="1441">
          <cell r="B1441">
            <v>0</v>
          </cell>
          <cell r="D1441">
            <v>0</v>
          </cell>
          <cell r="O1441">
            <v>0</v>
          </cell>
          <cell r="P1441">
            <v>0</v>
          </cell>
        </row>
        <row r="1442">
          <cell r="B1442">
            <v>0</v>
          </cell>
          <cell r="D1442">
            <v>0</v>
          </cell>
          <cell r="O1442">
            <v>0</v>
          </cell>
          <cell r="P1442">
            <v>0</v>
          </cell>
        </row>
        <row r="1443">
          <cell r="B1443">
            <v>0</v>
          </cell>
          <cell r="D1443">
            <v>0</v>
          </cell>
          <cell r="O1443">
            <v>0</v>
          </cell>
          <cell r="P1443">
            <v>0</v>
          </cell>
        </row>
        <row r="1444">
          <cell r="B1444">
            <v>0</v>
          </cell>
          <cell r="D1444">
            <v>0</v>
          </cell>
          <cell r="O1444">
            <v>0</v>
          </cell>
          <cell r="P1444">
            <v>0</v>
          </cell>
        </row>
        <row r="1445">
          <cell r="B1445">
            <v>0</v>
          </cell>
          <cell r="D1445">
            <v>0</v>
          </cell>
          <cell r="O1445">
            <v>0</v>
          </cell>
          <cell r="P1445">
            <v>0</v>
          </cell>
        </row>
        <row r="1446">
          <cell r="B1446">
            <v>0</v>
          </cell>
          <cell r="D1446">
            <v>0</v>
          </cell>
          <cell r="O1446">
            <v>0</v>
          </cell>
          <cell r="P1446">
            <v>0</v>
          </cell>
        </row>
        <row r="1447">
          <cell r="B1447">
            <v>0</v>
          </cell>
          <cell r="D1447">
            <v>0</v>
          </cell>
          <cell r="O1447">
            <v>0</v>
          </cell>
          <cell r="P1447">
            <v>0</v>
          </cell>
        </row>
        <row r="1448">
          <cell r="B1448">
            <v>0</v>
          </cell>
          <cell r="D1448">
            <v>0</v>
          </cell>
          <cell r="O1448">
            <v>0</v>
          </cell>
          <cell r="P1448">
            <v>0</v>
          </cell>
        </row>
        <row r="1449">
          <cell r="B1449">
            <v>0</v>
          </cell>
          <cell r="D1449">
            <v>0</v>
          </cell>
          <cell r="O1449">
            <v>0</v>
          </cell>
          <cell r="P1449">
            <v>0</v>
          </cell>
        </row>
        <row r="1450">
          <cell r="B1450">
            <v>0</v>
          </cell>
          <cell r="D1450">
            <v>0</v>
          </cell>
          <cell r="O1450">
            <v>0</v>
          </cell>
          <cell r="P1450">
            <v>0</v>
          </cell>
        </row>
        <row r="1451">
          <cell r="B1451">
            <v>0</v>
          </cell>
          <cell r="D1451">
            <v>0</v>
          </cell>
          <cell r="O1451">
            <v>0</v>
          </cell>
          <cell r="P1451">
            <v>0</v>
          </cell>
        </row>
        <row r="1452">
          <cell r="B1452">
            <v>0</v>
          </cell>
          <cell r="D1452">
            <v>0</v>
          </cell>
          <cell r="O1452">
            <v>0</v>
          </cell>
          <cell r="P1452">
            <v>0</v>
          </cell>
        </row>
        <row r="1453">
          <cell r="B1453">
            <v>0</v>
          </cell>
          <cell r="D1453">
            <v>0</v>
          </cell>
          <cell r="O1453">
            <v>0</v>
          </cell>
          <cell r="P1453">
            <v>0</v>
          </cell>
        </row>
        <row r="1454">
          <cell r="B1454">
            <v>0</v>
          </cell>
          <cell r="D1454">
            <v>0</v>
          </cell>
          <cell r="O1454">
            <v>0</v>
          </cell>
          <cell r="P1454">
            <v>0</v>
          </cell>
        </row>
        <row r="1455">
          <cell r="B1455">
            <v>0</v>
          </cell>
          <cell r="D1455">
            <v>0</v>
          </cell>
          <cell r="O1455">
            <v>0</v>
          </cell>
          <cell r="P1455">
            <v>0</v>
          </cell>
        </row>
        <row r="1456">
          <cell r="B1456">
            <v>0</v>
          </cell>
          <cell r="D1456">
            <v>0</v>
          </cell>
          <cell r="O1456">
            <v>0</v>
          </cell>
          <cell r="P1456">
            <v>0</v>
          </cell>
        </row>
        <row r="1457">
          <cell r="B1457">
            <v>0</v>
          </cell>
          <cell r="D1457">
            <v>0</v>
          </cell>
          <cell r="O1457">
            <v>0</v>
          </cell>
          <cell r="P1457">
            <v>0</v>
          </cell>
        </row>
        <row r="1458">
          <cell r="B1458">
            <v>0</v>
          </cell>
          <cell r="D1458">
            <v>0</v>
          </cell>
          <cell r="O1458">
            <v>0</v>
          </cell>
          <cell r="P1458">
            <v>0</v>
          </cell>
        </row>
        <row r="1459">
          <cell r="B1459">
            <v>0</v>
          </cell>
          <cell r="D1459">
            <v>0</v>
          </cell>
          <cell r="O1459">
            <v>0</v>
          </cell>
          <cell r="P1459">
            <v>0</v>
          </cell>
        </row>
        <row r="1460">
          <cell r="B1460">
            <v>0</v>
          </cell>
          <cell r="D1460">
            <v>0</v>
          </cell>
          <cell r="O1460">
            <v>0</v>
          </cell>
          <cell r="P1460">
            <v>0</v>
          </cell>
        </row>
        <row r="1461">
          <cell r="B1461">
            <v>0</v>
          </cell>
          <cell r="D1461">
            <v>0</v>
          </cell>
          <cell r="O1461">
            <v>0</v>
          </cell>
          <cell r="P1461">
            <v>0</v>
          </cell>
        </row>
        <row r="1462">
          <cell r="B1462">
            <v>0</v>
          </cell>
          <cell r="D1462">
            <v>0</v>
          </cell>
          <cell r="O1462">
            <v>0</v>
          </cell>
          <cell r="P1462">
            <v>0</v>
          </cell>
        </row>
        <row r="1463">
          <cell r="B1463">
            <v>0</v>
          </cell>
          <cell r="D1463">
            <v>0</v>
          </cell>
          <cell r="O1463">
            <v>0</v>
          </cell>
          <cell r="P1463">
            <v>0</v>
          </cell>
        </row>
        <row r="1464">
          <cell r="B1464">
            <v>0</v>
          </cell>
          <cell r="D1464">
            <v>0</v>
          </cell>
          <cell r="O1464">
            <v>0</v>
          </cell>
          <cell r="P1464">
            <v>0</v>
          </cell>
        </row>
        <row r="1465">
          <cell r="B1465">
            <v>0</v>
          </cell>
          <cell r="D1465">
            <v>0</v>
          </cell>
          <cell r="O1465">
            <v>0</v>
          </cell>
          <cell r="P1465">
            <v>0</v>
          </cell>
        </row>
        <row r="1466">
          <cell r="B1466">
            <v>0</v>
          </cell>
          <cell r="D1466">
            <v>0</v>
          </cell>
          <cell r="O1466">
            <v>0</v>
          </cell>
          <cell r="P1466">
            <v>0</v>
          </cell>
        </row>
        <row r="1467">
          <cell r="B1467">
            <v>0</v>
          </cell>
          <cell r="D1467">
            <v>0</v>
          </cell>
          <cell r="O1467">
            <v>0</v>
          </cell>
          <cell r="P1467">
            <v>0</v>
          </cell>
        </row>
        <row r="1468">
          <cell r="B1468">
            <v>0</v>
          </cell>
          <cell r="D1468">
            <v>0</v>
          </cell>
          <cell r="O1468">
            <v>0</v>
          </cell>
          <cell r="P1468">
            <v>0</v>
          </cell>
        </row>
        <row r="1469">
          <cell r="B1469">
            <v>0</v>
          </cell>
          <cell r="D1469">
            <v>0</v>
          </cell>
          <cell r="O1469">
            <v>0</v>
          </cell>
          <cell r="P1469">
            <v>0</v>
          </cell>
        </row>
        <row r="1470">
          <cell r="B1470">
            <v>0</v>
          </cell>
          <cell r="D1470">
            <v>0</v>
          </cell>
          <cell r="O1470">
            <v>0</v>
          </cell>
          <cell r="P1470">
            <v>0</v>
          </cell>
        </row>
        <row r="1471">
          <cell r="B1471">
            <v>0</v>
          </cell>
          <cell r="D1471">
            <v>0</v>
          </cell>
          <cell r="O1471">
            <v>0</v>
          </cell>
          <cell r="P1471">
            <v>0</v>
          </cell>
        </row>
        <row r="1472">
          <cell r="B1472">
            <v>0</v>
          </cell>
          <cell r="D1472">
            <v>0</v>
          </cell>
          <cell r="O1472">
            <v>0</v>
          </cell>
          <cell r="P1472">
            <v>0</v>
          </cell>
        </row>
        <row r="1473">
          <cell r="B1473">
            <v>0</v>
          </cell>
          <cell r="D1473">
            <v>0</v>
          </cell>
          <cell r="O1473">
            <v>0</v>
          </cell>
          <cell r="P1473">
            <v>0</v>
          </cell>
        </row>
        <row r="1474">
          <cell r="B1474">
            <v>0</v>
          </cell>
          <cell r="D1474">
            <v>0</v>
          </cell>
          <cell r="O1474">
            <v>0</v>
          </cell>
          <cell r="P1474">
            <v>0</v>
          </cell>
        </row>
        <row r="1475">
          <cell r="B1475">
            <v>0</v>
          </cell>
          <cell r="D1475">
            <v>0</v>
          </cell>
          <cell r="O1475">
            <v>0</v>
          </cell>
          <cell r="P1475">
            <v>0</v>
          </cell>
        </row>
        <row r="1476">
          <cell r="B1476">
            <v>0</v>
          </cell>
          <cell r="D1476">
            <v>0</v>
          </cell>
          <cell r="O1476">
            <v>0</v>
          </cell>
          <cell r="P1476">
            <v>0</v>
          </cell>
        </row>
        <row r="1477">
          <cell r="B1477">
            <v>0</v>
          </cell>
          <cell r="D1477">
            <v>0</v>
          </cell>
          <cell r="O1477">
            <v>0</v>
          </cell>
          <cell r="P1477">
            <v>0</v>
          </cell>
        </row>
        <row r="1478">
          <cell r="B1478">
            <v>0</v>
          </cell>
          <cell r="D1478">
            <v>0</v>
          </cell>
          <cell r="O1478">
            <v>0</v>
          </cell>
          <cell r="P1478">
            <v>0</v>
          </cell>
        </row>
        <row r="1479">
          <cell r="B1479">
            <v>0</v>
          </cell>
          <cell r="D1479">
            <v>0</v>
          </cell>
          <cell r="O1479">
            <v>0</v>
          </cell>
          <cell r="P1479">
            <v>0</v>
          </cell>
        </row>
        <row r="1480">
          <cell r="B1480">
            <v>0</v>
          </cell>
          <cell r="D1480">
            <v>0</v>
          </cell>
          <cell r="O1480">
            <v>0</v>
          </cell>
          <cell r="P1480">
            <v>0</v>
          </cell>
        </row>
        <row r="1481">
          <cell r="B1481">
            <v>0</v>
          </cell>
          <cell r="D1481">
            <v>0</v>
          </cell>
          <cell r="O1481">
            <v>0</v>
          </cell>
          <cell r="P1481">
            <v>0</v>
          </cell>
        </row>
        <row r="1482">
          <cell r="B1482">
            <v>0</v>
          </cell>
          <cell r="D1482">
            <v>0</v>
          </cell>
          <cell r="O1482">
            <v>0</v>
          </cell>
          <cell r="P1482">
            <v>0</v>
          </cell>
        </row>
        <row r="1483">
          <cell r="B1483">
            <v>0</v>
          </cell>
          <cell r="D1483">
            <v>0</v>
          </cell>
          <cell r="O1483">
            <v>0</v>
          </cell>
          <cell r="P1483">
            <v>0</v>
          </cell>
        </row>
        <row r="1484">
          <cell r="B1484">
            <v>0</v>
          </cell>
          <cell r="D1484">
            <v>0</v>
          </cell>
          <cell r="O1484">
            <v>0</v>
          </cell>
          <cell r="P1484">
            <v>0</v>
          </cell>
        </row>
        <row r="1485">
          <cell r="B1485">
            <v>0</v>
          </cell>
          <cell r="D1485">
            <v>0</v>
          </cell>
          <cell r="O1485">
            <v>0</v>
          </cell>
          <cell r="P1485">
            <v>0</v>
          </cell>
        </row>
        <row r="1486">
          <cell r="B1486">
            <v>0</v>
          </cell>
          <cell r="D1486">
            <v>0</v>
          </cell>
          <cell r="O1486">
            <v>0</v>
          </cell>
          <cell r="P1486">
            <v>0</v>
          </cell>
        </row>
        <row r="1487">
          <cell r="B1487">
            <v>0</v>
          </cell>
          <cell r="D1487">
            <v>0</v>
          </cell>
          <cell r="O1487">
            <v>0</v>
          </cell>
          <cell r="P1487">
            <v>0</v>
          </cell>
        </row>
        <row r="1488">
          <cell r="B1488">
            <v>0</v>
          </cell>
          <cell r="D1488">
            <v>0</v>
          </cell>
          <cell r="O1488">
            <v>0</v>
          </cell>
          <cell r="P1488">
            <v>0</v>
          </cell>
        </row>
        <row r="1489">
          <cell r="B1489">
            <v>0</v>
          </cell>
          <cell r="D1489">
            <v>0</v>
          </cell>
          <cell r="O1489">
            <v>0</v>
          </cell>
          <cell r="P1489">
            <v>0</v>
          </cell>
        </row>
        <row r="1490">
          <cell r="B1490">
            <v>0</v>
          </cell>
          <cell r="D1490">
            <v>0</v>
          </cell>
          <cell r="O1490">
            <v>0</v>
          </cell>
          <cell r="P1490">
            <v>0</v>
          </cell>
        </row>
        <row r="1491">
          <cell r="B1491">
            <v>0</v>
          </cell>
          <cell r="D1491">
            <v>0</v>
          </cell>
          <cell r="O1491">
            <v>0</v>
          </cell>
          <cell r="P1491">
            <v>0</v>
          </cell>
        </row>
        <row r="1492">
          <cell r="B1492">
            <v>0</v>
          </cell>
          <cell r="D1492">
            <v>0</v>
          </cell>
          <cell r="O1492">
            <v>0</v>
          </cell>
          <cell r="P1492">
            <v>0</v>
          </cell>
        </row>
        <row r="1493">
          <cell r="B1493">
            <v>0</v>
          </cell>
          <cell r="D1493">
            <v>0</v>
          </cell>
          <cell r="O1493">
            <v>0</v>
          </cell>
          <cell r="P1493">
            <v>0</v>
          </cell>
        </row>
        <row r="1494">
          <cell r="B1494">
            <v>0</v>
          </cell>
          <cell r="D1494">
            <v>0</v>
          </cell>
          <cell r="O1494">
            <v>0</v>
          </cell>
          <cell r="P1494">
            <v>0</v>
          </cell>
        </row>
        <row r="1495">
          <cell r="B1495">
            <v>0</v>
          </cell>
          <cell r="D1495">
            <v>0</v>
          </cell>
          <cell r="O1495">
            <v>0</v>
          </cell>
          <cell r="P1495">
            <v>0</v>
          </cell>
        </row>
        <row r="1496">
          <cell r="B1496">
            <v>0</v>
          </cell>
          <cell r="D1496">
            <v>0</v>
          </cell>
          <cell r="O1496">
            <v>0</v>
          </cell>
          <cell r="P1496">
            <v>0</v>
          </cell>
        </row>
        <row r="1497">
          <cell r="B1497">
            <v>0</v>
          </cell>
          <cell r="D1497">
            <v>0</v>
          </cell>
          <cell r="O1497">
            <v>0</v>
          </cell>
          <cell r="P1497">
            <v>0</v>
          </cell>
        </row>
        <row r="1498">
          <cell r="B1498">
            <v>0</v>
          </cell>
          <cell r="D1498">
            <v>0</v>
          </cell>
          <cell r="O1498">
            <v>0</v>
          </cell>
          <cell r="P1498">
            <v>0</v>
          </cell>
        </row>
        <row r="1499">
          <cell r="B1499">
            <v>0</v>
          </cell>
          <cell r="D1499">
            <v>0</v>
          </cell>
          <cell r="O1499">
            <v>0</v>
          </cell>
          <cell r="P1499">
            <v>0</v>
          </cell>
        </row>
        <row r="1500">
          <cell r="B1500">
            <v>0</v>
          </cell>
          <cell r="D1500">
            <v>0</v>
          </cell>
          <cell r="O1500">
            <v>0</v>
          </cell>
          <cell r="P1500">
            <v>0</v>
          </cell>
        </row>
        <row r="1501">
          <cell r="B1501">
            <v>0</v>
          </cell>
          <cell r="D1501">
            <v>0</v>
          </cell>
          <cell r="O1501">
            <v>0</v>
          </cell>
          <cell r="P1501">
            <v>0</v>
          </cell>
        </row>
        <row r="1502">
          <cell r="B1502">
            <v>0</v>
          </cell>
          <cell r="D1502">
            <v>0</v>
          </cell>
          <cell r="O1502">
            <v>0</v>
          </cell>
          <cell r="P1502">
            <v>0</v>
          </cell>
        </row>
        <row r="1503">
          <cell r="B1503">
            <v>0</v>
          </cell>
          <cell r="D1503">
            <v>0</v>
          </cell>
          <cell r="O1503">
            <v>0</v>
          </cell>
          <cell r="P1503">
            <v>0</v>
          </cell>
        </row>
        <row r="1504">
          <cell r="B1504">
            <v>0</v>
          </cell>
          <cell r="D1504">
            <v>0</v>
          </cell>
          <cell r="O1504">
            <v>0</v>
          </cell>
          <cell r="P1504">
            <v>0</v>
          </cell>
        </row>
        <row r="1505">
          <cell r="B1505">
            <v>0</v>
          </cell>
          <cell r="D1505">
            <v>0</v>
          </cell>
          <cell r="O1505">
            <v>0</v>
          </cell>
          <cell r="P1505">
            <v>0</v>
          </cell>
        </row>
        <row r="1506">
          <cell r="B1506">
            <v>0</v>
          </cell>
          <cell r="D1506">
            <v>0</v>
          </cell>
          <cell r="O1506">
            <v>0</v>
          </cell>
          <cell r="P1506">
            <v>0</v>
          </cell>
        </row>
        <row r="1507">
          <cell r="B1507">
            <v>0</v>
          </cell>
          <cell r="D1507">
            <v>0</v>
          </cell>
          <cell r="O1507">
            <v>0</v>
          </cell>
          <cell r="P1507">
            <v>0</v>
          </cell>
        </row>
        <row r="1508">
          <cell r="B1508">
            <v>0</v>
          </cell>
          <cell r="D1508">
            <v>0</v>
          </cell>
          <cell r="O1508">
            <v>0</v>
          </cell>
          <cell r="P1508">
            <v>0</v>
          </cell>
        </row>
        <row r="1509">
          <cell r="B1509">
            <v>0</v>
          </cell>
          <cell r="D1509">
            <v>0</v>
          </cell>
          <cell r="O1509">
            <v>0</v>
          </cell>
          <cell r="P1509">
            <v>0</v>
          </cell>
        </row>
        <row r="1510">
          <cell r="B1510">
            <v>0</v>
          </cell>
          <cell r="D1510">
            <v>0</v>
          </cell>
          <cell r="O1510">
            <v>0</v>
          </cell>
          <cell r="P1510">
            <v>0</v>
          </cell>
        </row>
        <row r="1511">
          <cell r="B1511">
            <v>0</v>
          </cell>
          <cell r="D1511">
            <v>0</v>
          </cell>
          <cell r="O1511">
            <v>0</v>
          </cell>
          <cell r="P1511">
            <v>0</v>
          </cell>
        </row>
        <row r="1512">
          <cell r="B1512">
            <v>0</v>
          </cell>
          <cell r="D1512">
            <v>0</v>
          </cell>
          <cell r="O1512">
            <v>0</v>
          </cell>
          <cell r="P1512">
            <v>0</v>
          </cell>
        </row>
        <row r="1513">
          <cell r="B1513">
            <v>0</v>
          </cell>
          <cell r="D1513">
            <v>0</v>
          </cell>
          <cell r="O1513">
            <v>0</v>
          </cell>
          <cell r="P1513">
            <v>0</v>
          </cell>
        </row>
        <row r="1514">
          <cell r="B1514">
            <v>0</v>
          </cell>
          <cell r="D1514">
            <v>0</v>
          </cell>
          <cell r="O1514">
            <v>0</v>
          </cell>
          <cell r="P1514">
            <v>0</v>
          </cell>
        </row>
        <row r="1515">
          <cell r="B1515">
            <v>0</v>
          </cell>
          <cell r="D1515">
            <v>0</v>
          </cell>
          <cell r="O1515">
            <v>0</v>
          </cell>
          <cell r="P1515">
            <v>0</v>
          </cell>
        </row>
        <row r="1516">
          <cell r="B1516">
            <v>0</v>
          </cell>
          <cell r="D1516">
            <v>0</v>
          </cell>
          <cell r="O1516">
            <v>0</v>
          </cell>
          <cell r="P1516">
            <v>0</v>
          </cell>
        </row>
        <row r="1517">
          <cell r="B1517">
            <v>0</v>
          </cell>
          <cell r="D1517">
            <v>0</v>
          </cell>
          <cell r="O1517">
            <v>0</v>
          </cell>
          <cell r="P1517">
            <v>0</v>
          </cell>
        </row>
        <row r="1518">
          <cell r="B1518">
            <v>0</v>
          </cell>
          <cell r="D1518">
            <v>0</v>
          </cell>
          <cell r="O1518">
            <v>0</v>
          </cell>
          <cell r="P1518">
            <v>0</v>
          </cell>
        </row>
        <row r="1519">
          <cell r="B1519">
            <v>0</v>
          </cell>
          <cell r="D1519">
            <v>0</v>
          </cell>
          <cell r="O1519">
            <v>0</v>
          </cell>
          <cell r="P1519">
            <v>0</v>
          </cell>
        </row>
        <row r="1520">
          <cell r="B1520">
            <v>0</v>
          </cell>
          <cell r="D1520">
            <v>0</v>
          </cell>
          <cell r="O1520">
            <v>0</v>
          </cell>
          <cell r="P1520">
            <v>0</v>
          </cell>
        </row>
        <row r="1521">
          <cell r="B1521">
            <v>0</v>
          </cell>
          <cell r="D1521">
            <v>0</v>
          </cell>
          <cell r="O1521">
            <v>0</v>
          </cell>
          <cell r="P1521">
            <v>0</v>
          </cell>
        </row>
        <row r="1522">
          <cell r="B1522">
            <v>0</v>
          </cell>
          <cell r="D1522">
            <v>0</v>
          </cell>
          <cell r="O1522">
            <v>0</v>
          </cell>
          <cell r="P1522">
            <v>0</v>
          </cell>
        </row>
        <row r="1523">
          <cell r="B1523">
            <v>0</v>
          </cell>
          <cell r="D1523">
            <v>0</v>
          </cell>
          <cell r="O1523">
            <v>0</v>
          </cell>
          <cell r="P1523">
            <v>0</v>
          </cell>
        </row>
        <row r="1524">
          <cell r="B1524">
            <v>0</v>
          </cell>
          <cell r="D1524">
            <v>0</v>
          </cell>
          <cell r="O1524">
            <v>0</v>
          </cell>
          <cell r="P1524">
            <v>0</v>
          </cell>
        </row>
        <row r="1525">
          <cell r="B1525">
            <v>0</v>
          </cell>
          <cell r="D1525">
            <v>0</v>
          </cell>
          <cell r="O1525">
            <v>0</v>
          </cell>
          <cell r="P1525">
            <v>0</v>
          </cell>
        </row>
        <row r="1526">
          <cell r="B1526">
            <v>0</v>
          </cell>
          <cell r="D1526">
            <v>0</v>
          </cell>
          <cell r="O1526">
            <v>0</v>
          </cell>
          <cell r="P1526">
            <v>0</v>
          </cell>
        </row>
        <row r="1527">
          <cell r="B1527">
            <v>0</v>
          </cell>
          <cell r="D1527">
            <v>0</v>
          </cell>
          <cell r="O1527">
            <v>0</v>
          </cell>
          <cell r="P1527">
            <v>0</v>
          </cell>
        </row>
        <row r="1528">
          <cell r="B1528">
            <v>0</v>
          </cell>
          <cell r="D1528">
            <v>0</v>
          </cell>
          <cell r="O1528">
            <v>0</v>
          </cell>
          <cell r="P1528">
            <v>0</v>
          </cell>
        </row>
        <row r="1529">
          <cell r="B1529">
            <v>0</v>
          </cell>
          <cell r="D1529">
            <v>0</v>
          </cell>
          <cell r="O1529">
            <v>0</v>
          </cell>
          <cell r="P1529">
            <v>0</v>
          </cell>
        </row>
        <row r="1530">
          <cell r="B1530">
            <v>0</v>
          </cell>
          <cell r="D1530">
            <v>0</v>
          </cell>
          <cell r="O1530">
            <v>0</v>
          </cell>
          <cell r="P1530">
            <v>0</v>
          </cell>
        </row>
        <row r="1531">
          <cell r="B1531">
            <v>0</v>
          </cell>
          <cell r="D1531">
            <v>0</v>
          </cell>
          <cell r="O1531">
            <v>0</v>
          </cell>
          <cell r="P1531">
            <v>0</v>
          </cell>
        </row>
        <row r="1532">
          <cell r="B1532">
            <v>0</v>
          </cell>
          <cell r="D1532">
            <v>0</v>
          </cell>
          <cell r="O1532">
            <v>0</v>
          </cell>
          <cell r="P1532">
            <v>0</v>
          </cell>
        </row>
        <row r="1533">
          <cell r="B1533">
            <v>0</v>
          </cell>
          <cell r="D1533">
            <v>0</v>
          </cell>
          <cell r="O1533">
            <v>0</v>
          </cell>
          <cell r="P1533">
            <v>0</v>
          </cell>
        </row>
        <row r="1534">
          <cell r="B1534">
            <v>0</v>
          </cell>
          <cell r="D1534">
            <v>0</v>
          </cell>
          <cell r="O1534">
            <v>0</v>
          </cell>
          <cell r="P1534">
            <v>0</v>
          </cell>
        </row>
        <row r="1535">
          <cell r="B1535">
            <v>0</v>
          </cell>
          <cell r="D1535">
            <v>0</v>
          </cell>
          <cell r="O1535">
            <v>0</v>
          </cell>
          <cell r="P1535">
            <v>0</v>
          </cell>
        </row>
        <row r="1536">
          <cell r="B1536">
            <v>0</v>
          </cell>
          <cell r="D1536">
            <v>0</v>
          </cell>
          <cell r="O1536">
            <v>0</v>
          </cell>
          <cell r="P1536">
            <v>0</v>
          </cell>
        </row>
        <row r="1537">
          <cell r="B1537">
            <v>0</v>
          </cell>
          <cell r="D1537">
            <v>0</v>
          </cell>
          <cell r="O1537">
            <v>0</v>
          </cell>
          <cell r="P1537">
            <v>0</v>
          </cell>
        </row>
        <row r="1538">
          <cell r="B1538">
            <v>0</v>
          </cell>
          <cell r="D1538">
            <v>0</v>
          </cell>
          <cell r="O1538">
            <v>0</v>
          </cell>
          <cell r="P1538">
            <v>0</v>
          </cell>
        </row>
        <row r="1539">
          <cell r="B1539">
            <v>0</v>
          </cell>
          <cell r="D1539">
            <v>0</v>
          </cell>
          <cell r="O1539">
            <v>0</v>
          </cell>
          <cell r="P1539">
            <v>0</v>
          </cell>
        </row>
        <row r="1540">
          <cell r="B1540">
            <v>0</v>
          </cell>
          <cell r="D1540">
            <v>0</v>
          </cell>
          <cell r="O1540">
            <v>0</v>
          </cell>
          <cell r="P1540">
            <v>0</v>
          </cell>
        </row>
        <row r="1541">
          <cell r="B1541">
            <v>0</v>
          </cell>
          <cell r="D1541">
            <v>0</v>
          </cell>
          <cell r="O1541">
            <v>0</v>
          </cell>
          <cell r="P1541">
            <v>0</v>
          </cell>
        </row>
        <row r="1542">
          <cell r="B1542">
            <v>0</v>
          </cell>
          <cell r="D1542">
            <v>0</v>
          </cell>
          <cell r="O1542">
            <v>0</v>
          </cell>
          <cell r="P1542">
            <v>0</v>
          </cell>
        </row>
        <row r="1543">
          <cell r="B1543">
            <v>0</v>
          </cell>
          <cell r="D1543">
            <v>0</v>
          </cell>
          <cell r="O1543">
            <v>0</v>
          </cell>
          <cell r="P1543">
            <v>0</v>
          </cell>
        </row>
        <row r="1544">
          <cell r="B1544">
            <v>0</v>
          </cell>
          <cell r="D1544">
            <v>0</v>
          </cell>
          <cell r="O1544">
            <v>0</v>
          </cell>
          <cell r="P1544">
            <v>0</v>
          </cell>
        </row>
        <row r="1545">
          <cell r="B1545">
            <v>0</v>
          </cell>
          <cell r="D1545">
            <v>0</v>
          </cell>
          <cell r="O1545">
            <v>0</v>
          </cell>
          <cell r="P1545">
            <v>0</v>
          </cell>
        </row>
        <row r="1546">
          <cell r="B1546">
            <v>0</v>
          </cell>
          <cell r="D1546">
            <v>0</v>
          </cell>
          <cell r="O1546">
            <v>0</v>
          </cell>
          <cell r="P1546">
            <v>0</v>
          </cell>
        </row>
        <row r="1547">
          <cell r="B1547">
            <v>0</v>
          </cell>
          <cell r="D1547">
            <v>0</v>
          </cell>
          <cell r="O1547">
            <v>0</v>
          </cell>
          <cell r="P1547">
            <v>0</v>
          </cell>
        </row>
        <row r="1548">
          <cell r="B1548">
            <v>0</v>
          </cell>
          <cell r="D1548">
            <v>0</v>
          </cell>
          <cell r="O1548">
            <v>0</v>
          </cell>
          <cell r="P1548">
            <v>0</v>
          </cell>
        </row>
        <row r="1549">
          <cell r="B1549">
            <v>0</v>
          </cell>
          <cell r="D1549">
            <v>0</v>
          </cell>
          <cell r="O1549">
            <v>0</v>
          </cell>
          <cell r="P1549">
            <v>0</v>
          </cell>
        </row>
        <row r="1550">
          <cell r="B1550">
            <v>0</v>
          </cell>
          <cell r="D1550">
            <v>0</v>
          </cell>
          <cell r="O1550">
            <v>0</v>
          </cell>
          <cell r="P1550">
            <v>0</v>
          </cell>
        </row>
        <row r="1551">
          <cell r="B1551">
            <v>0</v>
          </cell>
          <cell r="D1551">
            <v>0</v>
          </cell>
          <cell r="O1551">
            <v>0</v>
          </cell>
          <cell r="P1551">
            <v>0</v>
          </cell>
        </row>
        <row r="1552">
          <cell r="B1552">
            <v>0</v>
          </cell>
          <cell r="D1552">
            <v>0</v>
          </cell>
          <cell r="O1552">
            <v>0</v>
          </cell>
          <cell r="P1552">
            <v>0</v>
          </cell>
        </row>
        <row r="1553">
          <cell r="B1553">
            <v>0</v>
          </cell>
          <cell r="D1553">
            <v>0</v>
          </cell>
          <cell r="O1553">
            <v>0</v>
          </cell>
          <cell r="P1553">
            <v>0</v>
          </cell>
        </row>
        <row r="1554">
          <cell r="B1554">
            <v>0</v>
          </cell>
          <cell r="D1554">
            <v>0</v>
          </cell>
          <cell r="O1554">
            <v>0</v>
          </cell>
          <cell r="P1554">
            <v>0</v>
          </cell>
        </row>
        <row r="1555">
          <cell r="B1555">
            <v>0</v>
          </cell>
          <cell r="D1555">
            <v>0</v>
          </cell>
          <cell r="O1555">
            <v>0</v>
          </cell>
          <cell r="P1555">
            <v>0</v>
          </cell>
        </row>
        <row r="1556">
          <cell r="B1556">
            <v>0</v>
          </cell>
          <cell r="D1556">
            <v>0</v>
          </cell>
          <cell r="O1556">
            <v>0</v>
          </cell>
          <cell r="P1556">
            <v>0</v>
          </cell>
        </row>
        <row r="1557">
          <cell r="B1557">
            <v>0</v>
          </cell>
          <cell r="D1557">
            <v>0</v>
          </cell>
          <cell r="O1557">
            <v>0</v>
          </cell>
          <cell r="P1557">
            <v>0</v>
          </cell>
        </row>
        <row r="1558">
          <cell r="B1558">
            <v>0</v>
          </cell>
          <cell r="D1558">
            <v>0</v>
          </cell>
          <cell r="O1558">
            <v>0</v>
          </cell>
          <cell r="P1558">
            <v>0</v>
          </cell>
        </row>
        <row r="1559">
          <cell r="B1559">
            <v>0</v>
          </cell>
          <cell r="D1559">
            <v>0</v>
          </cell>
          <cell r="O1559">
            <v>0</v>
          </cell>
          <cell r="P1559">
            <v>0</v>
          </cell>
        </row>
        <row r="1560">
          <cell r="B1560">
            <v>0</v>
          </cell>
          <cell r="D1560">
            <v>0</v>
          </cell>
          <cell r="O1560">
            <v>0</v>
          </cell>
          <cell r="P1560">
            <v>0</v>
          </cell>
        </row>
        <row r="1561">
          <cell r="B1561">
            <v>0</v>
          </cell>
          <cell r="D1561">
            <v>0</v>
          </cell>
          <cell r="O1561">
            <v>0</v>
          </cell>
          <cell r="P1561">
            <v>0</v>
          </cell>
        </row>
        <row r="1562">
          <cell r="B1562">
            <v>0</v>
          </cell>
          <cell r="D1562">
            <v>0</v>
          </cell>
          <cell r="O1562">
            <v>0</v>
          </cell>
          <cell r="P1562">
            <v>0</v>
          </cell>
        </row>
        <row r="1563">
          <cell r="B1563">
            <v>0</v>
          </cell>
          <cell r="D1563">
            <v>0</v>
          </cell>
          <cell r="O1563">
            <v>0</v>
          </cell>
          <cell r="P1563">
            <v>0</v>
          </cell>
        </row>
        <row r="1564">
          <cell r="B1564">
            <v>0</v>
          </cell>
          <cell r="D1564">
            <v>0</v>
          </cell>
          <cell r="O1564">
            <v>0</v>
          </cell>
          <cell r="P1564">
            <v>0</v>
          </cell>
        </row>
        <row r="1565">
          <cell r="B1565">
            <v>0</v>
          </cell>
          <cell r="D1565">
            <v>0</v>
          </cell>
          <cell r="O1565">
            <v>0</v>
          </cell>
          <cell r="P1565">
            <v>0</v>
          </cell>
        </row>
        <row r="1566">
          <cell r="B1566">
            <v>0</v>
          </cell>
          <cell r="D1566">
            <v>0</v>
          </cell>
          <cell r="O1566">
            <v>0</v>
          </cell>
          <cell r="P1566">
            <v>0</v>
          </cell>
        </row>
        <row r="1567">
          <cell r="B1567">
            <v>0</v>
          </cell>
          <cell r="D1567">
            <v>0</v>
          </cell>
          <cell r="O1567">
            <v>0</v>
          </cell>
          <cell r="P1567">
            <v>0</v>
          </cell>
        </row>
        <row r="1568">
          <cell r="B1568">
            <v>0</v>
          </cell>
          <cell r="D1568">
            <v>0</v>
          </cell>
          <cell r="O1568">
            <v>0</v>
          </cell>
          <cell r="P1568">
            <v>0</v>
          </cell>
        </row>
        <row r="1569">
          <cell r="B1569">
            <v>0</v>
          </cell>
          <cell r="D1569">
            <v>0</v>
          </cell>
          <cell r="O1569">
            <v>0</v>
          </cell>
          <cell r="P1569">
            <v>0</v>
          </cell>
        </row>
        <row r="1570">
          <cell r="B1570">
            <v>0</v>
          </cell>
          <cell r="D1570">
            <v>0</v>
          </cell>
          <cell r="O1570">
            <v>0</v>
          </cell>
          <cell r="P1570">
            <v>0</v>
          </cell>
        </row>
        <row r="1571">
          <cell r="B1571">
            <v>0</v>
          </cell>
          <cell r="D1571">
            <v>0</v>
          </cell>
          <cell r="O1571">
            <v>0</v>
          </cell>
          <cell r="P1571">
            <v>0</v>
          </cell>
        </row>
        <row r="1572">
          <cell r="B1572">
            <v>0</v>
          </cell>
          <cell r="D1572">
            <v>0</v>
          </cell>
          <cell r="O1572">
            <v>0</v>
          </cell>
          <cell r="P1572">
            <v>0</v>
          </cell>
        </row>
        <row r="1573">
          <cell r="B1573">
            <v>0</v>
          </cell>
          <cell r="D1573">
            <v>0</v>
          </cell>
          <cell r="O1573">
            <v>0</v>
          </cell>
          <cell r="P1573">
            <v>0</v>
          </cell>
        </row>
        <row r="1574">
          <cell r="B1574">
            <v>0</v>
          </cell>
          <cell r="D1574">
            <v>0</v>
          </cell>
          <cell r="O1574">
            <v>0</v>
          </cell>
          <cell r="P1574">
            <v>0</v>
          </cell>
        </row>
        <row r="1575">
          <cell r="B1575">
            <v>0</v>
          </cell>
          <cell r="D1575">
            <v>0</v>
          </cell>
          <cell r="O1575">
            <v>0</v>
          </cell>
          <cell r="P1575">
            <v>0</v>
          </cell>
        </row>
        <row r="1576">
          <cell r="B1576">
            <v>0</v>
          </cell>
          <cell r="D1576">
            <v>0</v>
          </cell>
          <cell r="O1576">
            <v>0</v>
          </cell>
          <cell r="P1576">
            <v>0</v>
          </cell>
        </row>
        <row r="1577">
          <cell r="B1577">
            <v>0</v>
          </cell>
          <cell r="D1577">
            <v>0</v>
          </cell>
          <cell r="O1577">
            <v>0</v>
          </cell>
          <cell r="P1577">
            <v>0</v>
          </cell>
        </row>
        <row r="1578">
          <cell r="B1578">
            <v>0</v>
          </cell>
          <cell r="D1578">
            <v>0</v>
          </cell>
          <cell r="O1578">
            <v>0</v>
          </cell>
          <cell r="P1578">
            <v>0</v>
          </cell>
        </row>
        <row r="1579">
          <cell r="B1579">
            <v>0</v>
          </cell>
          <cell r="D1579">
            <v>0</v>
          </cell>
          <cell r="O1579">
            <v>0</v>
          </cell>
          <cell r="P1579">
            <v>0</v>
          </cell>
        </row>
        <row r="1580">
          <cell r="B1580">
            <v>0</v>
          </cell>
          <cell r="D1580">
            <v>0</v>
          </cell>
          <cell r="O1580">
            <v>0</v>
          </cell>
          <cell r="P1580">
            <v>0</v>
          </cell>
        </row>
        <row r="1581">
          <cell r="B1581">
            <v>0</v>
          </cell>
          <cell r="D1581">
            <v>0</v>
          </cell>
          <cell r="O1581">
            <v>0</v>
          </cell>
          <cell r="P1581">
            <v>0</v>
          </cell>
        </row>
        <row r="1582">
          <cell r="B1582">
            <v>0</v>
          </cell>
          <cell r="D1582">
            <v>0</v>
          </cell>
          <cell r="O1582">
            <v>0</v>
          </cell>
          <cell r="P1582">
            <v>0</v>
          </cell>
        </row>
        <row r="1583">
          <cell r="B1583">
            <v>0</v>
          </cell>
          <cell r="D1583">
            <v>0</v>
          </cell>
          <cell r="O1583">
            <v>0</v>
          </cell>
          <cell r="P1583">
            <v>0</v>
          </cell>
        </row>
        <row r="1584">
          <cell r="B1584">
            <v>0</v>
          </cell>
          <cell r="D1584">
            <v>0</v>
          </cell>
          <cell r="O1584">
            <v>0</v>
          </cell>
          <cell r="P1584">
            <v>0</v>
          </cell>
        </row>
        <row r="1585">
          <cell r="B1585">
            <v>0</v>
          </cell>
          <cell r="D1585">
            <v>0</v>
          </cell>
          <cell r="O1585">
            <v>0</v>
          </cell>
          <cell r="P1585">
            <v>0</v>
          </cell>
        </row>
        <row r="1586">
          <cell r="B1586">
            <v>0</v>
          </cell>
          <cell r="D1586">
            <v>0</v>
          </cell>
          <cell r="O1586">
            <v>0</v>
          </cell>
          <cell r="P1586">
            <v>0</v>
          </cell>
        </row>
        <row r="1587">
          <cell r="B1587">
            <v>0</v>
          </cell>
          <cell r="D1587">
            <v>0</v>
          </cell>
          <cell r="O1587">
            <v>0</v>
          </cell>
          <cell r="P1587">
            <v>0</v>
          </cell>
        </row>
        <row r="1588">
          <cell r="B1588">
            <v>0</v>
          </cell>
          <cell r="D1588">
            <v>0</v>
          </cell>
          <cell r="O1588">
            <v>0</v>
          </cell>
          <cell r="P1588">
            <v>0</v>
          </cell>
        </row>
        <row r="1589">
          <cell r="B1589">
            <v>0</v>
          </cell>
          <cell r="D1589">
            <v>0</v>
          </cell>
          <cell r="O1589">
            <v>0</v>
          </cell>
          <cell r="P1589">
            <v>0</v>
          </cell>
        </row>
        <row r="1590">
          <cell r="B1590">
            <v>0</v>
          </cell>
          <cell r="D1590">
            <v>0</v>
          </cell>
          <cell r="O1590">
            <v>0</v>
          </cell>
          <cell r="P1590">
            <v>0</v>
          </cell>
        </row>
        <row r="1591">
          <cell r="B1591">
            <v>0</v>
          </cell>
          <cell r="D1591">
            <v>0</v>
          </cell>
          <cell r="O1591">
            <v>0</v>
          </cell>
          <cell r="P1591">
            <v>0</v>
          </cell>
        </row>
        <row r="1592">
          <cell r="B1592">
            <v>0</v>
          </cell>
          <cell r="D1592">
            <v>0</v>
          </cell>
          <cell r="O1592">
            <v>0</v>
          </cell>
          <cell r="P1592">
            <v>0</v>
          </cell>
        </row>
        <row r="1593">
          <cell r="B1593">
            <v>0</v>
          </cell>
          <cell r="D1593">
            <v>0</v>
          </cell>
          <cell r="O1593">
            <v>0</v>
          </cell>
          <cell r="P1593">
            <v>0</v>
          </cell>
        </row>
        <row r="1594">
          <cell r="B1594">
            <v>0</v>
          </cell>
          <cell r="D1594">
            <v>0</v>
          </cell>
          <cell r="O1594">
            <v>0</v>
          </cell>
          <cell r="P1594">
            <v>0</v>
          </cell>
        </row>
        <row r="1595">
          <cell r="B1595">
            <v>0</v>
          </cell>
          <cell r="D1595">
            <v>0</v>
          </cell>
          <cell r="O1595">
            <v>0</v>
          </cell>
          <cell r="P1595">
            <v>0</v>
          </cell>
        </row>
        <row r="1596">
          <cell r="B1596">
            <v>0</v>
          </cell>
          <cell r="D1596">
            <v>0</v>
          </cell>
          <cell r="O1596">
            <v>0</v>
          </cell>
          <cell r="P1596">
            <v>0</v>
          </cell>
        </row>
        <row r="1597">
          <cell r="B1597">
            <v>0</v>
          </cell>
          <cell r="D1597">
            <v>0</v>
          </cell>
          <cell r="O1597">
            <v>0</v>
          </cell>
          <cell r="P1597">
            <v>0</v>
          </cell>
        </row>
        <row r="1598">
          <cell r="B1598">
            <v>0</v>
          </cell>
          <cell r="D1598">
            <v>0</v>
          </cell>
          <cell r="O1598">
            <v>0</v>
          </cell>
          <cell r="P1598">
            <v>0</v>
          </cell>
        </row>
        <row r="1599">
          <cell r="B1599">
            <v>0</v>
          </cell>
          <cell r="D1599">
            <v>0</v>
          </cell>
          <cell r="O1599">
            <v>0</v>
          </cell>
          <cell r="P1599">
            <v>0</v>
          </cell>
        </row>
        <row r="1600">
          <cell r="B1600">
            <v>0</v>
          </cell>
          <cell r="D1600">
            <v>0</v>
          </cell>
          <cell r="O1600">
            <v>0</v>
          </cell>
          <cell r="P1600">
            <v>0</v>
          </cell>
        </row>
        <row r="1601">
          <cell r="B1601">
            <v>0</v>
          </cell>
          <cell r="D1601">
            <v>0</v>
          </cell>
          <cell r="O1601">
            <v>0</v>
          </cell>
          <cell r="P1601">
            <v>0</v>
          </cell>
        </row>
        <row r="1602">
          <cell r="B1602">
            <v>0</v>
          </cell>
          <cell r="D1602">
            <v>0</v>
          </cell>
          <cell r="O1602">
            <v>0</v>
          </cell>
          <cell r="P1602">
            <v>0</v>
          </cell>
        </row>
        <row r="1603">
          <cell r="B1603">
            <v>0</v>
          </cell>
          <cell r="D1603">
            <v>0</v>
          </cell>
          <cell r="O1603">
            <v>0</v>
          </cell>
          <cell r="P1603">
            <v>0</v>
          </cell>
        </row>
        <row r="1604">
          <cell r="B1604">
            <v>0</v>
          </cell>
          <cell r="D1604">
            <v>0</v>
          </cell>
          <cell r="O1604">
            <v>0</v>
          </cell>
          <cell r="P1604">
            <v>0</v>
          </cell>
        </row>
        <row r="1605">
          <cell r="B1605">
            <v>0</v>
          </cell>
          <cell r="D1605">
            <v>0</v>
          </cell>
          <cell r="O1605">
            <v>0</v>
          </cell>
          <cell r="P1605">
            <v>0</v>
          </cell>
        </row>
        <row r="1606">
          <cell r="B1606">
            <v>0</v>
          </cell>
          <cell r="D1606">
            <v>0</v>
          </cell>
          <cell r="O1606">
            <v>0</v>
          </cell>
          <cell r="P1606">
            <v>0</v>
          </cell>
        </row>
        <row r="1607">
          <cell r="B1607">
            <v>0</v>
          </cell>
          <cell r="D1607">
            <v>0</v>
          </cell>
          <cell r="O1607">
            <v>0</v>
          </cell>
          <cell r="P1607">
            <v>0</v>
          </cell>
        </row>
        <row r="1608">
          <cell r="B1608">
            <v>0</v>
          </cell>
          <cell r="D1608">
            <v>0</v>
          </cell>
          <cell r="O1608">
            <v>0</v>
          </cell>
          <cell r="P1608">
            <v>0</v>
          </cell>
        </row>
        <row r="1609">
          <cell r="B1609">
            <v>0</v>
          </cell>
          <cell r="D1609">
            <v>0</v>
          </cell>
          <cell r="O1609">
            <v>0</v>
          </cell>
          <cell r="P1609">
            <v>0</v>
          </cell>
        </row>
        <row r="1610">
          <cell r="B1610">
            <v>0</v>
          </cell>
          <cell r="D1610">
            <v>0</v>
          </cell>
          <cell r="O1610">
            <v>0</v>
          </cell>
          <cell r="P1610">
            <v>0</v>
          </cell>
        </row>
        <row r="1611">
          <cell r="B1611">
            <v>0</v>
          </cell>
          <cell r="D1611">
            <v>0</v>
          </cell>
          <cell r="O1611">
            <v>0</v>
          </cell>
          <cell r="P1611">
            <v>0</v>
          </cell>
        </row>
        <row r="1612">
          <cell r="B1612">
            <v>0</v>
          </cell>
          <cell r="D1612">
            <v>0</v>
          </cell>
          <cell r="O1612">
            <v>0</v>
          </cell>
          <cell r="P1612">
            <v>0</v>
          </cell>
        </row>
        <row r="1613">
          <cell r="B1613">
            <v>0</v>
          </cell>
          <cell r="D1613">
            <v>0</v>
          </cell>
          <cell r="O1613">
            <v>0</v>
          </cell>
          <cell r="P1613">
            <v>0</v>
          </cell>
        </row>
        <row r="1614">
          <cell r="B1614">
            <v>0</v>
          </cell>
          <cell r="D1614">
            <v>0</v>
          </cell>
          <cell r="O1614">
            <v>0</v>
          </cell>
          <cell r="P1614">
            <v>0</v>
          </cell>
        </row>
        <row r="1615">
          <cell r="B1615">
            <v>0</v>
          </cell>
          <cell r="D1615">
            <v>0</v>
          </cell>
          <cell r="O1615">
            <v>0</v>
          </cell>
          <cell r="P1615">
            <v>0</v>
          </cell>
        </row>
        <row r="1616">
          <cell r="B1616">
            <v>0</v>
          </cell>
          <cell r="D1616">
            <v>0</v>
          </cell>
          <cell r="O1616">
            <v>0</v>
          </cell>
          <cell r="P1616">
            <v>0</v>
          </cell>
        </row>
        <row r="1617">
          <cell r="B1617">
            <v>0</v>
          </cell>
          <cell r="D1617">
            <v>0</v>
          </cell>
          <cell r="O1617">
            <v>0</v>
          </cell>
          <cell r="P1617">
            <v>0</v>
          </cell>
        </row>
        <row r="1618">
          <cell r="B1618">
            <v>0</v>
          </cell>
          <cell r="D1618">
            <v>0</v>
          </cell>
          <cell r="O1618">
            <v>0</v>
          </cell>
          <cell r="P1618">
            <v>0</v>
          </cell>
        </row>
        <row r="1619">
          <cell r="B1619">
            <v>0</v>
          </cell>
          <cell r="D1619">
            <v>0</v>
          </cell>
          <cell r="O1619">
            <v>0</v>
          </cell>
          <cell r="P1619">
            <v>0</v>
          </cell>
        </row>
        <row r="1620">
          <cell r="B1620">
            <v>0</v>
          </cell>
          <cell r="D1620">
            <v>0</v>
          </cell>
          <cell r="O1620">
            <v>0</v>
          </cell>
          <cell r="P1620">
            <v>0</v>
          </cell>
        </row>
        <row r="1621">
          <cell r="B1621">
            <v>0</v>
          </cell>
          <cell r="D1621">
            <v>0</v>
          </cell>
          <cell r="O1621">
            <v>0</v>
          </cell>
          <cell r="P1621">
            <v>0</v>
          </cell>
        </row>
        <row r="1622">
          <cell r="B1622">
            <v>0</v>
          </cell>
          <cell r="D1622">
            <v>0</v>
          </cell>
          <cell r="O1622">
            <v>0</v>
          </cell>
          <cell r="P1622">
            <v>0</v>
          </cell>
        </row>
        <row r="1623">
          <cell r="B1623">
            <v>0</v>
          </cell>
          <cell r="D1623">
            <v>0</v>
          </cell>
          <cell r="O1623">
            <v>0</v>
          </cell>
          <cell r="P1623">
            <v>0</v>
          </cell>
        </row>
        <row r="1624">
          <cell r="B1624">
            <v>0</v>
          </cell>
          <cell r="D1624">
            <v>0</v>
          </cell>
          <cell r="O1624">
            <v>0</v>
          </cell>
          <cell r="P1624">
            <v>0</v>
          </cell>
        </row>
        <row r="1625">
          <cell r="B1625">
            <v>0</v>
          </cell>
          <cell r="D1625">
            <v>0</v>
          </cell>
          <cell r="O1625">
            <v>0</v>
          </cell>
          <cell r="P1625">
            <v>0</v>
          </cell>
        </row>
        <row r="1626">
          <cell r="B1626">
            <v>0</v>
          </cell>
          <cell r="D1626">
            <v>0</v>
          </cell>
          <cell r="O1626">
            <v>0</v>
          </cell>
          <cell r="P1626">
            <v>0</v>
          </cell>
        </row>
        <row r="1627">
          <cell r="B1627">
            <v>0</v>
          </cell>
          <cell r="D1627">
            <v>0</v>
          </cell>
          <cell r="O1627">
            <v>0</v>
          </cell>
          <cell r="P1627">
            <v>0</v>
          </cell>
        </row>
        <row r="1628">
          <cell r="B1628">
            <v>0</v>
          </cell>
          <cell r="D1628">
            <v>0</v>
          </cell>
          <cell r="O1628">
            <v>0</v>
          </cell>
          <cell r="P1628">
            <v>0</v>
          </cell>
        </row>
        <row r="1629">
          <cell r="B1629">
            <v>0</v>
          </cell>
          <cell r="D1629">
            <v>0</v>
          </cell>
          <cell r="O1629">
            <v>0</v>
          </cell>
          <cell r="P1629">
            <v>0</v>
          </cell>
        </row>
        <row r="1630">
          <cell r="B1630">
            <v>0</v>
          </cell>
          <cell r="D1630">
            <v>0</v>
          </cell>
          <cell r="O1630">
            <v>0</v>
          </cell>
          <cell r="P1630">
            <v>0</v>
          </cell>
        </row>
        <row r="1631">
          <cell r="B1631">
            <v>0</v>
          </cell>
          <cell r="D1631">
            <v>0</v>
          </cell>
          <cell r="O1631">
            <v>0</v>
          </cell>
          <cell r="P1631">
            <v>0</v>
          </cell>
        </row>
        <row r="1632">
          <cell r="B1632">
            <v>0</v>
          </cell>
          <cell r="D1632">
            <v>0</v>
          </cell>
          <cell r="O1632">
            <v>0</v>
          </cell>
          <cell r="P1632">
            <v>0</v>
          </cell>
        </row>
        <row r="1633">
          <cell r="B1633">
            <v>0</v>
          </cell>
          <cell r="D1633">
            <v>0</v>
          </cell>
          <cell r="O1633">
            <v>0</v>
          </cell>
          <cell r="P1633">
            <v>0</v>
          </cell>
        </row>
        <row r="1634">
          <cell r="B1634">
            <v>0</v>
          </cell>
          <cell r="D1634">
            <v>0</v>
          </cell>
          <cell r="O1634">
            <v>0</v>
          </cell>
          <cell r="P1634">
            <v>0</v>
          </cell>
        </row>
        <row r="1635">
          <cell r="B1635">
            <v>0</v>
          </cell>
          <cell r="D1635">
            <v>0</v>
          </cell>
          <cell r="O1635">
            <v>0</v>
          </cell>
          <cell r="P1635">
            <v>0</v>
          </cell>
        </row>
        <row r="1636">
          <cell r="B1636">
            <v>0</v>
          </cell>
          <cell r="D1636">
            <v>0</v>
          </cell>
          <cell r="O1636">
            <v>0</v>
          </cell>
          <cell r="P1636">
            <v>0</v>
          </cell>
        </row>
        <row r="1637">
          <cell r="B1637">
            <v>0</v>
          </cell>
          <cell r="D1637">
            <v>0</v>
          </cell>
          <cell r="O1637">
            <v>0</v>
          </cell>
          <cell r="P1637">
            <v>0</v>
          </cell>
        </row>
        <row r="1638">
          <cell r="B1638">
            <v>0</v>
          </cell>
          <cell r="D1638">
            <v>0</v>
          </cell>
          <cell r="O1638">
            <v>0</v>
          </cell>
          <cell r="P1638">
            <v>0</v>
          </cell>
        </row>
        <row r="1639">
          <cell r="B1639">
            <v>0</v>
          </cell>
          <cell r="D1639">
            <v>0</v>
          </cell>
          <cell r="O1639">
            <v>0</v>
          </cell>
          <cell r="P1639">
            <v>0</v>
          </cell>
        </row>
        <row r="1640">
          <cell r="B1640">
            <v>0</v>
          </cell>
          <cell r="D1640">
            <v>0</v>
          </cell>
          <cell r="O1640">
            <v>0</v>
          </cell>
          <cell r="P1640">
            <v>0</v>
          </cell>
        </row>
        <row r="1641">
          <cell r="B1641">
            <v>0</v>
          </cell>
          <cell r="D1641">
            <v>0</v>
          </cell>
          <cell r="O1641">
            <v>0</v>
          </cell>
          <cell r="P1641">
            <v>0</v>
          </cell>
        </row>
        <row r="1642">
          <cell r="B1642">
            <v>0</v>
          </cell>
          <cell r="D1642">
            <v>0</v>
          </cell>
          <cell r="O1642">
            <v>0</v>
          </cell>
          <cell r="P1642">
            <v>0</v>
          </cell>
        </row>
        <row r="1643">
          <cell r="B1643">
            <v>0</v>
          </cell>
          <cell r="D1643">
            <v>0</v>
          </cell>
          <cell r="O1643">
            <v>0</v>
          </cell>
          <cell r="P1643">
            <v>0</v>
          </cell>
        </row>
        <row r="1644">
          <cell r="B1644">
            <v>0</v>
          </cell>
          <cell r="D1644">
            <v>0</v>
          </cell>
          <cell r="O1644">
            <v>0</v>
          </cell>
          <cell r="P1644">
            <v>0</v>
          </cell>
        </row>
        <row r="1645">
          <cell r="B1645">
            <v>0</v>
          </cell>
          <cell r="D1645">
            <v>0</v>
          </cell>
          <cell r="O1645">
            <v>0</v>
          </cell>
          <cell r="P1645">
            <v>0</v>
          </cell>
        </row>
        <row r="1646">
          <cell r="B1646">
            <v>0</v>
          </cell>
          <cell r="D1646">
            <v>0</v>
          </cell>
          <cell r="O1646">
            <v>0</v>
          </cell>
          <cell r="P1646">
            <v>0</v>
          </cell>
        </row>
        <row r="1647">
          <cell r="B1647">
            <v>0</v>
          </cell>
          <cell r="D1647">
            <v>0</v>
          </cell>
          <cell r="O1647">
            <v>0</v>
          </cell>
          <cell r="P1647">
            <v>0</v>
          </cell>
        </row>
        <row r="1648">
          <cell r="B1648">
            <v>0</v>
          </cell>
          <cell r="D1648">
            <v>0</v>
          </cell>
          <cell r="O1648">
            <v>0</v>
          </cell>
          <cell r="P1648">
            <v>0</v>
          </cell>
        </row>
        <row r="1649">
          <cell r="B1649">
            <v>0</v>
          </cell>
          <cell r="D1649">
            <v>0</v>
          </cell>
          <cell r="O1649">
            <v>0</v>
          </cell>
          <cell r="P1649">
            <v>0</v>
          </cell>
        </row>
        <row r="1650">
          <cell r="B1650">
            <v>0</v>
          </cell>
          <cell r="D1650">
            <v>0</v>
          </cell>
          <cell r="O1650">
            <v>0</v>
          </cell>
          <cell r="P1650">
            <v>0</v>
          </cell>
        </row>
        <row r="1651">
          <cell r="B1651">
            <v>0</v>
          </cell>
          <cell r="D1651">
            <v>0</v>
          </cell>
          <cell r="O1651">
            <v>0</v>
          </cell>
          <cell r="P1651">
            <v>0</v>
          </cell>
        </row>
        <row r="1652">
          <cell r="B1652">
            <v>0</v>
          </cell>
          <cell r="D1652">
            <v>0</v>
          </cell>
          <cell r="O1652">
            <v>0</v>
          </cell>
          <cell r="P1652">
            <v>0</v>
          </cell>
        </row>
        <row r="1653">
          <cell r="B1653">
            <v>0</v>
          </cell>
          <cell r="D1653">
            <v>0</v>
          </cell>
          <cell r="O1653">
            <v>0</v>
          </cell>
          <cell r="P1653">
            <v>0</v>
          </cell>
        </row>
        <row r="1654">
          <cell r="B1654">
            <v>0</v>
          </cell>
          <cell r="D1654">
            <v>0</v>
          </cell>
          <cell r="O1654">
            <v>0</v>
          </cell>
          <cell r="P1654">
            <v>0</v>
          </cell>
        </row>
        <row r="1655">
          <cell r="B1655">
            <v>0</v>
          </cell>
          <cell r="D1655">
            <v>0</v>
          </cell>
          <cell r="O1655">
            <v>0</v>
          </cell>
          <cell r="P1655">
            <v>0</v>
          </cell>
        </row>
        <row r="1656">
          <cell r="B1656">
            <v>0</v>
          </cell>
          <cell r="D1656">
            <v>0</v>
          </cell>
          <cell r="O1656">
            <v>0</v>
          </cell>
          <cell r="P1656">
            <v>0</v>
          </cell>
        </row>
        <row r="1657">
          <cell r="B1657">
            <v>0</v>
          </cell>
          <cell r="D1657">
            <v>0</v>
          </cell>
          <cell r="O1657">
            <v>0</v>
          </cell>
          <cell r="P1657">
            <v>0</v>
          </cell>
        </row>
        <row r="1658">
          <cell r="B1658">
            <v>0</v>
          </cell>
          <cell r="D1658">
            <v>0</v>
          </cell>
          <cell r="O1658">
            <v>0</v>
          </cell>
          <cell r="P1658">
            <v>0</v>
          </cell>
        </row>
        <row r="1659">
          <cell r="B1659">
            <v>0</v>
          </cell>
          <cell r="D1659">
            <v>0</v>
          </cell>
          <cell r="O1659">
            <v>0</v>
          </cell>
          <cell r="P1659">
            <v>0</v>
          </cell>
        </row>
        <row r="1660">
          <cell r="B1660">
            <v>0</v>
          </cell>
          <cell r="D1660">
            <v>0</v>
          </cell>
          <cell r="O1660">
            <v>0</v>
          </cell>
          <cell r="P1660">
            <v>0</v>
          </cell>
        </row>
        <row r="1661">
          <cell r="B1661">
            <v>0</v>
          </cell>
          <cell r="D1661">
            <v>0</v>
          </cell>
          <cell r="O1661">
            <v>0</v>
          </cell>
          <cell r="P1661">
            <v>0</v>
          </cell>
        </row>
        <row r="1662">
          <cell r="B1662">
            <v>0</v>
          </cell>
          <cell r="D1662">
            <v>0</v>
          </cell>
          <cell r="O1662">
            <v>0</v>
          </cell>
          <cell r="P1662">
            <v>0</v>
          </cell>
        </row>
        <row r="1663">
          <cell r="B1663">
            <v>0</v>
          </cell>
          <cell r="D1663">
            <v>0</v>
          </cell>
          <cell r="O1663">
            <v>0</v>
          </cell>
          <cell r="P1663">
            <v>0</v>
          </cell>
        </row>
        <row r="1664">
          <cell r="B1664">
            <v>0</v>
          </cell>
          <cell r="D1664">
            <v>0</v>
          </cell>
          <cell r="O1664">
            <v>0</v>
          </cell>
          <cell r="P1664">
            <v>0</v>
          </cell>
        </row>
        <row r="1665">
          <cell r="B1665">
            <v>0</v>
          </cell>
          <cell r="D1665">
            <v>0</v>
          </cell>
          <cell r="O1665">
            <v>0</v>
          </cell>
          <cell r="P1665">
            <v>0</v>
          </cell>
        </row>
        <row r="1666">
          <cell r="B1666">
            <v>0</v>
          </cell>
          <cell r="D1666">
            <v>0</v>
          </cell>
          <cell r="O1666">
            <v>0</v>
          </cell>
          <cell r="P1666">
            <v>0</v>
          </cell>
        </row>
        <row r="1667">
          <cell r="B1667">
            <v>0</v>
          </cell>
          <cell r="D1667">
            <v>0</v>
          </cell>
          <cell r="O1667">
            <v>0</v>
          </cell>
          <cell r="P1667">
            <v>0</v>
          </cell>
        </row>
        <row r="1668">
          <cell r="B1668">
            <v>0</v>
          </cell>
          <cell r="D1668">
            <v>0</v>
          </cell>
          <cell r="O1668">
            <v>0</v>
          </cell>
          <cell r="P1668">
            <v>0</v>
          </cell>
        </row>
        <row r="1669">
          <cell r="B1669">
            <v>0</v>
          </cell>
          <cell r="D1669">
            <v>0</v>
          </cell>
          <cell r="O1669">
            <v>0</v>
          </cell>
          <cell r="P1669">
            <v>0</v>
          </cell>
        </row>
        <row r="1670">
          <cell r="B1670">
            <v>0</v>
          </cell>
          <cell r="D1670">
            <v>0</v>
          </cell>
          <cell r="O1670">
            <v>0</v>
          </cell>
          <cell r="P1670">
            <v>0</v>
          </cell>
        </row>
        <row r="1671">
          <cell r="B1671">
            <v>0</v>
          </cell>
          <cell r="D1671">
            <v>0</v>
          </cell>
          <cell r="O1671">
            <v>0</v>
          </cell>
          <cell r="P1671">
            <v>0</v>
          </cell>
        </row>
        <row r="1672">
          <cell r="B1672">
            <v>0</v>
          </cell>
          <cell r="D1672">
            <v>0</v>
          </cell>
          <cell r="O1672">
            <v>0</v>
          </cell>
          <cell r="P1672">
            <v>0</v>
          </cell>
        </row>
        <row r="1673">
          <cell r="B1673">
            <v>0</v>
          </cell>
          <cell r="D1673">
            <v>0</v>
          </cell>
          <cell r="O1673">
            <v>0</v>
          </cell>
          <cell r="P1673">
            <v>0</v>
          </cell>
        </row>
        <row r="1674">
          <cell r="B1674">
            <v>0</v>
          </cell>
          <cell r="D1674">
            <v>0</v>
          </cell>
          <cell r="O1674">
            <v>0</v>
          </cell>
          <cell r="P1674">
            <v>0</v>
          </cell>
        </row>
        <row r="1675">
          <cell r="B1675">
            <v>0</v>
          </cell>
          <cell r="D1675">
            <v>0</v>
          </cell>
          <cell r="O1675">
            <v>0</v>
          </cell>
          <cell r="P1675">
            <v>0</v>
          </cell>
        </row>
        <row r="1676">
          <cell r="B1676">
            <v>0</v>
          </cell>
          <cell r="D1676">
            <v>0</v>
          </cell>
          <cell r="O1676">
            <v>0</v>
          </cell>
          <cell r="P1676">
            <v>0</v>
          </cell>
        </row>
        <row r="1677">
          <cell r="B1677">
            <v>0</v>
          </cell>
          <cell r="D1677">
            <v>0</v>
          </cell>
          <cell r="O1677">
            <v>0</v>
          </cell>
          <cell r="P1677">
            <v>0</v>
          </cell>
        </row>
        <row r="1678">
          <cell r="B1678">
            <v>0</v>
          </cell>
          <cell r="D1678">
            <v>0</v>
          </cell>
          <cell r="O1678">
            <v>0</v>
          </cell>
          <cell r="P1678">
            <v>0</v>
          </cell>
        </row>
        <row r="1679">
          <cell r="B1679">
            <v>0</v>
          </cell>
          <cell r="D1679">
            <v>0</v>
          </cell>
          <cell r="O1679">
            <v>0</v>
          </cell>
          <cell r="P1679">
            <v>0</v>
          </cell>
        </row>
        <row r="1680">
          <cell r="B1680">
            <v>0</v>
          </cell>
          <cell r="D1680">
            <v>0</v>
          </cell>
          <cell r="O1680">
            <v>0</v>
          </cell>
          <cell r="P1680">
            <v>0</v>
          </cell>
        </row>
        <row r="1681">
          <cell r="B1681">
            <v>0</v>
          </cell>
          <cell r="D1681">
            <v>0</v>
          </cell>
          <cell r="O1681">
            <v>0</v>
          </cell>
          <cell r="P1681">
            <v>0</v>
          </cell>
        </row>
        <row r="1682">
          <cell r="B1682">
            <v>0</v>
          </cell>
          <cell r="D1682">
            <v>0</v>
          </cell>
          <cell r="O1682">
            <v>0</v>
          </cell>
          <cell r="P1682">
            <v>0</v>
          </cell>
        </row>
        <row r="1683">
          <cell r="B1683">
            <v>0</v>
          </cell>
          <cell r="D1683">
            <v>0</v>
          </cell>
          <cell r="O1683">
            <v>0</v>
          </cell>
          <cell r="P1683">
            <v>0</v>
          </cell>
        </row>
        <row r="1684">
          <cell r="B1684">
            <v>0</v>
          </cell>
          <cell r="D1684">
            <v>0</v>
          </cell>
          <cell r="O1684">
            <v>0</v>
          </cell>
          <cell r="P1684">
            <v>0</v>
          </cell>
        </row>
        <row r="1685">
          <cell r="B1685">
            <v>0</v>
          </cell>
          <cell r="D1685">
            <v>0</v>
          </cell>
          <cell r="O1685">
            <v>0</v>
          </cell>
          <cell r="P1685">
            <v>0</v>
          </cell>
        </row>
        <row r="1686">
          <cell r="B1686">
            <v>0</v>
          </cell>
          <cell r="D1686">
            <v>0</v>
          </cell>
          <cell r="O1686">
            <v>0</v>
          </cell>
          <cell r="P1686">
            <v>0</v>
          </cell>
        </row>
        <row r="1687">
          <cell r="B1687">
            <v>0</v>
          </cell>
          <cell r="D1687">
            <v>0</v>
          </cell>
          <cell r="O1687">
            <v>0</v>
          </cell>
          <cell r="P1687">
            <v>0</v>
          </cell>
        </row>
        <row r="1688">
          <cell r="B1688">
            <v>0</v>
          </cell>
          <cell r="D1688">
            <v>0</v>
          </cell>
          <cell r="O1688">
            <v>0</v>
          </cell>
          <cell r="P1688">
            <v>0</v>
          </cell>
        </row>
        <row r="1689">
          <cell r="B1689">
            <v>0</v>
          </cell>
          <cell r="D1689">
            <v>0</v>
          </cell>
          <cell r="O1689">
            <v>0</v>
          </cell>
          <cell r="P1689">
            <v>0</v>
          </cell>
        </row>
        <row r="1690">
          <cell r="B1690">
            <v>0</v>
          </cell>
          <cell r="D1690">
            <v>0</v>
          </cell>
          <cell r="O1690">
            <v>0</v>
          </cell>
          <cell r="P1690">
            <v>0</v>
          </cell>
        </row>
        <row r="1691">
          <cell r="B1691">
            <v>0</v>
          </cell>
          <cell r="D1691">
            <v>0</v>
          </cell>
          <cell r="O1691">
            <v>0</v>
          </cell>
          <cell r="P1691">
            <v>0</v>
          </cell>
        </row>
        <row r="1692">
          <cell r="B1692">
            <v>0</v>
          </cell>
          <cell r="D1692">
            <v>0</v>
          </cell>
          <cell r="O1692">
            <v>0</v>
          </cell>
          <cell r="P1692">
            <v>0</v>
          </cell>
        </row>
        <row r="1693">
          <cell r="B1693">
            <v>0</v>
          </cell>
          <cell r="D1693">
            <v>0</v>
          </cell>
          <cell r="O1693">
            <v>0</v>
          </cell>
          <cell r="P1693">
            <v>0</v>
          </cell>
        </row>
        <row r="1694">
          <cell r="B1694">
            <v>0</v>
          </cell>
          <cell r="D1694">
            <v>0</v>
          </cell>
          <cell r="O1694">
            <v>0</v>
          </cell>
          <cell r="P1694">
            <v>0</v>
          </cell>
        </row>
        <row r="1695">
          <cell r="B1695">
            <v>0</v>
          </cell>
          <cell r="D1695">
            <v>0</v>
          </cell>
          <cell r="O1695">
            <v>0</v>
          </cell>
          <cell r="P1695">
            <v>0</v>
          </cell>
        </row>
        <row r="1696">
          <cell r="B1696">
            <v>0</v>
          </cell>
          <cell r="D1696">
            <v>0</v>
          </cell>
          <cell r="O1696">
            <v>0</v>
          </cell>
          <cell r="P1696">
            <v>0</v>
          </cell>
        </row>
        <row r="1697">
          <cell r="B1697">
            <v>0</v>
          </cell>
          <cell r="D1697">
            <v>0</v>
          </cell>
          <cell r="O1697">
            <v>0</v>
          </cell>
          <cell r="P1697">
            <v>0</v>
          </cell>
        </row>
        <row r="1698">
          <cell r="B1698">
            <v>0</v>
          </cell>
          <cell r="D1698">
            <v>0</v>
          </cell>
          <cell r="O1698">
            <v>0</v>
          </cell>
          <cell r="P1698">
            <v>0</v>
          </cell>
        </row>
        <row r="1699">
          <cell r="B1699">
            <v>0</v>
          </cell>
          <cell r="D1699">
            <v>0</v>
          </cell>
          <cell r="O1699">
            <v>0</v>
          </cell>
          <cell r="P1699">
            <v>0</v>
          </cell>
        </row>
        <row r="1700">
          <cell r="B1700">
            <v>0</v>
          </cell>
          <cell r="D1700">
            <v>0</v>
          </cell>
          <cell r="O1700">
            <v>0</v>
          </cell>
          <cell r="P1700">
            <v>0</v>
          </cell>
        </row>
        <row r="1701">
          <cell r="B1701">
            <v>0</v>
          </cell>
          <cell r="D1701">
            <v>0</v>
          </cell>
          <cell r="O1701">
            <v>0</v>
          </cell>
          <cell r="P1701">
            <v>0</v>
          </cell>
        </row>
        <row r="1702">
          <cell r="B1702">
            <v>0</v>
          </cell>
          <cell r="D1702">
            <v>0</v>
          </cell>
          <cell r="O1702">
            <v>0</v>
          </cell>
          <cell r="P1702">
            <v>0</v>
          </cell>
        </row>
        <row r="1703">
          <cell r="B1703">
            <v>0</v>
          </cell>
          <cell r="D1703">
            <v>0</v>
          </cell>
          <cell r="O1703">
            <v>0</v>
          </cell>
          <cell r="P1703">
            <v>0</v>
          </cell>
        </row>
        <row r="1704">
          <cell r="B1704">
            <v>0</v>
          </cell>
          <cell r="D1704">
            <v>0</v>
          </cell>
          <cell r="O1704">
            <v>0</v>
          </cell>
          <cell r="P1704">
            <v>0</v>
          </cell>
        </row>
        <row r="1705">
          <cell r="B1705">
            <v>0</v>
          </cell>
          <cell r="D1705">
            <v>0</v>
          </cell>
          <cell r="O1705">
            <v>0</v>
          </cell>
          <cell r="P1705">
            <v>0</v>
          </cell>
        </row>
        <row r="1706">
          <cell r="B1706">
            <v>0</v>
          </cell>
          <cell r="D1706">
            <v>0</v>
          </cell>
          <cell r="O1706">
            <v>0</v>
          </cell>
          <cell r="P1706">
            <v>0</v>
          </cell>
        </row>
        <row r="1707">
          <cell r="B1707">
            <v>0</v>
          </cell>
          <cell r="D1707">
            <v>0</v>
          </cell>
          <cell r="O1707">
            <v>0</v>
          </cell>
          <cell r="P1707">
            <v>0</v>
          </cell>
        </row>
        <row r="1708">
          <cell r="B1708">
            <v>0</v>
          </cell>
          <cell r="D1708">
            <v>0</v>
          </cell>
          <cell r="O1708">
            <v>0</v>
          </cell>
          <cell r="P1708">
            <v>0</v>
          </cell>
        </row>
        <row r="1709">
          <cell r="B1709">
            <v>0</v>
          </cell>
          <cell r="D1709">
            <v>0</v>
          </cell>
          <cell r="O1709">
            <v>0</v>
          </cell>
          <cell r="P1709">
            <v>0</v>
          </cell>
        </row>
        <row r="1710">
          <cell r="B1710">
            <v>0</v>
          </cell>
          <cell r="D1710">
            <v>0</v>
          </cell>
          <cell r="O1710">
            <v>0</v>
          </cell>
          <cell r="P1710">
            <v>0</v>
          </cell>
        </row>
        <row r="1711">
          <cell r="B1711">
            <v>0</v>
          </cell>
          <cell r="D1711">
            <v>0</v>
          </cell>
          <cell r="O1711">
            <v>0</v>
          </cell>
          <cell r="P1711">
            <v>0</v>
          </cell>
        </row>
        <row r="1712">
          <cell r="B1712">
            <v>0</v>
          </cell>
          <cell r="D1712">
            <v>0</v>
          </cell>
          <cell r="O1712">
            <v>0</v>
          </cell>
          <cell r="P1712">
            <v>0</v>
          </cell>
        </row>
        <row r="1713">
          <cell r="B1713">
            <v>0</v>
          </cell>
          <cell r="D1713">
            <v>0</v>
          </cell>
          <cell r="O1713">
            <v>0</v>
          </cell>
          <cell r="P1713">
            <v>0</v>
          </cell>
        </row>
        <row r="1714">
          <cell r="B1714">
            <v>0</v>
          </cell>
          <cell r="D1714">
            <v>0</v>
          </cell>
          <cell r="O1714">
            <v>0</v>
          </cell>
          <cell r="P1714">
            <v>0</v>
          </cell>
        </row>
        <row r="1715">
          <cell r="B1715">
            <v>0</v>
          </cell>
          <cell r="D1715">
            <v>0</v>
          </cell>
          <cell r="O1715">
            <v>0</v>
          </cell>
          <cell r="P1715">
            <v>0</v>
          </cell>
        </row>
        <row r="1716">
          <cell r="B1716">
            <v>0</v>
          </cell>
          <cell r="D1716">
            <v>0</v>
          </cell>
          <cell r="O1716">
            <v>0</v>
          </cell>
          <cell r="P1716">
            <v>0</v>
          </cell>
        </row>
        <row r="1717">
          <cell r="B1717">
            <v>0</v>
          </cell>
          <cell r="D1717">
            <v>0</v>
          </cell>
          <cell r="O1717">
            <v>0</v>
          </cell>
          <cell r="P1717">
            <v>0</v>
          </cell>
        </row>
        <row r="1718">
          <cell r="B1718">
            <v>0</v>
          </cell>
          <cell r="D1718">
            <v>0</v>
          </cell>
          <cell r="O1718">
            <v>0</v>
          </cell>
          <cell r="P1718">
            <v>0</v>
          </cell>
        </row>
        <row r="1719">
          <cell r="B1719">
            <v>0</v>
          </cell>
          <cell r="D1719">
            <v>0</v>
          </cell>
          <cell r="O1719">
            <v>0</v>
          </cell>
          <cell r="P1719">
            <v>0</v>
          </cell>
        </row>
        <row r="1720">
          <cell r="B1720">
            <v>0</v>
          </cell>
          <cell r="D1720">
            <v>0</v>
          </cell>
          <cell r="O1720">
            <v>0</v>
          </cell>
          <cell r="P1720">
            <v>0</v>
          </cell>
        </row>
        <row r="1721">
          <cell r="B1721">
            <v>0</v>
          </cell>
          <cell r="D1721">
            <v>0</v>
          </cell>
          <cell r="O1721">
            <v>0</v>
          </cell>
          <cell r="P1721">
            <v>0</v>
          </cell>
        </row>
        <row r="1722">
          <cell r="B1722">
            <v>0</v>
          </cell>
          <cell r="D1722">
            <v>0</v>
          </cell>
          <cell r="O1722">
            <v>0</v>
          </cell>
          <cell r="P1722">
            <v>0</v>
          </cell>
        </row>
        <row r="1723">
          <cell r="B1723">
            <v>0</v>
          </cell>
          <cell r="D1723">
            <v>0</v>
          </cell>
          <cell r="O1723">
            <v>0</v>
          </cell>
          <cell r="P1723">
            <v>0</v>
          </cell>
        </row>
        <row r="1724">
          <cell r="B1724">
            <v>0</v>
          </cell>
          <cell r="D1724">
            <v>0</v>
          </cell>
          <cell r="O1724">
            <v>0</v>
          </cell>
          <cell r="P1724">
            <v>0</v>
          </cell>
        </row>
        <row r="1725">
          <cell r="B1725">
            <v>0</v>
          </cell>
          <cell r="D1725">
            <v>0</v>
          </cell>
          <cell r="O1725">
            <v>0</v>
          </cell>
          <cell r="P1725">
            <v>0</v>
          </cell>
        </row>
        <row r="1726">
          <cell r="B1726">
            <v>0</v>
          </cell>
          <cell r="D1726">
            <v>0</v>
          </cell>
          <cell r="O1726">
            <v>0</v>
          </cell>
          <cell r="P1726">
            <v>0</v>
          </cell>
        </row>
        <row r="1727">
          <cell r="B1727">
            <v>0</v>
          </cell>
          <cell r="D1727">
            <v>0</v>
          </cell>
          <cell r="O1727">
            <v>0</v>
          </cell>
          <cell r="P1727">
            <v>0</v>
          </cell>
        </row>
        <row r="1728">
          <cell r="B1728">
            <v>0</v>
          </cell>
          <cell r="D1728">
            <v>0</v>
          </cell>
          <cell r="O1728">
            <v>0</v>
          </cell>
          <cell r="P1728">
            <v>0</v>
          </cell>
        </row>
        <row r="1729">
          <cell r="B1729">
            <v>0</v>
          </cell>
          <cell r="D1729">
            <v>0</v>
          </cell>
          <cell r="O1729">
            <v>0</v>
          </cell>
          <cell r="P1729">
            <v>0</v>
          </cell>
        </row>
        <row r="1730">
          <cell r="B1730">
            <v>0</v>
          </cell>
          <cell r="D1730">
            <v>0</v>
          </cell>
          <cell r="O1730">
            <v>0</v>
          </cell>
          <cell r="P1730">
            <v>0</v>
          </cell>
        </row>
        <row r="1731">
          <cell r="B1731">
            <v>0</v>
          </cell>
          <cell r="D1731">
            <v>0</v>
          </cell>
          <cell r="O1731">
            <v>0</v>
          </cell>
          <cell r="P1731">
            <v>0</v>
          </cell>
        </row>
        <row r="1732">
          <cell r="B1732">
            <v>0</v>
          </cell>
          <cell r="D1732">
            <v>0</v>
          </cell>
          <cell r="O1732">
            <v>0</v>
          </cell>
          <cell r="P1732">
            <v>0</v>
          </cell>
        </row>
        <row r="1733">
          <cell r="B1733">
            <v>0</v>
          </cell>
          <cell r="D1733">
            <v>0</v>
          </cell>
          <cell r="O1733">
            <v>0</v>
          </cell>
          <cell r="P1733">
            <v>0</v>
          </cell>
        </row>
        <row r="1734">
          <cell r="B1734">
            <v>0</v>
          </cell>
          <cell r="D1734">
            <v>0</v>
          </cell>
          <cell r="O1734">
            <v>0</v>
          </cell>
          <cell r="P1734">
            <v>0</v>
          </cell>
        </row>
        <row r="1735">
          <cell r="B1735">
            <v>0</v>
          </cell>
          <cell r="D1735">
            <v>0</v>
          </cell>
          <cell r="O1735">
            <v>0</v>
          </cell>
          <cell r="P1735">
            <v>0</v>
          </cell>
        </row>
        <row r="1736">
          <cell r="B1736">
            <v>0</v>
          </cell>
          <cell r="D1736">
            <v>0</v>
          </cell>
          <cell r="O1736">
            <v>0</v>
          </cell>
          <cell r="P1736">
            <v>0</v>
          </cell>
        </row>
        <row r="1737">
          <cell r="B1737">
            <v>0</v>
          </cell>
          <cell r="D1737">
            <v>0</v>
          </cell>
          <cell r="O1737">
            <v>0</v>
          </cell>
          <cell r="P1737">
            <v>0</v>
          </cell>
        </row>
        <row r="1738">
          <cell r="B1738">
            <v>0</v>
          </cell>
          <cell r="D1738">
            <v>0</v>
          </cell>
          <cell r="O1738">
            <v>0</v>
          </cell>
          <cell r="P1738">
            <v>0</v>
          </cell>
        </row>
        <row r="1739">
          <cell r="B1739">
            <v>0</v>
          </cell>
          <cell r="D1739">
            <v>0</v>
          </cell>
          <cell r="O1739">
            <v>0</v>
          </cell>
          <cell r="P1739">
            <v>0</v>
          </cell>
        </row>
        <row r="1740">
          <cell r="B1740">
            <v>0</v>
          </cell>
          <cell r="D1740">
            <v>0</v>
          </cell>
          <cell r="O1740">
            <v>0</v>
          </cell>
          <cell r="P1740">
            <v>0</v>
          </cell>
        </row>
        <row r="1741">
          <cell r="B1741">
            <v>0</v>
          </cell>
          <cell r="D1741">
            <v>0</v>
          </cell>
          <cell r="O1741">
            <v>0</v>
          </cell>
          <cell r="P1741">
            <v>0</v>
          </cell>
        </row>
        <row r="1742">
          <cell r="B1742">
            <v>0</v>
          </cell>
          <cell r="D1742">
            <v>0</v>
          </cell>
          <cell r="O1742">
            <v>0</v>
          </cell>
          <cell r="P1742">
            <v>0</v>
          </cell>
        </row>
        <row r="1743">
          <cell r="B1743">
            <v>0</v>
          </cell>
          <cell r="D1743">
            <v>0</v>
          </cell>
          <cell r="O1743">
            <v>0</v>
          </cell>
          <cell r="P1743">
            <v>0</v>
          </cell>
        </row>
        <row r="1744">
          <cell r="B1744">
            <v>0</v>
          </cell>
          <cell r="D1744">
            <v>0</v>
          </cell>
          <cell r="O1744">
            <v>0</v>
          </cell>
          <cell r="P1744">
            <v>0</v>
          </cell>
        </row>
        <row r="1745">
          <cell r="B1745">
            <v>0</v>
          </cell>
          <cell r="D1745">
            <v>0</v>
          </cell>
          <cell r="O1745">
            <v>0</v>
          </cell>
          <cell r="P1745">
            <v>0</v>
          </cell>
        </row>
        <row r="1746">
          <cell r="B1746">
            <v>0</v>
          </cell>
          <cell r="D1746">
            <v>0</v>
          </cell>
          <cell r="O1746">
            <v>0</v>
          </cell>
          <cell r="P1746">
            <v>0</v>
          </cell>
        </row>
        <row r="1747">
          <cell r="B1747">
            <v>0</v>
          </cell>
          <cell r="D1747">
            <v>0</v>
          </cell>
          <cell r="O1747">
            <v>0</v>
          </cell>
          <cell r="P1747">
            <v>0</v>
          </cell>
        </row>
        <row r="1748">
          <cell r="B1748">
            <v>0</v>
          </cell>
          <cell r="D1748">
            <v>0</v>
          </cell>
          <cell r="O1748">
            <v>0</v>
          </cell>
          <cell r="P1748">
            <v>0</v>
          </cell>
        </row>
        <row r="1749">
          <cell r="B1749">
            <v>0</v>
          </cell>
          <cell r="D1749">
            <v>0</v>
          </cell>
          <cell r="O1749">
            <v>0</v>
          </cell>
          <cell r="P1749">
            <v>0</v>
          </cell>
        </row>
        <row r="1750">
          <cell r="B1750">
            <v>0</v>
          </cell>
          <cell r="D1750">
            <v>0</v>
          </cell>
          <cell r="O1750">
            <v>0</v>
          </cell>
          <cell r="P1750">
            <v>0</v>
          </cell>
        </row>
        <row r="1751">
          <cell r="B1751">
            <v>0</v>
          </cell>
          <cell r="D1751">
            <v>0</v>
          </cell>
          <cell r="O1751">
            <v>0</v>
          </cell>
          <cell r="P1751">
            <v>0</v>
          </cell>
        </row>
        <row r="1752">
          <cell r="B1752">
            <v>0</v>
          </cell>
          <cell r="D1752">
            <v>0</v>
          </cell>
          <cell r="O1752">
            <v>0</v>
          </cell>
          <cell r="P1752">
            <v>0</v>
          </cell>
        </row>
        <row r="1753">
          <cell r="B1753">
            <v>0</v>
          </cell>
          <cell r="D1753">
            <v>0</v>
          </cell>
          <cell r="O1753">
            <v>0</v>
          </cell>
          <cell r="P1753">
            <v>0</v>
          </cell>
        </row>
        <row r="1754">
          <cell r="B1754">
            <v>0</v>
          </cell>
          <cell r="D1754">
            <v>0</v>
          </cell>
          <cell r="O1754">
            <v>0</v>
          </cell>
          <cell r="P1754">
            <v>0</v>
          </cell>
        </row>
        <row r="1755">
          <cell r="B1755">
            <v>0</v>
          </cell>
          <cell r="D1755">
            <v>0</v>
          </cell>
          <cell r="O1755">
            <v>0</v>
          </cell>
          <cell r="P1755">
            <v>0</v>
          </cell>
        </row>
        <row r="1756">
          <cell r="B1756">
            <v>0</v>
          </cell>
          <cell r="D1756">
            <v>0</v>
          </cell>
          <cell r="O1756">
            <v>0</v>
          </cell>
          <cell r="P1756">
            <v>0</v>
          </cell>
        </row>
        <row r="1757">
          <cell r="B1757">
            <v>0</v>
          </cell>
          <cell r="D1757">
            <v>0</v>
          </cell>
          <cell r="O1757">
            <v>0</v>
          </cell>
          <cell r="P1757">
            <v>0</v>
          </cell>
        </row>
        <row r="1758">
          <cell r="B1758">
            <v>0</v>
          </cell>
          <cell r="D1758">
            <v>0</v>
          </cell>
          <cell r="O1758">
            <v>0</v>
          </cell>
          <cell r="P1758">
            <v>0</v>
          </cell>
        </row>
        <row r="1759">
          <cell r="B1759">
            <v>0</v>
          </cell>
          <cell r="D1759">
            <v>0</v>
          </cell>
          <cell r="O1759">
            <v>0</v>
          </cell>
          <cell r="P1759">
            <v>0</v>
          </cell>
        </row>
        <row r="1760">
          <cell r="B1760">
            <v>0</v>
          </cell>
          <cell r="D1760">
            <v>0</v>
          </cell>
          <cell r="O1760">
            <v>0</v>
          </cell>
          <cell r="P1760">
            <v>0</v>
          </cell>
        </row>
        <row r="1761">
          <cell r="B1761">
            <v>0</v>
          </cell>
          <cell r="D1761">
            <v>0</v>
          </cell>
          <cell r="O1761">
            <v>0</v>
          </cell>
          <cell r="P1761">
            <v>0</v>
          </cell>
        </row>
        <row r="1762">
          <cell r="B1762">
            <v>0</v>
          </cell>
          <cell r="D1762">
            <v>0</v>
          </cell>
          <cell r="O1762">
            <v>0</v>
          </cell>
          <cell r="P1762">
            <v>0</v>
          </cell>
        </row>
        <row r="1763">
          <cell r="B1763">
            <v>0</v>
          </cell>
          <cell r="D1763">
            <v>0</v>
          </cell>
          <cell r="O1763">
            <v>0</v>
          </cell>
          <cell r="P1763">
            <v>0</v>
          </cell>
        </row>
        <row r="1764">
          <cell r="B1764">
            <v>0</v>
          </cell>
          <cell r="D1764">
            <v>0</v>
          </cell>
          <cell r="O1764">
            <v>0</v>
          </cell>
          <cell r="P1764">
            <v>0</v>
          </cell>
        </row>
        <row r="1765">
          <cell r="B1765">
            <v>0</v>
          </cell>
          <cell r="D1765">
            <v>0</v>
          </cell>
          <cell r="O1765">
            <v>0</v>
          </cell>
          <cell r="P1765">
            <v>0</v>
          </cell>
        </row>
        <row r="1766">
          <cell r="B1766">
            <v>0</v>
          </cell>
          <cell r="D1766">
            <v>0</v>
          </cell>
          <cell r="O1766">
            <v>0</v>
          </cell>
          <cell r="P1766">
            <v>0</v>
          </cell>
        </row>
        <row r="1767">
          <cell r="B1767">
            <v>0</v>
          </cell>
          <cell r="D1767">
            <v>0</v>
          </cell>
          <cell r="O1767">
            <v>0</v>
          </cell>
          <cell r="P1767">
            <v>0</v>
          </cell>
        </row>
        <row r="1768">
          <cell r="B1768">
            <v>0</v>
          </cell>
          <cell r="D1768">
            <v>0</v>
          </cell>
          <cell r="O1768">
            <v>0</v>
          </cell>
          <cell r="P1768">
            <v>0</v>
          </cell>
        </row>
        <row r="1769">
          <cell r="B1769">
            <v>0</v>
          </cell>
          <cell r="D1769">
            <v>0</v>
          </cell>
          <cell r="O1769">
            <v>0</v>
          </cell>
          <cell r="P1769">
            <v>0</v>
          </cell>
        </row>
        <row r="1770">
          <cell r="B1770">
            <v>0</v>
          </cell>
          <cell r="D1770">
            <v>0</v>
          </cell>
          <cell r="O1770">
            <v>0</v>
          </cell>
          <cell r="P1770">
            <v>0</v>
          </cell>
        </row>
        <row r="1771">
          <cell r="B1771">
            <v>0</v>
          </cell>
          <cell r="D1771">
            <v>0</v>
          </cell>
          <cell r="O1771">
            <v>0</v>
          </cell>
          <cell r="P1771">
            <v>0</v>
          </cell>
        </row>
        <row r="1772">
          <cell r="B1772">
            <v>0</v>
          </cell>
          <cell r="D1772">
            <v>0</v>
          </cell>
          <cell r="O1772">
            <v>0</v>
          </cell>
          <cell r="P1772">
            <v>0</v>
          </cell>
        </row>
        <row r="1773">
          <cell r="B1773">
            <v>0</v>
          </cell>
          <cell r="D1773">
            <v>0</v>
          </cell>
          <cell r="O1773">
            <v>0</v>
          </cell>
          <cell r="P1773">
            <v>0</v>
          </cell>
        </row>
        <row r="1774">
          <cell r="B1774">
            <v>0</v>
          </cell>
          <cell r="D1774">
            <v>0</v>
          </cell>
          <cell r="O1774">
            <v>0</v>
          </cell>
          <cell r="P1774">
            <v>0</v>
          </cell>
        </row>
        <row r="1775">
          <cell r="B1775">
            <v>0</v>
          </cell>
          <cell r="D1775">
            <v>0</v>
          </cell>
          <cell r="O1775">
            <v>0</v>
          </cell>
          <cell r="P1775">
            <v>0</v>
          </cell>
        </row>
        <row r="1776">
          <cell r="B1776">
            <v>0</v>
          </cell>
          <cell r="D1776">
            <v>0</v>
          </cell>
          <cell r="O1776">
            <v>0</v>
          </cell>
          <cell r="P1776">
            <v>0</v>
          </cell>
        </row>
        <row r="1777">
          <cell r="B1777">
            <v>0</v>
          </cell>
          <cell r="D1777">
            <v>0</v>
          </cell>
          <cell r="O1777">
            <v>0</v>
          </cell>
          <cell r="P1777">
            <v>0</v>
          </cell>
        </row>
        <row r="1778">
          <cell r="B1778">
            <v>0</v>
          </cell>
          <cell r="D1778">
            <v>0</v>
          </cell>
          <cell r="O1778">
            <v>0</v>
          </cell>
          <cell r="P1778">
            <v>0</v>
          </cell>
        </row>
        <row r="1779">
          <cell r="B1779">
            <v>0</v>
          </cell>
          <cell r="D1779">
            <v>0</v>
          </cell>
          <cell r="O1779">
            <v>0</v>
          </cell>
          <cell r="P1779">
            <v>0</v>
          </cell>
        </row>
        <row r="1780">
          <cell r="B1780">
            <v>0</v>
          </cell>
          <cell r="D1780">
            <v>0</v>
          </cell>
          <cell r="O1780">
            <v>0</v>
          </cell>
          <cell r="P1780">
            <v>0</v>
          </cell>
        </row>
        <row r="1781">
          <cell r="B1781">
            <v>0</v>
          </cell>
          <cell r="D1781">
            <v>0</v>
          </cell>
          <cell r="O1781">
            <v>0</v>
          </cell>
          <cell r="P1781">
            <v>0</v>
          </cell>
        </row>
        <row r="1782">
          <cell r="B1782">
            <v>0</v>
          </cell>
          <cell r="D1782">
            <v>0</v>
          </cell>
          <cell r="O1782">
            <v>0</v>
          </cell>
          <cell r="P1782">
            <v>0</v>
          </cell>
        </row>
        <row r="1783">
          <cell r="B1783">
            <v>0</v>
          </cell>
          <cell r="D1783">
            <v>0</v>
          </cell>
          <cell r="O1783">
            <v>0</v>
          </cell>
          <cell r="P1783">
            <v>0</v>
          </cell>
        </row>
        <row r="1784">
          <cell r="B1784">
            <v>0</v>
          </cell>
          <cell r="D1784">
            <v>0</v>
          </cell>
          <cell r="O1784">
            <v>0</v>
          </cell>
          <cell r="P1784">
            <v>0</v>
          </cell>
        </row>
        <row r="1785">
          <cell r="B1785">
            <v>0</v>
          </cell>
          <cell r="D1785">
            <v>0</v>
          </cell>
          <cell r="O1785">
            <v>0</v>
          </cell>
          <cell r="P1785">
            <v>0</v>
          </cell>
        </row>
        <row r="1786">
          <cell r="B1786">
            <v>0</v>
          </cell>
          <cell r="D1786">
            <v>0</v>
          </cell>
          <cell r="O1786">
            <v>0</v>
          </cell>
          <cell r="P1786">
            <v>0</v>
          </cell>
        </row>
        <row r="1787">
          <cell r="B1787">
            <v>0</v>
          </cell>
          <cell r="D1787">
            <v>0</v>
          </cell>
          <cell r="O1787">
            <v>0</v>
          </cell>
          <cell r="P1787">
            <v>0</v>
          </cell>
        </row>
        <row r="1788">
          <cell r="B1788">
            <v>0</v>
          </cell>
          <cell r="D1788">
            <v>0</v>
          </cell>
          <cell r="O1788">
            <v>0</v>
          </cell>
          <cell r="P1788">
            <v>0</v>
          </cell>
        </row>
        <row r="1789">
          <cell r="B1789">
            <v>0</v>
          </cell>
          <cell r="D1789">
            <v>0</v>
          </cell>
          <cell r="O1789">
            <v>0</v>
          </cell>
          <cell r="P1789">
            <v>0</v>
          </cell>
        </row>
        <row r="1790">
          <cell r="B1790">
            <v>0</v>
          </cell>
          <cell r="D1790">
            <v>0</v>
          </cell>
          <cell r="O1790">
            <v>0</v>
          </cell>
          <cell r="P1790">
            <v>0</v>
          </cell>
        </row>
        <row r="1791">
          <cell r="B1791">
            <v>0</v>
          </cell>
          <cell r="D1791">
            <v>0</v>
          </cell>
          <cell r="O1791">
            <v>0</v>
          </cell>
          <cell r="P1791">
            <v>0</v>
          </cell>
        </row>
        <row r="1792">
          <cell r="B1792">
            <v>0</v>
          </cell>
          <cell r="D1792">
            <v>0</v>
          </cell>
          <cell r="O1792">
            <v>0</v>
          </cell>
          <cell r="P1792">
            <v>0</v>
          </cell>
        </row>
        <row r="1793">
          <cell r="B1793">
            <v>0</v>
          </cell>
          <cell r="D1793">
            <v>0</v>
          </cell>
          <cell r="O1793">
            <v>0</v>
          </cell>
          <cell r="P1793">
            <v>0</v>
          </cell>
        </row>
        <row r="1794">
          <cell r="B1794">
            <v>0</v>
          </cell>
          <cell r="D1794">
            <v>0</v>
          </cell>
          <cell r="O1794">
            <v>0</v>
          </cell>
          <cell r="P1794">
            <v>0</v>
          </cell>
        </row>
        <row r="1795">
          <cell r="B1795">
            <v>0</v>
          </cell>
          <cell r="D1795">
            <v>0</v>
          </cell>
          <cell r="O1795">
            <v>0</v>
          </cell>
          <cell r="P1795">
            <v>0</v>
          </cell>
        </row>
        <row r="1796">
          <cell r="B1796">
            <v>0</v>
          </cell>
          <cell r="D1796">
            <v>0</v>
          </cell>
          <cell r="O1796">
            <v>0</v>
          </cell>
          <cell r="P1796">
            <v>0</v>
          </cell>
        </row>
        <row r="1797">
          <cell r="B1797">
            <v>0</v>
          </cell>
          <cell r="D1797">
            <v>0</v>
          </cell>
          <cell r="O1797">
            <v>0</v>
          </cell>
          <cell r="P1797">
            <v>0</v>
          </cell>
        </row>
        <row r="1798">
          <cell r="B1798">
            <v>0</v>
          </cell>
          <cell r="D1798">
            <v>0</v>
          </cell>
          <cell r="O1798">
            <v>0</v>
          </cell>
          <cell r="P1798">
            <v>0</v>
          </cell>
        </row>
        <row r="1799">
          <cell r="B1799">
            <v>0</v>
          </cell>
          <cell r="D1799">
            <v>0</v>
          </cell>
          <cell r="O1799">
            <v>0</v>
          </cell>
          <cell r="P1799">
            <v>0</v>
          </cell>
        </row>
        <row r="1800">
          <cell r="B1800">
            <v>0</v>
          </cell>
          <cell r="D1800">
            <v>0</v>
          </cell>
          <cell r="O1800">
            <v>0</v>
          </cell>
          <cell r="P1800">
            <v>0</v>
          </cell>
        </row>
        <row r="1801">
          <cell r="B1801">
            <v>0</v>
          </cell>
          <cell r="D1801">
            <v>0</v>
          </cell>
          <cell r="O1801">
            <v>0</v>
          </cell>
          <cell r="P1801">
            <v>0</v>
          </cell>
        </row>
        <row r="1802">
          <cell r="B1802">
            <v>0</v>
          </cell>
          <cell r="D1802">
            <v>0</v>
          </cell>
          <cell r="O1802">
            <v>0</v>
          </cell>
          <cell r="P1802">
            <v>0</v>
          </cell>
        </row>
        <row r="1803">
          <cell r="B1803">
            <v>0</v>
          </cell>
          <cell r="D1803">
            <v>0</v>
          </cell>
          <cell r="O1803">
            <v>0</v>
          </cell>
          <cell r="P1803">
            <v>0</v>
          </cell>
        </row>
        <row r="1804">
          <cell r="B1804">
            <v>0</v>
          </cell>
          <cell r="D1804">
            <v>0</v>
          </cell>
          <cell r="O1804">
            <v>0</v>
          </cell>
          <cell r="P1804">
            <v>0</v>
          </cell>
        </row>
        <row r="1805">
          <cell r="B1805">
            <v>0</v>
          </cell>
          <cell r="D1805">
            <v>0</v>
          </cell>
          <cell r="O1805">
            <v>0</v>
          </cell>
          <cell r="P1805">
            <v>0</v>
          </cell>
        </row>
        <row r="1806">
          <cell r="B1806">
            <v>0</v>
          </cell>
          <cell r="D1806">
            <v>0</v>
          </cell>
          <cell r="O1806">
            <v>0</v>
          </cell>
          <cell r="P1806">
            <v>0</v>
          </cell>
        </row>
        <row r="1807">
          <cell r="B1807">
            <v>0</v>
          </cell>
          <cell r="D1807">
            <v>0</v>
          </cell>
          <cell r="O1807">
            <v>0</v>
          </cell>
          <cell r="P1807">
            <v>0</v>
          </cell>
        </row>
        <row r="1808">
          <cell r="B1808">
            <v>0</v>
          </cell>
          <cell r="D1808">
            <v>0</v>
          </cell>
          <cell r="O1808">
            <v>0</v>
          </cell>
          <cell r="P1808">
            <v>0</v>
          </cell>
        </row>
        <row r="1809">
          <cell r="B1809">
            <v>0</v>
          </cell>
          <cell r="D1809">
            <v>0</v>
          </cell>
          <cell r="O1809">
            <v>0</v>
          </cell>
          <cell r="P1809">
            <v>0</v>
          </cell>
        </row>
        <row r="1810">
          <cell r="B1810">
            <v>0</v>
          </cell>
          <cell r="D1810">
            <v>0</v>
          </cell>
          <cell r="O1810">
            <v>0</v>
          </cell>
          <cell r="P1810">
            <v>0</v>
          </cell>
        </row>
        <row r="1811">
          <cell r="B1811">
            <v>0</v>
          </cell>
          <cell r="D1811">
            <v>0</v>
          </cell>
          <cell r="O1811">
            <v>0</v>
          </cell>
          <cell r="P1811">
            <v>0</v>
          </cell>
        </row>
        <row r="1812">
          <cell r="B1812">
            <v>0</v>
          </cell>
          <cell r="D1812">
            <v>0</v>
          </cell>
          <cell r="O1812">
            <v>0</v>
          </cell>
          <cell r="P1812">
            <v>0</v>
          </cell>
        </row>
        <row r="1813">
          <cell r="B1813">
            <v>0</v>
          </cell>
          <cell r="D1813">
            <v>0</v>
          </cell>
          <cell r="O1813">
            <v>0</v>
          </cell>
          <cell r="P1813">
            <v>0</v>
          </cell>
        </row>
        <row r="1814">
          <cell r="B1814">
            <v>0</v>
          </cell>
          <cell r="D1814">
            <v>0</v>
          </cell>
          <cell r="O1814">
            <v>0</v>
          </cell>
          <cell r="P1814">
            <v>0</v>
          </cell>
        </row>
        <row r="1815">
          <cell r="B1815">
            <v>0</v>
          </cell>
          <cell r="D1815">
            <v>0</v>
          </cell>
          <cell r="O1815">
            <v>0</v>
          </cell>
          <cell r="P1815">
            <v>0</v>
          </cell>
        </row>
        <row r="1816">
          <cell r="B1816">
            <v>0</v>
          </cell>
          <cell r="D1816">
            <v>0</v>
          </cell>
          <cell r="O1816">
            <v>0</v>
          </cell>
          <cell r="P1816">
            <v>0</v>
          </cell>
        </row>
        <row r="1817">
          <cell r="B1817">
            <v>0</v>
          </cell>
          <cell r="D1817">
            <v>0</v>
          </cell>
          <cell r="O1817">
            <v>0</v>
          </cell>
          <cell r="P1817">
            <v>0</v>
          </cell>
        </row>
        <row r="1818">
          <cell r="B1818">
            <v>0</v>
          </cell>
          <cell r="D1818">
            <v>0</v>
          </cell>
          <cell r="O1818">
            <v>0</v>
          </cell>
          <cell r="P1818">
            <v>0</v>
          </cell>
        </row>
        <row r="1819">
          <cell r="B1819">
            <v>0</v>
          </cell>
          <cell r="D1819">
            <v>0</v>
          </cell>
          <cell r="O1819">
            <v>0</v>
          </cell>
          <cell r="P1819">
            <v>0</v>
          </cell>
        </row>
        <row r="1820">
          <cell r="B1820">
            <v>0</v>
          </cell>
          <cell r="D1820">
            <v>0</v>
          </cell>
          <cell r="O1820">
            <v>0</v>
          </cell>
          <cell r="P1820">
            <v>0</v>
          </cell>
        </row>
        <row r="1821">
          <cell r="B1821">
            <v>0</v>
          </cell>
          <cell r="D1821">
            <v>0</v>
          </cell>
          <cell r="O1821">
            <v>0</v>
          </cell>
          <cell r="P1821">
            <v>0</v>
          </cell>
        </row>
        <row r="1822">
          <cell r="B1822">
            <v>0</v>
          </cell>
          <cell r="D1822">
            <v>0</v>
          </cell>
          <cell r="O1822">
            <v>0</v>
          </cell>
          <cell r="P1822">
            <v>0</v>
          </cell>
        </row>
        <row r="1823">
          <cell r="B1823">
            <v>0</v>
          </cell>
          <cell r="D1823">
            <v>0</v>
          </cell>
          <cell r="O1823">
            <v>0</v>
          </cell>
          <cell r="P1823">
            <v>0</v>
          </cell>
        </row>
        <row r="1824">
          <cell r="B1824">
            <v>0</v>
          </cell>
          <cell r="D1824">
            <v>0</v>
          </cell>
          <cell r="O1824">
            <v>0</v>
          </cell>
          <cell r="P1824">
            <v>0</v>
          </cell>
        </row>
        <row r="1825">
          <cell r="B1825">
            <v>0</v>
          </cell>
          <cell r="D1825">
            <v>0</v>
          </cell>
          <cell r="O1825">
            <v>0</v>
          </cell>
          <cell r="P1825">
            <v>0</v>
          </cell>
        </row>
        <row r="1826">
          <cell r="B1826">
            <v>0</v>
          </cell>
          <cell r="D1826">
            <v>0</v>
          </cell>
          <cell r="O1826">
            <v>0</v>
          </cell>
          <cell r="P1826">
            <v>0</v>
          </cell>
        </row>
        <row r="1827">
          <cell r="B1827">
            <v>0</v>
          </cell>
          <cell r="D1827">
            <v>0</v>
          </cell>
          <cell r="O1827">
            <v>0</v>
          </cell>
          <cell r="P1827">
            <v>0</v>
          </cell>
        </row>
        <row r="1828">
          <cell r="B1828">
            <v>0</v>
          </cell>
          <cell r="D1828">
            <v>0</v>
          </cell>
          <cell r="O1828">
            <v>0</v>
          </cell>
          <cell r="P1828">
            <v>0</v>
          </cell>
        </row>
        <row r="1829">
          <cell r="B1829">
            <v>0</v>
          </cell>
          <cell r="D1829">
            <v>0</v>
          </cell>
          <cell r="O1829">
            <v>0</v>
          </cell>
          <cell r="P1829">
            <v>0</v>
          </cell>
        </row>
        <row r="1830">
          <cell r="B1830">
            <v>0</v>
          </cell>
          <cell r="D1830">
            <v>0</v>
          </cell>
          <cell r="O1830">
            <v>0</v>
          </cell>
          <cell r="P1830">
            <v>0</v>
          </cell>
        </row>
        <row r="1831">
          <cell r="B1831">
            <v>0</v>
          </cell>
          <cell r="D1831">
            <v>0</v>
          </cell>
          <cell r="O1831">
            <v>0</v>
          </cell>
          <cell r="P1831">
            <v>0</v>
          </cell>
        </row>
        <row r="1832">
          <cell r="B1832">
            <v>0</v>
          </cell>
          <cell r="D1832">
            <v>0</v>
          </cell>
          <cell r="O1832">
            <v>0</v>
          </cell>
          <cell r="P1832">
            <v>0</v>
          </cell>
        </row>
        <row r="1833">
          <cell r="B1833">
            <v>0</v>
          </cell>
          <cell r="D1833">
            <v>0</v>
          </cell>
          <cell r="O1833">
            <v>0</v>
          </cell>
          <cell r="P1833">
            <v>0</v>
          </cell>
        </row>
        <row r="1834">
          <cell r="B1834">
            <v>0</v>
          </cell>
          <cell r="D1834">
            <v>0</v>
          </cell>
          <cell r="O1834">
            <v>0</v>
          </cell>
          <cell r="P1834">
            <v>0</v>
          </cell>
        </row>
        <row r="1835">
          <cell r="B1835">
            <v>0</v>
          </cell>
          <cell r="D1835">
            <v>0</v>
          </cell>
          <cell r="O1835">
            <v>0</v>
          </cell>
          <cell r="P1835">
            <v>0</v>
          </cell>
        </row>
        <row r="1836">
          <cell r="B1836">
            <v>0</v>
          </cell>
          <cell r="D1836">
            <v>0</v>
          </cell>
          <cell r="O1836">
            <v>0</v>
          </cell>
          <cell r="P1836">
            <v>0</v>
          </cell>
        </row>
        <row r="1837">
          <cell r="B1837">
            <v>0</v>
          </cell>
          <cell r="D1837">
            <v>0</v>
          </cell>
          <cell r="O1837">
            <v>0</v>
          </cell>
          <cell r="P1837">
            <v>0</v>
          </cell>
        </row>
        <row r="1838">
          <cell r="B1838">
            <v>0</v>
          </cell>
          <cell r="D1838">
            <v>0</v>
          </cell>
          <cell r="O1838">
            <v>0</v>
          </cell>
          <cell r="P1838">
            <v>0</v>
          </cell>
        </row>
        <row r="1839">
          <cell r="B1839">
            <v>0</v>
          </cell>
          <cell r="D1839">
            <v>0</v>
          </cell>
          <cell r="O1839">
            <v>0</v>
          </cell>
          <cell r="P1839">
            <v>0</v>
          </cell>
        </row>
        <row r="1840">
          <cell r="B1840">
            <v>0</v>
          </cell>
          <cell r="D1840">
            <v>0</v>
          </cell>
          <cell r="O1840">
            <v>0</v>
          </cell>
          <cell r="P1840">
            <v>0</v>
          </cell>
        </row>
        <row r="1841">
          <cell r="B1841">
            <v>0</v>
          </cell>
          <cell r="D1841">
            <v>0</v>
          </cell>
          <cell r="O1841">
            <v>0</v>
          </cell>
          <cell r="P1841">
            <v>0</v>
          </cell>
        </row>
        <row r="1842">
          <cell r="B1842">
            <v>0</v>
          </cell>
          <cell r="D1842">
            <v>0</v>
          </cell>
          <cell r="O1842">
            <v>0</v>
          </cell>
          <cell r="P1842">
            <v>0</v>
          </cell>
        </row>
        <row r="1843">
          <cell r="B1843">
            <v>0</v>
          </cell>
          <cell r="D1843">
            <v>0</v>
          </cell>
          <cell r="O1843">
            <v>0</v>
          </cell>
          <cell r="P1843">
            <v>0</v>
          </cell>
        </row>
        <row r="1844">
          <cell r="B1844">
            <v>0</v>
          </cell>
          <cell r="D1844">
            <v>0</v>
          </cell>
          <cell r="O1844">
            <v>0</v>
          </cell>
          <cell r="P1844">
            <v>0</v>
          </cell>
        </row>
        <row r="1845">
          <cell r="B1845">
            <v>0</v>
          </cell>
          <cell r="D1845">
            <v>0</v>
          </cell>
          <cell r="O1845">
            <v>0</v>
          </cell>
          <cell r="P1845">
            <v>0</v>
          </cell>
        </row>
        <row r="1846">
          <cell r="B1846">
            <v>0</v>
          </cell>
          <cell r="D1846">
            <v>0</v>
          </cell>
          <cell r="O1846">
            <v>0</v>
          </cell>
          <cell r="P1846">
            <v>0</v>
          </cell>
        </row>
        <row r="1847">
          <cell r="B1847">
            <v>0</v>
          </cell>
          <cell r="D1847">
            <v>0</v>
          </cell>
          <cell r="O1847">
            <v>0</v>
          </cell>
          <cell r="P1847">
            <v>0</v>
          </cell>
        </row>
        <row r="1848">
          <cell r="B1848">
            <v>0</v>
          </cell>
          <cell r="D1848">
            <v>0</v>
          </cell>
          <cell r="O1848">
            <v>0</v>
          </cell>
          <cell r="P1848">
            <v>0</v>
          </cell>
        </row>
        <row r="1849">
          <cell r="B1849">
            <v>0</v>
          </cell>
          <cell r="D1849">
            <v>0</v>
          </cell>
          <cell r="O1849">
            <v>0</v>
          </cell>
          <cell r="P1849">
            <v>0</v>
          </cell>
        </row>
        <row r="1850">
          <cell r="B1850">
            <v>0</v>
          </cell>
          <cell r="D1850">
            <v>0</v>
          </cell>
          <cell r="O1850">
            <v>0</v>
          </cell>
          <cell r="P1850">
            <v>0</v>
          </cell>
        </row>
        <row r="1851">
          <cell r="B1851">
            <v>0</v>
          </cell>
          <cell r="D1851">
            <v>0</v>
          </cell>
          <cell r="O1851">
            <v>0</v>
          </cell>
          <cell r="P1851">
            <v>0</v>
          </cell>
        </row>
        <row r="1852">
          <cell r="B1852">
            <v>0</v>
          </cell>
          <cell r="D1852">
            <v>0</v>
          </cell>
          <cell r="O1852">
            <v>0</v>
          </cell>
          <cell r="P1852">
            <v>0</v>
          </cell>
        </row>
        <row r="1853">
          <cell r="B1853">
            <v>0</v>
          </cell>
          <cell r="D1853">
            <v>0</v>
          </cell>
          <cell r="O1853">
            <v>0</v>
          </cell>
          <cell r="P1853">
            <v>0</v>
          </cell>
        </row>
        <row r="1854">
          <cell r="B1854">
            <v>0</v>
          </cell>
          <cell r="D1854">
            <v>0</v>
          </cell>
          <cell r="O1854">
            <v>0</v>
          </cell>
          <cell r="P1854">
            <v>0</v>
          </cell>
        </row>
        <row r="1855">
          <cell r="B1855">
            <v>0</v>
          </cell>
          <cell r="D1855">
            <v>0</v>
          </cell>
          <cell r="O1855">
            <v>0</v>
          </cell>
          <cell r="P1855">
            <v>0</v>
          </cell>
        </row>
        <row r="1856">
          <cell r="B1856">
            <v>0</v>
          </cell>
          <cell r="D1856">
            <v>0</v>
          </cell>
          <cell r="O1856">
            <v>0</v>
          </cell>
          <cell r="P1856">
            <v>0</v>
          </cell>
        </row>
        <row r="1857">
          <cell r="B1857">
            <v>0</v>
          </cell>
          <cell r="D1857">
            <v>0</v>
          </cell>
          <cell r="O1857">
            <v>0</v>
          </cell>
          <cell r="P1857">
            <v>0</v>
          </cell>
        </row>
        <row r="1858">
          <cell r="B1858">
            <v>0</v>
          </cell>
          <cell r="D1858">
            <v>0</v>
          </cell>
          <cell r="O1858">
            <v>0</v>
          </cell>
          <cell r="P1858">
            <v>0</v>
          </cell>
        </row>
        <row r="1859">
          <cell r="B1859">
            <v>0</v>
          </cell>
          <cell r="D1859">
            <v>0</v>
          </cell>
          <cell r="O1859">
            <v>0</v>
          </cell>
          <cell r="P1859">
            <v>0</v>
          </cell>
        </row>
        <row r="1860">
          <cell r="B1860">
            <v>0</v>
          </cell>
          <cell r="D1860">
            <v>0</v>
          </cell>
          <cell r="O1860">
            <v>0</v>
          </cell>
          <cell r="P1860">
            <v>0</v>
          </cell>
        </row>
        <row r="1861">
          <cell r="B1861">
            <v>0</v>
          </cell>
          <cell r="D1861">
            <v>0</v>
          </cell>
          <cell r="O1861">
            <v>0</v>
          </cell>
          <cell r="P1861">
            <v>0</v>
          </cell>
        </row>
        <row r="1862">
          <cell r="B1862">
            <v>0</v>
          </cell>
          <cell r="D1862">
            <v>0</v>
          </cell>
          <cell r="O1862">
            <v>0</v>
          </cell>
          <cell r="P1862">
            <v>0</v>
          </cell>
        </row>
        <row r="1863">
          <cell r="B1863">
            <v>0</v>
          </cell>
          <cell r="D1863">
            <v>0</v>
          </cell>
          <cell r="O1863">
            <v>0</v>
          </cell>
          <cell r="P1863">
            <v>0</v>
          </cell>
        </row>
        <row r="1864">
          <cell r="B1864">
            <v>0</v>
          </cell>
          <cell r="D1864">
            <v>0</v>
          </cell>
          <cell r="O1864">
            <v>0</v>
          </cell>
          <cell r="P1864">
            <v>0</v>
          </cell>
        </row>
        <row r="1865">
          <cell r="B1865">
            <v>0</v>
          </cell>
          <cell r="D1865">
            <v>0</v>
          </cell>
          <cell r="O1865">
            <v>0</v>
          </cell>
          <cell r="P1865">
            <v>0</v>
          </cell>
        </row>
        <row r="1866">
          <cell r="B1866">
            <v>0</v>
          </cell>
          <cell r="D1866">
            <v>0</v>
          </cell>
          <cell r="O1866">
            <v>0</v>
          </cell>
          <cell r="P1866">
            <v>0</v>
          </cell>
        </row>
        <row r="1867">
          <cell r="B1867">
            <v>0</v>
          </cell>
          <cell r="D1867">
            <v>0</v>
          </cell>
          <cell r="O1867">
            <v>0</v>
          </cell>
          <cell r="P1867">
            <v>0</v>
          </cell>
        </row>
        <row r="1868">
          <cell r="B1868">
            <v>0</v>
          </cell>
          <cell r="D1868">
            <v>0</v>
          </cell>
          <cell r="O1868">
            <v>0</v>
          </cell>
          <cell r="P1868">
            <v>0</v>
          </cell>
        </row>
        <row r="1869">
          <cell r="B1869">
            <v>0</v>
          </cell>
          <cell r="D1869">
            <v>0</v>
          </cell>
          <cell r="O1869">
            <v>0</v>
          </cell>
          <cell r="P1869">
            <v>0</v>
          </cell>
        </row>
        <row r="1870">
          <cell r="B1870">
            <v>0</v>
          </cell>
          <cell r="D1870">
            <v>0</v>
          </cell>
          <cell r="O1870">
            <v>0</v>
          </cell>
          <cell r="P1870">
            <v>0</v>
          </cell>
        </row>
        <row r="1871">
          <cell r="B1871">
            <v>0</v>
          </cell>
          <cell r="D1871">
            <v>0</v>
          </cell>
          <cell r="O1871">
            <v>0</v>
          </cell>
          <cell r="P1871">
            <v>0</v>
          </cell>
        </row>
        <row r="1872">
          <cell r="B1872">
            <v>0</v>
          </cell>
          <cell r="D1872">
            <v>0</v>
          </cell>
          <cell r="O1872">
            <v>0</v>
          </cell>
          <cell r="P1872">
            <v>0</v>
          </cell>
        </row>
        <row r="1873">
          <cell r="B1873">
            <v>0</v>
          </cell>
          <cell r="D1873">
            <v>0</v>
          </cell>
          <cell r="O1873">
            <v>0</v>
          </cell>
          <cell r="P1873">
            <v>0</v>
          </cell>
        </row>
        <row r="1874">
          <cell r="B1874">
            <v>0</v>
          </cell>
          <cell r="D1874">
            <v>0</v>
          </cell>
          <cell r="O1874">
            <v>0</v>
          </cell>
          <cell r="P1874">
            <v>0</v>
          </cell>
        </row>
        <row r="1875">
          <cell r="B1875">
            <v>0</v>
          </cell>
          <cell r="D1875">
            <v>0</v>
          </cell>
          <cell r="O1875">
            <v>0</v>
          </cell>
          <cell r="P1875">
            <v>0</v>
          </cell>
        </row>
        <row r="1876">
          <cell r="B1876">
            <v>0</v>
          </cell>
          <cell r="D1876">
            <v>0</v>
          </cell>
          <cell r="O1876">
            <v>0</v>
          </cell>
          <cell r="P1876">
            <v>0</v>
          </cell>
        </row>
        <row r="1877">
          <cell r="B1877">
            <v>0</v>
          </cell>
          <cell r="D1877">
            <v>0</v>
          </cell>
          <cell r="O1877">
            <v>0</v>
          </cell>
          <cell r="P1877">
            <v>0</v>
          </cell>
        </row>
        <row r="1878">
          <cell r="B1878">
            <v>0</v>
          </cell>
          <cell r="D1878">
            <v>0</v>
          </cell>
          <cell r="O1878">
            <v>0</v>
          </cell>
          <cell r="P1878">
            <v>0</v>
          </cell>
        </row>
        <row r="1879">
          <cell r="B1879">
            <v>0</v>
          </cell>
          <cell r="D1879">
            <v>0</v>
          </cell>
          <cell r="O1879">
            <v>0</v>
          </cell>
          <cell r="P1879">
            <v>0</v>
          </cell>
        </row>
        <row r="1880">
          <cell r="B1880">
            <v>0</v>
          </cell>
          <cell r="D1880">
            <v>0</v>
          </cell>
          <cell r="O1880">
            <v>0</v>
          </cell>
          <cell r="P1880">
            <v>0</v>
          </cell>
        </row>
        <row r="1881">
          <cell r="B1881">
            <v>0</v>
          </cell>
          <cell r="D1881">
            <v>0</v>
          </cell>
          <cell r="O1881">
            <v>0</v>
          </cell>
          <cell r="P1881">
            <v>0</v>
          </cell>
        </row>
        <row r="1882">
          <cell r="B1882">
            <v>0</v>
          </cell>
          <cell r="D1882">
            <v>0</v>
          </cell>
          <cell r="O1882">
            <v>0</v>
          </cell>
          <cell r="P1882">
            <v>0</v>
          </cell>
        </row>
        <row r="1883">
          <cell r="B1883">
            <v>0</v>
          </cell>
          <cell r="D1883">
            <v>0</v>
          </cell>
          <cell r="O1883">
            <v>0</v>
          </cell>
          <cell r="P1883">
            <v>0</v>
          </cell>
        </row>
        <row r="1884">
          <cell r="B1884">
            <v>0</v>
          </cell>
          <cell r="D1884">
            <v>0</v>
          </cell>
          <cell r="O1884">
            <v>0</v>
          </cell>
          <cell r="P1884">
            <v>0</v>
          </cell>
        </row>
        <row r="1885">
          <cell r="B1885">
            <v>0</v>
          </cell>
          <cell r="D1885">
            <v>0</v>
          </cell>
          <cell r="O1885">
            <v>0</v>
          </cell>
          <cell r="P1885">
            <v>0</v>
          </cell>
        </row>
        <row r="1886">
          <cell r="B1886">
            <v>0</v>
          </cell>
          <cell r="D1886">
            <v>0</v>
          </cell>
          <cell r="O1886">
            <v>0</v>
          </cell>
          <cell r="P1886">
            <v>0</v>
          </cell>
        </row>
        <row r="1887">
          <cell r="B1887">
            <v>0</v>
          </cell>
          <cell r="D1887">
            <v>0</v>
          </cell>
          <cell r="O1887">
            <v>0</v>
          </cell>
          <cell r="P1887">
            <v>0</v>
          </cell>
        </row>
        <row r="1888">
          <cell r="B1888">
            <v>0</v>
          </cell>
          <cell r="D1888">
            <v>0</v>
          </cell>
          <cell r="O1888">
            <v>0</v>
          </cell>
          <cell r="P1888">
            <v>0</v>
          </cell>
        </row>
        <row r="1889">
          <cell r="B1889">
            <v>0</v>
          </cell>
          <cell r="D1889">
            <v>0</v>
          </cell>
          <cell r="O1889">
            <v>0</v>
          </cell>
          <cell r="P1889">
            <v>0</v>
          </cell>
        </row>
        <row r="1890">
          <cell r="B1890">
            <v>0</v>
          </cell>
          <cell r="D1890">
            <v>0</v>
          </cell>
          <cell r="O1890">
            <v>0</v>
          </cell>
          <cell r="P1890">
            <v>0</v>
          </cell>
        </row>
        <row r="1891">
          <cell r="B1891">
            <v>0</v>
          </cell>
          <cell r="D1891">
            <v>0</v>
          </cell>
          <cell r="O1891">
            <v>0</v>
          </cell>
          <cell r="P1891">
            <v>0</v>
          </cell>
        </row>
        <row r="1892">
          <cell r="B1892">
            <v>0</v>
          </cell>
          <cell r="D1892">
            <v>0</v>
          </cell>
          <cell r="O1892">
            <v>0</v>
          </cell>
          <cell r="P1892">
            <v>0</v>
          </cell>
        </row>
        <row r="1893">
          <cell r="B1893">
            <v>0</v>
          </cell>
          <cell r="D1893">
            <v>0</v>
          </cell>
          <cell r="O1893">
            <v>0</v>
          </cell>
          <cell r="P1893">
            <v>0</v>
          </cell>
        </row>
        <row r="1894">
          <cell r="B1894">
            <v>0</v>
          </cell>
          <cell r="D1894">
            <v>0</v>
          </cell>
          <cell r="O1894">
            <v>0</v>
          </cell>
          <cell r="P1894">
            <v>0</v>
          </cell>
        </row>
        <row r="1895">
          <cell r="B1895">
            <v>0</v>
          </cell>
          <cell r="D1895">
            <v>0</v>
          </cell>
          <cell r="O1895">
            <v>0</v>
          </cell>
          <cell r="P1895">
            <v>0</v>
          </cell>
        </row>
        <row r="1896">
          <cell r="B1896">
            <v>0</v>
          </cell>
          <cell r="D1896">
            <v>0</v>
          </cell>
          <cell r="O1896">
            <v>0</v>
          </cell>
          <cell r="P1896">
            <v>0</v>
          </cell>
        </row>
        <row r="1897">
          <cell r="B1897">
            <v>0</v>
          </cell>
          <cell r="D1897">
            <v>0</v>
          </cell>
          <cell r="O1897">
            <v>0</v>
          </cell>
          <cell r="P1897">
            <v>0</v>
          </cell>
        </row>
        <row r="1898">
          <cell r="B1898">
            <v>0</v>
          </cell>
          <cell r="D1898">
            <v>0</v>
          </cell>
          <cell r="O1898">
            <v>0</v>
          </cell>
          <cell r="P1898">
            <v>0</v>
          </cell>
        </row>
        <row r="1899">
          <cell r="B1899">
            <v>0</v>
          </cell>
          <cell r="D1899">
            <v>0</v>
          </cell>
          <cell r="O1899">
            <v>0</v>
          </cell>
          <cell r="P1899">
            <v>0</v>
          </cell>
        </row>
        <row r="1900">
          <cell r="B1900">
            <v>0</v>
          </cell>
          <cell r="D1900">
            <v>0</v>
          </cell>
          <cell r="O1900">
            <v>0</v>
          </cell>
          <cell r="P1900">
            <v>0</v>
          </cell>
        </row>
        <row r="1901">
          <cell r="B1901">
            <v>0</v>
          </cell>
          <cell r="D1901">
            <v>0</v>
          </cell>
          <cell r="O1901">
            <v>0</v>
          </cell>
          <cell r="P1901">
            <v>0</v>
          </cell>
        </row>
        <row r="1902">
          <cell r="B1902">
            <v>0</v>
          </cell>
          <cell r="D1902">
            <v>0</v>
          </cell>
          <cell r="O1902">
            <v>0</v>
          </cell>
          <cell r="P1902">
            <v>0</v>
          </cell>
        </row>
        <row r="1903">
          <cell r="B1903">
            <v>0</v>
          </cell>
          <cell r="D1903">
            <v>0</v>
          </cell>
          <cell r="O1903">
            <v>0</v>
          </cell>
          <cell r="P1903">
            <v>0</v>
          </cell>
        </row>
        <row r="1904">
          <cell r="B1904">
            <v>0</v>
          </cell>
          <cell r="D1904">
            <v>0</v>
          </cell>
          <cell r="O1904">
            <v>0</v>
          </cell>
          <cell r="P1904">
            <v>0</v>
          </cell>
        </row>
        <row r="1905">
          <cell r="B1905">
            <v>0</v>
          </cell>
          <cell r="D1905">
            <v>0</v>
          </cell>
          <cell r="O1905">
            <v>0</v>
          </cell>
          <cell r="P1905">
            <v>0</v>
          </cell>
        </row>
        <row r="1906">
          <cell r="B1906">
            <v>0</v>
          </cell>
          <cell r="D1906">
            <v>0</v>
          </cell>
          <cell r="O1906">
            <v>0</v>
          </cell>
          <cell r="P1906">
            <v>0</v>
          </cell>
        </row>
        <row r="1907">
          <cell r="B1907">
            <v>0</v>
          </cell>
          <cell r="D1907">
            <v>0</v>
          </cell>
          <cell r="O1907">
            <v>0</v>
          </cell>
          <cell r="P1907">
            <v>0</v>
          </cell>
        </row>
        <row r="1908">
          <cell r="B1908">
            <v>0</v>
          </cell>
          <cell r="D1908">
            <v>0</v>
          </cell>
          <cell r="O1908">
            <v>0</v>
          </cell>
          <cell r="P1908">
            <v>0</v>
          </cell>
        </row>
        <row r="1909">
          <cell r="B1909">
            <v>0</v>
          </cell>
          <cell r="D1909">
            <v>0</v>
          </cell>
          <cell r="O1909">
            <v>0</v>
          </cell>
          <cell r="P1909">
            <v>0</v>
          </cell>
        </row>
        <row r="1910">
          <cell r="B1910">
            <v>0</v>
          </cell>
          <cell r="D1910">
            <v>0</v>
          </cell>
          <cell r="O1910">
            <v>0</v>
          </cell>
          <cell r="P1910">
            <v>0</v>
          </cell>
        </row>
        <row r="1911">
          <cell r="B1911">
            <v>0</v>
          </cell>
          <cell r="D1911">
            <v>0</v>
          </cell>
          <cell r="O1911">
            <v>0</v>
          </cell>
          <cell r="P1911">
            <v>0</v>
          </cell>
        </row>
        <row r="1912">
          <cell r="B1912">
            <v>0</v>
          </cell>
          <cell r="D1912">
            <v>0</v>
          </cell>
          <cell r="O1912">
            <v>0</v>
          </cell>
          <cell r="P1912">
            <v>0</v>
          </cell>
        </row>
        <row r="1913">
          <cell r="B1913">
            <v>0</v>
          </cell>
          <cell r="D1913">
            <v>0</v>
          </cell>
          <cell r="O1913">
            <v>0</v>
          </cell>
          <cell r="P1913">
            <v>0</v>
          </cell>
        </row>
        <row r="1914">
          <cell r="B1914">
            <v>0</v>
          </cell>
          <cell r="D1914">
            <v>0</v>
          </cell>
          <cell r="O1914">
            <v>0</v>
          </cell>
          <cell r="P1914">
            <v>0</v>
          </cell>
        </row>
        <row r="1915">
          <cell r="B1915">
            <v>0</v>
          </cell>
          <cell r="D1915">
            <v>0</v>
          </cell>
          <cell r="O1915">
            <v>0</v>
          </cell>
          <cell r="P1915">
            <v>0</v>
          </cell>
        </row>
        <row r="1916">
          <cell r="B1916">
            <v>0</v>
          </cell>
          <cell r="D1916">
            <v>0</v>
          </cell>
          <cell r="O1916">
            <v>0</v>
          </cell>
          <cell r="P1916">
            <v>0</v>
          </cell>
        </row>
        <row r="1917">
          <cell r="B1917">
            <v>0</v>
          </cell>
          <cell r="D1917">
            <v>0</v>
          </cell>
          <cell r="O1917">
            <v>0</v>
          </cell>
          <cell r="P1917">
            <v>0</v>
          </cell>
        </row>
        <row r="1918">
          <cell r="B1918">
            <v>0</v>
          </cell>
          <cell r="D1918">
            <v>0</v>
          </cell>
          <cell r="O1918">
            <v>0</v>
          </cell>
          <cell r="P1918">
            <v>0</v>
          </cell>
        </row>
        <row r="1919">
          <cell r="B1919">
            <v>0</v>
          </cell>
          <cell r="D1919">
            <v>0</v>
          </cell>
          <cell r="O1919">
            <v>0</v>
          </cell>
          <cell r="P1919">
            <v>0</v>
          </cell>
        </row>
        <row r="1920">
          <cell r="B1920">
            <v>0</v>
          </cell>
          <cell r="D1920">
            <v>0</v>
          </cell>
          <cell r="O1920">
            <v>0</v>
          </cell>
          <cell r="P1920">
            <v>0</v>
          </cell>
        </row>
        <row r="1921">
          <cell r="B1921">
            <v>0</v>
          </cell>
          <cell r="D1921">
            <v>0</v>
          </cell>
          <cell r="O1921">
            <v>0</v>
          </cell>
          <cell r="P1921">
            <v>0</v>
          </cell>
        </row>
        <row r="1922">
          <cell r="B1922">
            <v>0</v>
          </cell>
          <cell r="D1922">
            <v>0</v>
          </cell>
          <cell r="O1922">
            <v>0</v>
          </cell>
          <cell r="P1922">
            <v>0</v>
          </cell>
        </row>
        <row r="1923">
          <cell r="B1923">
            <v>0</v>
          </cell>
          <cell r="D1923">
            <v>0</v>
          </cell>
          <cell r="O1923">
            <v>0</v>
          </cell>
          <cell r="P1923">
            <v>0</v>
          </cell>
        </row>
        <row r="1924">
          <cell r="B1924">
            <v>0</v>
          </cell>
          <cell r="D1924">
            <v>0</v>
          </cell>
          <cell r="O1924">
            <v>0</v>
          </cell>
          <cell r="P1924">
            <v>0</v>
          </cell>
        </row>
        <row r="1925">
          <cell r="B1925">
            <v>0</v>
          </cell>
          <cell r="D1925">
            <v>0</v>
          </cell>
          <cell r="O1925">
            <v>0</v>
          </cell>
          <cell r="P1925">
            <v>0</v>
          </cell>
        </row>
        <row r="1926">
          <cell r="B1926">
            <v>0</v>
          </cell>
          <cell r="D1926">
            <v>0</v>
          </cell>
          <cell r="O1926">
            <v>0</v>
          </cell>
          <cell r="P1926">
            <v>0</v>
          </cell>
        </row>
        <row r="1927">
          <cell r="B1927">
            <v>0</v>
          </cell>
          <cell r="D1927">
            <v>0</v>
          </cell>
          <cell r="O1927">
            <v>0</v>
          </cell>
          <cell r="P1927">
            <v>0</v>
          </cell>
        </row>
        <row r="1928">
          <cell r="B1928">
            <v>0</v>
          </cell>
          <cell r="D1928">
            <v>0</v>
          </cell>
          <cell r="O1928">
            <v>0</v>
          </cell>
          <cell r="P1928">
            <v>0</v>
          </cell>
        </row>
        <row r="1929">
          <cell r="B1929">
            <v>0</v>
          </cell>
          <cell r="D1929">
            <v>0</v>
          </cell>
          <cell r="O1929">
            <v>0</v>
          </cell>
          <cell r="P1929">
            <v>0</v>
          </cell>
        </row>
        <row r="1930">
          <cell r="B1930">
            <v>0</v>
          </cell>
          <cell r="D1930">
            <v>0</v>
          </cell>
          <cell r="O1930">
            <v>0</v>
          </cell>
          <cell r="P1930">
            <v>0</v>
          </cell>
        </row>
        <row r="1931">
          <cell r="B1931">
            <v>0</v>
          </cell>
          <cell r="D1931">
            <v>0</v>
          </cell>
          <cell r="O1931">
            <v>0</v>
          </cell>
          <cell r="P1931">
            <v>0</v>
          </cell>
        </row>
        <row r="1932">
          <cell r="B1932">
            <v>0</v>
          </cell>
          <cell r="D1932">
            <v>0</v>
          </cell>
          <cell r="O1932">
            <v>0</v>
          </cell>
          <cell r="P1932">
            <v>0</v>
          </cell>
        </row>
        <row r="1933">
          <cell r="B1933">
            <v>0</v>
          </cell>
          <cell r="D1933">
            <v>0</v>
          </cell>
          <cell r="O1933">
            <v>0</v>
          </cell>
          <cell r="P1933">
            <v>0</v>
          </cell>
        </row>
        <row r="1934">
          <cell r="B1934">
            <v>0</v>
          </cell>
          <cell r="D1934">
            <v>0</v>
          </cell>
          <cell r="O1934">
            <v>0</v>
          </cell>
          <cell r="P1934">
            <v>0</v>
          </cell>
        </row>
        <row r="1935">
          <cell r="B1935">
            <v>0</v>
          </cell>
          <cell r="D1935">
            <v>0</v>
          </cell>
          <cell r="O1935">
            <v>0</v>
          </cell>
          <cell r="P1935">
            <v>0</v>
          </cell>
        </row>
        <row r="1936">
          <cell r="B1936">
            <v>0</v>
          </cell>
          <cell r="D1936">
            <v>0</v>
          </cell>
          <cell r="O1936">
            <v>0</v>
          </cell>
          <cell r="P1936">
            <v>0</v>
          </cell>
        </row>
        <row r="1937">
          <cell r="B1937">
            <v>0</v>
          </cell>
          <cell r="D1937">
            <v>0</v>
          </cell>
          <cell r="O1937">
            <v>0</v>
          </cell>
          <cell r="P1937">
            <v>0</v>
          </cell>
        </row>
        <row r="1938">
          <cell r="B1938">
            <v>0</v>
          </cell>
          <cell r="D1938">
            <v>0</v>
          </cell>
          <cell r="O1938">
            <v>0</v>
          </cell>
          <cell r="P1938">
            <v>0</v>
          </cell>
        </row>
        <row r="1939">
          <cell r="B1939">
            <v>0</v>
          </cell>
          <cell r="D1939">
            <v>0</v>
          </cell>
          <cell r="O1939">
            <v>0</v>
          </cell>
          <cell r="P1939">
            <v>0</v>
          </cell>
        </row>
        <row r="1940">
          <cell r="B1940">
            <v>0</v>
          </cell>
          <cell r="D1940">
            <v>0</v>
          </cell>
          <cell r="O1940">
            <v>0</v>
          </cell>
          <cell r="P1940">
            <v>0</v>
          </cell>
        </row>
        <row r="1941">
          <cell r="B1941">
            <v>0</v>
          </cell>
          <cell r="D1941">
            <v>0</v>
          </cell>
          <cell r="O1941">
            <v>0</v>
          </cell>
          <cell r="P1941">
            <v>0</v>
          </cell>
        </row>
        <row r="1942">
          <cell r="B1942">
            <v>0</v>
          </cell>
          <cell r="D1942">
            <v>0</v>
          </cell>
          <cell r="O1942">
            <v>0</v>
          </cell>
          <cell r="P1942">
            <v>0</v>
          </cell>
        </row>
        <row r="1943">
          <cell r="B1943">
            <v>0</v>
          </cell>
          <cell r="D1943">
            <v>0</v>
          </cell>
          <cell r="O1943">
            <v>0</v>
          </cell>
          <cell r="P1943">
            <v>0</v>
          </cell>
        </row>
        <row r="1944">
          <cell r="B1944">
            <v>0</v>
          </cell>
          <cell r="D1944">
            <v>0</v>
          </cell>
          <cell r="O1944">
            <v>0</v>
          </cell>
          <cell r="P1944">
            <v>0</v>
          </cell>
        </row>
        <row r="1945">
          <cell r="B1945">
            <v>0</v>
          </cell>
          <cell r="D1945">
            <v>0</v>
          </cell>
          <cell r="O1945">
            <v>0</v>
          </cell>
          <cell r="P1945">
            <v>0</v>
          </cell>
        </row>
        <row r="1946">
          <cell r="B1946">
            <v>0</v>
          </cell>
          <cell r="D1946">
            <v>0</v>
          </cell>
          <cell r="O1946">
            <v>0</v>
          </cell>
          <cell r="P1946">
            <v>0</v>
          </cell>
        </row>
        <row r="1947">
          <cell r="B1947">
            <v>0</v>
          </cell>
          <cell r="D1947">
            <v>0</v>
          </cell>
          <cell r="O1947">
            <v>0</v>
          </cell>
          <cell r="P1947">
            <v>0</v>
          </cell>
        </row>
        <row r="1948">
          <cell r="B1948">
            <v>0</v>
          </cell>
          <cell r="D1948">
            <v>0</v>
          </cell>
          <cell r="O1948">
            <v>0</v>
          </cell>
          <cell r="P1948">
            <v>0</v>
          </cell>
        </row>
        <row r="1949">
          <cell r="B1949">
            <v>0</v>
          </cell>
          <cell r="D1949">
            <v>0</v>
          </cell>
          <cell r="O1949">
            <v>0</v>
          </cell>
          <cell r="P1949">
            <v>0</v>
          </cell>
        </row>
        <row r="1950">
          <cell r="B1950">
            <v>0</v>
          </cell>
          <cell r="D1950">
            <v>0</v>
          </cell>
          <cell r="O1950">
            <v>0</v>
          </cell>
          <cell r="P1950">
            <v>0</v>
          </cell>
        </row>
        <row r="1951">
          <cell r="B1951">
            <v>0</v>
          </cell>
          <cell r="D1951">
            <v>0</v>
          </cell>
          <cell r="O1951">
            <v>0</v>
          </cell>
          <cell r="P1951">
            <v>0</v>
          </cell>
        </row>
        <row r="1952">
          <cell r="B1952">
            <v>0</v>
          </cell>
          <cell r="D1952">
            <v>0</v>
          </cell>
          <cell r="O1952">
            <v>0</v>
          </cell>
          <cell r="P1952">
            <v>0</v>
          </cell>
        </row>
        <row r="1953">
          <cell r="B1953">
            <v>0</v>
          </cell>
          <cell r="D1953">
            <v>0</v>
          </cell>
          <cell r="O1953">
            <v>0</v>
          </cell>
          <cell r="P1953">
            <v>0</v>
          </cell>
        </row>
        <row r="1954">
          <cell r="B1954">
            <v>0</v>
          </cell>
          <cell r="D1954">
            <v>0</v>
          </cell>
          <cell r="O1954">
            <v>0</v>
          </cell>
          <cell r="P1954">
            <v>0</v>
          </cell>
        </row>
        <row r="1955">
          <cell r="B1955">
            <v>0</v>
          </cell>
          <cell r="D1955">
            <v>0</v>
          </cell>
          <cell r="O1955">
            <v>0</v>
          </cell>
          <cell r="P1955">
            <v>0</v>
          </cell>
        </row>
        <row r="1956">
          <cell r="B1956">
            <v>0</v>
          </cell>
          <cell r="D1956">
            <v>0</v>
          </cell>
          <cell r="O1956">
            <v>0</v>
          </cell>
          <cell r="P1956">
            <v>0</v>
          </cell>
        </row>
        <row r="1957">
          <cell r="B1957">
            <v>0</v>
          </cell>
          <cell r="D1957">
            <v>0</v>
          </cell>
          <cell r="O1957">
            <v>0</v>
          </cell>
          <cell r="P1957">
            <v>0</v>
          </cell>
        </row>
        <row r="1958">
          <cell r="B1958">
            <v>0</v>
          </cell>
          <cell r="D1958">
            <v>0</v>
          </cell>
          <cell r="O1958">
            <v>0</v>
          </cell>
          <cell r="P1958">
            <v>0</v>
          </cell>
        </row>
        <row r="1959">
          <cell r="B1959">
            <v>0</v>
          </cell>
          <cell r="D1959">
            <v>0</v>
          </cell>
          <cell r="O1959">
            <v>0</v>
          </cell>
          <cell r="P1959">
            <v>0</v>
          </cell>
        </row>
        <row r="1960">
          <cell r="B1960">
            <v>0</v>
          </cell>
          <cell r="D1960">
            <v>0</v>
          </cell>
          <cell r="O1960">
            <v>0</v>
          </cell>
          <cell r="P1960">
            <v>0</v>
          </cell>
        </row>
        <row r="1961">
          <cell r="B1961">
            <v>0</v>
          </cell>
          <cell r="D1961">
            <v>0</v>
          </cell>
          <cell r="O1961">
            <v>0</v>
          </cell>
          <cell r="P1961">
            <v>0</v>
          </cell>
        </row>
        <row r="1962">
          <cell r="B1962">
            <v>0</v>
          </cell>
          <cell r="D1962">
            <v>0</v>
          </cell>
          <cell r="O1962">
            <v>0</v>
          </cell>
          <cell r="P1962">
            <v>0</v>
          </cell>
        </row>
        <row r="1963">
          <cell r="B1963">
            <v>0</v>
          </cell>
          <cell r="D1963">
            <v>0</v>
          </cell>
          <cell r="O1963">
            <v>0</v>
          </cell>
          <cell r="P1963">
            <v>0</v>
          </cell>
        </row>
        <row r="1964">
          <cell r="B1964">
            <v>0</v>
          </cell>
          <cell r="D1964">
            <v>0</v>
          </cell>
          <cell r="O1964">
            <v>0</v>
          </cell>
          <cell r="P1964">
            <v>0</v>
          </cell>
        </row>
        <row r="1965">
          <cell r="B1965">
            <v>0</v>
          </cell>
          <cell r="D1965">
            <v>0</v>
          </cell>
          <cell r="O1965">
            <v>0</v>
          </cell>
          <cell r="P1965">
            <v>0</v>
          </cell>
        </row>
        <row r="1966">
          <cell r="B1966">
            <v>0</v>
          </cell>
          <cell r="D1966">
            <v>0</v>
          </cell>
          <cell r="O1966">
            <v>0</v>
          </cell>
          <cell r="P1966">
            <v>0</v>
          </cell>
        </row>
        <row r="1967">
          <cell r="B1967">
            <v>0</v>
          </cell>
          <cell r="D1967">
            <v>0</v>
          </cell>
          <cell r="O1967">
            <v>0</v>
          </cell>
          <cell r="P1967">
            <v>0</v>
          </cell>
        </row>
        <row r="1968">
          <cell r="B1968">
            <v>0</v>
          </cell>
          <cell r="D1968">
            <v>0</v>
          </cell>
          <cell r="O1968">
            <v>0</v>
          </cell>
          <cell r="P1968">
            <v>0</v>
          </cell>
        </row>
        <row r="1969">
          <cell r="B1969">
            <v>0</v>
          </cell>
          <cell r="D1969">
            <v>0</v>
          </cell>
          <cell r="O1969">
            <v>0</v>
          </cell>
          <cell r="P1969">
            <v>0</v>
          </cell>
        </row>
        <row r="1970">
          <cell r="B1970">
            <v>0</v>
          </cell>
          <cell r="D1970">
            <v>0</v>
          </cell>
          <cell r="O1970">
            <v>0</v>
          </cell>
          <cell r="P1970">
            <v>0</v>
          </cell>
        </row>
        <row r="1971">
          <cell r="B1971">
            <v>0</v>
          </cell>
          <cell r="D1971">
            <v>0</v>
          </cell>
          <cell r="O1971">
            <v>0</v>
          </cell>
          <cell r="P1971">
            <v>0</v>
          </cell>
        </row>
        <row r="1972">
          <cell r="B1972">
            <v>0</v>
          </cell>
          <cell r="D1972">
            <v>0</v>
          </cell>
          <cell r="O1972">
            <v>0</v>
          </cell>
          <cell r="P1972">
            <v>0</v>
          </cell>
        </row>
        <row r="1973">
          <cell r="B1973">
            <v>0</v>
          </cell>
          <cell r="D1973">
            <v>0</v>
          </cell>
          <cell r="O1973">
            <v>0</v>
          </cell>
          <cell r="P1973">
            <v>0</v>
          </cell>
        </row>
        <row r="1974">
          <cell r="B1974">
            <v>0</v>
          </cell>
          <cell r="D1974">
            <v>0</v>
          </cell>
          <cell r="O1974">
            <v>0</v>
          </cell>
          <cell r="P1974">
            <v>0</v>
          </cell>
        </row>
        <row r="1975">
          <cell r="B1975">
            <v>0</v>
          </cell>
          <cell r="D1975">
            <v>0</v>
          </cell>
          <cell r="O1975">
            <v>0</v>
          </cell>
          <cell r="P1975">
            <v>0</v>
          </cell>
        </row>
        <row r="1976">
          <cell r="B1976">
            <v>0</v>
          </cell>
          <cell r="D1976">
            <v>0</v>
          </cell>
          <cell r="O1976">
            <v>0</v>
          </cell>
          <cell r="P1976">
            <v>0</v>
          </cell>
        </row>
        <row r="1977">
          <cell r="B1977">
            <v>0</v>
          </cell>
          <cell r="D1977">
            <v>0</v>
          </cell>
          <cell r="O1977">
            <v>0</v>
          </cell>
          <cell r="P1977">
            <v>0</v>
          </cell>
        </row>
        <row r="1978">
          <cell r="B1978">
            <v>0</v>
          </cell>
          <cell r="D1978">
            <v>0</v>
          </cell>
          <cell r="O1978">
            <v>0</v>
          </cell>
          <cell r="P1978">
            <v>0</v>
          </cell>
        </row>
        <row r="1979">
          <cell r="B1979">
            <v>0</v>
          </cell>
          <cell r="D1979">
            <v>0</v>
          </cell>
          <cell r="O1979">
            <v>0</v>
          </cell>
          <cell r="P1979">
            <v>0</v>
          </cell>
        </row>
        <row r="1980">
          <cell r="B1980">
            <v>0</v>
          </cell>
          <cell r="D1980">
            <v>0</v>
          </cell>
          <cell r="O1980">
            <v>0</v>
          </cell>
          <cell r="P1980">
            <v>0</v>
          </cell>
        </row>
        <row r="1981">
          <cell r="B1981">
            <v>0</v>
          </cell>
          <cell r="D1981">
            <v>0</v>
          </cell>
          <cell r="O1981">
            <v>0</v>
          </cell>
          <cell r="P1981">
            <v>0</v>
          </cell>
        </row>
        <row r="1982">
          <cell r="B1982">
            <v>0</v>
          </cell>
          <cell r="D1982">
            <v>0</v>
          </cell>
          <cell r="O1982">
            <v>0</v>
          </cell>
          <cell r="P1982">
            <v>0</v>
          </cell>
        </row>
        <row r="1983">
          <cell r="B1983">
            <v>0</v>
          </cell>
          <cell r="D1983">
            <v>0</v>
          </cell>
          <cell r="O1983">
            <v>0</v>
          </cell>
          <cell r="P1983">
            <v>0</v>
          </cell>
        </row>
        <row r="1984">
          <cell r="B1984">
            <v>0</v>
          </cell>
          <cell r="D1984">
            <v>0</v>
          </cell>
          <cell r="O1984">
            <v>0</v>
          </cell>
          <cell r="P1984">
            <v>0</v>
          </cell>
        </row>
        <row r="1985">
          <cell r="B1985">
            <v>0</v>
          </cell>
          <cell r="D1985">
            <v>0</v>
          </cell>
          <cell r="O1985">
            <v>0</v>
          </cell>
          <cell r="P1985">
            <v>0</v>
          </cell>
        </row>
        <row r="1986">
          <cell r="B1986">
            <v>0</v>
          </cell>
          <cell r="D1986">
            <v>0</v>
          </cell>
          <cell r="O1986">
            <v>0</v>
          </cell>
          <cell r="P1986">
            <v>0</v>
          </cell>
        </row>
        <row r="1987">
          <cell r="B1987">
            <v>0</v>
          </cell>
          <cell r="D1987">
            <v>0</v>
          </cell>
          <cell r="O1987">
            <v>0</v>
          </cell>
          <cell r="P1987">
            <v>0</v>
          </cell>
        </row>
        <row r="1988">
          <cell r="B1988">
            <v>0</v>
          </cell>
          <cell r="D1988">
            <v>0</v>
          </cell>
          <cell r="O1988">
            <v>0</v>
          </cell>
          <cell r="P1988">
            <v>0</v>
          </cell>
        </row>
        <row r="1989">
          <cell r="B1989">
            <v>0</v>
          </cell>
          <cell r="D1989">
            <v>0</v>
          </cell>
          <cell r="O1989">
            <v>0</v>
          </cell>
          <cell r="P1989">
            <v>0</v>
          </cell>
        </row>
        <row r="1990">
          <cell r="B1990">
            <v>0</v>
          </cell>
          <cell r="D1990">
            <v>0</v>
          </cell>
          <cell r="O1990">
            <v>0</v>
          </cell>
          <cell r="P1990">
            <v>0</v>
          </cell>
        </row>
        <row r="1991">
          <cell r="B1991">
            <v>0</v>
          </cell>
          <cell r="D1991">
            <v>0</v>
          </cell>
          <cell r="O1991">
            <v>0</v>
          </cell>
          <cell r="P1991">
            <v>0</v>
          </cell>
        </row>
        <row r="1992">
          <cell r="B1992">
            <v>0</v>
          </cell>
          <cell r="D1992">
            <v>0</v>
          </cell>
          <cell r="O1992">
            <v>0</v>
          </cell>
          <cell r="P1992">
            <v>0</v>
          </cell>
        </row>
        <row r="1993">
          <cell r="B1993">
            <v>0</v>
          </cell>
          <cell r="D1993">
            <v>0</v>
          </cell>
          <cell r="O1993">
            <v>0</v>
          </cell>
          <cell r="P1993">
            <v>0</v>
          </cell>
        </row>
        <row r="1994">
          <cell r="B1994">
            <v>0</v>
          </cell>
          <cell r="D1994">
            <v>0</v>
          </cell>
          <cell r="O1994">
            <v>0</v>
          </cell>
          <cell r="P1994">
            <v>0</v>
          </cell>
        </row>
        <row r="1995">
          <cell r="B1995">
            <v>0</v>
          </cell>
          <cell r="D1995">
            <v>0</v>
          </cell>
          <cell r="O1995">
            <v>0</v>
          </cell>
          <cell r="P1995">
            <v>0</v>
          </cell>
        </row>
        <row r="1996">
          <cell r="B1996">
            <v>0</v>
          </cell>
          <cell r="D1996">
            <v>0</v>
          </cell>
          <cell r="O1996">
            <v>0</v>
          </cell>
          <cell r="P1996">
            <v>0</v>
          </cell>
        </row>
        <row r="1997">
          <cell r="B1997">
            <v>0</v>
          </cell>
          <cell r="D1997">
            <v>0</v>
          </cell>
          <cell r="O1997">
            <v>0</v>
          </cell>
          <cell r="P1997">
            <v>0</v>
          </cell>
        </row>
        <row r="1998">
          <cell r="B1998">
            <v>0</v>
          </cell>
          <cell r="D1998">
            <v>0</v>
          </cell>
          <cell r="O1998">
            <v>0</v>
          </cell>
          <cell r="P1998">
            <v>0</v>
          </cell>
        </row>
        <row r="1999">
          <cell r="B1999">
            <v>0</v>
          </cell>
          <cell r="D1999">
            <v>0</v>
          </cell>
          <cell r="O1999">
            <v>0</v>
          </cell>
          <cell r="P1999">
            <v>0</v>
          </cell>
        </row>
        <row r="2000">
          <cell r="B2000">
            <v>0</v>
          </cell>
          <cell r="D2000">
            <v>0</v>
          </cell>
          <cell r="O2000">
            <v>0</v>
          </cell>
          <cell r="P2000">
            <v>0</v>
          </cell>
        </row>
        <row r="2001">
          <cell r="B2001">
            <v>0</v>
          </cell>
          <cell r="D2001">
            <v>0</v>
          </cell>
          <cell r="O2001">
            <v>0</v>
          </cell>
          <cell r="P2001">
            <v>0</v>
          </cell>
        </row>
        <row r="2002">
          <cell r="B2002">
            <v>0</v>
          </cell>
          <cell r="D2002">
            <v>0</v>
          </cell>
          <cell r="O2002">
            <v>0</v>
          </cell>
          <cell r="P2002">
            <v>0</v>
          </cell>
        </row>
        <row r="2003">
          <cell r="B2003">
            <v>0</v>
          </cell>
          <cell r="D2003">
            <v>0</v>
          </cell>
          <cell r="O2003">
            <v>0</v>
          </cell>
          <cell r="P2003">
            <v>0</v>
          </cell>
        </row>
        <row r="2004">
          <cell r="B2004">
            <v>0</v>
          </cell>
          <cell r="D2004">
            <v>0</v>
          </cell>
          <cell r="O2004">
            <v>0</v>
          </cell>
          <cell r="P2004">
            <v>0</v>
          </cell>
        </row>
        <row r="2005">
          <cell r="B2005">
            <v>0</v>
          </cell>
          <cell r="D2005">
            <v>0</v>
          </cell>
          <cell r="O2005">
            <v>0</v>
          </cell>
          <cell r="P2005">
            <v>0</v>
          </cell>
        </row>
        <row r="2006">
          <cell r="B2006">
            <v>0</v>
          </cell>
          <cell r="D2006">
            <v>0</v>
          </cell>
          <cell r="O2006">
            <v>0</v>
          </cell>
          <cell r="P2006">
            <v>0</v>
          </cell>
        </row>
        <row r="2007">
          <cell r="B2007">
            <v>0</v>
          </cell>
          <cell r="D2007">
            <v>0</v>
          </cell>
          <cell r="O2007">
            <v>0</v>
          </cell>
          <cell r="P2007">
            <v>0</v>
          </cell>
        </row>
        <row r="2008">
          <cell r="B2008">
            <v>0</v>
          </cell>
          <cell r="D2008">
            <v>0</v>
          </cell>
          <cell r="O2008">
            <v>0</v>
          </cell>
          <cell r="P2008">
            <v>0</v>
          </cell>
        </row>
        <row r="2009">
          <cell r="B2009">
            <v>0</v>
          </cell>
          <cell r="D2009">
            <v>0</v>
          </cell>
          <cell r="O2009">
            <v>0</v>
          </cell>
          <cell r="P2009">
            <v>0</v>
          </cell>
        </row>
        <row r="2010">
          <cell r="B2010">
            <v>0</v>
          </cell>
          <cell r="D2010">
            <v>0</v>
          </cell>
          <cell r="O2010">
            <v>0</v>
          </cell>
          <cell r="P2010">
            <v>0</v>
          </cell>
        </row>
        <row r="2011">
          <cell r="B2011">
            <v>0</v>
          </cell>
          <cell r="D2011">
            <v>0</v>
          </cell>
          <cell r="O2011">
            <v>0</v>
          </cell>
          <cell r="P2011">
            <v>0</v>
          </cell>
        </row>
        <row r="2012">
          <cell r="B2012">
            <v>0</v>
          </cell>
          <cell r="D2012">
            <v>0</v>
          </cell>
          <cell r="O2012">
            <v>0</v>
          </cell>
          <cell r="P2012">
            <v>0</v>
          </cell>
        </row>
        <row r="2013">
          <cell r="B2013">
            <v>0</v>
          </cell>
          <cell r="D2013">
            <v>0</v>
          </cell>
          <cell r="O2013">
            <v>0</v>
          </cell>
          <cell r="P2013">
            <v>0</v>
          </cell>
        </row>
        <row r="2014">
          <cell r="B2014">
            <v>0</v>
          </cell>
          <cell r="D2014">
            <v>0</v>
          </cell>
          <cell r="O2014">
            <v>0</v>
          </cell>
          <cell r="P2014">
            <v>0</v>
          </cell>
        </row>
        <row r="2015">
          <cell r="B2015">
            <v>0</v>
          </cell>
          <cell r="D2015">
            <v>0</v>
          </cell>
          <cell r="O2015">
            <v>0</v>
          </cell>
          <cell r="P2015">
            <v>0</v>
          </cell>
        </row>
        <row r="2016">
          <cell r="B2016">
            <v>0</v>
          </cell>
          <cell r="D2016">
            <v>0</v>
          </cell>
          <cell r="O2016">
            <v>0</v>
          </cell>
          <cell r="P2016">
            <v>0</v>
          </cell>
        </row>
        <row r="2017">
          <cell r="B2017">
            <v>0</v>
          </cell>
          <cell r="D2017">
            <v>0</v>
          </cell>
          <cell r="O2017">
            <v>0</v>
          </cell>
          <cell r="P2017">
            <v>0</v>
          </cell>
        </row>
        <row r="2018">
          <cell r="B2018">
            <v>0</v>
          </cell>
          <cell r="D2018">
            <v>0</v>
          </cell>
          <cell r="O2018">
            <v>0</v>
          </cell>
          <cell r="P2018">
            <v>0</v>
          </cell>
        </row>
        <row r="2019">
          <cell r="B2019">
            <v>0</v>
          </cell>
          <cell r="D2019">
            <v>0</v>
          </cell>
          <cell r="O2019">
            <v>0</v>
          </cell>
          <cell r="P2019">
            <v>0</v>
          </cell>
        </row>
        <row r="2020">
          <cell r="B2020">
            <v>0</v>
          </cell>
          <cell r="D2020">
            <v>0</v>
          </cell>
          <cell r="O2020">
            <v>0</v>
          </cell>
          <cell r="P2020">
            <v>0</v>
          </cell>
        </row>
        <row r="2021">
          <cell r="B2021">
            <v>0</v>
          </cell>
          <cell r="D2021">
            <v>0</v>
          </cell>
          <cell r="O2021">
            <v>0</v>
          </cell>
          <cell r="P2021">
            <v>0</v>
          </cell>
        </row>
        <row r="2022">
          <cell r="B2022">
            <v>0</v>
          </cell>
          <cell r="D2022">
            <v>0</v>
          </cell>
          <cell r="O2022">
            <v>0</v>
          </cell>
          <cell r="P2022">
            <v>0</v>
          </cell>
        </row>
        <row r="2023">
          <cell r="B2023">
            <v>0</v>
          </cell>
          <cell r="D2023">
            <v>0</v>
          </cell>
          <cell r="O2023">
            <v>0</v>
          </cell>
          <cell r="P2023">
            <v>0</v>
          </cell>
        </row>
        <row r="2024">
          <cell r="B2024">
            <v>0</v>
          </cell>
          <cell r="D2024">
            <v>0</v>
          </cell>
          <cell r="O2024">
            <v>0</v>
          </cell>
          <cell r="P2024">
            <v>0</v>
          </cell>
        </row>
        <row r="2025">
          <cell r="B2025">
            <v>0</v>
          </cell>
          <cell r="D2025">
            <v>0</v>
          </cell>
          <cell r="O2025">
            <v>0</v>
          </cell>
          <cell r="P2025">
            <v>0</v>
          </cell>
        </row>
        <row r="2026">
          <cell r="B2026">
            <v>0</v>
          </cell>
          <cell r="D2026">
            <v>0</v>
          </cell>
          <cell r="O2026">
            <v>0</v>
          </cell>
          <cell r="P2026">
            <v>0</v>
          </cell>
        </row>
        <row r="2027">
          <cell r="B2027">
            <v>0</v>
          </cell>
          <cell r="D2027">
            <v>0</v>
          </cell>
          <cell r="O2027">
            <v>0</v>
          </cell>
          <cell r="P2027">
            <v>0</v>
          </cell>
        </row>
        <row r="2028">
          <cell r="B2028">
            <v>0</v>
          </cell>
          <cell r="D2028">
            <v>0</v>
          </cell>
          <cell r="O2028">
            <v>0</v>
          </cell>
          <cell r="P2028">
            <v>0</v>
          </cell>
        </row>
        <row r="2029">
          <cell r="B2029">
            <v>0</v>
          </cell>
          <cell r="D2029">
            <v>0</v>
          </cell>
          <cell r="O2029">
            <v>0</v>
          </cell>
          <cell r="P2029">
            <v>0</v>
          </cell>
        </row>
        <row r="2030">
          <cell r="B2030">
            <v>0</v>
          </cell>
          <cell r="D2030">
            <v>0</v>
          </cell>
          <cell r="O2030">
            <v>0</v>
          </cell>
          <cell r="P2030">
            <v>0</v>
          </cell>
        </row>
        <row r="2031">
          <cell r="B2031">
            <v>0</v>
          </cell>
          <cell r="D2031">
            <v>0</v>
          </cell>
          <cell r="O2031">
            <v>0</v>
          </cell>
          <cell r="P2031">
            <v>0</v>
          </cell>
        </row>
        <row r="2032">
          <cell r="B2032">
            <v>0</v>
          </cell>
          <cell r="D2032">
            <v>0</v>
          </cell>
          <cell r="O2032">
            <v>0</v>
          </cell>
          <cell r="P2032">
            <v>0</v>
          </cell>
        </row>
        <row r="2033">
          <cell r="B2033">
            <v>0</v>
          </cell>
          <cell r="D2033">
            <v>0</v>
          </cell>
          <cell r="O2033">
            <v>0</v>
          </cell>
          <cell r="P2033">
            <v>0</v>
          </cell>
        </row>
        <row r="2034">
          <cell r="B2034">
            <v>0</v>
          </cell>
          <cell r="D2034">
            <v>0</v>
          </cell>
          <cell r="O2034">
            <v>0</v>
          </cell>
          <cell r="P2034">
            <v>0</v>
          </cell>
        </row>
        <row r="2035">
          <cell r="B2035">
            <v>0</v>
          </cell>
          <cell r="D2035">
            <v>0</v>
          </cell>
          <cell r="O2035">
            <v>0</v>
          </cell>
          <cell r="P2035">
            <v>0</v>
          </cell>
        </row>
        <row r="2036">
          <cell r="B2036">
            <v>0</v>
          </cell>
          <cell r="D2036">
            <v>0</v>
          </cell>
          <cell r="O2036">
            <v>0</v>
          </cell>
          <cell r="P2036">
            <v>0</v>
          </cell>
        </row>
        <row r="2037">
          <cell r="B2037">
            <v>0</v>
          </cell>
          <cell r="D2037">
            <v>0</v>
          </cell>
          <cell r="O2037">
            <v>0</v>
          </cell>
          <cell r="P2037">
            <v>0</v>
          </cell>
        </row>
        <row r="2038">
          <cell r="B2038">
            <v>0</v>
          </cell>
          <cell r="D2038">
            <v>0</v>
          </cell>
          <cell r="O2038">
            <v>0</v>
          </cell>
          <cell r="P2038">
            <v>0</v>
          </cell>
        </row>
        <row r="2039">
          <cell r="B2039">
            <v>0</v>
          </cell>
          <cell r="D2039">
            <v>0</v>
          </cell>
          <cell r="O2039">
            <v>0</v>
          </cell>
          <cell r="P2039">
            <v>0</v>
          </cell>
        </row>
        <row r="2040">
          <cell r="B2040">
            <v>0</v>
          </cell>
          <cell r="D2040">
            <v>0</v>
          </cell>
          <cell r="O2040">
            <v>0</v>
          </cell>
          <cell r="P2040">
            <v>0</v>
          </cell>
        </row>
        <row r="2041">
          <cell r="B2041">
            <v>0</v>
          </cell>
          <cell r="D2041">
            <v>0</v>
          </cell>
          <cell r="O2041">
            <v>0</v>
          </cell>
          <cell r="P2041">
            <v>0</v>
          </cell>
        </row>
        <row r="2042">
          <cell r="B2042">
            <v>0</v>
          </cell>
          <cell r="D2042">
            <v>0</v>
          </cell>
          <cell r="O2042">
            <v>0</v>
          </cell>
          <cell r="P2042">
            <v>0</v>
          </cell>
        </row>
        <row r="2043">
          <cell r="B2043">
            <v>0</v>
          </cell>
          <cell r="D2043">
            <v>0</v>
          </cell>
          <cell r="O2043">
            <v>0</v>
          </cell>
          <cell r="P2043">
            <v>0</v>
          </cell>
        </row>
        <row r="2044">
          <cell r="B2044">
            <v>0</v>
          </cell>
          <cell r="D2044">
            <v>0</v>
          </cell>
          <cell r="O2044">
            <v>0</v>
          </cell>
          <cell r="P2044">
            <v>0</v>
          </cell>
        </row>
        <row r="2045">
          <cell r="B2045">
            <v>0</v>
          </cell>
          <cell r="D2045">
            <v>0</v>
          </cell>
          <cell r="O2045">
            <v>0</v>
          </cell>
          <cell r="P2045">
            <v>0</v>
          </cell>
        </row>
        <row r="2046">
          <cell r="B2046">
            <v>0</v>
          </cell>
          <cell r="D2046">
            <v>0</v>
          </cell>
          <cell r="O2046">
            <v>0</v>
          </cell>
          <cell r="P2046">
            <v>0</v>
          </cell>
        </row>
        <row r="2047">
          <cell r="B2047">
            <v>0</v>
          </cell>
          <cell r="D2047">
            <v>0</v>
          </cell>
          <cell r="O2047">
            <v>0</v>
          </cell>
          <cell r="P2047">
            <v>0</v>
          </cell>
        </row>
        <row r="2048">
          <cell r="B2048">
            <v>0</v>
          </cell>
          <cell r="D2048">
            <v>0</v>
          </cell>
          <cell r="O2048">
            <v>0</v>
          </cell>
          <cell r="P2048">
            <v>0</v>
          </cell>
        </row>
        <row r="2049">
          <cell r="B2049">
            <v>0</v>
          </cell>
          <cell r="D2049">
            <v>0</v>
          </cell>
          <cell r="O2049">
            <v>0</v>
          </cell>
          <cell r="P2049">
            <v>0</v>
          </cell>
        </row>
        <row r="2050">
          <cell r="B2050">
            <v>0</v>
          </cell>
          <cell r="D2050">
            <v>0</v>
          </cell>
          <cell r="O2050">
            <v>0</v>
          </cell>
          <cell r="P2050">
            <v>0</v>
          </cell>
        </row>
        <row r="2051">
          <cell r="B2051">
            <v>0</v>
          </cell>
          <cell r="D2051">
            <v>0</v>
          </cell>
          <cell r="O2051">
            <v>0</v>
          </cell>
          <cell r="P2051">
            <v>0</v>
          </cell>
        </row>
        <row r="2052">
          <cell r="B2052">
            <v>0</v>
          </cell>
          <cell r="D2052">
            <v>0</v>
          </cell>
          <cell r="O2052">
            <v>0</v>
          </cell>
          <cell r="P2052">
            <v>0</v>
          </cell>
        </row>
        <row r="2053">
          <cell r="B2053">
            <v>0</v>
          </cell>
          <cell r="D2053">
            <v>0</v>
          </cell>
          <cell r="O2053">
            <v>0</v>
          </cell>
          <cell r="P2053">
            <v>0</v>
          </cell>
        </row>
        <row r="2054">
          <cell r="B2054">
            <v>0</v>
          </cell>
          <cell r="D2054">
            <v>0</v>
          </cell>
          <cell r="O2054">
            <v>0</v>
          </cell>
          <cell r="P2054">
            <v>0</v>
          </cell>
        </row>
        <row r="2055">
          <cell r="B2055">
            <v>0</v>
          </cell>
          <cell r="D2055">
            <v>0</v>
          </cell>
          <cell r="O2055">
            <v>0</v>
          </cell>
          <cell r="P2055">
            <v>0</v>
          </cell>
        </row>
        <row r="2056">
          <cell r="B2056">
            <v>0</v>
          </cell>
          <cell r="D2056">
            <v>0</v>
          </cell>
          <cell r="O2056">
            <v>0</v>
          </cell>
          <cell r="P2056">
            <v>0</v>
          </cell>
        </row>
        <row r="2057">
          <cell r="B2057">
            <v>0</v>
          </cell>
          <cell r="D2057">
            <v>0</v>
          </cell>
          <cell r="O2057">
            <v>0</v>
          </cell>
          <cell r="P2057">
            <v>0</v>
          </cell>
        </row>
        <row r="2058">
          <cell r="B2058">
            <v>0</v>
          </cell>
          <cell r="D2058">
            <v>0</v>
          </cell>
          <cell r="O2058">
            <v>0</v>
          </cell>
          <cell r="P2058">
            <v>0</v>
          </cell>
        </row>
        <row r="2059">
          <cell r="B2059">
            <v>0</v>
          </cell>
          <cell r="D2059">
            <v>0</v>
          </cell>
          <cell r="O2059">
            <v>0</v>
          </cell>
          <cell r="P2059">
            <v>0</v>
          </cell>
        </row>
        <row r="2060">
          <cell r="B2060">
            <v>0</v>
          </cell>
          <cell r="D2060">
            <v>0</v>
          </cell>
          <cell r="O2060">
            <v>0</v>
          </cell>
          <cell r="P2060">
            <v>0</v>
          </cell>
        </row>
        <row r="2061">
          <cell r="B2061">
            <v>0</v>
          </cell>
          <cell r="D2061">
            <v>0</v>
          </cell>
          <cell r="O2061">
            <v>0</v>
          </cell>
          <cell r="P2061">
            <v>0</v>
          </cell>
        </row>
        <row r="2062">
          <cell r="B2062">
            <v>0</v>
          </cell>
          <cell r="D2062">
            <v>0</v>
          </cell>
          <cell r="O2062">
            <v>0</v>
          </cell>
          <cell r="P2062">
            <v>0</v>
          </cell>
        </row>
        <row r="2063">
          <cell r="B2063">
            <v>0</v>
          </cell>
          <cell r="D2063">
            <v>0</v>
          </cell>
          <cell r="O2063">
            <v>0</v>
          </cell>
          <cell r="P2063">
            <v>0</v>
          </cell>
        </row>
        <row r="2064">
          <cell r="B2064">
            <v>0</v>
          </cell>
          <cell r="D2064">
            <v>0</v>
          </cell>
          <cell r="O2064">
            <v>0</v>
          </cell>
          <cell r="P2064">
            <v>0</v>
          </cell>
        </row>
        <row r="2065">
          <cell r="B2065">
            <v>0</v>
          </cell>
          <cell r="D2065">
            <v>0</v>
          </cell>
          <cell r="O2065">
            <v>0</v>
          </cell>
          <cell r="P2065">
            <v>0</v>
          </cell>
        </row>
        <row r="2066">
          <cell r="B2066">
            <v>0</v>
          </cell>
          <cell r="D2066">
            <v>0</v>
          </cell>
          <cell r="O2066">
            <v>0</v>
          </cell>
          <cell r="P2066">
            <v>0</v>
          </cell>
        </row>
        <row r="2067">
          <cell r="B2067">
            <v>0</v>
          </cell>
          <cell r="D2067">
            <v>0</v>
          </cell>
          <cell r="O2067">
            <v>0</v>
          </cell>
          <cell r="P2067">
            <v>0</v>
          </cell>
        </row>
        <row r="2068">
          <cell r="B2068">
            <v>0</v>
          </cell>
          <cell r="D2068">
            <v>0</v>
          </cell>
          <cell r="O2068">
            <v>0</v>
          </cell>
          <cell r="P2068">
            <v>0</v>
          </cell>
        </row>
        <row r="2069">
          <cell r="B2069">
            <v>0</v>
          </cell>
          <cell r="D2069">
            <v>0</v>
          </cell>
          <cell r="O2069">
            <v>0</v>
          </cell>
          <cell r="P2069">
            <v>0</v>
          </cell>
        </row>
        <row r="2070">
          <cell r="B2070">
            <v>0</v>
          </cell>
          <cell r="D2070">
            <v>0</v>
          </cell>
          <cell r="O2070">
            <v>0</v>
          </cell>
          <cell r="P2070">
            <v>0</v>
          </cell>
        </row>
        <row r="2071">
          <cell r="B2071">
            <v>0</v>
          </cell>
          <cell r="D2071">
            <v>0</v>
          </cell>
          <cell r="O2071">
            <v>0</v>
          </cell>
          <cell r="P2071">
            <v>0</v>
          </cell>
        </row>
        <row r="2072">
          <cell r="B2072">
            <v>0</v>
          </cell>
          <cell r="D2072">
            <v>0</v>
          </cell>
          <cell r="O2072">
            <v>0</v>
          </cell>
          <cell r="P2072">
            <v>0</v>
          </cell>
        </row>
        <row r="2073">
          <cell r="B2073">
            <v>0</v>
          </cell>
          <cell r="D2073">
            <v>0</v>
          </cell>
          <cell r="O2073">
            <v>0</v>
          </cell>
          <cell r="P2073">
            <v>0</v>
          </cell>
        </row>
        <row r="2074">
          <cell r="B2074">
            <v>0</v>
          </cell>
          <cell r="D2074">
            <v>0</v>
          </cell>
          <cell r="O2074">
            <v>0</v>
          </cell>
          <cell r="P2074">
            <v>0</v>
          </cell>
        </row>
        <row r="2075">
          <cell r="B2075">
            <v>0</v>
          </cell>
          <cell r="D2075">
            <v>0</v>
          </cell>
          <cell r="O2075">
            <v>0</v>
          </cell>
          <cell r="P2075">
            <v>0</v>
          </cell>
        </row>
        <row r="2076">
          <cell r="B2076">
            <v>0</v>
          </cell>
          <cell r="D2076">
            <v>0</v>
          </cell>
          <cell r="O2076">
            <v>0</v>
          </cell>
          <cell r="P2076">
            <v>0</v>
          </cell>
        </row>
        <row r="2077">
          <cell r="B2077">
            <v>0</v>
          </cell>
          <cell r="D2077">
            <v>0</v>
          </cell>
          <cell r="O2077">
            <v>0</v>
          </cell>
          <cell r="P2077">
            <v>0</v>
          </cell>
        </row>
        <row r="2078">
          <cell r="B2078">
            <v>0</v>
          </cell>
          <cell r="D2078">
            <v>0</v>
          </cell>
          <cell r="O2078">
            <v>0</v>
          </cell>
          <cell r="P2078">
            <v>0</v>
          </cell>
        </row>
        <row r="2079">
          <cell r="B2079">
            <v>0</v>
          </cell>
          <cell r="D2079">
            <v>0</v>
          </cell>
          <cell r="O2079">
            <v>0</v>
          </cell>
          <cell r="P2079">
            <v>0</v>
          </cell>
        </row>
        <row r="2080">
          <cell r="B2080">
            <v>0</v>
          </cell>
          <cell r="D2080">
            <v>0</v>
          </cell>
          <cell r="O2080">
            <v>0</v>
          </cell>
          <cell r="P2080">
            <v>0</v>
          </cell>
        </row>
        <row r="2081">
          <cell r="B2081">
            <v>0</v>
          </cell>
          <cell r="D2081">
            <v>0</v>
          </cell>
          <cell r="O2081">
            <v>0</v>
          </cell>
          <cell r="P2081">
            <v>0</v>
          </cell>
        </row>
        <row r="2082">
          <cell r="B2082">
            <v>0</v>
          </cell>
          <cell r="D2082">
            <v>0</v>
          </cell>
          <cell r="O2082">
            <v>0</v>
          </cell>
          <cell r="P2082">
            <v>0</v>
          </cell>
        </row>
        <row r="2083">
          <cell r="B2083">
            <v>0</v>
          </cell>
          <cell r="D2083">
            <v>0</v>
          </cell>
          <cell r="O2083">
            <v>0</v>
          </cell>
          <cell r="P2083">
            <v>0</v>
          </cell>
        </row>
        <row r="2084">
          <cell r="B2084">
            <v>0</v>
          </cell>
          <cell r="D2084">
            <v>0</v>
          </cell>
          <cell r="O2084">
            <v>0</v>
          </cell>
          <cell r="P2084">
            <v>0</v>
          </cell>
        </row>
        <row r="2085">
          <cell r="B2085">
            <v>0</v>
          </cell>
          <cell r="D2085">
            <v>0</v>
          </cell>
          <cell r="O2085">
            <v>0</v>
          </cell>
          <cell r="P2085">
            <v>0</v>
          </cell>
        </row>
        <row r="2086">
          <cell r="B2086">
            <v>0</v>
          </cell>
          <cell r="D2086">
            <v>0</v>
          </cell>
          <cell r="O2086">
            <v>0</v>
          </cell>
          <cell r="P2086">
            <v>0</v>
          </cell>
        </row>
        <row r="2087">
          <cell r="B2087">
            <v>0</v>
          </cell>
          <cell r="D2087">
            <v>0</v>
          </cell>
          <cell r="O2087">
            <v>0</v>
          </cell>
          <cell r="P2087">
            <v>0</v>
          </cell>
        </row>
        <row r="2088">
          <cell r="B2088">
            <v>0</v>
          </cell>
          <cell r="D2088">
            <v>0</v>
          </cell>
          <cell r="O2088">
            <v>0</v>
          </cell>
          <cell r="P2088">
            <v>0</v>
          </cell>
        </row>
        <row r="2089">
          <cell r="B2089">
            <v>0</v>
          </cell>
          <cell r="D2089">
            <v>0</v>
          </cell>
          <cell r="O2089">
            <v>0</v>
          </cell>
          <cell r="P2089">
            <v>0</v>
          </cell>
        </row>
        <row r="2090">
          <cell r="B2090">
            <v>0</v>
          </cell>
          <cell r="D2090">
            <v>0</v>
          </cell>
          <cell r="O2090">
            <v>0</v>
          </cell>
          <cell r="P2090">
            <v>0</v>
          </cell>
        </row>
        <row r="2091">
          <cell r="B2091">
            <v>0</v>
          </cell>
          <cell r="D2091">
            <v>0</v>
          </cell>
          <cell r="O2091">
            <v>0</v>
          </cell>
          <cell r="P2091">
            <v>0</v>
          </cell>
        </row>
        <row r="2092">
          <cell r="B2092">
            <v>0</v>
          </cell>
          <cell r="D2092">
            <v>0</v>
          </cell>
          <cell r="O2092">
            <v>0</v>
          </cell>
          <cell r="P2092">
            <v>0</v>
          </cell>
        </row>
        <row r="2093">
          <cell r="B2093">
            <v>0</v>
          </cell>
          <cell r="D2093">
            <v>0</v>
          </cell>
          <cell r="O2093">
            <v>0</v>
          </cell>
          <cell r="P2093">
            <v>0</v>
          </cell>
        </row>
        <row r="2094">
          <cell r="B2094">
            <v>0</v>
          </cell>
          <cell r="D2094">
            <v>0</v>
          </cell>
          <cell r="O2094">
            <v>0</v>
          </cell>
          <cell r="P2094">
            <v>0</v>
          </cell>
        </row>
        <row r="2095">
          <cell r="B2095">
            <v>0</v>
          </cell>
          <cell r="D2095">
            <v>0</v>
          </cell>
          <cell r="O2095">
            <v>0</v>
          </cell>
          <cell r="P2095">
            <v>0</v>
          </cell>
        </row>
        <row r="2096">
          <cell r="B2096">
            <v>0</v>
          </cell>
          <cell r="D2096">
            <v>0</v>
          </cell>
          <cell r="O2096">
            <v>0</v>
          </cell>
          <cell r="P2096">
            <v>0</v>
          </cell>
        </row>
        <row r="2097">
          <cell r="B2097">
            <v>0</v>
          </cell>
          <cell r="D2097">
            <v>0</v>
          </cell>
          <cell r="O2097">
            <v>0</v>
          </cell>
          <cell r="P2097">
            <v>0</v>
          </cell>
        </row>
        <row r="2098">
          <cell r="B2098">
            <v>0</v>
          </cell>
          <cell r="D2098">
            <v>0</v>
          </cell>
          <cell r="O2098">
            <v>0</v>
          </cell>
          <cell r="P2098">
            <v>0</v>
          </cell>
        </row>
        <row r="2099">
          <cell r="B2099">
            <v>0</v>
          </cell>
          <cell r="D2099">
            <v>0</v>
          </cell>
          <cell r="O2099">
            <v>0</v>
          </cell>
          <cell r="P2099">
            <v>0</v>
          </cell>
        </row>
        <row r="2100">
          <cell r="B2100">
            <v>0</v>
          </cell>
          <cell r="D2100">
            <v>0</v>
          </cell>
          <cell r="O2100">
            <v>0</v>
          </cell>
          <cell r="P2100">
            <v>0</v>
          </cell>
        </row>
        <row r="2101">
          <cell r="B2101">
            <v>0</v>
          </cell>
          <cell r="D2101">
            <v>0</v>
          </cell>
          <cell r="O2101">
            <v>0</v>
          </cell>
          <cell r="P2101">
            <v>0</v>
          </cell>
        </row>
        <row r="2102">
          <cell r="B2102">
            <v>0</v>
          </cell>
          <cell r="D2102">
            <v>0</v>
          </cell>
          <cell r="O2102">
            <v>0</v>
          </cell>
          <cell r="P2102">
            <v>0</v>
          </cell>
        </row>
        <row r="2103">
          <cell r="B2103">
            <v>0</v>
          </cell>
          <cell r="D2103">
            <v>0</v>
          </cell>
          <cell r="O2103">
            <v>0</v>
          </cell>
          <cell r="P2103">
            <v>0</v>
          </cell>
        </row>
        <row r="2104">
          <cell r="B2104">
            <v>0</v>
          </cell>
          <cell r="D2104">
            <v>0</v>
          </cell>
          <cell r="O2104">
            <v>0</v>
          </cell>
          <cell r="P2104">
            <v>0</v>
          </cell>
        </row>
        <row r="2105">
          <cell r="B2105">
            <v>0</v>
          </cell>
          <cell r="D2105">
            <v>0</v>
          </cell>
          <cell r="O2105">
            <v>0</v>
          </cell>
          <cell r="P2105">
            <v>0</v>
          </cell>
        </row>
        <row r="2106">
          <cell r="B2106">
            <v>0</v>
          </cell>
          <cell r="D2106">
            <v>0</v>
          </cell>
          <cell r="O2106">
            <v>0</v>
          </cell>
          <cell r="P2106">
            <v>0</v>
          </cell>
        </row>
        <row r="2107">
          <cell r="B2107">
            <v>0</v>
          </cell>
          <cell r="D2107">
            <v>0</v>
          </cell>
          <cell r="O2107">
            <v>0</v>
          </cell>
          <cell r="P2107">
            <v>0</v>
          </cell>
        </row>
        <row r="2108">
          <cell r="B2108">
            <v>0</v>
          </cell>
          <cell r="D2108">
            <v>0</v>
          </cell>
          <cell r="O2108">
            <v>0</v>
          </cell>
          <cell r="P2108">
            <v>0</v>
          </cell>
        </row>
        <row r="2109">
          <cell r="B2109">
            <v>0</v>
          </cell>
          <cell r="D2109">
            <v>0</v>
          </cell>
          <cell r="O2109">
            <v>0</v>
          </cell>
          <cell r="P2109">
            <v>0</v>
          </cell>
        </row>
        <row r="2110">
          <cell r="B2110">
            <v>0</v>
          </cell>
          <cell r="D2110">
            <v>0</v>
          </cell>
          <cell r="O2110">
            <v>0</v>
          </cell>
          <cell r="P2110">
            <v>0</v>
          </cell>
        </row>
        <row r="2111">
          <cell r="B2111">
            <v>0</v>
          </cell>
          <cell r="D2111">
            <v>0</v>
          </cell>
          <cell r="O2111">
            <v>0</v>
          </cell>
          <cell r="P2111">
            <v>0</v>
          </cell>
        </row>
        <row r="2112">
          <cell r="B2112">
            <v>0</v>
          </cell>
          <cell r="D2112">
            <v>0</v>
          </cell>
          <cell r="O2112">
            <v>0</v>
          </cell>
          <cell r="P2112">
            <v>0</v>
          </cell>
        </row>
        <row r="2113">
          <cell r="B2113">
            <v>0</v>
          </cell>
          <cell r="D2113">
            <v>0</v>
          </cell>
          <cell r="O2113">
            <v>0</v>
          </cell>
          <cell r="P2113">
            <v>0</v>
          </cell>
        </row>
        <row r="2114">
          <cell r="B2114">
            <v>0</v>
          </cell>
          <cell r="D2114">
            <v>0</v>
          </cell>
          <cell r="O2114">
            <v>0</v>
          </cell>
          <cell r="P2114">
            <v>0</v>
          </cell>
        </row>
        <row r="2115">
          <cell r="B2115">
            <v>0</v>
          </cell>
          <cell r="D2115">
            <v>0</v>
          </cell>
          <cell r="O2115">
            <v>0</v>
          </cell>
          <cell r="P2115">
            <v>0</v>
          </cell>
        </row>
        <row r="2116">
          <cell r="B2116">
            <v>0</v>
          </cell>
          <cell r="D2116">
            <v>0</v>
          </cell>
          <cell r="O2116">
            <v>0</v>
          </cell>
          <cell r="P2116">
            <v>0</v>
          </cell>
        </row>
        <row r="2117">
          <cell r="B2117">
            <v>0</v>
          </cell>
          <cell r="D2117">
            <v>0</v>
          </cell>
          <cell r="O2117">
            <v>0</v>
          </cell>
          <cell r="P2117">
            <v>0</v>
          </cell>
        </row>
        <row r="2118">
          <cell r="B2118">
            <v>0</v>
          </cell>
          <cell r="D2118">
            <v>0</v>
          </cell>
          <cell r="O2118">
            <v>0</v>
          </cell>
          <cell r="P2118">
            <v>0</v>
          </cell>
        </row>
        <row r="2119">
          <cell r="B2119">
            <v>0</v>
          </cell>
          <cell r="D2119">
            <v>0</v>
          </cell>
          <cell r="O2119">
            <v>0</v>
          </cell>
          <cell r="P2119">
            <v>0</v>
          </cell>
        </row>
        <row r="2120">
          <cell r="B2120">
            <v>0</v>
          </cell>
          <cell r="D2120">
            <v>0</v>
          </cell>
          <cell r="O2120">
            <v>0</v>
          </cell>
          <cell r="P2120">
            <v>0</v>
          </cell>
        </row>
        <row r="2121">
          <cell r="B2121">
            <v>0</v>
          </cell>
          <cell r="D2121">
            <v>0</v>
          </cell>
          <cell r="O2121">
            <v>0</v>
          </cell>
          <cell r="P2121">
            <v>0</v>
          </cell>
        </row>
        <row r="2122">
          <cell r="B2122">
            <v>0</v>
          </cell>
          <cell r="D2122">
            <v>0</v>
          </cell>
          <cell r="O2122">
            <v>0</v>
          </cell>
          <cell r="P2122">
            <v>0</v>
          </cell>
        </row>
        <row r="2123">
          <cell r="B2123">
            <v>0</v>
          </cell>
          <cell r="D2123">
            <v>0</v>
          </cell>
          <cell r="O2123">
            <v>0</v>
          </cell>
          <cell r="P2123">
            <v>0</v>
          </cell>
        </row>
        <row r="2124">
          <cell r="B2124">
            <v>0</v>
          </cell>
          <cell r="D2124">
            <v>0</v>
          </cell>
          <cell r="O2124">
            <v>0</v>
          </cell>
          <cell r="P2124">
            <v>0</v>
          </cell>
        </row>
        <row r="2125">
          <cell r="B2125">
            <v>0</v>
          </cell>
          <cell r="D2125">
            <v>0</v>
          </cell>
          <cell r="O2125">
            <v>0</v>
          </cell>
          <cell r="P2125">
            <v>0</v>
          </cell>
        </row>
        <row r="2126">
          <cell r="B2126">
            <v>0</v>
          </cell>
          <cell r="D2126">
            <v>0</v>
          </cell>
          <cell r="O2126">
            <v>0</v>
          </cell>
          <cell r="P2126">
            <v>0</v>
          </cell>
        </row>
        <row r="2127">
          <cell r="B2127">
            <v>0</v>
          </cell>
          <cell r="D2127">
            <v>0</v>
          </cell>
          <cell r="O2127">
            <v>0</v>
          </cell>
          <cell r="P2127">
            <v>0</v>
          </cell>
        </row>
        <row r="2128">
          <cell r="B2128">
            <v>0</v>
          </cell>
          <cell r="D2128">
            <v>0</v>
          </cell>
          <cell r="O2128">
            <v>0</v>
          </cell>
          <cell r="P2128">
            <v>0</v>
          </cell>
        </row>
        <row r="2129">
          <cell r="B2129">
            <v>0</v>
          </cell>
          <cell r="D2129">
            <v>0</v>
          </cell>
          <cell r="O2129">
            <v>0</v>
          </cell>
          <cell r="P2129">
            <v>0</v>
          </cell>
        </row>
        <row r="2130">
          <cell r="B2130">
            <v>0</v>
          </cell>
          <cell r="D2130">
            <v>0</v>
          </cell>
          <cell r="O2130">
            <v>0</v>
          </cell>
          <cell r="P2130">
            <v>0</v>
          </cell>
        </row>
        <row r="2131">
          <cell r="B2131">
            <v>0</v>
          </cell>
          <cell r="D2131">
            <v>0</v>
          </cell>
          <cell r="O2131">
            <v>0</v>
          </cell>
          <cell r="P2131">
            <v>0</v>
          </cell>
        </row>
        <row r="2132">
          <cell r="B2132">
            <v>0</v>
          </cell>
          <cell r="D2132">
            <v>0</v>
          </cell>
          <cell r="O2132">
            <v>0</v>
          </cell>
          <cell r="P2132">
            <v>0</v>
          </cell>
        </row>
        <row r="2133">
          <cell r="B2133">
            <v>0</v>
          </cell>
          <cell r="D2133">
            <v>0</v>
          </cell>
          <cell r="O2133">
            <v>0</v>
          </cell>
          <cell r="P2133">
            <v>0</v>
          </cell>
        </row>
        <row r="2134">
          <cell r="B2134">
            <v>0</v>
          </cell>
          <cell r="D2134">
            <v>0</v>
          </cell>
          <cell r="O2134">
            <v>0</v>
          </cell>
          <cell r="P2134">
            <v>0</v>
          </cell>
        </row>
        <row r="2135">
          <cell r="B2135">
            <v>0</v>
          </cell>
          <cell r="D2135">
            <v>0</v>
          </cell>
          <cell r="O2135">
            <v>0</v>
          </cell>
          <cell r="P2135">
            <v>0</v>
          </cell>
        </row>
        <row r="2136">
          <cell r="B2136">
            <v>0</v>
          </cell>
          <cell r="D2136">
            <v>0</v>
          </cell>
          <cell r="O2136">
            <v>0</v>
          </cell>
          <cell r="P2136">
            <v>0</v>
          </cell>
        </row>
        <row r="2137">
          <cell r="B2137">
            <v>0</v>
          </cell>
          <cell r="D2137">
            <v>0</v>
          </cell>
          <cell r="O2137">
            <v>0</v>
          </cell>
          <cell r="P2137">
            <v>0</v>
          </cell>
        </row>
        <row r="2138">
          <cell r="B2138">
            <v>0</v>
          </cell>
          <cell r="D2138">
            <v>0</v>
          </cell>
          <cell r="O2138">
            <v>0</v>
          </cell>
          <cell r="P2138">
            <v>0</v>
          </cell>
        </row>
        <row r="2139">
          <cell r="B2139">
            <v>0</v>
          </cell>
          <cell r="D2139">
            <v>0</v>
          </cell>
          <cell r="O2139">
            <v>0</v>
          </cell>
          <cell r="P2139">
            <v>0</v>
          </cell>
        </row>
        <row r="2140">
          <cell r="B2140">
            <v>0</v>
          </cell>
          <cell r="D2140">
            <v>0</v>
          </cell>
          <cell r="O2140">
            <v>0</v>
          </cell>
          <cell r="P2140">
            <v>0</v>
          </cell>
        </row>
        <row r="2141">
          <cell r="B2141">
            <v>0</v>
          </cell>
          <cell r="D2141">
            <v>0</v>
          </cell>
          <cell r="O2141">
            <v>0</v>
          </cell>
          <cell r="P2141">
            <v>0</v>
          </cell>
        </row>
        <row r="2142">
          <cell r="B2142">
            <v>0</v>
          </cell>
          <cell r="D2142">
            <v>0</v>
          </cell>
          <cell r="O2142">
            <v>0</v>
          </cell>
          <cell r="P2142">
            <v>0</v>
          </cell>
        </row>
        <row r="2143">
          <cell r="B2143">
            <v>0</v>
          </cell>
          <cell r="D2143">
            <v>0</v>
          </cell>
          <cell r="O2143">
            <v>0</v>
          </cell>
          <cell r="P2143">
            <v>0</v>
          </cell>
        </row>
        <row r="2144">
          <cell r="B2144">
            <v>0</v>
          </cell>
          <cell r="D2144">
            <v>0</v>
          </cell>
          <cell r="O2144">
            <v>0</v>
          </cell>
          <cell r="P2144">
            <v>0</v>
          </cell>
        </row>
        <row r="2145">
          <cell r="B2145">
            <v>0</v>
          </cell>
          <cell r="D2145">
            <v>0</v>
          </cell>
          <cell r="O2145">
            <v>0</v>
          </cell>
          <cell r="P2145">
            <v>0</v>
          </cell>
        </row>
        <row r="2146">
          <cell r="B2146">
            <v>0</v>
          </cell>
          <cell r="D2146">
            <v>0</v>
          </cell>
          <cell r="O2146">
            <v>0</v>
          </cell>
          <cell r="P2146">
            <v>0</v>
          </cell>
        </row>
        <row r="2147">
          <cell r="B2147">
            <v>0</v>
          </cell>
          <cell r="D2147">
            <v>0</v>
          </cell>
          <cell r="O2147">
            <v>0</v>
          </cell>
          <cell r="P2147">
            <v>0</v>
          </cell>
        </row>
        <row r="2148">
          <cell r="B2148">
            <v>0</v>
          </cell>
          <cell r="D2148">
            <v>0</v>
          </cell>
          <cell r="O2148">
            <v>0</v>
          </cell>
          <cell r="P2148">
            <v>0</v>
          </cell>
        </row>
        <row r="2149">
          <cell r="B2149">
            <v>0</v>
          </cell>
          <cell r="D2149">
            <v>0</v>
          </cell>
          <cell r="O2149">
            <v>0</v>
          </cell>
          <cell r="P2149">
            <v>0</v>
          </cell>
        </row>
        <row r="2150">
          <cell r="B2150">
            <v>0</v>
          </cell>
          <cell r="D2150">
            <v>0</v>
          </cell>
          <cell r="O2150">
            <v>0</v>
          </cell>
          <cell r="P2150">
            <v>0</v>
          </cell>
        </row>
        <row r="2151">
          <cell r="B2151">
            <v>0</v>
          </cell>
          <cell r="D2151">
            <v>0</v>
          </cell>
          <cell r="O2151">
            <v>0</v>
          </cell>
          <cell r="P2151">
            <v>0</v>
          </cell>
        </row>
        <row r="2152">
          <cell r="B2152">
            <v>0</v>
          </cell>
          <cell r="D2152">
            <v>0</v>
          </cell>
          <cell r="O2152">
            <v>0</v>
          </cell>
          <cell r="P2152">
            <v>0</v>
          </cell>
        </row>
        <row r="2153">
          <cell r="B2153">
            <v>0</v>
          </cell>
          <cell r="D2153">
            <v>0</v>
          </cell>
          <cell r="O2153">
            <v>0</v>
          </cell>
          <cell r="P2153">
            <v>0</v>
          </cell>
        </row>
        <row r="2154">
          <cell r="B2154">
            <v>0</v>
          </cell>
          <cell r="D2154">
            <v>0</v>
          </cell>
          <cell r="O2154">
            <v>0</v>
          </cell>
          <cell r="P2154">
            <v>0</v>
          </cell>
        </row>
        <row r="2155">
          <cell r="B2155">
            <v>0</v>
          </cell>
          <cell r="D2155">
            <v>0</v>
          </cell>
          <cell r="O2155">
            <v>0</v>
          </cell>
          <cell r="P2155">
            <v>0</v>
          </cell>
        </row>
        <row r="2156">
          <cell r="B2156">
            <v>0</v>
          </cell>
          <cell r="D2156">
            <v>0</v>
          </cell>
          <cell r="O2156">
            <v>0</v>
          </cell>
          <cell r="P2156">
            <v>0</v>
          </cell>
        </row>
        <row r="2157">
          <cell r="B2157">
            <v>0</v>
          </cell>
          <cell r="D2157">
            <v>0</v>
          </cell>
          <cell r="O2157">
            <v>0</v>
          </cell>
          <cell r="P2157">
            <v>0</v>
          </cell>
        </row>
        <row r="2158">
          <cell r="B2158">
            <v>0</v>
          </cell>
          <cell r="D2158">
            <v>0</v>
          </cell>
          <cell r="O2158">
            <v>0</v>
          </cell>
          <cell r="P2158">
            <v>0</v>
          </cell>
        </row>
        <row r="2159">
          <cell r="B2159">
            <v>0</v>
          </cell>
          <cell r="D2159">
            <v>0</v>
          </cell>
          <cell r="O2159">
            <v>0</v>
          </cell>
          <cell r="P2159">
            <v>0</v>
          </cell>
        </row>
        <row r="2160">
          <cell r="B2160">
            <v>0</v>
          </cell>
          <cell r="D2160">
            <v>0</v>
          </cell>
          <cell r="O2160">
            <v>0</v>
          </cell>
          <cell r="P2160">
            <v>0</v>
          </cell>
        </row>
        <row r="2161">
          <cell r="B2161">
            <v>0</v>
          </cell>
          <cell r="D2161">
            <v>0</v>
          </cell>
          <cell r="O2161">
            <v>0</v>
          </cell>
          <cell r="P2161">
            <v>0</v>
          </cell>
        </row>
        <row r="2162">
          <cell r="B2162">
            <v>0</v>
          </cell>
          <cell r="D2162">
            <v>0</v>
          </cell>
          <cell r="O2162">
            <v>0</v>
          </cell>
          <cell r="P2162">
            <v>0</v>
          </cell>
        </row>
        <row r="2163">
          <cell r="B2163">
            <v>0</v>
          </cell>
          <cell r="D2163">
            <v>0</v>
          </cell>
          <cell r="O2163">
            <v>0</v>
          </cell>
          <cell r="P2163">
            <v>0</v>
          </cell>
        </row>
        <row r="2164">
          <cell r="B2164">
            <v>0</v>
          </cell>
          <cell r="D2164">
            <v>0</v>
          </cell>
          <cell r="O2164">
            <v>0</v>
          </cell>
          <cell r="P2164">
            <v>0</v>
          </cell>
        </row>
        <row r="2165">
          <cell r="B2165">
            <v>0</v>
          </cell>
          <cell r="D2165">
            <v>0</v>
          </cell>
          <cell r="O2165">
            <v>0</v>
          </cell>
          <cell r="P2165">
            <v>0</v>
          </cell>
        </row>
        <row r="2166">
          <cell r="B2166">
            <v>0</v>
          </cell>
          <cell r="D2166">
            <v>0</v>
          </cell>
          <cell r="O2166">
            <v>0</v>
          </cell>
          <cell r="P2166">
            <v>0</v>
          </cell>
        </row>
        <row r="2167">
          <cell r="B2167">
            <v>0</v>
          </cell>
          <cell r="D2167">
            <v>0</v>
          </cell>
          <cell r="O2167">
            <v>0</v>
          </cell>
          <cell r="P2167">
            <v>0</v>
          </cell>
        </row>
        <row r="2168">
          <cell r="B2168">
            <v>0</v>
          </cell>
          <cell r="D2168">
            <v>0</v>
          </cell>
          <cell r="O2168">
            <v>0</v>
          </cell>
          <cell r="P2168">
            <v>0</v>
          </cell>
        </row>
        <row r="2169">
          <cell r="B2169">
            <v>0</v>
          </cell>
          <cell r="D2169">
            <v>0</v>
          </cell>
          <cell r="O2169">
            <v>0</v>
          </cell>
          <cell r="P2169">
            <v>0</v>
          </cell>
        </row>
        <row r="2170">
          <cell r="B2170">
            <v>0</v>
          </cell>
          <cell r="D2170">
            <v>0</v>
          </cell>
          <cell r="O2170">
            <v>0</v>
          </cell>
          <cell r="P2170">
            <v>0</v>
          </cell>
        </row>
        <row r="2171">
          <cell r="B2171">
            <v>0</v>
          </cell>
          <cell r="D2171">
            <v>0</v>
          </cell>
          <cell r="O2171">
            <v>0</v>
          </cell>
          <cell r="P2171">
            <v>0</v>
          </cell>
        </row>
        <row r="2172">
          <cell r="B2172">
            <v>0</v>
          </cell>
          <cell r="D2172">
            <v>0</v>
          </cell>
          <cell r="O2172">
            <v>0</v>
          </cell>
          <cell r="P2172">
            <v>0</v>
          </cell>
        </row>
        <row r="2173">
          <cell r="B2173">
            <v>0</v>
          </cell>
          <cell r="D2173">
            <v>0</v>
          </cell>
          <cell r="O2173">
            <v>0</v>
          </cell>
          <cell r="P2173">
            <v>0</v>
          </cell>
        </row>
        <row r="2174">
          <cell r="B2174">
            <v>0</v>
          </cell>
          <cell r="D2174">
            <v>0</v>
          </cell>
          <cell r="O2174">
            <v>0</v>
          </cell>
          <cell r="P2174">
            <v>0</v>
          </cell>
        </row>
        <row r="2175">
          <cell r="B2175">
            <v>0</v>
          </cell>
          <cell r="D2175">
            <v>0</v>
          </cell>
          <cell r="O2175">
            <v>0</v>
          </cell>
          <cell r="P2175">
            <v>0</v>
          </cell>
        </row>
        <row r="2176">
          <cell r="B2176">
            <v>0</v>
          </cell>
          <cell r="D2176">
            <v>0</v>
          </cell>
          <cell r="O2176">
            <v>0</v>
          </cell>
          <cell r="P2176">
            <v>0</v>
          </cell>
        </row>
        <row r="2177">
          <cell r="B2177">
            <v>0</v>
          </cell>
          <cell r="D2177">
            <v>0</v>
          </cell>
          <cell r="O2177">
            <v>0</v>
          </cell>
          <cell r="P2177">
            <v>0</v>
          </cell>
        </row>
        <row r="2178">
          <cell r="B2178">
            <v>0</v>
          </cell>
          <cell r="D2178">
            <v>0</v>
          </cell>
          <cell r="O2178">
            <v>0</v>
          </cell>
          <cell r="P2178">
            <v>0</v>
          </cell>
        </row>
        <row r="2179">
          <cell r="B2179">
            <v>0</v>
          </cell>
          <cell r="D2179">
            <v>0</v>
          </cell>
          <cell r="O2179">
            <v>0</v>
          </cell>
          <cell r="P2179">
            <v>0</v>
          </cell>
        </row>
        <row r="2180">
          <cell r="B2180">
            <v>0</v>
          </cell>
          <cell r="D2180">
            <v>0</v>
          </cell>
          <cell r="O2180">
            <v>0</v>
          </cell>
          <cell r="P2180">
            <v>0</v>
          </cell>
        </row>
        <row r="2181">
          <cell r="B2181">
            <v>0</v>
          </cell>
          <cell r="D2181">
            <v>0</v>
          </cell>
          <cell r="O2181">
            <v>0</v>
          </cell>
          <cell r="P2181">
            <v>0</v>
          </cell>
        </row>
        <row r="2182">
          <cell r="B2182">
            <v>0</v>
          </cell>
          <cell r="D2182">
            <v>0</v>
          </cell>
          <cell r="O2182">
            <v>0</v>
          </cell>
          <cell r="P2182">
            <v>0</v>
          </cell>
        </row>
        <row r="2183">
          <cell r="B2183">
            <v>0</v>
          </cell>
          <cell r="D2183">
            <v>0</v>
          </cell>
          <cell r="O2183">
            <v>0</v>
          </cell>
          <cell r="P2183">
            <v>0</v>
          </cell>
        </row>
        <row r="2184">
          <cell r="B2184">
            <v>0</v>
          </cell>
          <cell r="D2184">
            <v>0</v>
          </cell>
          <cell r="O2184">
            <v>0</v>
          </cell>
          <cell r="P2184">
            <v>0</v>
          </cell>
        </row>
        <row r="2185">
          <cell r="B2185">
            <v>0</v>
          </cell>
          <cell r="D2185">
            <v>0</v>
          </cell>
          <cell r="O2185">
            <v>0</v>
          </cell>
          <cell r="P2185">
            <v>0</v>
          </cell>
        </row>
        <row r="2186">
          <cell r="B2186">
            <v>0</v>
          </cell>
          <cell r="D2186">
            <v>0</v>
          </cell>
          <cell r="O2186">
            <v>0</v>
          </cell>
          <cell r="P2186">
            <v>0</v>
          </cell>
        </row>
        <row r="2187">
          <cell r="B2187">
            <v>0</v>
          </cell>
          <cell r="D2187">
            <v>0</v>
          </cell>
          <cell r="O2187">
            <v>0</v>
          </cell>
          <cell r="P2187">
            <v>0</v>
          </cell>
        </row>
        <row r="2188">
          <cell r="B2188">
            <v>0</v>
          </cell>
          <cell r="D2188">
            <v>0</v>
          </cell>
          <cell r="O2188">
            <v>0</v>
          </cell>
          <cell r="P2188">
            <v>0</v>
          </cell>
        </row>
        <row r="2189">
          <cell r="B2189">
            <v>0</v>
          </cell>
          <cell r="D2189">
            <v>0</v>
          </cell>
          <cell r="O2189">
            <v>0</v>
          </cell>
          <cell r="P2189">
            <v>0</v>
          </cell>
        </row>
        <row r="2190">
          <cell r="B2190">
            <v>0</v>
          </cell>
          <cell r="D2190">
            <v>0</v>
          </cell>
          <cell r="O2190">
            <v>0</v>
          </cell>
          <cell r="P2190">
            <v>0</v>
          </cell>
        </row>
        <row r="2191">
          <cell r="B2191">
            <v>0</v>
          </cell>
          <cell r="D2191">
            <v>0</v>
          </cell>
          <cell r="O2191">
            <v>0</v>
          </cell>
          <cell r="P2191">
            <v>0</v>
          </cell>
        </row>
        <row r="2192">
          <cell r="B2192">
            <v>0</v>
          </cell>
          <cell r="D2192">
            <v>0</v>
          </cell>
          <cell r="O2192">
            <v>0</v>
          </cell>
          <cell r="P2192">
            <v>0</v>
          </cell>
        </row>
        <row r="2193">
          <cell r="B2193">
            <v>0</v>
          </cell>
          <cell r="D2193">
            <v>0</v>
          </cell>
          <cell r="O2193">
            <v>0</v>
          </cell>
          <cell r="P2193">
            <v>0</v>
          </cell>
        </row>
        <row r="2194">
          <cell r="B2194">
            <v>0</v>
          </cell>
          <cell r="D2194">
            <v>0</v>
          </cell>
          <cell r="O2194">
            <v>0</v>
          </cell>
          <cell r="P2194">
            <v>0</v>
          </cell>
        </row>
        <row r="2195">
          <cell r="B2195">
            <v>0</v>
          </cell>
          <cell r="D2195">
            <v>0</v>
          </cell>
          <cell r="O2195">
            <v>0</v>
          </cell>
          <cell r="P2195">
            <v>0</v>
          </cell>
        </row>
        <row r="2196">
          <cell r="B2196">
            <v>0</v>
          </cell>
          <cell r="D2196">
            <v>0</v>
          </cell>
          <cell r="O2196">
            <v>0</v>
          </cell>
          <cell r="P2196">
            <v>0</v>
          </cell>
        </row>
        <row r="2197">
          <cell r="B2197">
            <v>0</v>
          </cell>
          <cell r="D2197">
            <v>0</v>
          </cell>
          <cell r="O2197">
            <v>0</v>
          </cell>
          <cell r="P2197">
            <v>0</v>
          </cell>
        </row>
        <row r="2198">
          <cell r="B2198">
            <v>0</v>
          </cell>
          <cell r="D2198">
            <v>0</v>
          </cell>
          <cell r="O2198">
            <v>0</v>
          </cell>
          <cell r="P2198">
            <v>0</v>
          </cell>
        </row>
        <row r="2199">
          <cell r="B2199">
            <v>0</v>
          </cell>
          <cell r="D2199">
            <v>0</v>
          </cell>
          <cell r="O2199">
            <v>0</v>
          </cell>
          <cell r="P2199">
            <v>0</v>
          </cell>
        </row>
        <row r="2200">
          <cell r="B2200">
            <v>0</v>
          </cell>
          <cell r="D2200">
            <v>0</v>
          </cell>
          <cell r="O2200">
            <v>0</v>
          </cell>
          <cell r="P2200">
            <v>0</v>
          </cell>
        </row>
        <row r="2201">
          <cell r="B2201">
            <v>0</v>
          </cell>
          <cell r="D2201">
            <v>0</v>
          </cell>
          <cell r="O2201">
            <v>0</v>
          </cell>
          <cell r="P2201">
            <v>0</v>
          </cell>
        </row>
        <row r="2202">
          <cell r="B2202">
            <v>0</v>
          </cell>
          <cell r="D2202">
            <v>0</v>
          </cell>
          <cell r="O2202">
            <v>0</v>
          </cell>
          <cell r="P2202">
            <v>0</v>
          </cell>
        </row>
        <row r="2203">
          <cell r="B2203">
            <v>0</v>
          </cell>
          <cell r="D2203">
            <v>0</v>
          </cell>
          <cell r="O2203">
            <v>0</v>
          </cell>
          <cell r="P2203">
            <v>0</v>
          </cell>
        </row>
        <row r="2204">
          <cell r="B2204">
            <v>0</v>
          </cell>
          <cell r="D2204">
            <v>0</v>
          </cell>
          <cell r="O2204">
            <v>0</v>
          </cell>
          <cell r="P2204">
            <v>0</v>
          </cell>
        </row>
        <row r="2205">
          <cell r="B2205">
            <v>0</v>
          </cell>
          <cell r="D2205">
            <v>0</v>
          </cell>
          <cell r="O2205">
            <v>0</v>
          </cell>
          <cell r="P2205">
            <v>0</v>
          </cell>
        </row>
        <row r="2206">
          <cell r="B2206">
            <v>0</v>
          </cell>
          <cell r="D2206">
            <v>0</v>
          </cell>
          <cell r="O2206">
            <v>0</v>
          </cell>
          <cell r="P2206">
            <v>0</v>
          </cell>
        </row>
        <row r="2207">
          <cell r="B2207">
            <v>0</v>
          </cell>
          <cell r="D2207">
            <v>0</v>
          </cell>
          <cell r="O2207">
            <v>0</v>
          </cell>
          <cell r="P2207">
            <v>0</v>
          </cell>
        </row>
        <row r="2208">
          <cell r="B2208">
            <v>0</v>
          </cell>
          <cell r="D2208">
            <v>0</v>
          </cell>
          <cell r="O2208">
            <v>0</v>
          </cell>
          <cell r="P2208">
            <v>0</v>
          </cell>
        </row>
        <row r="2209">
          <cell r="B2209">
            <v>0</v>
          </cell>
          <cell r="D2209">
            <v>0</v>
          </cell>
          <cell r="O2209">
            <v>0</v>
          </cell>
          <cell r="P2209">
            <v>0</v>
          </cell>
        </row>
        <row r="2210">
          <cell r="B2210">
            <v>0</v>
          </cell>
          <cell r="D2210">
            <v>0</v>
          </cell>
          <cell r="O2210">
            <v>0</v>
          </cell>
          <cell r="P2210">
            <v>0</v>
          </cell>
        </row>
        <row r="2211">
          <cell r="B2211">
            <v>0</v>
          </cell>
          <cell r="D2211">
            <v>0</v>
          </cell>
          <cell r="O2211">
            <v>0</v>
          </cell>
          <cell r="P2211">
            <v>0</v>
          </cell>
        </row>
        <row r="2212">
          <cell r="B2212">
            <v>0</v>
          </cell>
          <cell r="D2212">
            <v>0</v>
          </cell>
          <cell r="O2212">
            <v>0</v>
          </cell>
          <cell r="P2212">
            <v>0</v>
          </cell>
        </row>
        <row r="2213">
          <cell r="B2213">
            <v>0</v>
          </cell>
          <cell r="D2213">
            <v>0</v>
          </cell>
          <cell r="O2213">
            <v>0</v>
          </cell>
          <cell r="P2213">
            <v>0</v>
          </cell>
        </row>
        <row r="2214">
          <cell r="B2214">
            <v>0</v>
          </cell>
          <cell r="D2214">
            <v>0</v>
          </cell>
          <cell r="O2214">
            <v>0</v>
          </cell>
          <cell r="P2214">
            <v>0</v>
          </cell>
        </row>
        <row r="2215">
          <cell r="B2215">
            <v>0</v>
          </cell>
          <cell r="D2215">
            <v>0</v>
          </cell>
          <cell r="O2215">
            <v>0</v>
          </cell>
          <cell r="P2215">
            <v>0</v>
          </cell>
        </row>
        <row r="2216">
          <cell r="B2216">
            <v>0</v>
          </cell>
          <cell r="D2216">
            <v>0</v>
          </cell>
          <cell r="O2216">
            <v>0</v>
          </cell>
          <cell r="P2216">
            <v>0</v>
          </cell>
        </row>
        <row r="2217">
          <cell r="B2217">
            <v>0</v>
          </cell>
          <cell r="D2217">
            <v>0</v>
          </cell>
          <cell r="O2217">
            <v>0</v>
          </cell>
          <cell r="P2217">
            <v>0</v>
          </cell>
        </row>
        <row r="2218">
          <cell r="B2218">
            <v>0</v>
          </cell>
          <cell r="D2218">
            <v>0</v>
          </cell>
          <cell r="O2218">
            <v>0</v>
          </cell>
          <cell r="P2218">
            <v>0</v>
          </cell>
        </row>
        <row r="2219">
          <cell r="B2219">
            <v>0</v>
          </cell>
          <cell r="D2219">
            <v>0</v>
          </cell>
          <cell r="O2219">
            <v>0</v>
          </cell>
          <cell r="P2219">
            <v>0</v>
          </cell>
        </row>
        <row r="2220">
          <cell r="B2220">
            <v>0</v>
          </cell>
          <cell r="D2220">
            <v>0</v>
          </cell>
          <cell r="O2220">
            <v>0</v>
          </cell>
          <cell r="P2220">
            <v>0</v>
          </cell>
        </row>
        <row r="2221">
          <cell r="B2221">
            <v>0</v>
          </cell>
          <cell r="D2221">
            <v>0</v>
          </cell>
          <cell r="O2221">
            <v>0</v>
          </cell>
          <cell r="P2221">
            <v>0</v>
          </cell>
        </row>
        <row r="2222">
          <cell r="B2222">
            <v>0</v>
          </cell>
          <cell r="D2222">
            <v>0</v>
          </cell>
          <cell r="O2222">
            <v>0</v>
          </cell>
          <cell r="P2222">
            <v>0</v>
          </cell>
        </row>
        <row r="2223">
          <cell r="B2223">
            <v>0</v>
          </cell>
          <cell r="D2223">
            <v>0</v>
          </cell>
          <cell r="O2223">
            <v>0</v>
          </cell>
          <cell r="P2223">
            <v>0</v>
          </cell>
        </row>
        <row r="2224">
          <cell r="B2224">
            <v>0</v>
          </cell>
          <cell r="D2224">
            <v>0</v>
          </cell>
          <cell r="O2224">
            <v>0</v>
          </cell>
          <cell r="P2224">
            <v>0</v>
          </cell>
        </row>
        <row r="2225">
          <cell r="B2225">
            <v>0</v>
          </cell>
          <cell r="D2225">
            <v>0</v>
          </cell>
          <cell r="O2225">
            <v>0</v>
          </cell>
          <cell r="P2225">
            <v>0</v>
          </cell>
        </row>
        <row r="2226">
          <cell r="B2226">
            <v>0</v>
          </cell>
          <cell r="D2226">
            <v>0</v>
          </cell>
          <cell r="O2226">
            <v>0</v>
          </cell>
          <cell r="P2226">
            <v>0</v>
          </cell>
        </row>
        <row r="2227">
          <cell r="B2227">
            <v>0</v>
          </cell>
          <cell r="D2227">
            <v>0</v>
          </cell>
          <cell r="O2227">
            <v>0</v>
          </cell>
          <cell r="P2227">
            <v>0</v>
          </cell>
        </row>
        <row r="2228">
          <cell r="B2228">
            <v>0</v>
          </cell>
          <cell r="D2228">
            <v>0</v>
          </cell>
          <cell r="O2228">
            <v>0</v>
          </cell>
          <cell r="P2228">
            <v>0</v>
          </cell>
        </row>
        <row r="2229">
          <cell r="B2229">
            <v>0</v>
          </cell>
          <cell r="D2229">
            <v>0</v>
          </cell>
          <cell r="O2229">
            <v>0</v>
          </cell>
          <cell r="P2229">
            <v>0</v>
          </cell>
        </row>
        <row r="2230">
          <cell r="B2230">
            <v>0</v>
          </cell>
          <cell r="D2230">
            <v>0</v>
          </cell>
          <cell r="O2230">
            <v>0</v>
          </cell>
          <cell r="P2230">
            <v>0</v>
          </cell>
        </row>
        <row r="2231">
          <cell r="B2231">
            <v>0</v>
          </cell>
          <cell r="D2231">
            <v>0</v>
          </cell>
          <cell r="O2231">
            <v>0</v>
          </cell>
          <cell r="P2231">
            <v>0</v>
          </cell>
        </row>
        <row r="2232">
          <cell r="B2232">
            <v>0</v>
          </cell>
          <cell r="D2232">
            <v>0</v>
          </cell>
          <cell r="O2232">
            <v>0</v>
          </cell>
          <cell r="P2232">
            <v>0</v>
          </cell>
        </row>
        <row r="2233">
          <cell r="B2233">
            <v>0</v>
          </cell>
          <cell r="D2233">
            <v>0</v>
          </cell>
          <cell r="O2233">
            <v>0</v>
          </cell>
          <cell r="P2233">
            <v>0</v>
          </cell>
        </row>
        <row r="2234">
          <cell r="B2234">
            <v>0</v>
          </cell>
          <cell r="D2234">
            <v>0</v>
          </cell>
          <cell r="O2234">
            <v>0</v>
          </cell>
          <cell r="P2234">
            <v>0</v>
          </cell>
        </row>
        <row r="2235">
          <cell r="B2235">
            <v>0</v>
          </cell>
          <cell r="D2235">
            <v>0</v>
          </cell>
          <cell r="O2235">
            <v>0</v>
          </cell>
          <cell r="P2235">
            <v>0</v>
          </cell>
        </row>
        <row r="2236">
          <cell r="B2236">
            <v>0</v>
          </cell>
          <cell r="D2236">
            <v>0</v>
          </cell>
          <cell r="O2236">
            <v>0</v>
          </cell>
          <cell r="P2236">
            <v>0</v>
          </cell>
        </row>
        <row r="2237">
          <cell r="B2237">
            <v>0</v>
          </cell>
          <cell r="D2237">
            <v>0</v>
          </cell>
          <cell r="O2237">
            <v>0</v>
          </cell>
          <cell r="P2237">
            <v>0</v>
          </cell>
        </row>
        <row r="2238">
          <cell r="B2238">
            <v>0</v>
          </cell>
          <cell r="D2238">
            <v>0</v>
          </cell>
          <cell r="O2238">
            <v>0</v>
          </cell>
          <cell r="P2238">
            <v>0</v>
          </cell>
        </row>
        <row r="2239">
          <cell r="B2239">
            <v>0</v>
          </cell>
          <cell r="D2239">
            <v>0</v>
          </cell>
          <cell r="O2239">
            <v>0</v>
          </cell>
          <cell r="P2239">
            <v>0</v>
          </cell>
        </row>
        <row r="2240">
          <cell r="B2240">
            <v>0</v>
          </cell>
          <cell r="D2240">
            <v>0</v>
          </cell>
          <cell r="O2240">
            <v>0</v>
          </cell>
          <cell r="P2240">
            <v>0</v>
          </cell>
        </row>
        <row r="2241">
          <cell r="B2241">
            <v>0</v>
          </cell>
          <cell r="D2241">
            <v>0</v>
          </cell>
          <cell r="O2241">
            <v>0</v>
          </cell>
          <cell r="P2241">
            <v>0</v>
          </cell>
        </row>
        <row r="2242">
          <cell r="B2242">
            <v>0</v>
          </cell>
          <cell r="D2242">
            <v>0</v>
          </cell>
          <cell r="O2242">
            <v>0</v>
          </cell>
          <cell r="P2242">
            <v>0</v>
          </cell>
        </row>
        <row r="2243">
          <cell r="B2243">
            <v>0</v>
          </cell>
          <cell r="D2243">
            <v>0</v>
          </cell>
          <cell r="O2243">
            <v>0</v>
          </cell>
          <cell r="P2243">
            <v>0</v>
          </cell>
        </row>
        <row r="2244">
          <cell r="B2244">
            <v>0</v>
          </cell>
          <cell r="D2244">
            <v>0</v>
          </cell>
          <cell r="O2244">
            <v>0</v>
          </cell>
          <cell r="P2244">
            <v>0</v>
          </cell>
        </row>
        <row r="2245">
          <cell r="B2245">
            <v>0</v>
          </cell>
          <cell r="D2245">
            <v>0</v>
          </cell>
          <cell r="O2245">
            <v>0</v>
          </cell>
          <cell r="P2245">
            <v>0</v>
          </cell>
        </row>
        <row r="2246">
          <cell r="B2246">
            <v>0</v>
          </cell>
          <cell r="D2246">
            <v>0</v>
          </cell>
          <cell r="O2246">
            <v>0</v>
          </cell>
          <cell r="P2246">
            <v>0</v>
          </cell>
        </row>
        <row r="2247">
          <cell r="B2247">
            <v>0</v>
          </cell>
          <cell r="D2247">
            <v>0</v>
          </cell>
          <cell r="O2247">
            <v>0</v>
          </cell>
          <cell r="P2247">
            <v>0</v>
          </cell>
        </row>
        <row r="2248">
          <cell r="B2248">
            <v>0</v>
          </cell>
          <cell r="D2248">
            <v>0</v>
          </cell>
          <cell r="O2248">
            <v>0</v>
          </cell>
          <cell r="P2248">
            <v>0</v>
          </cell>
        </row>
        <row r="2249">
          <cell r="B2249">
            <v>0</v>
          </cell>
          <cell r="D2249">
            <v>0</v>
          </cell>
          <cell r="O2249">
            <v>0</v>
          </cell>
          <cell r="P2249">
            <v>0</v>
          </cell>
        </row>
        <row r="2250">
          <cell r="B2250">
            <v>0</v>
          </cell>
          <cell r="D2250">
            <v>0</v>
          </cell>
          <cell r="O2250">
            <v>0</v>
          </cell>
          <cell r="P2250">
            <v>0</v>
          </cell>
        </row>
        <row r="2251">
          <cell r="B2251">
            <v>0</v>
          </cell>
          <cell r="D2251">
            <v>0</v>
          </cell>
          <cell r="O2251">
            <v>0</v>
          </cell>
          <cell r="P2251">
            <v>0</v>
          </cell>
        </row>
        <row r="2252">
          <cell r="B2252">
            <v>0</v>
          </cell>
          <cell r="D2252">
            <v>0</v>
          </cell>
          <cell r="O2252">
            <v>0</v>
          </cell>
          <cell r="P2252">
            <v>0</v>
          </cell>
        </row>
        <row r="2253">
          <cell r="B2253">
            <v>0</v>
          </cell>
          <cell r="D2253">
            <v>0</v>
          </cell>
          <cell r="O2253">
            <v>0</v>
          </cell>
          <cell r="P2253">
            <v>0</v>
          </cell>
        </row>
        <row r="2254">
          <cell r="B2254">
            <v>0</v>
          </cell>
          <cell r="D2254">
            <v>0</v>
          </cell>
          <cell r="O2254">
            <v>0</v>
          </cell>
          <cell r="P2254">
            <v>0</v>
          </cell>
        </row>
        <row r="2255">
          <cell r="B2255">
            <v>0</v>
          </cell>
          <cell r="D2255">
            <v>0</v>
          </cell>
          <cell r="O2255">
            <v>0</v>
          </cell>
          <cell r="P2255">
            <v>0</v>
          </cell>
        </row>
        <row r="2256">
          <cell r="B2256">
            <v>0</v>
          </cell>
          <cell r="D2256">
            <v>0</v>
          </cell>
          <cell r="O2256">
            <v>0</v>
          </cell>
          <cell r="P2256">
            <v>0</v>
          </cell>
        </row>
        <row r="2257">
          <cell r="B2257">
            <v>0</v>
          </cell>
          <cell r="D2257">
            <v>0</v>
          </cell>
          <cell r="O2257">
            <v>0</v>
          </cell>
          <cell r="P2257">
            <v>0</v>
          </cell>
        </row>
        <row r="2258">
          <cell r="B2258">
            <v>0</v>
          </cell>
          <cell r="D2258">
            <v>0</v>
          </cell>
          <cell r="O2258">
            <v>0</v>
          </cell>
          <cell r="P2258">
            <v>0</v>
          </cell>
        </row>
        <row r="2259">
          <cell r="B2259">
            <v>0</v>
          </cell>
          <cell r="D2259">
            <v>0</v>
          </cell>
          <cell r="O2259">
            <v>0</v>
          </cell>
          <cell r="P2259">
            <v>0</v>
          </cell>
        </row>
        <row r="2260">
          <cell r="B2260">
            <v>0</v>
          </cell>
          <cell r="D2260">
            <v>0</v>
          </cell>
          <cell r="O2260">
            <v>0</v>
          </cell>
          <cell r="P2260">
            <v>0</v>
          </cell>
        </row>
        <row r="2261">
          <cell r="B2261">
            <v>0</v>
          </cell>
          <cell r="D2261">
            <v>0</v>
          </cell>
          <cell r="O2261">
            <v>0</v>
          </cell>
          <cell r="P2261">
            <v>0</v>
          </cell>
        </row>
        <row r="2262">
          <cell r="B2262">
            <v>0</v>
          </cell>
          <cell r="D2262">
            <v>0</v>
          </cell>
          <cell r="O2262">
            <v>0</v>
          </cell>
          <cell r="P2262">
            <v>0</v>
          </cell>
        </row>
        <row r="2263">
          <cell r="B2263">
            <v>0</v>
          </cell>
          <cell r="D2263">
            <v>0</v>
          </cell>
          <cell r="O2263">
            <v>0</v>
          </cell>
          <cell r="P2263">
            <v>0</v>
          </cell>
        </row>
        <row r="2264">
          <cell r="B2264">
            <v>0</v>
          </cell>
          <cell r="D2264">
            <v>0</v>
          </cell>
          <cell r="O2264">
            <v>0</v>
          </cell>
          <cell r="P2264">
            <v>0</v>
          </cell>
        </row>
        <row r="2265">
          <cell r="B2265">
            <v>0</v>
          </cell>
          <cell r="D2265">
            <v>0</v>
          </cell>
          <cell r="O2265">
            <v>0</v>
          </cell>
          <cell r="P2265">
            <v>0</v>
          </cell>
        </row>
        <row r="2266">
          <cell r="B2266">
            <v>0</v>
          </cell>
          <cell r="D2266">
            <v>0</v>
          </cell>
          <cell r="O2266">
            <v>0</v>
          </cell>
          <cell r="P2266">
            <v>0</v>
          </cell>
        </row>
        <row r="2267">
          <cell r="B2267">
            <v>0</v>
          </cell>
          <cell r="D2267">
            <v>0</v>
          </cell>
          <cell r="O2267">
            <v>0</v>
          </cell>
          <cell r="P2267">
            <v>0</v>
          </cell>
        </row>
        <row r="2268">
          <cell r="B2268">
            <v>0</v>
          </cell>
          <cell r="D2268">
            <v>0</v>
          </cell>
          <cell r="O2268">
            <v>0</v>
          </cell>
          <cell r="P2268">
            <v>0</v>
          </cell>
        </row>
        <row r="2269">
          <cell r="B2269">
            <v>0</v>
          </cell>
          <cell r="D2269">
            <v>0</v>
          </cell>
          <cell r="O2269">
            <v>0</v>
          </cell>
          <cell r="P2269">
            <v>0</v>
          </cell>
        </row>
        <row r="2270">
          <cell r="B2270">
            <v>0</v>
          </cell>
          <cell r="D2270">
            <v>0</v>
          </cell>
          <cell r="O2270">
            <v>0</v>
          </cell>
          <cell r="P2270">
            <v>0</v>
          </cell>
        </row>
        <row r="2271">
          <cell r="B2271">
            <v>0</v>
          </cell>
          <cell r="D2271">
            <v>0</v>
          </cell>
          <cell r="O2271">
            <v>0</v>
          </cell>
          <cell r="P2271">
            <v>0</v>
          </cell>
        </row>
        <row r="2272">
          <cell r="B2272">
            <v>0</v>
          </cell>
          <cell r="D2272">
            <v>0</v>
          </cell>
          <cell r="O2272">
            <v>0</v>
          </cell>
          <cell r="P2272">
            <v>0</v>
          </cell>
        </row>
        <row r="2273">
          <cell r="B2273">
            <v>0</v>
          </cell>
          <cell r="D2273">
            <v>0</v>
          </cell>
          <cell r="O2273">
            <v>0</v>
          </cell>
          <cell r="P2273">
            <v>0</v>
          </cell>
        </row>
        <row r="2274">
          <cell r="B2274">
            <v>0</v>
          </cell>
          <cell r="D2274">
            <v>0</v>
          </cell>
          <cell r="O2274">
            <v>0</v>
          </cell>
          <cell r="P2274">
            <v>0</v>
          </cell>
        </row>
        <row r="2275">
          <cell r="B2275">
            <v>0</v>
          </cell>
          <cell r="D2275">
            <v>0</v>
          </cell>
          <cell r="O2275">
            <v>0</v>
          </cell>
          <cell r="P2275">
            <v>0</v>
          </cell>
        </row>
        <row r="2276">
          <cell r="B2276">
            <v>0</v>
          </cell>
          <cell r="D2276">
            <v>0</v>
          </cell>
          <cell r="O2276">
            <v>0</v>
          </cell>
          <cell r="P2276">
            <v>0</v>
          </cell>
        </row>
        <row r="2277">
          <cell r="B2277">
            <v>0</v>
          </cell>
          <cell r="D2277">
            <v>0</v>
          </cell>
          <cell r="O2277">
            <v>0</v>
          </cell>
          <cell r="P2277">
            <v>0</v>
          </cell>
        </row>
        <row r="2278">
          <cell r="B2278">
            <v>0</v>
          </cell>
          <cell r="D2278">
            <v>0</v>
          </cell>
          <cell r="O2278">
            <v>0</v>
          </cell>
          <cell r="P2278">
            <v>0</v>
          </cell>
        </row>
        <row r="2279">
          <cell r="B2279">
            <v>0</v>
          </cell>
          <cell r="D2279">
            <v>0</v>
          </cell>
          <cell r="O2279">
            <v>0</v>
          </cell>
          <cell r="P2279">
            <v>0</v>
          </cell>
        </row>
        <row r="2280">
          <cell r="B2280">
            <v>0</v>
          </cell>
          <cell r="D2280">
            <v>0</v>
          </cell>
          <cell r="O2280">
            <v>0</v>
          </cell>
          <cell r="P2280">
            <v>0</v>
          </cell>
        </row>
        <row r="2281">
          <cell r="B2281">
            <v>0</v>
          </cell>
          <cell r="D2281">
            <v>0</v>
          </cell>
          <cell r="O2281">
            <v>0</v>
          </cell>
          <cell r="P2281">
            <v>0</v>
          </cell>
        </row>
        <row r="2282">
          <cell r="B2282">
            <v>0</v>
          </cell>
          <cell r="D2282">
            <v>0</v>
          </cell>
          <cell r="O2282">
            <v>0</v>
          </cell>
          <cell r="P2282">
            <v>0</v>
          </cell>
        </row>
        <row r="2283">
          <cell r="B2283">
            <v>0</v>
          </cell>
          <cell r="D2283">
            <v>0</v>
          </cell>
          <cell r="O2283">
            <v>0</v>
          </cell>
          <cell r="P2283">
            <v>0</v>
          </cell>
        </row>
        <row r="2284">
          <cell r="B2284">
            <v>0</v>
          </cell>
          <cell r="D2284">
            <v>0</v>
          </cell>
          <cell r="O2284">
            <v>0</v>
          </cell>
          <cell r="P2284">
            <v>0</v>
          </cell>
        </row>
        <row r="2285">
          <cell r="B2285">
            <v>0</v>
          </cell>
          <cell r="D2285">
            <v>0</v>
          </cell>
          <cell r="O2285">
            <v>0</v>
          </cell>
          <cell r="P2285">
            <v>0</v>
          </cell>
        </row>
        <row r="2286">
          <cell r="B2286">
            <v>0</v>
          </cell>
          <cell r="D2286">
            <v>0</v>
          </cell>
          <cell r="O2286">
            <v>0</v>
          </cell>
          <cell r="P2286">
            <v>0</v>
          </cell>
        </row>
        <row r="2287">
          <cell r="B2287">
            <v>0</v>
          </cell>
          <cell r="D2287">
            <v>0</v>
          </cell>
          <cell r="O2287">
            <v>0</v>
          </cell>
          <cell r="P2287">
            <v>0</v>
          </cell>
        </row>
        <row r="2288">
          <cell r="B2288">
            <v>0</v>
          </cell>
          <cell r="D2288">
            <v>0</v>
          </cell>
          <cell r="O2288">
            <v>0</v>
          </cell>
          <cell r="P2288">
            <v>0</v>
          </cell>
        </row>
        <row r="2289">
          <cell r="B2289">
            <v>0</v>
          </cell>
          <cell r="D2289">
            <v>0</v>
          </cell>
          <cell r="O2289">
            <v>0</v>
          </cell>
          <cell r="P2289">
            <v>0</v>
          </cell>
        </row>
        <row r="2290">
          <cell r="B2290">
            <v>0</v>
          </cell>
          <cell r="D2290">
            <v>0</v>
          </cell>
          <cell r="O2290">
            <v>0</v>
          </cell>
          <cell r="P2290">
            <v>0</v>
          </cell>
        </row>
        <row r="2291">
          <cell r="B2291">
            <v>0</v>
          </cell>
          <cell r="D2291">
            <v>0</v>
          </cell>
          <cell r="O2291">
            <v>0</v>
          </cell>
          <cell r="P2291">
            <v>0</v>
          </cell>
        </row>
        <row r="2292">
          <cell r="B2292">
            <v>0</v>
          </cell>
          <cell r="D2292">
            <v>0</v>
          </cell>
          <cell r="O2292">
            <v>0</v>
          </cell>
          <cell r="P2292">
            <v>0</v>
          </cell>
        </row>
        <row r="2293">
          <cell r="B2293">
            <v>0</v>
          </cell>
          <cell r="D2293">
            <v>0</v>
          </cell>
          <cell r="O2293">
            <v>0</v>
          </cell>
          <cell r="P2293">
            <v>0</v>
          </cell>
        </row>
        <row r="2294">
          <cell r="B2294">
            <v>0</v>
          </cell>
          <cell r="D2294">
            <v>0</v>
          </cell>
          <cell r="O2294">
            <v>0</v>
          </cell>
          <cell r="P2294">
            <v>0</v>
          </cell>
        </row>
        <row r="2295">
          <cell r="B2295">
            <v>0</v>
          </cell>
          <cell r="D2295">
            <v>0</v>
          </cell>
          <cell r="O2295">
            <v>0</v>
          </cell>
          <cell r="P2295">
            <v>0</v>
          </cell>
        </row>
        <row r="2296">
          <cell r="B2296">
            <v>0</v>
          </cell>
          <cell r="D2296">
            <v>0</v>
          </cell>
          <cell r="O2296">
            <v>0</v>
          </cell>
          <cell r="P2296">
            <v>0</v>
          </cell>
        </row>
        <row r="2297">
          <cell r="B2297">
            <v>0</v>
          </cell>
          <cell r="D2297">
            <v>0</v>
          </cell>
          <cell r="O2297">
            <v>0</v>
          </cell>
          <cell r="P2297">
            <v>0</v>
          </cell>
        </row>
        <row r="2298">
          <cell r="B2298">
            <v>0</v>
          </cell>
          <cell r="D2298">
            <v>0</v>
          </cell>
          <cell r="O2298">
            <v>0</v>
          </cell>
          <cell r="P2298">
            <v>0</v>
          </cell>
        </row>
        <row r="2299">
          <cell r="B2299">
            <v>0</v>
          </cell>
          <cell r="D2299">
            <v>0</v>
          </cell>
          <cell r="O2299">
            <v>0</v>
          </cell>
          <cell r="P2299">
            <v>0</v>
          </cell>
        </row>
        <row r="2300">
          <cell r="B2300">
            <v>0</v>
          </cell>
          <cell r="D2300">
            <v>0</v>
          </cell>
          <cell r="O2300">
            <v>0</v>
          </cell>
          <cell r="P2300">
            <v>0</v>
          </cell>
        </row>
        <row r="2301">
          <cell r="B2301">
            <v>0</v>
          </cell>
          <cell r="D2301">
            <v>0</v>
          </cell>
          <cell r="O2301">
            <v>0</v>
          </cell>
          <cell r="P2301">
            <v>0</v>
          </cell>
        </row>
        <row r="2302">
          <cell r="B2302">
            <v>0</v>
          </cell>
          <cell r="D2302">
            <v>0</v>
          </cell>
          <cell r="O2302">
            <v>0</v>
          </cell>
          <cell r="P2302">
            <v>0</v>
          </cell>
        </row>
        <row r="2303">
          <cell r="B2303">
            <v>0</v>
          </cell>
          <cell r="D2303">
            <v>0</v>
          </cell>
          <cell r="O2303">
            <v>0</v>
          </cell>
          <cell r="P2303">
            <v>0</v>
          </cell>
        </row>
        <row r="2304">
          <cell r="B2304">
            <v>0</v>
          </cell>
          <cell r="D2304">
            <v>0</v>
          </cell>
          <cell r="O2304">
            <v>0</v>
          </cell>
          <cell r="P2304">
            <v>0</v>
          </cell>
        </row>
        <row r="2305">
          <cell r="B2305">
            <v>0</v>
          </cell>
          <cell r="D2305">
            <v>0</v>
          </cell>
          <cell r="O2305">
            <v>0</v>
          </cell>
          <cell r="P2305">
            <v>0</v>
          </cell>
        </row>
        <row r="2306">
          <cell r="B2306">
            <v>0</v>
          </cell>
          <cell r="D2306">
            <v>0</v>
          </cell>
          <cell r="O2306">
            <v>0</v>
          </cell>
          <cell r="P2306">
            <v>0</v>
          </cell>
        </row>
        <row r="2307">
          <cell r="B2307">
            <v>0</v>
          </cell>
          <cell r="D2307">
            <v>0</v>
          </cell>
          <cell r="O2307">
            <v>0</v>
          </cell>
          <cell r="P2307">
            <v>0</v>
          </cell>
        </row>
        <row r="2308">
          <cell r="B2308">
            <v>0</v>
          </cell>
          <cell r="D2308">
            <v>0</v>
          </cell>
          <cell r="O2308">
            <v>0</v>
          </cell>
          <cell r="P2308">
            <v>0</v>
          </cell>
        </row>
        <row r="2309">
          <cell r="B2309">
            <v>0</v>
          </cell>
          <cell r="D2309">
            <v>0</v>
          </cell>
          <cell r="O2309">
            <v>0</v>
          </cell>
          <cell r="P2309">
            <v>0</v>
          </cell>
        </row>
        <row r="2310">
          <cell r="B2310">
            <v>0</v>
          </cell>
          <cell r="D2310">
            <v>0</v>
          </cell>
          <cell r="O2310">
            <v>0</v>
          </cell>
          <cell r="P2310">
            <v>0</v>
          </cell>
        </row>
        <row r="2311">
          <cell r="B2311">
            <v>0</v>
          </cell>
          <cell r="D2311">
            <v>0</v>
          </cell>
          <cell r="O2311">
            <v>0</v>
          </cell>
          <cell r="P2311">
            <v>0</v>
          </cell>
        </row>
        <row r="2312">
          <cell r="B2312">
            <v>0</v>
          </cell>
          <cell r="D2312">
            <v>0</v>
          </cell>
          <cell r="O2312">
            <v>0</v>
          </cell>
          <cell r="P2312">
            <v>0</v>
          </cell>
        </row>
        <row r="2313">
          <cell r="B2313">
            <v>0</v>
          </cell>
          <cell r="D2313">
            <v>0</v>
          </cell>
          <cell r="O2313">
            <v>0</v>
          </cell>
          <cell r="P2313">
            <v>0</v>
          </cell>
        </row>
        <row r="2314">
          <cell r="B2314">
            <v>0</v>
          </cell>
          <cell r="D2314">
            <v>0</v>
          </cell>
          <cell r="O2314">
            <v>0</v>
          </cell>
          <cell r="P2314">
            <v>0</v>
          </cell>
        </row>
        <row r="2315">
          <cell r="B2315">
            <v>0</v>
          </cell>
          <cell r="D2315">
            <v>0</v>
          </cell>
          <cell r="O2315">
            <v>0</v>
          </cell>
          <cell r="P2315">
            <v>0</v>
          </cell>
        </row>
        <row r="2316">
          <cell r="B2316">
            <v>0</v>
          </cell>
          <cell r="D2316">
            <v>0</v>
          </cell>
          <cell r="O2316">
            <v>0</v>
          </cell>
          <cell r="P2316">
            <v>0</v>
          </cell>
        </row>
        <row r="2317">
          <cell r="B2317">
            <v>0</v>
          </cell>
          <cell r="D2317">
            <v>0</v>
          </cell>
          <cell r="O2317">
            <v>0</v>
          </cell>
          <cell r="P2317">
            <v>0</v>
          </cell>
        </row>
        <row r="2318">
          <cell r="B2318">
            <v>0</v>
          </cell>
          <cell r="D2318">
            <v>0</v>
          </cell>
          <cell r="O2318">
            <v>0</v>
          </cell>
          <cell r="P2318">
            <v>0</v>
          </cell>
        </row>
        <row r="2319">
          <cell r="B2319">
            <v>0</v>
          </cell>
          <cell r="D2319">
            <v>0</v>
          </cell>
          <cell r="O2319">
            <v>0</v>
          </cell>
          <cell r="P2319">
            <v>0</v>
          </cell>
        </row>
        <row r="2320">
          <cell r="B2320">
            <v>0</v>
          </cell>
          <cell r="D2320">
            <v>0</v>
          </cell>
          <cell r="O2320">
            <v>0</v>
          </cell>
          <cell r="P2320">
            <v>0</v>
          </cell>
        </row>
        <row r="2321">
          <cell r="B2321">
            <v>0</v>
          </cell>
          <cell r="D2321">
            <v>0</v>
          </cell>
          <cell r="O2321">
            <v>0</v>
          </cell>
          <cell r="P2321">
            <v>0</v>
          </cell>
        </row>
        <row r="2322">
          <cell r="B2322">
            <v>0</v>
          </cell>
          <cell r="D2322">
            <v>0</v>
          </cell>
          <cell r="O2322">
            <v>0</v>
          </cell>
          <cell r="P2322">
            <v>0</v>
          </cell>
        </row>
        <row r="2323">
          <cell r="B2323">
            <v>0</v>
          </cell>
          <cell r="D2323">
            <v>0</v>
          </cell>
          <cell r="O2323">
            <v>0</v>
          </cell>
          <cell r="P2323">
            <v>0</v>
          </cell>
        </row>
        <row r="2324">
          <cell r="B2324">
            <v>0</v>
          </cell>
          <cell r="D2324">
            <v>0</v>
          </cell>
          <cell r="O2324">
            <v>0</v>
          </cell>
          <cell r="P2324">
            <v>0</v>
          </cell>
        </row>
        <row r="2325">
          <cell r="B2325">
            <v>0</v>
          </cell>
          <cell r="D2325">
            <v>0</v>
          </cell>
          <cell r="O2325">
            <v>0</v>
          </cell>
          <cell r="P2325">
            <v>0</v>
          </cell>
        </row>
        <row r="2326">
          <cell r="B2326">
            <v>0</v>
          </cell>
          <cell r="D2326">
            <v>0</v>
          </cell>
          <cell r="O2326">
            <v>0</v>
          </cell>
          <cell r="P2326">
            <v>0</v>
          </cell>
        </row>
        <row r="2327">
          <cell r="B2327">
            <v>0</v>
          </cell>
          <cell r="D2327">
            <v>0</v>
          </cell>
          <cell r="O2327">
            <v>0</v>
          </cell>
          <cell r="P2327">
            <v>0</v>
          </cell>
        </row>
        <row r="2328">
          <cell r="B2328">
            <v>0</v>
          </cell>
          <cell r="D2328">
            <v>0</v>
          </cell>
          <cell r="O2328">
            <v>0</v>
          </cell>
          <cell r="P2328">
            <v>0</v>
          </cell>
        </row>
        <row r="2329">
          <cell r="B2329">
            <v>0</v>
          </cell>
          <cell r="D2329">
            <v>0</v>
          </cell>
          <cell r="O2329">
            <v>0</v>
          </cell>
          <cell r="P2329">
            <v>0</v>
          </cell>
        </row>
        <row r="2330">
          <cell r="B2330">
            <v>0</v>
          </cell>
          <cell r="D2330">
            <v>0</v>
          </cell>
          <cell r="O2330">
            <v>0</v>
          </cell>
          <cell r="P2330">
            <v>0</v>
          </cell>
        </row>
        <row r="2331">
          <cell r="B2331">
            <v>0</v>
          </cell>
          <cell r="D2331">
            <v>0</v>
          </cell>
          <cell r="O2331">
            <v>0</v>
          </cell>
          <cell r="P2331">
            <v>0</v>
          </cell>
        </row>
        <row r="2332">
          <cell r="B2332">
            <v>0</v>
          </cell>
          <cell r="D2332">
            <v>0</v>
          </cell>
          <cell r="O2332">
            <v>0</v>
          </cell>
          <cell r="P2332">
            <v>0</v>
          </cell>
        </row>
        <row r="2333">
          <cell r="B2333">
            <v>0</v>
          </cell>
          <cell r="D2333">
            <v>0</v>
          </cell>
          <cell r="O2333">
            <v>0</v>
          </cell>
          <cell r="P2333">
            <v>0</v>
          </cell>
        </row>
        <row r="2334">
          <cell r="B2334">
            <v>0</v>
          </cell>
          <cell r="D2334">
            <v>0</v>
          </cell>
          <cell r="O2334">
            <v>0</v>
          </cell>
          <cell r="P2334">
            <v>0</v>
          </cell>
        </row>
        <row r="2335">
          <cell r="B2335">
            <v>0</v>
          </cell>
          <cell r="D2335">
            <v>0</v>
          </cell>
          <cell r="O2335">
            <v>0</v>
          </cell>
          <cell r="P2335">
            <v>0</v>
          </cell>
        </row>
        <row r="2336">
          <cell r="B2336">
            <v>0</v>
          </cell>
          <cell r="D2336">
            <v>0</v>
          </cell>
          <cell r="O2336">
            <v>0</v>
          </cell>
          <cell r="P2336">
            <v>0</v>
          </cell>
        </row>
        <row r="2337">
          <cell r="B2337">
            <v>0</v>
          </cell>
          <cell r="D2337">
            <v>0</v>
          </cell>
          <cell r="O2337">
            <v>0</v>
          </cell>
          <cell r="P2337">
            <v>0</v>
          </cell>
        </row>
        <row r="2338">
          <cell r="B2338">
            <v>0</v>
          </cell>
          <cell r="D2338">
            <v>0</v>
          </cell>
          <cell r="O2338">
            <v>0</v>
          </cell>
          <cell r="P2338">
            <v>0</v>
          </cell>
        </row>
        <row r="2339">
          <cell r="B2339">
            <v>0</v>
          </cell>
          <cell r="D2339">
            <v>0</v>
          </cell>
          <cell r="O2339">
            <v>0</v>
          </cell>
          <cell r="P2339">
            <v>0</v>
          </cell>
        </row>
        <row r="2340">
          <cell r="B2340">
            <v>0</v>
          </cell>
          <cell r="D2340">
            <v>0</v>
          </cell>
          <cell r="O2340">
            <v>0</v>
          </cell>
          <cell r="P2340">
            <v>0</v>
          </cell>
        </row>
        <row r="2341">
          <cell r="B2341">
            <v>0</v>
          </cell>
          <cell r="D2341">
            <v>0</v>
          </cell>
          <cell r="O2341">
            <v>0</v>
          </cell>
          <cell r="P2341">
            <v>0</v>
          </cell>
        </row>
        <row r="2342">
          <cell r="B2342">
            <v>0</v>
          </cell>
          <cell r="D2342">
            <v>0</v>
          </cell>
          <cell r="O2342">
            <v>0</v>
          </cell>
          <cell r="P2342">
            <v>0</v>
          </cell>
        </row>
        <row r="2343">
          <cell r="B2343">
            <v>0</v>
          </cell>
          <cell r="D2343">
            <v>0</v>
          </cell>
          <cell r="O2343">
            <v>0</v>
          </cell>
          <cell r="P2343">
            <v>0</v>
          </cell>
        </row>
        <row r="2344">
          <cell r="B2344">
            <v>0</v>
          </cell>
          <cell r="D2344">
            <v>0</v>
          </cell>
          <cell r="O2344">
            <v>0</v>
          </cell>
          <cell r="P2344">
            <v>0</v>
          </cell>
        </row>
        <row r="2345">
          <cell r="B2345">
            <v>0</v>
          </cell>
          <cell r="D2345">
            <v>0</v>
          </cell>
          <cell r="O2345">
            <v>0</v>
          </cell>
          <cell r="P2345">
            <v>0</v>
          </cell>
        </row>
        <row r="2346">
          <cell r="B2346">
            <v>0</v>
          </cell>
          <cell r="D2346">
            <v>0</v>
          </cell>
          <cell r="O2346">
            <v>0</v>
          </cell>
          <cell r="P2346">
            <v>0</v>
          </cell>
        </row>
        <row r="2347">
          <cell r="B2347">
            <v>0</v>
          </cell>
          <cell r="D2347">
            <v>0</v>
          </cell>
          <cell r="O2347">
            <v>0</v>
          </cell>
          <cell r="P2347">
            <v>0</v>
          </cell>
        </row>
        <row r="2348">
          <cell r="B2348">
            <v>0</v>
          </cell>
          <cell r="D2348">
            <v>0</v>
          </cell>
          <cell r="O2348">
            <v>0</v>
          </cell>
          <cell r="P2348">
            <v>0</v>
          </cell>
        </row>
        <row r="2349">
          <cell r="B2349">
            <v>0</v>
          </cell>
          <cell r="D2349">
            <v>0</v>
          </cell>
          <cell r="O2349">
            <v>0</v>
          </cell>
          <cell r="P2349">
            <v>0</v>
          </cell>
        </row>
        <row r="2350">
          <cell r="B2350">
            <v>0</v>
          </cell>
          <cell r="D2350">
            <v>0</v>
          </cell>
          <cell r="O2350">
            <v>0</v>
          </cell>
          <cell r="P2350">
            <v>0</v>
          </cell>
        </row>
        <row r="2351">
          <cell r="B2351">
            <v>0</v>
          </cell>
          <cell r="D2351">
            <v>0</v>
          </cell>
          <cell r="O2351">
            <v>0</v>
          </cell>
          <cell r="P2351">
            <v>0</v>
          </cell>
        </row>
        <row r="2352">
          <cell r="B2352">
            <v>0</v>
          </cell>
          <cell r="D2352">
            <v>0</v>
          </cell>
          <cell r="O2352">
            <v>0</v>
          </cell>
          <cell r="P2352">
            <v>0</v>
          </cell>
        </row>
        <row r="2353">
          <cell r="B2353">
            <v>0</v>
          </cell>
          <cell r="D2353">
            <v>0</v>
          </cell>
          <cell r="O2353">
            <v>0</v>
          </cell>
          <cell r="P2353">
            <v>0</v>
          </cell>
        </row>
        <row r="2354">
          <cell r="B2354">
            <v>0</v>
          </cell>
          <cell r="D2354">
            <v>0</v>
          </cell>
          <cell r="O2354">
            <v>0</v>
          </cell>
          <cell r="P2354">
            <v>0</v>
          </cell>
        </row>
        <row r="2355">
          <cell r="B2355">
            <v>0</v>
          </cell>
          <cell r="D2355">
            <v>0</v>
          </cell>
          <cell r="O2355">
            <v>0</v>
          </cell>
          <cell r="P2355">
            <v>0</v>
          </cell>
        </row>
        <row r="2356">
          <cell r="B2356">
            <v>0</v>
          </cell>
          <cell r="D2356">
            <v>0</v>
          </cell>
          <cell r="O2356">
            <v>0</v>
          </cell>
          <cell r="P2356">
            <v>0</v>
          </cell>
        </row>
        <row r="2357">
          <cell r="B2357">
            <v>0</v>
          </cell>
          <cell r="D2357">
            <v>0</v>
          </cell>
          <cell r="O2357">
            <v>0</v>
          </cell>
          <cell r="P2357">
            <v>0</v>
          </cell>
        </row>
        <row r="2358">
          <cell r="B2358">
            <v>0</v>
          </cell>
          <cell r="D2358">
            <v>0</v>
          </cell>
          <cell r="O2358">
            <v>0</v>
          </cell>
          <cell r="P2358">
            <v>0</v>
          </cell>
        </row>
        <row r="2359">
          <cell r="B2359">
            <v>0</v>
          </cell>
          <cell r="D2359">
            <v>0</v>
          </cell>
          <cell r="O2359">
            <v>0</v>
          </cell>
          <cell r="P2359">
            <v>0</v>
          </cell>
        </row>
        <row r="2360">
          <cell r="B2360">
            <v>0</v>
          </cell>
          <cell r="D2360">
            <v>0</v>
          </cell>
          <cell r="O2360">
            <v>0</v>
          </cell>
          <cell r="P2360">
            <v>0</v>
          </cell>
        </row>
        <row r="2361">
          <cell r="B2361">
            <v>0</v>
          </cell>
          <cell r="D2361">
            <v>0</v>
          </cell>
          <cell r="O2361">
            <v>0</v>
          </cell>
          <cell r="P2361">
            <v>0</v>
          </cell>
        </row>
        <row r="2362">
          <cell r="B2362">
            <v>0</v>
          </cell>
          <cell r="D2362">
            <v>0</v>
          </cell>
          <cell r="O2362">
            <v>0</v>
          </cell>
          <cell r="P2362">
            <v>0</v>
          </cell>
        </row>
        <row r="2363">
          <cell r="B2363">
            <v>0</v>
          </cell>
          <cell r="D2363">
            <v>0</v>
          </cell>
          <cell r="O2363">
            <v>0</v>
          </cell>
          <cell r="P2363">
            <v>0</v>
          </cell>
        </row>
        <row r="2364">
          <cell r="B2364">
            <v>0</v>
          </cell>
          <cell r="D2364">
            <v>0</v>
          </cell>
          <cell r="O2364">
            <v>0</v>
          </cell>
          <cell r="P2364">
            <v>0</v>
          </cell>
        </row>
        <row r="2365">
          <cell r="B2365">
            <v>0</v>
          </cell>
          <cell r="D2365">
            <v>0</v>
          </cell>
          <cell r="O2365">
            <v>0</v>
          </cell>
          <cell r="P2365">
            <v>0</v>
          </cell>
        </row>
        <row r="2366">
          <cell r="B2366">
            <v>0</v>
          </cell>
          <cell r="D2366">
            <v>0</v>
          </cell>
          <cell r="O2366">
            <v>0</v>
          </cell>
          <cell r="P2366">
            <v>0</v>
          </cell>
        </row>
        <row r="2367">
          <cell r="B2367">
            <v>0</v>
          </cell>
          <cell r="D2367">
            <v>0</v>
          </cell>
          <cell r="O2367">
            <v>0</v>
          </cell>
          <cell r="P2367">
            <v>0</v>
          </cell>
        </row>
        <row r="2368">
          <cell r="B2368">
            <v>0</v>
          </cell>
          <cell r="D2368">
            <v>0</v>
          </cell>
          <cell r="O2368">
            <v>0</v>
          </cell>
          <cell r="P2368">
            <v>0</v>
          </cell>
        </row>
        <row r="2369">
          <cell r="B2369">
            <v>0</v>
          </cell>
          <cell r="D2369">
            <v>0</v>
          </cell>
          <cell r="O2369">
            <v>0</v>
          </cell>
          <cell r="P2369">
            <v>0</v>
          </cell>
        </row>
        <row r="2370">
          <cell r="B2370">
            <v>0</v>
          </cell>
          <cell r="D2370">
            <v>0</v>
          </cell>
          <cell r="O2370">
            <v>0</v>
          </cell>
          <cell r="P2370">
            <v>0</v>
          </cell>
        </row>
        <row r="2371">
          <cell r="B2371">
            <v>0</v>
          </cell>
          <cell r="D2371">
            <v>0</v>
          </cell>
          <cell r="O2371">
            <v>0</v>
          </cell>
          <cell r="P2371">
            <v>0</v>
          </cell>
        </row>
        <row r="2372">
          <cell r="B2372">
            <v>0</v>
          </cell>
          <cell r="D2372">
            <v>0</v>
          </cell>
          <cell r="O2372">
            <v>0</v>
          </cell>
          <cell r="P2372">
            <v>0</v>
          </cell>
        </row>
        <row r="2373">
          <cell r="B2373">
            <v>0</v>
          </cell>
          <cell r="D2373">
            <v>0</v>
          </cell>
          <cell r="O2373">
            <v>0</v>
          </cell>
          <cell r="P2373">
            <v>0</v>
          </cell>
        </row>
        <row r="2374">
          <cell r="B2374">
            <v>0</v>
          </cell>
          <cell r="D2374">
            <v>0</v>
          </cell>
          <cell r="O2374">
            <v>0</v>
          </cell>
          <cell r="P2374">
            <v>0</v>
          </cell>
        </row>
        <row r="2375">
          <cell r="B2375">
            <v>0</v>
          </cell>
          <cell r="D2375">
            <v>0</v>
          </cell>
          <cell r="O2375">
            <v>0</v>
          </cell>
          <cell r="P2375">
            <v>0</v>
          </cell>
        </row>
        <row r="2376">
          <cell r="B2376">
            <v>0</v>
          </cell>
          <cell r="D2376">
            <v>0</v>
          </cell>
          <cell r="O2376">
            <v>0</v>
          </cell>
          <cell r="P2376">
            <v>0</v>
          </cell>
        </row>
        <row r="2377">
          <cell r="B2377">
            <v>0</v>
          </cell>
          <cell r="D2377">
            <v>0</v>
          </cell>
          <cell r="O2377">
            <v>0</v>
          </cell>
          <cell r="P2377">
            <v>0</v>
          </cell>
        </row>
        <row r="2378">
          <cell r="B2378">
            <v>0</v>
          </cell>
          <cell r="D2378">
            <v>0</v>
          </cell>
          <cell r="O2378">
            <v>0</v>
          </cell>
          <cell r="P2378">
            <v>0</v>
          </cell>
        </row>
        <row r="2379">
          <cell r="B2379">
            <v>0</v>
          </cell>
          <cell r="D2379">
            <v>0</v>
          </cell>
          <cell r="O2379">
            <v>0</v>
          </cell>
          <cell r="P2379">
            <v>0</v>
          </cell>
        </row>
        <row r="2380">
          <cell r="B2380">
            <v>0</v>
          </cell>
          <cell r="D2380">
            <v>0</v>
          </cell>
          <cell r="O2380">
            <v>0</v>
          </cell>
          <cell r="P2380">
            <v>0</v>
          </cell>
        </row>
        <row r="2381">
          <cell r="B2381">
            <v>0</v>
          </cell>
          <cell r="D2381">
            <v>0</v>
          </cell>
          <cell r="O2381">
            <v>0</v>
          </cell>
          <cell r="P2381">
            <v>0</v>
          </cell>
        </row>
        <row r="2382">
          <cell r="B2382">
            <v>0</v>
          </cell>
          <cell r="D2382">
            <v>0</v>
          </cell>
          <cell r="O2382">
            <v>0</v>
          </cell>
          <cell r="P2382">
            <v>0</v>
          </cell>
        </row>
        <row r="2383">
          <cell r="B2383">
            <v>0</v>
          </cell>
          <cell r="D2383">
            <v>0</v>
          </cell>
          <cell r="O2383">
            <v>0</v>
          </cell>
          <cell r="P2383">
            <v>0</v>
          </cell>
        </row>
        <row r="2384">
          <cell r="B2384">
            <v>0</v>
          </cell>
          <cell r="D2384">
            <v>0</v>
          </cell>
          <cell r="O2384">
            <v>0</v>
          </cell>
          <cell r="P2384">
            <v>0</v>
          </cell>
        </row>
        <row r="2385">
          <cell r="B2385">
            <v>0</v>
          </cell>
          <cell r="D2385">
            <v>0</v>
          </cell>
          <cell r="O2385">
            <v>0</v>
          </cell>
          <cell r="P2385">
            <v>0</v>
          </cell>
        </row>
        <row r="2386">
          <cell r="B2386">
            <v>0</v>
          </cell>
          <cell r="D2386">
            <v>0</v>
          </cell>
          <cell r="O2386">
            <v>0</v>
          </cell>
          <cell r="P2386">
            <v>0</v>
          </cell>
        </row>
        <row r="2387">
          <cell r="B2387">
            <v>0</v>
          </cell>
          <cell r="D2387">
            <v>0</v>
          </cell>
          <cell r="O2387">
            <v>0</v>
          </cell>
          <cell r="P2387">
            <v>0</v>
          </cell>
        </row>
        <row r="2388">
          <cell r="B2388">
            <v>0</v>
          </cell>
          <cell r="D2388">
            <v>0</v>
          </cell>
          <cell r="O2388">
            <v>0</v>
          </cell>
          <cell r="P2388">
            <v>0</v>
          </cell>
        </row>
        <row r="2389">
          <cell r="B2389">
            <v>0</v>
          </cell>
          <cell r="D2389">
            <v>0</v>
          </cell>
          <cell r="O2389">
            <v>0</v>
          </cell>
          <cell r="P2389">
            <v>0</v>
          </cell>
        </row>
        <row r="2390">
          <cell r="B2390">
            <v>0</v>
          </cell>
          <cell r="D2390">
            <v>0</v>
          </cell>
          <cell r="O2390">
            <v>0</v>
          </cell>
          <cell r="P2390">
            <v>0</v>
          </cell>
        </row>
        <row r="2391">
          <cell r="B2391">
            <v>0</v>
          </cell>
          <cell r="D2391">
            <v>0</v>
          </cell>
          <cell r="O2391">
            <v>0</v>
          </cell>
          <cell r="P2391">
            <v>0</v>
          </cell>
        </row>
        <row r="2392">
          <cell r="B2392">
            <v>0</v>
          </cell>
          <cell r="D2392">
            <v>0</v>
          </cell>
          <cell r="O2392">
            <v>0</v>
          </cell>
          <cell r="P2392">
            <v>0</v>
          </cell>
        </row>
        <row r="2393">
          <cell r="B2393">
            <v>0</v>
          </cell>
          <cell r="D2393">
            <v>0</v>
          </cell>
          <cell r="O2393">
            <v>0</v>
          </cell>
          <cell r="P2393">
            <v>0</v>
          </cell>
        </row>
        <row r="2394">
          <cell r="B2394">
            <v>0</v>
          </cell>
          <cell r="D2394">
            <v>0</v>
          </cell>
          <cell r="O2394">
            <v>0</v>
          </cell>
          <cell r="P2394">
            <v>0</v>
          </cell>
        </row>
        <row r="2395">
          <cell r="B2395">
            <v>0</v>
          </cell>
          <cell r="D2395">
            <v>0</v>
          </cell>
          <cell r="O2395">
            <v>0</v>
          </cell>
          <cell r="P2395">
            <v>0</v>
          </cell>
        </row>
        <row r="2396">
          <cell r="B2396">
            <v>0</v>
          </cell>
          <cell r="D2396">
            <v>0</v>
          </cell>
          <cell r="O2396">
            <v>0</v>
          </cell>
          <cell r="P2396">
            <v>0</v>
          </cell>
        </row>
        <row r="2397">
          <cell r="B2397">
            <v>0</v>
          </cell>
          <cell r="D2397">
            <v>0</v>
          </cell>
          <cell r="O2397">
            <v>0</v>
          </cell>
          <cell r="P2397">
            <v>0</v>
          </cell>
        </row>
        <row r="2398">
          <cell r="B2398">
            <v>0</v>
          </cell>
          <cell r="D2398">
            <v>0</v>
          </cell>
          <cell r="O2398">
            <v>0</v>
          </cell>
          <cell r="P2398">
            <v>0</v>
          </cell>
        </row>
        <row r="2399">
          <cell r="B2399">
            <v>0</v>
          </cell>
          <cell r="D2399">
            <v>0</v>
          </cell>
          <cell r="O2399">
            <v>0</v>
          </cell>
          <cell r="P2399">
            <v>0</v>
          </cell>
        </row>
        <row r="2400">
          <cell r="B2400">
            <v>0</v>
          </cell>
          <cell r="D2400">
            <v>0</v>
          </cell>
          <cell r="O2400">
            <v>0</v>
          </cell>
          <cell r="P2400">
            <v>0</v>
          </cell>
        </row>
        <row r="2401">
          <cell r="B2401">
            <v>0</v>
          </cell>
          <cell r="D2401">
            <v>0</v>
          </cell>
          <cell r="O2401">
            <v>0</v>
          </cell>
          <cell r="P2401">
            <v>0</v>
          </cell>
        </row>
        <row r="2402">
          <cell r="B2402">
            <v>0</v>
          </cell>
          <cell r="D2402">
            <v>0</v>
          </cell>
          <cell r="O2402">
            <v>0</v>
          </cell>
          <cell r="P2402">
            <v>0</v>
          </cell>
        </row>
        <row r="2403">
          <cell r="B2403">
            <v>0</v>
          </cell>
          <cell r="D2403">
            <v>0</v>
          </cell>
          <cell r="O2403">
            <v>0</v>
          </cell>
          <cell r="P2403">
            <v>0</v>
          </cell>
        </row>
        <row r="2404">
          <cell r="B2404">
            <v>0</v>
          </cell>
          <cell r="D2404">
            <v>0</v>
          </cell>
          <cell r="O2404">
            <v>0</v>
          </cell>
          <cell r="P2404">
            <v>0</v>
          </cell>
        </row>
        <row r="2405">
          <cell r="B2405">
            <v>0</v>
          </cell>
          <cell r="D2405">
            <v>0</v>
          </cell>
          <cell r="O2405">
            <v>0</v>
          </cell>
          <cell r="P2405">
            <v>0</v>
          </cell>
        </row>
        <row r="2406">
          <cell r="B2406">
            <v>0</v>
          </cell>
          <cell r="D2406">
            <v>0</v>
          </cell>
          <cell r="O2406">
            <v>0</v>
          </cell>
          <cell r="P2406">
            <v>0</v>
          </cell>
        </row>
        <row r="2407">
          <cell r="B2407">
            <v>0</v>
          </cell>
          <cell r="D2407">
            <v>0</v>
          </cell>
          <cell r="O2407">
            <v>0</v>
          </cell>
          <cell r="P2407">
            <v>0</v>
          </cell>
        </row>
        <row r="2408">
          <cell r="B2408">
            <v>0</v>
          </cell>
          <cell r="D2408">
            <v>0</v>
          </cell>
          <cell r="O2408">
            <v>0</v>
          </cell>
          <cell r="P2408">
            <v>0</v>
          </cell>
        </row>
        <row r="2409">
          <cell r="B2409">
            <v>0</v>
          </cell>
          <cell r="D2409">
            <v>0</v>
          </cell>
          <cell r="O2409">
            <v>0</v>
          </cell>
          <cell r="P2409">
            <v>0</v>
          </cell>
        </row>
        <row r="2410">
          <cell r="B2410">
            <v>0</v>
          </cell>
          <cell r="D2410">
            <v>0</v>
          </cell>
          <cell r="O2410">
            <v>0</v>
          </cell>
          <cell r="P2410">
            <v>0</v>
          </cell>
        </row>
        <row r="2411">
          <cell r="B2411">
            <v>0</v>
          </cell>
          <cell r="D2411">
            <v>0</v>
          </cell>
          <cell r="O2411">
            <v>0</v>
          </cell>
          <cell r="P2411">
            <v>0</v>
          </cell>
        </row>
        <row r="2412">
          <cell r="B2412">
            <v>0</v>
          </cell>
          <cell r="D2412">
            <v>0</v>
          </cell>
          <cell r="O2412">
            <v>0</v>
          </cell>
          <cell r="P2412">
            <v>0</v>
          </cell>
        </row>
        <row r="2413">
          <cell r="B2413">
            <v>0</v>
          </cell>
          <cell r="D2413">
            <v>0</v>
          </cell>
          <cell r="O2413">
            <v>0</v>
          </cell>
          <cell r="P2413">
            <v>0</v>
          </cell>
        </row>
        <row r="2414">
          <cell r="B2414">
            <v>0</v>
          </cell>
          <cell r="D2414">
            <v>0</v>
          </cell>
          <cell r="O2414">
            <v>0</v>
          </cell>
          <cell r="P2414">
            <v>0</v>
          </cell>
        </row>
        <row r="2415">
          <cell r="B2415">
            <v>0</v>
          </cell>
          <cell r="D2415">
            <v>0</v>
          </cell>
          <cell r="O2415">
            <v>0</v>
          </cell>
          <cell r="P2415">
            <v>0</v>
          </cell>
        </row>
        <row r="2416">
          <cell r="B2416">
            <v>0</v>
          </cell>
          <cell r="D2416">
            <v>0</v>
          </cell>
          <cell r="O2416">
            <v>0</v>
          </cell>
          <cell r="P2416">
            <v>0</v>
          </cell>
        </row>
        <row r="2417">
          <cell r="B2417">
            <v>0</v>
          </cell>
          <cell r="D2417">
            <v>0</v>
          </cell>
          <cell r="O2417">
            <v>0</v>
          </cell>
          <cell r="P2417">
            <v>0</v>
          </cell>
        </row>
        <row r="2418">
          <cell r="B2418">
            <v>0</v>
          </cell>
          <cell r="D2418">
            <v>0</v>
          </cell>
          <cell r="O2418">
            <v>0</v>
          </cell>
          <cell r="P2418">
            <v>0</v>
          </cell>
        </row>
        <row r="2419">
          <cell r="B2419">
            <v>0</v>
          </cell>
          <cell r="D2419">
            <v>0</v>
          </cell>
          <cell r="O2419">
            <v>0</v>
          </cell>
          <cell r="P2419">
            <v>0</v>
          </cell>
        </row>
        <row r="2420">
          <cell r="B2420">
            <v>0</v>
          </cell>
          <cell r="D2420">
            <v>0</v>
          </cell>
          <cell r="O2420">
            <v>0</v>
          </cell>
          <cell r="P2420">
            <v>0</v>
          </cell>
        </row>
        <row r="2421">
          <cell r="B2421">
            <v>0</v>
          </cell>
          <cell r="D2421">
            <v>0</v>
          </cell>
          <cell r="O2421">
            <v>0</v>
          </cell>
          <cell r="P2421">
            <v>0</v>
          </cell>
        </row>
        <row r="2422">
          <cell r="B2422">
            <v>0</v>
          </cell>
          <cell r="D2422">
            <v>0</v>
          </cell>
          <cell r="O2422">
            <v>0</v>
          </cell>
          <cell r="P2422">
            <v>0</v>
          </cell>
        </row>
        <row r="2423">
          <cell r="B2423">
            <v>0</v>
          </cell>
          <cell r="D2423">
            <v>0</v>
          </cell>
          <cell r="O2423">
            <v>0</v>
          </cell>
          <cell r="P2423">
            <v>0</v>
          </cell>
        </row>
        <row r="2424">
          <cell r="B2424">
            <v>0</v>
          </cell>
          <cell r="D2424">
            <v>0</v>
          </cell>
          <cell r="O2424">
            <v>0</v>
          </cell>
          <cell r="P2424">
            <v>0</v>
          </cell>
        </row>
        <row r="2425">
          <cell r="B2425">
            <v>0</v>
          </cell>
          <cell r="D2425">
            <v>0</v>
          </cell>
          <cell r="O2425">
            <v>0</v>
          </cell>
          <cell r="P2425">
            <v>0</v>
          </cell>
        </row>
        <row r="2426">
          <cell r="B2426">
            <v>0</v>
          </cell>
          <cell r="D2426">
            <v>0</v>
          </cell>
          <cell r="O2426">
            <v>0</v>
          </cell>
          <cell r="P2426">
            <v>0</v>
          </cell>
        </row>
        <row r="2427">
          <cell r="B2427">
            <v>0</v>
          </cell>
          <cell r="D2427">
            <v>0</v>
          </cell>
          <cell r="O2427">
            <v>0</v>
          </cell>
          <cell r="P2427">
            <v>0</v>
          </cell>
        </row>
        <row r="2428">
          <cell r="B2428">
            <v>0</v>
          </cell>
          <cell r="D2428">
            <v>0</v>
          </cell>
          <cell r="O2428">
            <v>0</v>
          </cell>
          <cell r="P2428">
            <v>0</v>
          </cell>
        </row>
        <row r="2429">
          <cell r="B2429">
            <v>0</v>
          </cell>
          <cell r="D2429">
            <v>0</v>
          </cell>
          <cell r="O2429">
            <v>0</v>
          </cell>
          <cell r="P2429">
            <v>0</v>
          </cell>
        </row>
        <row r="2430">
          <cell r="B2430">
            <v>0</v>
          </cell>
          <cell r="D2430">
            <v>0</v>
          </cell>
          <cell r="O2430">
            <v>0</v>
          </cell>
          <cell r="P2430">
            <v>0</v>
          </cell>
        </row>
        <row r="2431">
          <cell r="B2431">
            <v>0</v>
          </cell>
          <cell r="D2431">
            <v>0</v>
          </cell>
          <cell r="O2431">
            <v>0</v>
          </cell>
          <cell r="P2431">
            <v>0</v>
          </cell>
        </row>
        <row r="2432">
          <cell r="B2432">
            <v>0</v>
          </cell>
          <cell r="D2432">
            <v>0</v>
          </cell>
          <cell r="O2432">
            <v>0</v>
          </cell>
          <cell r="P2432">
            <v>0</v>
          </cell>
        </row>
        <row r="2433">
          <cell r="B2433">
            <v>0</v>
          </cell>
          <cell r="D2433">
            <v>0</v>
          </cell>
          <cell r="O2433">
            <v>0</v>
          </cell>
          <cell r="P2433">
            <v>0</v>
          </cell>
        </row>
        <row r="2434">
          <cell r="B2434">
            <v>0</v>
          </cell>
          <cell r="D2434">
            <v>0</v>
          </cell>
          <cell r="O2434">
            <v>0</v>
          </cell>
          <cell r="P2434">
            <v>0</v>
          </cell>
        </row>
        <row r="2435">
          <cell r="B2435">
            <v>0</v>
          </cell>
          <cell r="D2435">
            <v>0</v>
          </cell>
          <cell r="O2435">
            <v>0</v>
          </cell>
          <cell r="P2435">
            <v>0</v>
          </cell>
        </row>
        <row r="2436">
          <cell r="B2436">
            <v>0</v>
          </cell>
          <cell r="D2436">
            <v>0</v>
          </cell>
          <cell r="O2436">
            <v>0</v>
          </cell>
          <cell r="P2436">
            <v>0</v>
          </cell>
        </row>
        <row r="2437">
          <cell r="B2437">
            <v>0</v>
          </cell>
          <cell r="D2437">
            <v>0</v>
          </cell>
          <cell r="O2437">
            <v>0</v>
          </cell>
          <cell r="P2437">
            <v>0</v>
          </cell>
        </row>
        <row r="2438">
          <cell r="B2438">
            <v>0</v>
          </cell>
          <cell r="D2438">
            <v>0</v>
          </cell>
          <cell r="O2438">
            <v>0</v>
          </cell>
          <cell r="P2438">
            <v>0</v>
          </cell>
        </row>
        <row r="2439">
          <cell r="B2439">
            <v>0</v>
          </cell>
          <cell r="D2439">
            <v>0</v>
          </cell>
          <cell r="O2439">
            <v>0</v>
          </cell>
          <cell r="P2439">
            <v>0</v>
          </cell>
        </row>
        <row r="2440">
          <cell r="B2440">
            <v>0</v>
          </cell>
          <cell r="D2440">
            <v>0</v>
          </cell>
          <cell r="O2440">
            <v>0</v>
          </cell>
          <cell r="P2440">
            <v>0</v>
          </cell>
        </row>
        <row r="2441">
          <cell r="B2441">
            <v>0</v>
          </cell>
          <cell r="D2441">
            <v>0</v>
          </cell>
          <cell r="O2441">
            <v>0</v>
          </cell>
          <cell r="P2441">
            <v>0</v>
          </cell>
        </row>
        <row r="2442">
          <cell r="B2442">
            <v>0</v>
          </cell>
          <cell r="D2442">
            <v>0</v>
          </cell>
          <cell r="O2442">
            <v>0</v>
          </cell>
          <cell r="P2442">
            <v>0</v>
          </cell>
        </row>
        <row r="2443">
          <cell r="B2443">
            <v>0</v>
          </cell>
          <cell r="D2443">
            <v>0</v>
          </cell>
          <cell r="O2443">
            <v>0</v>
          </cell>
          <cell r="P2443">
            <v>0</v>
          </cell>
        </row>
        <row r="2444">
          <cell r="B2444">
            <v>0</v>
          </cell>
          <cell r="D2444">
            <v>0</v>
          </cell>
          <cell r="O2444">
            <v>0</v>
          </cell>
          <cell r="P2444">
            <v>0</v>
          </cell>
        </row>
        <row r="2445">
          <cell r="B2445">
            <v>0</v>
          </cell>
          <cell r="D2445">
            <v>0</v>
          </cell>
          <cell r="O2445">
            <v>0</v>
          </cell>
          <cell r="P2445">
            <v>0</v>
          </cell>
        </row>
        <row r="2446">
          <cell r="B2446">
            <v>0</v>
          </cell>
          <cell r="D2446">
            <v>0</v>
          </cell>
          <cell r="O2446">
            <v>0</v>
          </cell>
          <cell r="P2446">
            <v>0</v>
          </cell>
        </row>
        <row r="2447">
          <cell r="B2447">
            <v>0</v>
          </cell>
          <cell r="D2447">
            <v>0</v>
          </cell>
          <cell r="O2447">
            <v>0</v>
          </cell>
          <cell r="P2447">
            <v>0</v>
          </cell>
        </row>
        <row r="2448">
          <cell r="B2448">
            <v>0</v>
          </cell>
          <cell r="D2448">
            <v>0</v>
          </cell>
          <cell r="O2448">
            <v>0</v>
          </cell>
          <cell r="P2448">
            <v>0</v>
          </cell>
        </row>
        <row r="2449">
          <cell r="B2449">
            <v>0</v>
          </cell>
          <cell r="D2449">
            <v>0</v>
          </cell>
          <cell r="O2449">
            <v>0</v>
          </cell>
          <cell r="P2449">
            <v>0</v>
          </cell>
        </row>
        <row r="2450">
          <cell r="B2450">
            <v>0</v>
          </cell>
          <cell r="D2450">
            <v>0</v>
          </cell>
          <cell r="O2450">
            <v>0</v>
          </cell>
          <cell r="P2450">
            <v>0</v>
          </cell>
        </row>
        <row r="2451">
          <cell r="B2451">
            <v>0</v>
          </cell>
          <cell r="D2451">
            <v>0</v>
          </cell>
          <cell r="O2451">
            <v>0</v>
          </cell>
          <cell r="P2451">
            <v>0</v>
          </cell>
        </row>
        <row r="2452">
          <cell r="B2452">
            <v>0</v>
          </cell>
          <cell r="D2452">
            <v>0</v>
          </cell>
          <cell r="O2452">
            <v>0</v>
          </cell>
          <cell r="P2452">
            <v>0</v>
          </cell>
        </row>
        <row r="2453">
          <cell r="B2453">
            <v>0</v>
          </cell>
          <cell r="D2453">
            <v>0</v>
          </cell>
          <cell r="O2453">
            <v>0</v>
          </cell>
          <cell r="P2453">
            <v>0</v>
          </cell>
        </row>
        <row r="2454">
          <cell r="B2454">
            <v>0</v>
          </cell>
          <cell r="D2454">
            <v>0</v>
          </cell>
          <cell r="O2454">
            <v>0</v>
          </cell>
          <cell r="P2454">
            <v>0</v>
          </cell>
        </row>
        <row r="2455">
          <cell r="B2455">
            <v>0</v>
          </cell>
          <cell r="D2455">
            <v>0</v>
          </cell>
          <cell r="O2455">
            <v>0</v>
          </cell>
          <cell r="P2455">
            <v>0</v>
          </cell>
        </row>
        <row r="2456">
          <cell r="B2456">
            <v>0</v>
          </cell>
          <cell r="D2456">
            <v>0</v>
          </cell>
          <cell r="O2456">
            <v>0</v>
          </cell>
          <cell r="P2456">
            <v>0</v>
          </cell>
        </row>
        <row r="2457">
          <cell r="B2457">
            <v>0</v>
          </cell>
          <cell r="D2457">
            <v>0</v>
          </cell>
          <cell r="O2457">
            <v>0</v>
          </cell>
          <cell r="P2457">
            <v>0</v>
          </cell>
        </row>
        <row r="2458">
          <cell r="B2458">
            <v>0</v>
          </cell>
          <cell r="D2458">
            <v>0</v>
          </cell>
          <cell r="O2458">
            <v>0</v>
          </cell>
          <cell r="P2458">
            <v>0</v>
          </cell>
        </row>
        <row r="2459">
          <cell r="B2459">
            <v>0</v>
          </cell>
          <cell r="D2459">
            <v>0</v>
          </cell>
          <cell r="O2459">
            <v>0</v>
          </cell>
          <cell r="P2459">
            <v>0</v>
          </cell>
        </row>
        <row r="2460">
          <cell r="B2460">
            <v>0</v>
          </cell>
          <cell r="D2460">
            <v>0</v>
          </cell>
          <cell r="O2460">
            <v>0</v>
          </cell>
          <cell r="P2460">
            <v>0</v>
          </cell>
        </row>
        <row r="2461">
          <cell r="B2461">
            <v>0</v>
          </cell>
          <cell r="D2461">
            <v>0</v>
          </cell>
          <cell r="O2461">
            <v>0</v>
          </cell>
          <cell r="P2461">
            <v>0</v>
          </cell>
        </row>
        <row r="2462">
          <cell r="B2462">
            <v>0</v>
          </cell>
          <cell r="D2462">
            <v>0</v>
          </cell>
          <cell r="O2462">
            <v>0</v>
          </cell>
          <cell r="P2462">
            <v>0</v>
          </cell>
        </row>
        <row r="2463">
          <cell r="B2463">
            <v>0</v>
          </cell>
          <cell r="D2463">
            <v>0</v>
          </cell>
          <cell r="O2463">
            <v>0</v>
          </cell>
          <cell r="P2463">
            <v>0</v>
          </cell>
        </row>
        <row r="2464">
          <cell r="B2464">
            <v>0</v>
          </cell>
          <cell r="D2464">
            <v>0</v>
          </cell>
          <cell r="O2464">
            <v>0</v>
          </cell>
          <cell r="P2464">
            <v>0</v>
          </cell>
        </row>
        <row r="2465">
          <cell r="B2465">
            <v>0</v>
          </cell>
          <cell r="D2465">
            <v>0</v>
          </cell>
          <cell r="O2465">
            <v>0</v>
          </cell>
          <cell r="P2465">
            <v>0</v>
          </cell>
        </row>
        <row r="2466">
          <cell r="B2466">
            <v>0</v>
          </cell>
          <cell r="D2466">
            <v>0</v>
          </cell>
          <cell r="O2466">
            <v>0</v>
          </cell>
          <cell r="P2466">
            <v>0</v>
          </cell>
        </row>
        <row r="2467">
          <cell r="B2467">
            <v>0</v>
          </cell>
          <cell r="D2467">
            <v>0</v>
          </cell>
          <cell r="O2467">
            <v>0</v>
          </cell>
          <cell r="P2467">
            <v>0</v>
          </cell>
        </row>
        <row r="2468">
          <cell r="B2468">
            <v>0</v>
          </cell>
          <cell r="D2468">
            <v>0</v>
          </cell>
          <cell r="O2468">
            <v>0</v>
          </cell>
          <cell r="P2468">
            <v>0</v>
          </cell>
        </row>
        <row r="2469">
          <cell r="B2469">
            <v>0</v>
          </cell>
          <cell r="D2469">
            <v>0</v>
          </cell>
          <cell r="O2469">
            <v>0</v>
          </cell>
          <cell r="P2469">
            <v>0</v>
          </cell>
        </row>
        <row r="2470">
          <cell r="B2470">
            <v>0</v>
          </cell>
          <cell r="D2470">
            <v>0</v>
          </cell>
          <cell r="O2470">
            <v>0</v>
          </cell>
          <cell r="P2470">
            <v>0</v>
          </cell>
        </row>
        <row r="2471">
          <cell r="B2471">
            <v>0</v>
          </cell>
          <cell r="D2471">
            <v>0</v>
          </cell>
          <cell r="O2471">
            <v>0</v>
          </cell>
          <cell r="P2471">
            <v>0</v>
          </cell>
        </row>
        <row r="2472">
          <cell r="B2472">
            <v>0</v>
          </cell>
          <cell r="D2472">
            <v>0</v>
          </cell>
          <cell r="O2472">
            <v>0</v>
          </cell>
          <cell r="P2472">
            <v>0</v>
          </cell>
        </row>
        <row r="2473">
          <cell r="B2473">
            <v>0</v>
          </cell>
          <cell r="D2473">
            <v>0</v>
          </cell>
          <cell r="O2473">
            <v>0</v>
          </cell>
          <cell r="P2473">
            <v>0</v>
          </cell>
        </row>
        <row r="2474">
          <cell r="B2474">
            <v>0</v>
          </cell>
          <cell r="D2474">
            <v>0</v>
          </cell>
          <cell r="O2474">
            <v>0</v>
          </cell>
          <cell r="P2474">
            <v>0</v>
          </cell>
        </row>
        <row r="2475">
          <cell r="B2475">
            <v>0</v>
          </cell>
          <cell r="D2475">
            <v>0</v>
          </cell>
          <cell r="O2475">
            <v>0</v>
          </cell>
          <cell r="P2475">
            <v>0</v>
          </cell>
        </row>
        <row r="2476">
          <cell r="B2476">
            <v>0</v>
          </cell>
          <cell r="D2476">
            <v>0</v>
          </cell>
          <cell r="O2476">
            <v>0</v>
          </cell>
          <cell r="P2476">
            <v>0</v>
          </cell>
        </row>
        <row r="2477">
          <cell r="B2477">
            <v>0</v>
          </cell>
          <cell r="D2477">
            <v>0</v>
          </cell>
          <cell r="O2477">
            <v>0</v>
          </cell>
          <cell r="P2477">
            <v>0</v>
          </cell>
        </row>
        <row r="2478">
          <cell r="B2478">
            <v>0</v>
          </cell>
          <cell r="D2478">
            <v>0</v>
          </cell>
          <cell r="O2478">
            <v>0</v>
          </cell>
          <cell r="P2478">
            <v>0</v>
          </cell>
        </row>
        <row r="2479">
          <cell r="B2479">
            <v>0</v>
          </cell>
          <cell r="D2479">
            <v>0</v>
          </cell>
          <cell r="O2479">
            <v>0</v>
          </cell>
          <cell r="P2479">
            <v>0</v>
          </cell>
        </row>
        <row r="2480">
          <cell r="B2480">
            <v>0</v>
          </cell>
          <cell r="D2480">
            <v>0</v>
          </cell>
          <cell r="O2480">
            <v>0</v>
          </cell>
          <cell r="P2480">
            <v>0</v>
          </cell>
        </row>
        <row r="2481">
          <cell r="B2481">
            <v>0</v>
          </cell>
          <cell r="D2481">
            <v>0</v>
          </cell>
          <cell r="O2481">
            <v>0</v>
          </cell>
          <cell r="P2481">
            <v>0</v>
          </cell>
        </row>
        <row r="2482">
          <cell r="B2482">
            <v>0</v>
          </cell>
          <cell r="D2482">
            <v>0</v>
          </cell>
          <cell r="O2482">
            <v>0</v>
          </cell>
          <cell r="P2482">
            <v>0</v>
          </cell>
        </row>
        <row r="2483">
          <cell r="B2483">
            <v>0</v>
          </cell>
          <cell r="D2483">
            <v>0</v>
          </cell>
          <cell r="O2483">
            <v>0</v>
          </cell>
          <cell r="P2483">
            <v>0</v>
          </cell>
        </row>
        <row r="2484">
          <cell r="B2484">
            <v>0</v>
          </cell>
          <cell r="D2484">
            <v>0</v>
          </cell>
          <cell r="O2484">
            <v>0</v>
          </cell>
          <cell r="P2484">
            <v>0</v>
          </cell>
        </row>
        <row r="2485">
          <cell r="B2485">
            <v>0</v>
          </cell>
          <cell r="D2485">
            <v>0</v>
          </cell>
          <cell r="O2485">
            <v>0</v>
          </cell>
          <cell r="P2485">
            <v>0</v>
          </cell>
        </row>
        <row r="2486">
          <cell r="B2486">
            <v>0</v>
          </cell>
          <cell r="D2486">
            <v>0</v>
          </cell>
          <cell r="O2486">
            <v>0</v>
          </cell>
          <cell r="P2486">
            <v>0</v>
          </cell>
        </row>
        <row r="2487">
          <cell r="B2487">
            <v>0</v>
          </cell>
          <cell r="D2487">
            <v>0</v>
          </cell>
          <cell r="O2487">
            <v>0</v>
          </cell>
          <cell r="P2487">
            <v>0</v>
          </cell>
        </row>
        <row r="2488">
          <cell r="B2488">
            <v>0</v>
          </cell>
          <cell r="D2488">
            <v>0</v>
          </cell>
          <cell r="O2488">
            <v>0</v>
          </cell>
          <cell r="P2488">
            <v>0</v>
          </cell>
        </row>
        <row r="2489">
          <cell r="B2489">
            <v>0</v>
          </cell>
          <cell r="D2489">
            <v>0</v>
          </cell>
          <cell r="O2489">
            <v>0</v>
          </cell>
          <cell r="P2489">
            <v>0</v>
          </cell>
        </row>
        <row r="2490">
          <cell r="B2490">
            <v>0</v>
          </cell>
          <cell r="D2490">
            <v>0</v>
          </cell>
          <cell r="O2490">
            <v>0</v>
          </cell>
          <cell r="P2490">
            <v>0</v>
          </cell>
        </row>
        <row r="2491">
          <cell r="B2491">
            <v>0</v>
          </cell>
          <cell r="D2491">
            <v>0</v>
          </cell>
          <cell r="O2491">
            <v>0</v>
          </cell>
          <cell r="P2491">
            <v>0</v>
          </cell>
        </row>
        <row r="2492">
          <cell r="B2492">
            <v>0</v>
          </cell>
          <cell r="D2492">
            <v>0</v>
          </cell>
          <cell r="O2492">
            <v>0</v>
          </cell>
          <cell r="P2492">
            <v>0</v>
          </cell>
        </row>
        <row r="2493">
          <cell r="B2493">
            <v>0</v>
          </cell>
          <cell r="D2493">
            <v>0</v>
          </cell>
          <cell r="O2493">
            <v>0</v>
          </cell>
          <cell r="P2493">
            <v>0</v>
          </cell>
        </row>
        <row r="2494">
          <cell r="B2494">
            <v>0</v>
          </cell>
          <cell r="D2494">
            <v>0</v>
          </cell>
          <cell r="O2494">
            <v>0</v>
          </cell>
          <cell r="P2494">
            <v>0</v>
          </cell>
        </row>
        <row r="2495">
          <cell r="B2495">
            <v>0</v>
          </cell>
          <cell r="D2495">
            <v>0</v>
          </cell>
          <cell r="O2495">
            <v>0</v>
          </cell>
          <cell r="P2495">
            <v>0</v>
          </cell>
        </row>
        <row r="2496">
          <cell r="B2496">
            <v>0</v>
          </cell>
          <cell r="D2496">
            <v>0</v>
          </cell>
          <cell r="O2496">
            <v>0</v>
          </cell>
          <cell r="P2496">
            <v>0</v>
          </cell>
        </row>
        <row r="2497">
          <cell r="B2497">
            <v>0</v>
          </cell>
          <cell r="D2497">
            <v>0</v>
          </cell>
          <cell r="O2497">
            <v>0</v>
          </cell>
          <cell r="P2497">
            <v>0</v>
          </cell>
        </row>
        <row r="2498">
          <cell r="B2498">
            <v>0</v>
          </cell>
          <cell r="D2498">
            <v>0</v>
          </cell>
          <cell r="O2498">
            <v>0</v>
          </cell>
          <cell r="P2498">
            <v>0</v>
          </cell>
        </row>
        <row r="2499">
          <cell r="B2499">
            <v>0</v>
          </cell>
          <cell r="D2499">
            <v>0</v>
          </cell>
          <cell r="O2499">
            <v>0</v>
          </cell>
          <cell r="P2499">
            <v>0</v>
          </cell>
        </row>
        <row r="2500">
          <cell r="B2500">
            <v>0</v>
          </cell>
          <cell r="D2500">
            <v>0</v>
          </cell>
          <cell r="O2500">
            <v>0</v>
          </cell>
          <cell r="P2500">
            <v>0</v>
          </cell>
        </row>
        <row r="2501">
          <cell r="B2501">
            <v>0</v>
          </cell>
          <cell r="D2501">
            <v>0</v>
          </cell>
          <cell r="O2501">
            <v>0</v>
          </cell>
          <cell r="P2501">
            <v>0</v>
          </cell>
        </row>
        <row r="2502">
          <cell r="B2502">
            <v>0</v>
          </cell>
          <cell r="D2502">
            <v>0</v>
          </cell>
          <cell r="O2502">
            <v>0</v>
          </cell>
          <cell r="P2502">
            <v>0</v>
          </cell>
        </row>
        <row r="2503">
          <cell r="B2503">
            <v>0</v>
          </cell>
          <cell r="D2503">
            <v>0</v>
          </cell>
          <cell r="O2503">
            <v>0</v>
          </cell>
          <cell r="P2503">
            <v>0</v>
          </cell>
        </row>
        <row r="2504">
          <cell r="B2504">
            <v>0</v>
          </cell>
          <cell r="D2504">
            <v>0</v>
          </cell>
          <cell r="O2504">
            <v>0</v>
          </cell>
          <cell r="P2504">
            <v>0</v>
          </cell>
        </row>
        <row r="2505">
          <cell r="B2505">
            <v>0</v>
          </cell>
          <cell r="D2505">
            <v>0</v>
          </cell>
          <cell r="O2505">
            <v>0</v>
          </cell>
          <cell r="P2505">
            <v>0</v>
          </cell>
        </row>
        <row r="2506">
          <cell r="B2506">
            <v>0</v>
          </cell>
          <cell r="D2506">
            <v>0</v>
          </cell>
          <cell r="O2506">
            <v>0</v>
          </cell>
          <cell r="P2506">
            <v>0</v>
          </cell>
        </row>
        <row r="2507">
          <cell r="B2507">
            <v>0</v>
          </cell>
          <cell r="D2507">
            <v>0</v>
          </cell>
          <cell r="O2507">
            <v>0</v>
          </cell>
          <cell r="P2507">
            <v>0</v>
          </cell>
        </row>
        <row r="2508">
          <cell r="B2508">
            <v>0</v>
          </cell>
          <cell r="D2508">
            <v>0</v>
          </cell>
          <cell r="O2508">
            <v>0</v>
          </cell>
          <cell r="P2508">
            <v>0</v>
          </cell>
        </row>
        <row r="2509">
          <cell r="B2509">
            <v>0</v>
          </cell>
          <cell r="D2509">
            <v>0</v>
          </cell>
          <cell r="O2509">
            <v>0</v>
          </cell>
          <cell r="P2509">
            <v>0</v>
          </cell>
        </row>
        <row r="2510">
          <cell r="B2510">
            <v>0</v>
          </cell>
          <cell r="D2510">
            <v>0</v>
          </cell>
          <cell r="O2510">
            <v>0</v>
          </cell>
          <cell r="P2510">
            <v>0</v>
          </cell>
        </row>
        <row r="2511">
          <cell r="B2511">
            <v>0</v>
          </cell>
          <cell r="D2511">
            <v>0</v>
          </cell>
          <cell r="O2511">
            <v>0</v>
          </cell>
          <cell r="P2511">
            <v>0</v>
          </cell>
        </row>
        <row r="2512">
          <cell r="B2512">
            <v>0</v>
          </cell>
          <cell r="D2512">
            <v>0</v>
          </cell>
          <cell r="O2512">
            <v>0</v>
          </cell>
          <cell r="P2512">
            <v>0</v>
          </cell>
        </row>
        <row r="2513">
          <cell r="B2513">
            <v>0</v>
          </cell>
          <cell r="D2513">
            <v>0</v>
          </cell>
          <cell r="O2513">
            <v>0</v>
          </cell>
          <cell r="P2513">
            <v>0</v>
          </cell>
        </row>
        <row r="2514">
          <cell r="B2514">
            <v>0</v>
          </cell>
          <cell r="D2514">
            <v>0</v>
          </cell>
          <cell r="O2514">
            <v>0</v>
          </cell>
          <cell r="P2514">
            <v>0</v>
          </cell>
        </row>
        <row r="2515">
          <cell r="B2515">
            <v>0</v>
          </cell>
          <cell r="D2515">
            <v>0</v>
          </cell>
          <cell r="O2515">
            <v>0</v>
          </cell>
          <cell r="P2515">
            <v>0</v>
          </cell>
        </row>
        <row r="2516">
          <cell r="B2516">
            <v>0</v>
          </cell>
          <cell r="D2516">
            <v>0</v>
          </cell>
          <cell r="O2516">
            <v>0</v>
          </cell>
          <cell r="P2516">
            <v>0</v>
          </cell>
        </row>
        <row r="2517">
          <cell r="B2517">
            <v>0</v>
          </cell>
          <cell r="D2517">
            <v>0</v>
          </cell>
          <cell r="O2517">
            <v>0</v>
          </cell>
          <cell r="P2517">
            <v>0</v>
          </cell>
        </row>
        <row r="2518">
          <cell r="B2518">
            <v>0</v>
          </cell>
          <cell r="D2518">
            <v>0</v>
          </cell>
          <cell r="O2518">
            <v>0</v>
          </cell>
          <cell r="P2518">
            <v>0</v>
          </cell>
        </row>
        <row r="2519">
          <cell r="B2519">
            <v>0</v>
          </cell>
          <cell r="D2519">
            <v>0</v>
          </cell>
          <cell r="O2519">
            <v>0</v>
          </cell>
          <cell r="P2519">
            <v>0</v>
          </cell>
        </row>
        <row r="2520">
          <cell r="B2520">
            <v>0</v>
          </cell>
          <cell r="D2520">
            <v>0</v>
          </cell>
          <cell r="O2520">
            <v>0</v>
          </cell>
          <cell r="P2520">
            <v>0</v>
          </cell>
        </row>
        <row r="2521">
          <cell r="B2521">
            <v>0</v>
          </cell>
          <cell r="D2521">
            <v>0</v>
          </cell>
          <cell r="O2521">
            <v>0</v>
          </cell>
          <cell r="P2521">
            <v>0</v>
          </cell>
        </row>
        <row r="2522">
          <cell r="B2522">
            <v>0</v>
          </cell>
          <cell r="D2522">
            <v>0</v>
          </cell>
          <cell r="O2522">
            <v>0</v>
          </cell>
          <cell r="P2522">
            <v>0</v>
          </cell>
        </row>
        <row r="2523">
          <cell r="B2523">
            <v>0</v>
          </cell>
          <cell r="D2523">
            <v>0</v>
          </cell>
          <cell r="O2523">
            <v>0</v>
          </cell>
          <cell r="P2523">
            <v>0</v>
          </cell>
        </row>
        <row r="2524">
          <cell r="B2524">
            <v>0</v>
          </cell>
          <cell r="D2524">
            <v>0</v>
          </cell>
          <cell r="O2524">
            <v>0</v>
          </cell>
          <cell r="P2524">
            <v>0</v>
          </cell>
        </row>
        <row r="2525">
          <cell r="B2525">
            <v>0</v>
          </cell>
          <cell r="D2525">
            <v>0</v>
          </cell>
          <cell r="O2525">
            <v>0</v>
          </cell>
          <cell r="P2525">
            <v>0</v>
          </cell>
        </row>
        <row r="2526">
          <cell r="B2526">
            <v>0</v>
          </cell>
          <cell r="D2526">
            <v>0</v>
          </cell>
          <cell r="O2526">
            <v>0</v>
          </cell>
          <cell r="P2526">
            <v>0</v>
          </cell>
        </row>
        <row r="2527">
          <cell r="B2527">
            <v>0</v>
          </cell>
          <cell r="D2527">
            <v>0</v>
          </cell>
          <cell r="O2527">
            <v>0</v>
          </cell>
          <cell r="P2527">
            <v>0</v>
          </cell>
        </row>
        <row r="2528">
          <cell r="B2528">
            <v>0</v>
          </cell>
          <cell r="D2528">
            <v>0</v>
          </cell>
          <cell r="O2528">
            <v>0</v>
          </cell>
          <cell r="P2528">
            <v>0</v>
          </cell>
        </row>
        <row r="2529">
          <cell r="B2529">
            <v>0</v>
          </cell>
          <cell r="D2529">
            <v>0</v>
          </cell>
          <cell r="O2529">
            <v>0</v>
          </cell>
          <cell r="P2529">
            <v>0</v>
          </cell>
        </row>
        <row r="2530">
          <cell r="B2530">
            <v>0</v>
          </cell>
          <cell r="D2530">
            <v>0</v>
          </cell>
          <cell r="O2530">
            <v>0</v>
          </cell>
          <cell r="P2530">
            <v>0</v>
          </cell>
        </row>
        <row r="2531">
          <cell r="B2531">
            <v>0</v>
          </cell>
          <cell r="D2531">
            <v>0</v>
          </cell>
          <cell r="O2531">
            <v>0</v>
          </cell>
          <cell r="P2531">
            <v>0</v>
          </cell>
        </row>
        <row r="2532">
          <cell r="B2532">
            <v>0</v>
          </cell>
          <cell r="D2532">
            <v>0</v>
          </cell>
          <cell r="O2532">
            <v>0</v>
          </cell>
          <cell r="P2532">
            <v>0</v>
          </cell>
        </row>
        <row r="2533">
          <cell r="B2533">
            <v>0</v>
          </cell>
          <cell r="D2533">
            <v>0</v>
          </cell>
          <cell r="O2533">
            <v>0</v>
          </cell>
          <cell r="P2533">
            <v>0</v>
          </cell>
        </row>
        <row r="2534">
          <cell r="B2534">
            <v>0</v>
          </cell>
          <cell r="D2534">
            <v>0</v>
          </cell>
          <cell r="O2534">
            <v>0</v>
          </cell>
          <cell r="P2534">
            <v>0</v>
          </cell>
        </row>
        <row r="2535">
          <cell r="B2535">
            <v>0</v>
          </cell>
          <cell r="D2535">
            <v>0</v>
          </cell>
          <cell r="O2535">
            <v>0</v>
          </cell>
          <cell r="P2535">
            <v>0</v>
          </cell>
        </row>
        <row r="2536">
          <cell r="B2536">
            <v>0</v>
          </cell>
          <cell r="D2536">
            <v>0</v>
          </cell>
          <cell r="O2536">
            <v>0</v>
          </cell>
          <cell r="P2536">
            <v>0</v>
          </cell>
        </row>
        <row r="2537">
          <cell r="B2537">
            <v>0</v>
          </cell>
          <cell r="D2537">
            <v>0</v>
          </cell>
          <cell r="O2537">
            <v>0</v>
          </cell>
          <cell r="P2537">
            <v>0</v>
          </cell>
        </row>
        <row r="2538">
          <cell r="B2538">
            <v>0</v>
          </cell>
          <cell r="D2538">
            <v>0</v>
          </cell>
          <cell r="O2538">
            <v>0</v>
          </cell>
          <cell r="P2538">
            <v>0</v>
          </cell>
        </row>
        <row r="2539">
          <cell r="B2539">
            <v>0</v>
          </cell>
          <cell r="D2539">
            <v>0</v>
          </cell>
          <cell r="O2539">
            <v>0</v>
          </cell>
          <cell r="P2539">
            <v>0</v>
          </cell>
        </row>
        <row r="2540">
          <cell r="B2540">
            <v>0</v>
          </cell>
          <cell r="D2540">
            <v>0</v>
          </cell>
          <cell r="O2540">
            <v>0</v>
          </cell>
          <cell r="P2540">
            <v>0</v>
          </cell>
        </row>
        <row r="2541">
          <cell r="B2541">
            <v>0</v>
          </cell>
          <cell r="D2541">
            <v>0</v>
          </cell>
          <cell r="O2541">
            <v>0</v>
          </cell>
          <cell r="P2541">
            <v>0</v>
          </cell>
        </row>
        <row r="2542">
          <cell r="B2542">
            <v>0</v>
          </cell>
          <cell r="D2542">
            <v>0</v>
          </cell>
          <cell r="O2542">
            <v>0</v>
          </cell>
          <cell r="P2542">
            <v>0</v>
          </cell>
        </row>
        <row r="2543">
          <cell r="B2543">
            <v>0</v>
          </cell>
          <cell r="D2543">
            <v>0</v>
          </cell>
          <cell r="O2543">
            <v>0</v>
          </cell>
          <cell r="P2543">
            <v>0</v>
          </cell>
        </row>
        <row r="2544">
          <cell r="B2544">
            <v>0</v>
          </cell>
          <cell r="D2544">
            <v>0</v>
          </cell>
          <cell r="O2544">
            <v>0</v>
          </cell>
          <cell r="P2544">
            <v>0</v>
          </cell>
        </row>
        <row r="2545">
          <cell r="B2545">
            <v>0</v>
          </cell>
          <cell r="D2545">
            <v>0</v>
          </cell>
          <cell r="O2545">
            <v>0</v>
          </cell>
          <cell r="P2545">
            <v>0</v>
          </cell>
        </row>
        <row r="2546">
          <cell r="B2546">
            <v>0</v>
          </cell>
          <cell r="D2546">
            <v>0</v>
          </cell>
          <cell r="O2546">
            <v>0</v>
          </cell>
          <cell r="P2546">
            <v>0</v>
          </cell>
        </row>
        <row r="2547">
          <cell r="B2547">
            <v>0</v>
          </cell>
          <cell r="D2547">
            <v>0</v>
          </cell>
          <cell r="O2547">
            <v>0</v>
          </cell>
          <cell r="P2547">
            <v>0</v>
          </cell>
        </row>
        <row r="2548">
          <cell r="B2548">
            <v>0</v>
          </cell>
          <cell r="D2548">
            <v>0</v>
          </cell>
          <cell r="O2548">
            <v>0</v>
          </cell>
          <cell r="P2548">
            <v>0</v>
          </cell>
        </row>
        <row r="2549">
          <cell r="B2549">
            <v>0</v>
          </cell>
          <cell r="D2549">
            <v>0</v>
          </cell>
          <cell r="O2549">
            <v>0</v>
          </cell>
          <cell r="P2549">
            <v>0</v>
          </cell>
        </row>
        <row r="2550">
          <cell r="B2550">
            <v>0</v>
          </cell>
          <cell r="D2550">
            <v>0</v>
          </cell>
          <cell r="O2550">
            <v>0</v>
          </cell>
          <cell r="P2550">
            <v>0</v>
          </cell>
        </row>
        <row r="2551">
          <cell r="B2551">
            <v>0</v>
          </cell>
          <cell r="D2551">
            <v>0</v>
          </cell>
          <cell r="O2551">
            <v>0</v>
          </cell>
          <cell r="P2551">
            <v>0</v>
          </cell>
        </row>
        <row r="2552">
          <cell r="B2552">
            <v>0</v>
          </cell>
          <cell r="D2552">
            <v>0</v>
          </cell>
          <cell r="O2552">
            <v>0</v>
          </cell>
          <cell r="P2552">
            <v>0</v>
          </cell>
        </row>
        <row r="2553">
          <cell r="B2553">
            <v>0</v>
          </cell>
          <cell r="D2553">
            <v>0</v>
          </cell>
          <cell r="O2553">
            <v>0</v>
          </cell>
          <cell r="P2553">
            <v>0</v>
          </cell>
        </row>
        <row r="2554">
          <cell r="B2554">
            <v>0</v>
          </cell>
          <cell r="D2554">
            <v>0</v>
          </cell>
          <cell r="O2554">
            <v>0</v>
          </cell>
          <cell r="P2554">
            <v>0</v>
          </cell>
        </row>
        <row r="2555">
          <cell r="B2555">
            <v>0</v>
          </cell>
          <cell r="D2555">
            <v>0</v>
          </cell>
          <cell r="O2555">
            <v>0</v>
          </cell>
          <cell r="P2555">
            <v>0</v>
          </cell>
        </row>
        <row r="2556">
          <cell r="B2556">
            <v>0</v>
          </cell>
          <cell r="D2556">
            <v>0</v>
          </cell>
          <cell r="O2556">
            <v>0</v>
          </cell>
          <cell r="P2556">
            <v>0</v>
          </cell>
        </row>
        <row r="2557">
          <cell r="B2557">
            <v>0</v>
          </cell>
          <cell r="D2557">
            <v>0</v>
          </cell>
          <cell r="O2557">
            <v>0</v>
          </cell>
          <cell r="P2557">
            <v>0</v>
          </cell>
        </row>
        <row r="2558">
          <cell r="B2558">
            <v>0</v>
          </cell>
          <cell r="D2558">
            <v>0</v>
          </cell>
          <cell r="O2558">
            <v>0</v>
          </cell>
          <cell r="P2558">
            <v>0</v>
          </cell>
        </row>
        <row r="2559">
          <cell r="B2559">
            <v>0</v>
          </cell>
          <cell r="D2559">
            <v>0</v>
          </cell>
          <cell r="O2559">
            <v>0</v>
          </cell>
          <cell r="P2559">
            <v>0</v>
          </cell>
        </row>
        <row r="2560">
          <cell r="B2560">
            <v>0</v>
          </cell>
          <cell r="D2560">
            <v>0</v>
          </cell>
          <cell r="O2560">
            <v>0</v>
          </cell>
          <cell r="P2560">
            <v>0</v>
          </cell>
        </row>
        <row r="2561">
          <cell r="B2561">
            <v>0</v>
          </cell>
          <cell r="D2561">
            <v>0</v>
          </cell>
          <cell r="O2561">
            <v>0</v>
          </cell>
          <cell r="P2561">
            <v>0</v>
          </cell>
        </row>
        <row r="2562">
          <cell r="B2562">
            <v>0</v>
          </cell>
          <cell r="D2562">
            <v>0</v>
          </cell>
          <cell r="O2562">
            <v>0</v>
          </cell>
          <cell r="P2562">
            <v>0</v>
          </cell>
        </row>
        <row r="2563">
          <cell r="B2563">
            <v>0</v>
          </cell>
          <cell r="D2563">
            <v>0</v>
          </cell>
          <cell r="O2563">
            <v>0</v>
          </cell>
          <cell r="P2563">
            <v>0</v>
          </cell>
        </row>
        <row r="2564">
          <cell r="B2564">
            <v>0</v>
          </cell>
          <cell r="D2564">
            <v>0</v>
          </cell>
          <cell r="O2564">
            <v>0</v>
          </cell>
          <cell r="P2564">
            <v>0</v>
          </cell>
        </row>
        <row r="2565">
          <cell r="B2565">
            <v>0</v>
          </cell>
          <cell r="D2565">
            <v>0</v>
          </cell>
          <cell r="O2565">
            <v>0</v>
          </cell>
          <cell r="P2565">
            <v>0</v>
          </cell>
        </row>
        <row r="2566">
          <cell r="B2566">
            <v>0</v>
          </cell>
          <cell r="D2566">
            <v>0</v>
          </cell>
          <cell r="O2566">
            <v>0</v>
          </cell>
          <cell r="P2566">
            <v>0</v>
          </cell>
        </row>
        <row r="2567">
          <cell r="B2567">
            <v>0</v>
          </cell>
          <cell r="D2567">
            <v>0</v>
          </cell>
          <cell r="O2567">
            <v>0</v>
          </cell>
          <cell r="P2567">
            <v>0</v>
          </cell>
        </row>
        <row r="2568">
          <cell r="B2568">
            <v>0</v>
          </cell>
          <cell r="D2568">
            <v>0</v>
          </cell>
          <cell r="O2568">
            <v>0</v>
          </cell>
          <cell r="P2568">
            <v>0</v>
          </cell>
        </row>
        <row r="2569">
          <cell r="B2569">
            <v>0</v>
          </cell>
          <cell r="D2569">
            <v>0</v>
          </cell>
          <cell r="O2569">
            <v>0</v>
          </cell>
          <cell r="P2569">
            <v>0</v>
          </cell>
        </row>
        <row r="2570">
          <cell r="B2570">
            <v>0</v>
          </cell>
          <cell r="D2570">
            <v>0</v>
          </cell>
          <cell r="O2570">
            <v>0</v>
          </cell>
          <cell r="P2570">
            <v>0</v>
          </cell>
        </row>
        <row r="2571">
          <cell r="B2571">
            <v>0</v>
          </cell>
          <cell r="D2571">
            <v>0</v>
          </cell>
          <cell r="O2571">
            <v>0</v>
          </cell>
          <cell r="P2571">
            <v>0</v>
          </cell>
        </row>
        <row r="2572">
          <cell r="B2572">
            <v>0</v>
          </cell>
          <cell r="D2572">
            <v>0</v>
          </cell>
          <cell r="O2572">
            <v>0</v>
          </cell>
          <cell r="P2572">
            <v>0</v>
          </cell>
        </row>
        <row r="2573">
          <cell r="B2573">
            <v>0</v>
          </cell>
          <cell r="D2573">
            <v>0</v>
          </cell>
          <cell r="O2573">
            <v>0</v>
          </cell>
          <cell r="P2573">
            <v>0</v>
          </cell>
        </row>
        <row r="2574">
          <cell r="B2574">
            <v>0</v>
          </cell>
          <cell r="D2574">
            <v>0</v>
          </cell>
          <cell r="O2574">
            <v>0</v>
          </cell>
          <cell r="P2574">
            <v>0</v>
          </cell>
        </row>
        <row r="2575">
          <cell r="B2575">
            <v>0</v>
          </cell>
          <cell r="D2575">
            <v>0</v>
          </cell>
          <cell r="O2575">
            <v>0</v>
          </cell>
          <cell r="P2575">
            <v>0</v>
          </cell>
        </row>
        <row r="2576">
          <cell r="B2576">
            <v>0</v>
          </cell>
          <cell r="D2576">
            <v>0</v>
          </cell>
          <cell r="O2576">
            <v>0</v>
          </cell>
          <cell r="P2576">
            <v>0</v>
          </cell>
        </row>
        <row r="2577">
          <cell r="B2577">
            <v>0</v>
          </cell>
          <cell r="D2577">
            <v>0</v>
          </cell>
          <cell r="O2577">
            <v>0</v>
          </cell>
          <cell r="P2577">
            <v>0</v>
          </cell>
        </row>
        <row r="2578">
          <cell r="B2578">
            <v>0</v>
          </cell>
          <cell r="D2578">
            <v>0</v>
          </cell>
          <cell r="O2578">
            <v>0</v>
          </cell>
          <cell r="P2578">
            <v>0</v>
          </cell>
        </row>
        <row r="2579">
          <cell r="B2579">
            <v>0</v>
          </cell>
          <cell r="D2579">
            <v>0</v>
          </cell>
          <cell r="O2579">
            <v>0</v>
          </cell>
          <cell r="P2579">
            <v>0</v>
          </cell>
        </row>
        <row r="2580">
          <cell r="B2580">
            <v>0</v>
          </cell>
          <cell r="D2580">
            <v>0</v>
          </cell>
          <cell r="O2580">
            <v>0</v>
          </cell>
          <cell r="P2580">
            <v>0</v>
          </cell>
        </row>
        <row r="2581">
          <cell r="B2581">
            <v>0</v>
          </cell>
          <cell r="D2581">
            <v>0</v>
          </cell>
          <cell r="O2581">
            <v>0</v>
          </cell>
          <cell r="P2581">
            <v>0</v>
          </cell>
        </row>
        <row r="2582">
          <cell r="B2582">
            <v>0</v>
          </cell>
          <cell r="D2582">
            <v>0</v>
          </cell>
          <cell r="O2582">
            <v>0</v>
          </cell>
          <cell r="P2582">
            <v>0</v>
          </cell>
        </row>
        <row r="2583">
          <cell r="B2583">
            <v>0</v>
          </cell>
          <cell r="D2583">
            <v>0</v>
          </cell>
          <cell r="O2583">
            <v>0</v>
          </cell>
          <cell r="P2583">
            <v>0</v>
          </cell>
        </row>
        <row r="2584">
          <cell r="B2584">
            <v>0</v>
          </cell>
          <cell r="D2584">
            <v>0</v>
          </cell>
          <cell r="O2584">
            <v>0</v>
          </cell>
          <cell r="P2584">
            <v>0</v>
          </cell>
        </row>
        <row r="2585">
          <cell r="B2585">
            <v>0</v>
          </cell>
          <cell r="D2585">
            <v>0</v>
          </cell>
          <cell r="O2585">
            <v>0</v>
          </cell>
          <cell r="P2585">
            <v>0</v>
          </cell>
        </row>
        <row r="2586">
          <cell r="B2586">
            <v>0</v>
          </cell>
          <cell r="D2586">
            <v>0</v>
          </cell>
          <cell r="O2586">
            <v>0</v>
          </cell>
          <cell r="P2586">
            <v>0</v>
          </cell>
        </row>
        <row r="2587">
          <cell r="B2587">
            <v>0</v>
          </cell>
          <cell r="D2587">
            <v>0</v>
          </cell>
          <cell r="O2587">
            <v>0</v>
          </cell>
          <cell r="P2587">
            <v>0</v>
          </cell>
        </row>
        <row r="2588">
          <cell r="B2588">
            <v>0</v>
          </cell>
          <cell r="D2588">
            <v>0</v>
          </cell>
          <cell r="O2588">
            <v>0</v>
          </cell>
          <cell r="P2588">
            <v>0</v>
          </cell>
        </row>
        <row r="2589">
          <cell r="B2589">
            <v>0</v>
          </cell>
          <cell r="D2589">
            <v>0</v>
          </cell>
          <cell r="O2589">
            <v>0</v>
          </cell>
          <cell r="P2589">
            <v>0</v>
          </cell>
        </row>
        <row r="2590">
          <cell r="B2590">
            <v>0</v>
          </cell>
          <cell r="D2590">
            <v>0</v>
          </cell>
          <cell r="O2590">
            <v>0</v>
          </cell>
          <cell r="P2590">
            <v>0</v>
          </cell>
        </row>
        <row r="2591">
          <cell r="B2591">
            <v>0</v>
          </cell>
          <cell r="D2591">
            <v>0</v>
          </cell>
          <cell r="O2591">
            <v>0</v>
          </cell>
          <cell r="P2591">
            <v>0</v>
          </cell>
        </row>
        <row r="2592">
          <cell r="B2592">
            <v>0</v>
          </cell>
          <cell r="D2592">
            <v>0</v>
          </cell>
          <cell r="O2592">
            <v>0</v>
          </cell>
          <cell r="P2592">
            <v>0</v>
          </cell>
        </row>
        <row r="2593">
          <cell r="B2593">
            <v>0</v>
          </cell>
          <cell r="D2593">
            <v>0</v>
          </cell>
          <cell r="O2593">
            <v>0</v>
          </cell>
          <cell r="P2593">
            <v>0</v>
          </cell>
        </row>
        <row r="2594">
          <cell r="B2594">
            <v>0</v>
          </cell>
          <cell r="D2594">
            <v>0</v>
          </cell>
          <cell r="O2594">
            <v>0</v>
          </cell>
          <cell r="P2594">
            <v>0</v>
          </cell>
        </row>
        <row r="2595">
          <cell r="B2595">
            <v>0</v>
          </cell>
          <cell r="D2595">
            <v>0</v>
          </cell>
          <cell r="O2595">
            <v>0</v>
          </cell>
          <cell r="P2595">
            <v>0</v>
          </cell>
        </row>
        <row r="2596">
          <cell r="B2596">
            <v>0</v>
          </cell>
          <cell r="D2596">
            <v>0</v>
          </cell>
          <cell r="O2596">
            <v>0</v>
          </cell>
          <cell r="P2596">
            <v>0</v>
          </cell>
        </row>
        <row r="2597">
          <cell r="B2597">
            <v>0</v>
          </cell>
          <cell r="D2597">
            <v>0</v>
          </cell>
          <cell r="O2597">
            <v>0</v>
          </cell>
          <cell r="P2597">
            <v>0</v>
          </cell>
        </row>
        <row r="2598">
          <cell r="B2598">
            <v>0</v>
          </cell>
          <cell r="D2598">
            <v>0</v>
          </cell>
          <cell r="O2598">
            <v>0</v>
          </cell>
          <cell r="P2598">
            <v>0</v>
          </cell>
        </row>
        <row r="2599">
          <cell r="B2599">
            <v>0</v>
          </cell>
          <cell r="D2599">
            <v>0</v>
          </cell>
          <cell r="O2599">
            <v>0</v>
          </cell>
          <cell r="P2599">
            <v>0</v>
          </cell>
        </row>
        <row r="2600">
          <cell r="B2600">
            <v>0</v>
          </cell>
          <cell r="D2600">
            <v>0</v>
          </cell>
          <cell r="O2600">
            <v>0</v>
          </cell>
          <cell r="P2600">
            <v>0</v>
          </cell>
        </row>
        <row r="2601">
          <cell r="B2601">
            <v>0</v>
          </cell>
          <cell r="D2601">
            <v>0</v>
          </cell>
          <cell r="O2601">
            <v>0</v>
          </cell>
          <cell r="P2601">
            <v>0</v>
          </cell>
        </row>
        <row r="2602">
          <cell r="B2602">
            <v>0</v>
          </cell>
          <cell r="D2602">
            <v>0</v>
          </cell>
          <cell r="O2602">
            <v>0</v>
          </cell>
          <cell r="P2602">
            <v>0</v>
          </cell>
        </row>
        <row r="2603">
          <cell r="B2603">
            <v>0</v>
          </cell>
          <cell r="D2603">
            <v>0</v>
          </cell>
          <cell r="O2603">
            <v>0</v>
          </cell>
          <cell r="P2603">
            <v>0</v>
          </cell>
        </row>
        <row r="2604">
          <cell r="B2604">
            <v>0</v>
          </cell>
          <cell r="D2604">
            <v>0</v>
          </cell>
          <cell r="O2604">
            <v>0</v>
          </cell>
          <cell r="P2604">
            <v>0</v>
          </cell>
        </row>
        <row r="2605">
          <cell r="B2605">
            <v>0</v>
          </cell>
          <cell r="D2605">
            <v>0</v>
          </cell>
          <cell r="O2605">
            <v>0</v>
          </cell>
          <cell r="P2605">
            <v>0</v>
          </cell>
        </row>
        <row r="2606">
          <cell r="B2606">
            <v>0</v>
          </cell>
          <cell r="D2606">
            <v>0</v>
          </cell>
          <cell r="O2606">
            <v>0</v>
          </cell>
          <cell r="P2606">
            <v>0</v>
          </cell>
        </row>
        <row r="2607">
          <cell r="B2607">
            <v>0</v>
          </cell>
          <cell r="D2607">
            <v>0</v>
          </cell>
          <cell r="O2607">
            <v>0</v>
          </cell>
          <cell r="P2607">
            <v>0</v>
          </cell>
        </row>
        <row r="2608">
          <cell r="B2608">
            <v>0</v>
          </cell>
          <cell r="D2608">
            <v>0</v>
          </cell>
          <cell r="O2608">
            <v>0</v>
          </cell>
          <cell r="P2608">
            <v>0</v>
          </cell>
        </row>
        <row r="2609">
          <cell r="B2609">
            <v>0</v>
          </cell>
          <cell r="D2609">
            <v>0</v>
          </cell>
          <cell r="O2609">
            <v>0</v>
          </cell>
          <cell r="P2609">
            <v>0</v>
          </cell>
        </row>
        <row r="2610">
          <cell r="B2610">
            <v>0</v>
          </cell>
          <cell r="D2610">
            <v>0</v>
          </cell>
          <cell r="O2610">
            <v>0</v>
          </cell>
          <cell r="P2610">
            <v>0</v>
          </cell>
        </row>
        <row r="2611">
          <cell r="B2611">
            <v>0</v>
          </cell>
          <cell r="D2611">
            <v>0</v>
          </cell>
          <cell r="O2611">
            <v>0</v>
          </cell>
          <cell r="P2611">
            <v>0</v>
          </cell>
        </row>
        <row r="2612">
          <cell r="B2612">
            <v>0</v>
          </cell>
          <cell r="D2612">
            <v>0</v>
          </cell>
          <cell r="O2612">
            <v>0</v>
          </cell>
          <cell r="P2612">
            <v>0</v>
          </cell>
        </row>
        <row r="2613">
          <cell r="B2613">
            <v>0</v>
          </cell>
          <cell r="D2613">
            <v>0</v>
          </cell>
          <cell r="O2613">
            <v>0</v>
          </cell>
          <cell r="P2613">
            <v>0</v>
          </cell>
        </row>
        <row r="2614">
          <cell r="B2614">
            <v>0</v>
          </cell>
          <cell r="D2614">
            <v>0</v>
          </cell>
          <cell r="O2614">
            <v>0</v>
          </cell>
          <cell r="P2614">
            <v>0</v>
          </cell>
        </row>
        <row r="2615">
          <cell r="B2615">
            <v>0</v>
          </cell>
          <cell r="D2615">
            <v>0</v>
          </cell>
          <cell r="O2615">
            <v>0</v>
          </cell>
          <cell r="P2615">
            <v>0</v>
          </cell>
        </row>
        <row r="2616">
          <cell r="B2616">
            <v>0</v>
          </cell>
          <cell r="D2616">
            <v>0</v>
          </cell>
          <cell r="O2616">
            <v>0</v>
          </cell>
          <cell r="P2616">
            <v>0</v>
          </cell>
        </row>
        <row r="2617">
          <cell r="B2617">
            <v>0</v>
          </cell>
          <cell r="D2617">
            <v>0</v>
          </cell>
          <cell r="O2617">
            <v>0</v>
          </cell>
          <cell r="P2617">
            <v>0</v>
          </cell>
        </row>
        <row r="2618">
          <cell r="B2618">
            <v>0</v>
          </cell>
          <cell r="D2618">
            <v>0</v>
          </cell>
          <cell r="O2618">
            <v>0</v>
          </cell>
          <cell r="P2618">
            <v>0</v>
          </cell>
        </row>
        <row r="2619">
          <cell r="B2619">
            <v>0</v>
          </cell>
          <cell r="D2619">
            <v>0</v>
          </cell>
          <cell r="O2619">
            <v>0</v>
          </cell>
          <cell r="P2619">
            <v>0</v>
          </cell>
        </row>
        <row r="2620">
          <cell r="B2620">
            <v>0</v>
          </cell>
          <cell r="D2620">
            <v>0</v>
          </cell>
          <cell r="O2620">
            <v>0</v>
          </cell>
          <cell r="P2620">
            <v>0</v>
          </cell>
        </row>
        <row r="2621">
          <cell r="B2621">
            <v>0</v>
          </cell>
          <cell r="D2621">
            <v>0</v>
          </cell>
          <cell r="O2621">
            <v>0</v>
          </cell>
          <cell r="P2621">
            <v>0</v>
          </cell>
        </row>
        <row r="2622">
          <cell r="B2622">
            <v>0</v>
          </cell>
          <cell r="D2622">
            <v>0</v>
          </cell>
          <cell r="O2622">
            <v>0</v>
          </cell>
          <cell r="P2622">
            <v>0</v>
          </cell>
        </row>
        <row r="2623">
          <cell r="B2623">
            <v>0</v>
          </cell>
          <cell r="D2623">
            <v>0</v>
          </cell>
          <cell r="O2623">
            <v>0</v>
          </cell>
          <cell r="P2623">
            <v>0</v>
          </cell>
        </row>
        <row r="2624">
          <cell r="B2624">
            <v>0</v>
          </cell>
          <cell r="D2624">
            <v>0</v>
          </cell>
          <cell r="O2624">
            <v>0</v>
          </cell>
          <cell r="P2624">
            <v>0</v>
          </cell>
        </row>
        <row r="2625">
          <cell r="B2625">
            <v>0</v>
          </cell>
          <cell r="D2625">
            <v>0</v>
          </cell>
          <cell r="O2625">
            <v>0</v>
          </cell>
          <cell r="P2625">
            <v>0</v>
          </cell>
        </row>
        <row r="2626">
          <cell r="B2626">
            <v>0</v>
          </cell>
          <cell r="D2626">
            <v>0</v>
          </cell>
          <cell r="O2626">
            <v>0</v>
          </cell>
          <cell r="P2626">
            <v>0</v>
          </cell>
        </row>
        <row r="2627">
          <cell r="B2627">
            <v>0</v>
          </cell>
          <cell r="D2627">
            <v>0</v>
          </cell>
          <cell r="O2627">
            <v>0</v>
          </cell>
          <cell r="P2627">
            <v>0</v>
          </cell>
        </row>
        <row r="2628">
          <cell r="B2628">
            <v>0</v>
          </cell>
          <cell r="D2628">
            <v>0</v>
          </cell>
          <cell r="O2628">
            <v>0</v>
          </cell>
          <cell r="P2628">
            <v>0</v>
          </cell>
        </row>
        <row r="2629">
          <cell r="B2629">
            <v>0</v>
          </cell>
          <cell r="D2629">
            <v>0</v>
          </cell>
          <cell r="O2629">
            <v>0</v>
          </cell>
          <cell r="P2629">
            <v>0</v>
          </cell>
        </row>
        <row r="2630">
          <cell r="B2630">
            <v>0</v>
          </cell>
          <cell r="D2630">
            <v>0</v>
          </cell>
          <cell r="O2630">
            <v>0</v>
          </cell>
          <cell r="P2630">
            <v>0</v>
          </cell>
        </row>
        <row r="2631">
          <cell r="B2631">
            <v>0</v>
          </cell>
          <cell r="D2631">
            <v>0</v>
          </cell>
          <cell r="O2631">
            <v>0</v>
          </cell>
          <cell r="P2631">
            <v>0</v>
          </cell>
        </row>
        <row r="2632">
          <cell r="B2632">
            <v>0</v>
          </cell>
          <cell r="D2632">
            <v>0</v>
          </cell>
          <cell r="O2632">
            <v>0</v>
          </cell>
          <cell r="P2632">
            <v>0</v>
          </cell>
        </row>
        <row r="2633">
          <cell r="B2633">
            <v>0</v>
          </cell>
          <cell r="D2633">
            <v>0</v>
          </cell>
          <cell r="O2633">
            <v>0</v>
          </cell>
          <cell r="P2633">
            <v>0</v>
          </cell>
        </row>
        <row r="2634">
          <cell r="B2634">
            <v>0</v>
          </cell>
          <cell r="D2634">
            <v>0</v>
          </cell>
          <cell r="O2634">
            <v>0</v>
          </cell>
          <cell r="P2634">
            <v>0</v>
          </cell>
        </row>
        <row r="2635">
          <cell r="B2635">
            <v>0</v>
          </cell>
          <cell r="D2635">
            <v>0</v>
          </cell>
          <cell r="O2635">
            <v>0</v>
          </cell>
          <cell r="P2635">
            <v>0</v>
          </cell>
        </row>
        <row r="2636">
          <cell r="B2636">
            <v>0</v>
          </cell>
          <cell r="D2636">
            <v>0</v>
          </cell>
          <cell r="O2636">
            <v>0</v>
          </cell>
          <cell r="P2636">
            <v>0</v>
          </cell>
        </row>
        <row r="2637">
          <cell r="B2637">
            <v>0</v>
          </cell>
          <cell r="D2637">
            <v>0</v>
          </cell>
          <cell r="O2637">
            <v>0</v>
          </cell>
          <cell r="P2637">
            <v>0</v>
          </cell>
        </row>
        <row r="2638">
          <cell r="B2638">
            <v>0</v>
          </cell>
          <cell r="D2638">
            <v>0</v>
          </cell>
          <cell r="O2638">
            <v>0</v>
          </cell>
          <cell r="P2638">
            <v>0</v>
          </cell>
        </row>
        <row r="2639">
          <cell r="B2639">
            <v>0</v>
          </cell>
          <cell r="D2639">
            <v>0</v>
          </cell>
          <cell r="O2639">
            <v>0</v>
          </cell>
          <cell r="P2639">
            <v>0</v>
          </cell>
        </row>
        <row r="2640">
          <cell r="B2640">
            <v>0</v>
          </cell>
          <cell r="D2640">
            <v>0</v>
          </cell>
          <cell r="O2640">
            <v>0</v>
          </cell>
          <cell r="P2640">
            <v>0</v>
          </cell>
        </row>
        <row r="2641">
          <cell r="B2641">
            <v>0</v>
          </cell>
          <cell r="D2641">
            <v>0</v>
          </cell>
          <cell r="O2641">
            <v>0</v>
          </cell>
          <cell r="P2641">
            <v>0</v>
          </cell>
        </row>
        <row r="2642">
          <cell r="B2642">
            <v>0</v>
          </cell>
          <cell r="D2642">
            <v>0</v>
          </cell>
          <cell r="O2642">
            <v>0</v>
          </cell>
          <cell r="P2642">
            <v>0</v>
          </cell>
        </row>
        <row r="2643">
          <cell r="B2643">
            <v>0</v>
          </cell>
          <cell r="D2643">
            <v>0</v>
          </cell>
          <cell r="O2643">
            <v>0</v>
          </cell>
          <cell r="P2643">
            <v>0</v>
          </cell>
        </row>
        <row r="2644">
          <cell r="B2644">
            <v>0</v>
          </cell>
          <cell r="D2644">
            <v>0</v>
          </cell>
          <cell r="O2644">
            <v>0</v>
          </cell>
          <cell r="P2644">
            <v>0</v>
          </cell>
        </row>
        <row r="2645">
          <cell r="B2645">
            <v>0</v>
          </cell>
          <cell r="D2645">
            <v>0</v>
          </cell>
          <cell r="O2645">
            <v>0</v>
          </cell>
          <cell r="P2645">
            <v>0</v>
          </cell>
        </row>
        <row r="2646">
          <cell r="B2646">
            <v>0</v>
          </cell>
          <cell r="D2646">
            <v>0</v>
          </cell>
          <cell r="O2646">
            <v>0</v>
          </cell>
          <cell r="P2646">
            <v>0</v>
          </cell>
        </row>
        <row r="2647">
          <cell r="B2647">
            <v>0</v>
          </cell>
          <cell r="D2647">
            <v>0</v>
          </cell>
          <cell r="O2647">
            <v>0</v>
          </cell>
          <cell r="P2647">
            <v>0</v>
          </cell>
        </row>
        <row r="2648">
          <cell r="B2648">
            <v>0</v>
          </cell>
          <cell r="D2648">
            <v>0</v>
          </cell>
          <cell r="O2648">
            <v>0</v>
          </cell>
          <cell r="P2648">
            <v>0</v>
          </cell>
        </row>
        <row r="2649">
          <cell r="B2649">
            <v>0</v>
          </cell>
          <cell r="D2649">
            <v>0</v>
          </cell>
          <cell r="O2649">
            <v>0</v>
          </cell>
          <cell r="P2649">
            <v>0</v>
          </cell>
        </row>
        <row r="2650">
          <cell r="B2650">
            <v>0</v>
          </cell>
          <cell r="D2650">
            <v>0</v>
          </cell>
          <cell r="O2650">
            <v>0</v>
          </cell>
          <cell r="P2650">
            <v>0</v>
          </cell>
        </row>
        <row r="2651">
          <cell r="B2651">
            <v>0</v>
          </cell>
          <cell r="D2651">
            <v>0</v>
          </cell>
          <cell r="O2651">
            <v>0</v>
          </cell>
          <cell r="P2651">
            <v>0</v>
          </cell>
        </row>
        <row r="2652">
          <cell r="B2652">
            <v>0</v>
          </cell>
          <cell r="D2652">
            <v>0</v>
          </cell>
          <cell r="O2652">
            <v>0</v>
          </cell>
          <cell r="P2652">
            <v>0</v>
          </cell>
        </row>
        <row r="2653">
          <cell r="B2653">
            <v>0</v>
          </cell>
          <cell r="D2653">
            <v>0</v>
          </cell>
          <cell r="O2653">
            <v>0</v>
          </cell>
          <cell r="P2653">
            <v>0</v>
          </cell>
        </row>
        <row r="2654">
          <cell r="B2654">
            <v>0</v>
          </cell>
          <cell r="D2654">
            <v>0</v>
          </cell>
          <cell r="O2654">
            <v>0</v>
          </cell>
          <cell r="P2654">
            <v>0</v>
          </cell>
        </row>
        <row r="2655">
          <cell r="B2655">
            <v>0</v>
          </cell>
          <cell r="D2655">
            <v>0</v>
          </cell>
          <cell r="O2655">
            <v>0</v>
          </cell>
          <cell r="P2655">
            <v>0</v>
          </cell>
        </row>
        <row r="2656">
          <cell r="B2656">
            <v>0</v>
          </cell>
          <cell r="D2656">
            <v>0</v>
          </cell>
          <cell r="O2656">
            <v>0</v>
          </cell>
          <cell r="P2656">
            <v>0</v>
          </cell>
        </row>
        <row r="2657">
          <cell r="B2657">
            <v>0</v>
          </cell>
          <cell r="D2657">
            <v>0</v>
          </cell>
          <cell r="O2657">
            <v>0</v>
          </cell>
          <cell r="P2657">
            <v>0</v>
          </cell>
        </row>
        <row r="2658">
          <cell r="B2658">
            <v>0</v>
          </cell>
          <cell r="D2658">
            <v>0</v>
          </cell>
          <cell r="O2658">
            <v>0</v>
          </cell>
          <cell r="P2658">
            <v>0</v>
          </cell>
        </row>
        <row r="2659">
          <cell r="B2659">
            <v>0</v>
          </cell>
          <cell r="D2659">
            <v>0</v>
          </cell>
          <cell r="O2659">
            <v>0</v>
          </cell>
          <cell r="P2659">
            <v>0</v>
          </cell>
        </row>
        <row r="2660">
          <cell r="B2660">
            <v>0</v>
          </cell>
          <cell r="D2660">
            <v>0</v>
          </cell>
          <cell r="O2660">
            <v>0</v>
          </cell>
          <cell r="P2660">
            <v>0</v>
          </cell>
        </row>
        <row r="2661">
          <cell r="B2661">
            <v>0</v>
          </cell>
          <cell r="D2661">
            <v>0</v>
          </cell>
          <cell r="O2661">
            <v>0</v>
          </cell>
          <cell r="P2661">
            <v>0</v>
          </cell>
        </row>
        <row r="2662">
          <cell r="B2662">
            <v>0</v>
          </cell>
          <cell r="D2662">
            <v>0</v>
          </cell>
          <cell r="O2662">
            <v>0</v>
          </cell>
          <cell r="P2662">
            <v>0</v>
          </cell>
        </row>
        <row r="2663">
          <cell r="B2663">
            <v>0</v>
          </cell>
          <cell r="D2663">
            <v>0</v>
          </cell>
          <cell r="O2663">
            <v>0</v>
          </cell>
          <cell r="P2663">
            <v>0</v>
          </cell>
        </row>
        <row r="2664">
          <cell r="B2664">
            <v>0</v>
          </cell>
          <cell r="D2664">
            <v>0</v>
          </cell>
          <cell r="O2664">
            <v>0</v>
          </cell>
          <cell r="P2664">
            <v>0</v>
          </cell>
        </row>
        <row r="2665">
          <cell r="B2665">
            <v>0</v>
          </cell>
          <cell r="D2665">
            <v>0</v>
          </cell>
          <cell r="O2665">
            <v>0</v>
          </cell>
          <cell r="P2665">
            <v>0</v>
          </cell>
        </row>
        <row r="2666">
          <cell r="B2666">
            <v>0</v>
          </cell>
          <cell r="D2666">
            <v>0</v>
          </cell>
          <cell r="O2666">
            <v>0</v>
          </cell>
          <cell r="P2666">
            <v>0</v>
          </cell>
        </row>
        <row r="2667">
          <cell r="B2667">
            <v>0</v>
          </cell>
          <cell r="D2667">
            <v>0</v>
          </cell>
          <cell r="O2667">
            <v>0</v>
          </cell>
          <cell r="P2667">
            <v>0</v>
          </cell>
        </row>
        <row r="2668">
          <cell r="B2668">
            <v>0</v>
          </cell>
          <cell r="D2668">
            <v>0</v>
          </cell>
          <cell r="O2668">
            <v>0</v>
          </cell>
          <cell r="P2668">
            <v>0</v>
          </cell>
        </row>
        <row r="2669">
          <cell r="B2669">
            <v>0</v>
          </cell>
          <cell r="D2669">
            <v>0</v>
          </cell>
          <cell r="O2669">
            <v>0</v>
          </cell>
          <cell r="P2669">
            <v>0</v>
          </cell>
        </row>
        <row r="2670">
          <cell r="B2670">
            <v>0</v>
          </cell>
          <cell r="D2670">
            <v>0</v>
          </cell>
          <cell r="O2670">
            <v>0</v>
          </cell>
          <cell r="P2670">
            <v>0</v>
          </cell>
        </row>
        <row r="2671">
          <cell r="B2671">
            <v>0</v>
          </cell>
          <cell r="D2671">
            <v>0</v>
          </cell>
          <cell r="O2671">
            <v>0</v>
          </cell>
          <cell r="P2671">
            <v>0</v>
          </cell>
        </row>
        <row r="2672">
          <cell r="B2672">
            <v>0</v>
          </cell>
          <cell r="D2672">
            <v>0</v>
          </cell>
          <cell r="O2672">
            <v>0</v>
          </cell>
          <cell r="P2672">
            <v>0</v>
          </cell>
        </row>
        <row r="2673">
          <cell r="B2673">
            <v>0</v>
          </cell>
          <cell r="D2673">
            <v>0</v>
          </cell>
          <cell r="O2673">
            <v>0</v>
          </cell>
          <cell r="P2673">
            <v>0</v>
          </cell>
        </row>
        <row r="2674">
          <cell r="B2674">
            <v>0</v>
          </cell>
          <cell r="D2674">
            <v>0</v>
          </cell>
          <cell r="O2674">
            <v>0</v>
          </cell>
          <cell r="P2674">
            <v>0</v>
          </cell>
        </row>
        <row r="2675">
          <cell r="B2675">
            <v>0</v>
          </cell>
          <cell r="D2675">
            <v>0</v>
          </cell>
          <cell r="O2675">
            <v>0</v>
          </cell>
          <cell r="P2675">
            <v>0</v>
          </cell>
        </row>
        <row r="2676">
          <cell r="B2676">
            <v>0</v>
          </cell>
          <cell r="D2676">
            <v>0</v>
          </cell>
          <cell r="O2676">
            <v>0</v>
          </cell>
          <cell r="P2676">
            <v>0</v>
          </cell>
        </row>
        <row r="2677">
          <cell r="B2677">
            <v>0</v>
          </cell>
          <cell r="D2677">
            <v>0</v>
          </cell>
          <cell r="O2677">
            <v>0</v>
          </cell>
          <cell r="P2677">
            <v>0</v>
          </cell>
        </row>
        <row r="2678">
          <cell r="B2678">
            <v>0</v>
          </cell>
          <cell r="D2678">
            <v>0</v>
          </cell>
          <cell r="O2678">
            <v>0</v>
          </cell>
          <cell r="P2678">
            <v>0</v>
          </cell>
        </row>
        <row r="2679">
          <cell r="B2679">
            <v>0</v>
          </cell>
          <cell r="D2679">
            <v>0</v>
          </cell>
          <cell r="O2679">
            <v>0</v>
          </cell>
          <cell r="P2679">
            <v>0</v>
          </cell>
        </row>
        <row r="2680">
          <cell r="B2680">
            <v>0</v>
          </cell>
          <cell r="D2680">
            <v>0</v>
          </cell>
          <cell r="O2680">
            <v>0</v>
          </cell>
          <cell r="P2680">
            <v>0</v>
          </cell>
        </row>
        <row r="2681">
          <cell r="B2681">
            <v>0</v>
          </cell>
          <cell r="D2681">
            <v>0</v>
          </cell>
          <cell r="O2681">
            <v>0</v>
          </cell>
          <cell r="P2681">
            <v>0</v>
          </cell>
        </row>
        <row r="2682">
          <cell r="B2682">
            <v>0</v>
          </cell>
          <cell r="D2682">
            <v>0</v>
          </cell>
          <cell r="O2682">
            <v>0</v>
          </cell>
          <cell r="P2682">
            <v>0</v>
          </cell>
        </row>
        <row r="2683">
          <cell r="B2683">
            <v>0</v>
          </cell>
          <cell r="D2683">
            <v>0</v>
          </cell>
          <cell r="O2683">
            <v>0</v>
          </cell>
          <cell r="P2683">
            <v>0</v>
          </cell>
        </row>
        <row r="2684">
          <cell r="B2684">
            <v>0</v>
          </cell>
          <cell r="D2684">
            <v>0</v>
          </cell>
          <cell r="O2684">
            <v>0</v>
          </cell>
          <cell r="P2684">
            <v>0</v>
          </cell>
        </row>
        <row r="2685">
          <cell r="B2685">
            <v>0</v>
          </cell>
          <cell r="D2685">
            <v>0</v>
          </cell>
          <cell r="O2685">
            <v>0</v>
          </cell>
          <cell r="P2685">
            <v>0</v>
          </cell>
        </row>
        <row r="2686">
          <cell r="B2686">
            <v>0</v>
          </cell>
          <cell r="D2686">
            <v>0</v>
          </cell>
          <cell r="O2686">
            <v>0</v>
          </cell>
          <cell r="P2686">
            <v>0</v>
          </cell>
        </row>
        <row r="2687">
          <cell r="B2687">
            <v>0</v>
          </cell>
          <cell r="D2687">
            <v>0</v>
          </cell>
          <cell r="O2687">
            <v>0</v>
          </cell>
          <cell r="P2687">
            <v>0</v>
          </cell>
        </row>
        <row r="2688">
          <cell r="B2688">
            <v>0</v>
          </cell>
          <cell r="D2688">
            <v>0</v>
          </cell>
          <cell r="O2688">
            <v>0</v>
          </cell>
          <cell r="P2688">
            <v>0</v>
          </cell>
        </row>
        <row r="2689">
          <cell r="B2689">
            <v>0</v>
          </cell>
          <cell r="D2689">
            <v>0</v>
          </cell>
          <cell r="O2689">
            <v>0</v>
          </cell>
          <cell r="P2689">
            <v>0</v>
          </cell>
        </row>
        <row r="2690">
          <cell r="B2690">
            <v>0</v>
          </cell>
          <cell r="D2690">
            <v>0</v>
          </cell>
          <cell r="O2690">
            <v>0</v>
          </cell>
          <cell r="P2690">
            <v>0</v>
          </cell>
        </row>
        <row r="2691">
          <cell r="B2691">
            <v>0</v>
          </cell>
          <cell r="D2691">
            <v>0</v>
          </cell>
          <cell r="O2691">
            <v>0</v>
          </cell>
          <cell r="P2691">
            <v>0</v>
          </cell>
        </row>
        <row r="2692">
          <cell r="B2692">
            <v>0</v>
          </cell>
          <cell r="D2692">
            <v>0</v>
          </cell>
          <cell r="O2692">
            <v>0</v>
          </cell>
          <cell r="P2692">
            <v>0</v>
          </cell>
        </row>
        <row r="2693">
          <cell r="B2693">
            <v>0</v>
          </cell>
          <cell r="D2693">
            <v>0</v>
          </cell>
          <cell r="O2693">
            <v>0</v>
          </cell>
          <cell r="P2693">
            <v>0</v>
          </cell>
        </row>
        <row r="2694">
          <cell r="B2694">
            <v>0</v>
          </cell>
          <cell r="D2694">
            <v>0</v>
          </cell>
          <cell r="O2694">
            <v>0</v>
          </cell>
          <cell r="P2694">
            <v>0</v>
          </cell>
        </row>
        <row r="2695">
          <cell r="B2695">
            <v>0</v>
          </cell>
          <cell r="D2695">
            <v>0</v>
          </cell>
          <cell r="O2695">
            <v>0</v>
          </cell>
          <cell r="P2695">
            <v>0</v>
          </cell>
        </row>
        <row r="2696">
          <cell r="B2696">
            <v>0</v>
          </cell>
          <cell r="D2696">
            <v>0</v>
          </cell>
          <cell r="O2696">
            <v>0</v>
          </cell>
          <cell r="P2696">
            <v>0</v>
          </cell>
        </row>
        <row r="2697">
          <cell r="B2697">
            <v>0</v>
          </cell>
          <cell r="D2697">
            <v>0</v>
          </cell>
          <cell r="O2697">
            <v>0</v>
          </cell>
          <cell r="P2697">
            <v>0</v>
          </cell>
        </row>
        <row r="2698">
          <cell r="B2698">
            <v>0</v>
          </cell>
          <cell r="D2698">
            <v>0</v>
          </cell>
          <cell r="O2698">
            <v>0</v>
          </cell>
          <cell r="P2698">
            <v>0</v>
          </cell>
        </row>
        <row r="2699">
          <cell r="B2699">
            <v>0</v>
          </cell>
          <cell r="D2699">
            <v>0</v>
          </cell>
          <cell r="O2699">
            <v>0</v>
          </cell>
          <cell r="P2699">
            <v>0</v>
          </cell>
        </row>
        <row r="2700">
          <cell r="B2700">
            <v>0</v>
          </cell>
          <cell r="D2700">
            <v>0</v>
          </cell>
          <cell r="O2700">
            <v>0</v>
          </cell>
          <cell r="P2700">
            <v>0</v>
          </cell>
        </row>
        <row r="2701">
          <cell r="B2701">
            <v>0</v>
          </cell>
          <cell r="D2701">
            <v>0</v>
          </cell>
          <cell r="O2701">
            <v>0</v>
          </cell>
          <cell r="P2701">
            <v>0</v>
          </cell>
        </row>
        <row r="2702">
          <cell r="B2702">
            <v>0</v>
          </cell>
          <cell r="D2702">
            <v>0</v>
          </cell>
          <cell r="O2702">
            <v>0</v>
          </cell>
          <cell r="P2702">
            <v>0</v>
          </cell>
        </row>
        <row r="2703">
          <cell r="B2703">
            <v>0</v>
          </cell>
          <cell r="D2703">
            <v>0</v>
          </cell>
          <cell r="O2703">
            <v>0</v>
          </cell>
          <cell r="P2703">
            <v>0</v>
          </cell>
        </row>
        <row r="2704">
          <cell r="B2704">
            <v>0</v>
          </cell>
          <cell r="D2704">
            <v>0</v>
          </cell>
          <cell r="O2704">
            <v>0</v>
          </cell>
          <cell r="P2704">
            <v>0</v>
          </cell>
        </row>
        <row r="2705">
          <cell r="B2705">
            <v>0</v>
          </cell>
          <cell r="D2705">
            <v>0</v>
          </cell>
          <cell r="O2705">
            <v>0</v>
          </cell>
          <cell r="P2705">
            <v>0</v>
          </cell>
        </row>
        <row r="2706">
          <cell r="B2706">
            <v>0</v>
          </cell>
          <cell r="D2706">
            <v>0</v>
          </cell>
          <cell r="O2706">
            <v>0</v>
          </cell>
          <cell r="P2706">
            <v>0</v>
          </cell>
        </row>
        <row r="2707">
          <cell r="B2707">
            <v>0</v>
          </cell>
          <cell r="D2707">
            <v>0</v>
          </cell>
          <cell r="O2707">
            <v>0</v>
          </cell>
          <cell r="P2707">
            <v>0</v>
          </cell>
        </row>
        <row r="2708">
          <cell r="B2708">
            <v>0</v>
          </cell>
          <cell r="D2708">
            <v>0</v>
          </cell>
          <cell r="O2708">
            <v>0</v>
          </cell>
          <cell r="P2708">
            <v>0</v>
          </cell>
        </row>
        <row r="2709">
          <cell r="B2709">
            <v>0</v>
          </cell>
          <cell r="D2709">
            <v>0</v>
          </cell>
          <cell r="O2709">
            <v>0</v>
          </cell>
          <cell r="P2709">
            <v>0</v>
          </cell>
        </row>
        <row r="2710">
          <cell r="B2710">
            <v>0</v>
          </cell>
          <cell r="D2710">
            <v>0</v>
          </cell>
          <cell r="O2710">
            <v>0</v>
          </cell>
          <cell r="P2710">
            <v>0</v>
          </cell>
        </row>
        <row r="2711">
          <cell r="B2711">
            <v>0</v>
          </cell>
          <cell r="D2711">
            <v>0</v>
          </cell>
          <cell r="O2711">
            <v>0</v>
          </cell>
          <cell r="P2711">
            <v>0</v>
          </cell>
        </row>
        <row r="2712">
          <cell r="B2712">
            <v>0</v>
          </cell>
          <cell r="D2712">
            <v>0</v>
          </cell>
          <cell r="O2712">
            <v>0</v>
          </cell>
          <cell r="P2712">
            <v>0</v>
          </cell>
        </row>
        <row r="2713">
          <cell r="B2713">
            <v>0</v>
          </cell>
          <cell r="D2713">
            <v>0</v>
          </cell>
          <cell r="O2713">
            <v>0</v>
          </cell>
          <cell r="P2713">
            <v>0</v>
          </cell>
        </row>
        <row r="2714">
          <cell r="B2714">
            <v>0</v>
          </cell>
          <cell r="D2714">
            <v>0</v>
          </cell>
          <cell r="O2714">
            <v>0</v>
          </cell>
          <cell r="P2714">
            <v>0</v>
          </cell>
        </row>
        <row r="2715">
          <cell r="B2715">
            <v>0</v>
          </cell>
          <cell r="D2715">
            <v>0</v>
          </cell>
          <cell r="O2715">
            <v>0</v>
          </cell>
          <cell r="P2715">
            <v>0</v>
          </cell>
        </row>
        <row r="2716">
          <cell r="B2716">
            <v>0</v>
          </cell>
          <cell r="D2716">
            <v>0</v>
          </cell>
          <cell r="O2716">
            <v>0</v>
          </cell>
          <cell r="P2716">
            <v>0</v>
          </cell>
        </row>
        <row r="2717">
          <cell r="B2717">
            <v>0</v>
          </cell>
          <cell r="D2717">
            <v>0</v>
          </cell>
          <cell r="O2717">
            <v>0</v>
          </cell>
          <cell r="P2717">
            <v>0</v>
          </cell>
        </row>
        <row r="2718">
          <cell r="B2718">
            <v>0</v>
          </cell>
          <cell r="D2718">
            <v>0</v>
          </cell>
          <cell r="O2718">
            <v>0</v>
          </cell>
          <cell r="P2718">
            <v>0</v>
          </cell>
        </row>
        <row r="2719">
          <cell r="B2719">
            <v>0</v>
          </cell>
          <cell r="D2719">
            <v>0</v>
          </cell>
          <cell r="O2719">
            <v>0</v>
          </cell>
          <cell r="P2719">
            <v>0</v>
          </cell>
        </row>
        <row r="2720">
          <cell r="B2720">
            <v>0</v>
          </cell>
          <cell r="D2720">
            <v>0</v>
          </cell>
          <cell r="O2720">
            <v>0</v>
          </cell>
          <cell r="P2720">
            <v>0</v>
          </cell>
        </row>
        <row r="2721">
          <cell r="B2721">
            <v>0</v>
          </cell>
          <cell r="D2721">
            <v>0</v>
          </cell>
          <cell r="O2721">
            <v>0</v>
          </cell>
          <cell r="P2721">
            <v>0</v>
          </cell>
        </row>
        <row r="2722">
          <cell r="B2722">
            <v>0</v>
          </cell>
          <cell r="D2722">
            <v>0</v>
          </cell>
          <cell r="O2722">
            <v>0</v>
          </cell>
          <cell r="P2722">
            <v>0</v>
          </cell>
        </row>
        <row r="2723">
          <cell r="B2723">
            <v>0</v>
          </cell>
          <cell r="D2723">
            <v>0</v>
          </cell>
          <cell r="O2723">
            <v>0</v>
          </cell>
          <cell r="P2723">
            <v>0</v>
          </cell>
        </row>
        <row r="2724">
          <cell r="B2724">
            <v>0</v>
          </cell>
          <cell r="D2724">
            <v>0</v>
          </cell>
          <cell r="O2724">
            <v>0</v>
          </cell>
          <cell r="P2724">
            <v>0</v>
          </cell>
        </row>
        <row r="2725">
          <cell r="B2725">
            <v>0</v>
          </cell>
          <cell r="D2725">
            <v>0</v>
          </cell>
          <cell r="O2725">
            <v>0</v>
          </cell>
          <cell r="P2725">
            <v>0</v>
          </cell>
        </row>
        <row r="2726">
          <cell r="B2726">
            <v>0</v>
          </cell>
          <cell r="D2726">
            <v>0</v>
          </cell>
          <cell r="O2726">
            <v>0</v>
          </cell>
          <cell r="P2726">
            <v>0</v>
          </cell>
        </row>
        <row r="2727">
          <cell r="B2727">
            <v>0</v>
          </cell>
          <cell r="D2727">
            <v>0</v>
          </cell>
          <cell r="O2727">
            <v>0</v>
          </cell>
          <cell r="P2727">
            <v>0</v>
          </cell>
        </row>
        <row r="2728">
          <cell r="B2728">
            <v>0</v>
          </cell>
          <cell r="D2728">
            <v>0</v>
          </cell>
          <cell r="O2728">
            <v>0</v>
          </cell>
          <cell r="P2728">
            <v>0</v>
          </cell>
        </row>
        <row r="2729">
          <cell r="B2729">
            <v>0</v>
          </cell>
          <cell r="D2729">
            <v>0</v>
          </cell>
          <cell r="O2729">
            <v>0</v>
          </cell>
          <cell r="P2729">
            <v>0</v>
          </cell>
        </row>
        <row r="2730">
          <cell r="B2730">
            <v>0</v>
          </cell>
          <cell r="D2730">
            <v>0</v>
          </cell>
          <cell r="O2730">
            <v>0</v>
          </cell>
          <cell r="P2730">
            <v>0</v>
          </cell>
        </row>
        <row r="2731">
          <cell r="B2731">
            <v>0</v>
          </cell>
          <cell r="D2731">
            <v>0</v>
          </cell>
          <cell r="O2731">
            <v>0</v>
          </cell>
          <cell r="P2731">
            <v>0</v>
          </cell>
        </row>
        <row r="2732">
          <cell r="B2732">
            <v>0</v>
          </cell>
          <cell r="D2732">
            <v>0</v>
          </cell>
          <cell r="O2732">
            <v>0</v>
          </cell>
          <cell r="P2732">
            <v>0</v>
          </cell>
        </row>
        <row r="2733">
          <cell r="B2733">
            <v>0</v>
          </cell>
          <cell r="D2733">
            <v>0</v>
          </cell>
          <cell r="O2733">
            <v>0</v>
          </cell>
          <cell r="P2733">
            <v>0</v>
          </cell>
        </row>
        <row r="2734">
          <cell r="B2734">
            <v>0</v>
          </cell>
          <cell r="D2734">
            <v>0</v>
          </cell>
          <cell r="O2734">
            <v>0</v>
          </cell>
          <cell r="P2734">
            <v>0</v>
          </cell>
        </row>
        <row r="2735">
          <cell r="B2735">
            <v>0</v>
          </cell>
          <cell r="D2735">
            <v>0</v>
          </cell>
          <cell r="O2735">
            <v>0</v>
          </cell>
          <cell r="P2735">
            <v>0</v>
          </cell>
        </row>
        <row r="2736">
          <cell r="B2736">
            <v>0</v>
          </cell>
          <cell r="D2736">
            <v>0</v>
          </cell>
          <cell r="O2736">
            <v>0</v>
          </cell>
          <cell r="P2736">
            <v>0</v>
          </cell>
        </row>
        <row r="2737">
          <cell r="B2737">
            <v>0</v>
          </cell>
          <cell r="D2737">
            <v>0</v>
          </cell>
          <cell r="O2737">
            <v>0</v>
          </cell>
          <cell r="P2737">
            <v>0</v>
          </cell>
        </row>
        <row r="2738">
          <cell r="B2738">
            <v>0</v>
          </cell>
          <cell r="D2738">
            <v>0</v>
          </cell>
          <cell r="O2738">
            <v>0</v>
          </cell>
          <cell r="P2738">
            <v>0</v>
          </cell>
        </row>
        <row r="2739">
          <cell r="B2739">
            <v>0</v>
          </cell>
          <cell r="D2739">
            <v>0</v>
          </cell>
          <cell r="O2739">
            <v>0</v>
          </cell>
          <cell r="P2739">
            <v>0</v>
          </cell>
        </row>
        <row r="2740">
          <cell r="B2740">
            <v>0</v>
          </cell>
          <cell r="D2740">
            <v>0</v>
          </cell>
          <cell r="O2740">
            <v>0</v>
          </cell>
          <cell r="P2740">
            <v>0</v>
          </cell>
        </row>
        <row r="2741">
          <cell r="B2741">
            <v>0</v>
          </cell>
          <cell r="D2741">
            <v>0</v>
          </cell>
          <cell r="O2741">
            <v>0</v>
          </cell>
          <cell r="P2741">
            <v>0</v>
          </cell>
        </row>
        <row r="2742">
          <cell r="B2742">
            <v>0</v>
          </cell>
          <cell r="D2742">
            <v>0</v>
          </cell>
          <cell r="O2742">
            <v>0</v>
          </cell>
          <cell r="P2742">
            <v>0</v>
          </cell>
        </row>
        <row r="2743">
          <cell r="B2743">
            <v>0</v>
          </cell>
          <cell r="D2743">
            <v>0</v>
          </cell>
          <cell r="O2743">
            <v>0</v>
          </cell>
          <cell r="P2743">
            <v>0</v>
          </cell>
        </row>
        <row r="2744">
          <cell r="B2744">
            <v>0</v>
          </cell>
          <cell r="D2744">
            <v>0</v>
          </cell>
          <cell r="O2744">
            <v>0</v>
          </cell>
          <cell r="P2744">
            <v>0</v>
          </cell>
        </row>
        <row r="2745">
          <cell r="B2745">
            <v>0</v>
          </cell>
          <cell r="D2745">
            <v>0</v>
          </cell>
          <cell r="O2745">
            <v>0</v>
          </cell>
          <cell r="P2745">
            <v>0</v>
          </cell>
        </row>
        <row r="2746">
          <cell r="B2746">
            <v>0</v>
          </cell>
          <cell r="D2746">
            <v>0</v>
          </cell>
          <cell r="O2746">
            <v>0</v>
          </cell>
          <cell r="P2746">
            <v>0</v>
          </cell>
        </row>
        <row r="2747">
          <cell r="B2747">
            <v>0</v>
          </cell>
          <cell r="D2747">
            <v>0</v>
          </cell>
          <cell r="O2747">
            <v>0</v>
          </cell>
          <cell r="P2747">
            <v>0</v>
          </cell>
        </row>
        <row r="2748">
          <cell r="B2748">
            <v>0</v>
          </cell>
          <cell r="D2748">
            <v>0</v>
          </cell>
          <cell r="O2748">
            <v>0</v>
          </cell>
          <cell r="P2748">
            <v>0</v>
          </cell>
        </row>
        <row r="2749">
          <cell r="B2749">
            <v>0</v>
          </cell>
          <cell r="D2749">
            <v>0</v>
          </cell>
          <cell r="O2749">
            <v>0</v>
          </cell>
          <cell r="P2749">
            <v>0</v>
          </cell>
        </row>
        <row r="2750">
          <cell r="B2750">
            <v>0</v>
          </cell>
          <cell r="D2750">
            <v>0</v>
          </cell>
          <cell r="O2750">
            <v>0</v>
          </cell>
          <cell r="P2750">
            <v>0</v>
          </cell>
        </row>
        <row r="2751">
          <cell r="B2751">
            <v>0</v>
          </cell>
          <cell r="D2751">
            <v>0</v>
          </cell>
          <cell r="O2751">
            <v>0</v>
          </cell>
          <cell r="P2751">
            <v>0</v>
          </cell>
        </row>
        <row r="2752">
          <cell r="B2752">
            <v>0</v>
          </cell>
          <cell r="D2752">
            <v>0</v>
          </cell>
          <cell r="O2752">
            <v>0</v>
          </cell>
          <cell r="P2752">
            <v>0</v>
          </cell>
        </row>
        <row r="2753">
          <cell r="B2753">
            <v>0</v>
          </cell>
          <cell r="D2753">
            <v>0</v>
          </cell>
          <cell r="O2753">
            <v>0</v>
          </cell>
          <cell r="P2753">
            <v>0</v>
          </cell>
        </row>
        <row r="2754">
          <cell r="B2754">
            <v>0</v>
          </cell>
          <cell r="D2754">
            <v>0</v>
          </cell>
          <cell r="O2754">
            <v>0</v>
          </cell>
          <cell r="P2754">
            <v>0</v>
          </cell>
        </row>
        <row r="2755">
          <cell r="B2755">
            <v>0</v>
          </cell>
          <cell r="D2755">
            <v>0</v>
          </cell>
          <cell r="O2755">
            <v>0</v>
          </cell>
          <cell r="P2755">
            <v>0</v>
          </cell>
        </row>
        <row r="2756">
          <cell r="B2756">
            <v>0</v>
          </cell>
          <cell r="D2756">
            <v>0</v>
          </cell>
          <cell r="O2756">
            <v>0</v>
          </cell>
          <cell r="P2756">
            <v>0</v>
          </cell>
        </row>
        <row r="2757">
          <cell r="B2757">
            <v>0</v>
          </cell>
          <cell r="D2757">
            <v>0</v>
          </cell>
          <cell r="O2757">
            <v>0</v>
          </cell>
          <cell r="P2757">
            <v>0</v>
          </cell>
        </row>
        <row r="2758">
          <cell r="B2758">
            <v>0</v>
          </cell>
          <cell r="D2758">
            <v>0</v>
          </cell>
          <cell r="O2758">
            <v>0</v>
          </cell>
          <cell r="P2758">
            <v>0</v>
          </cell>
        </row>
        <row r="2759">
          <cell r="B2759">
            <v>0</v>
          </cell>
          <cell r="D2759">
            <v>0</v>
          </cell>
          <cell r="O2759">
            <v>0</v>
          </cell>
          <cell r="P2759">
            <v>0</v>
          </cell>
        </row>
        <row r="2760">
          <cell r="B2760">
            <v>0</v>
          </cell>
          <cell r="D2760">
            <v>0</v>
          </cell>
          <cell r="O2760">
            <v>0</v>
          </cell>
          <cell r="P2760">
            <v>0</v>
          </cell>
        </row>
        <row r="2761">
          <cell r="B2761">
            <v>0</v>
          </cell>
          <cell r="D2761">
            <v>0</v>
          </cell>
          <cell r="O2761">
            <v>0</v>
          </cell>
          <cell r="P2761">
            <v>0</v>
          </cell>
        </row>
        <row r="2762">
          <cell r="B2762">
            <v>0</v>
          </cell>
          <cell r="D2762">
            <v>0</v>
          </cell>
          <cell r="O2762">
            <v>0</v>
          </cell>
          <cell r="P2762">
            <v>0</v>
          </cell>
        </row>
        <row r="2763">
          <cell r="B2763">
            <v>0</v>
          </cell>
          <cell r="D2763">
            <v>0</v>
          </cell>
          <cell r="O2763">
            <v>0</v>
          </cell>
          <cell r="P2763">
            <v>0</v>
          </cell>
        </row>
        <row r="2764">
          <cell r="B2764">
            <v>0</v>
          </cell>
          <cell r="D2764">
            <v>0</v>
          </cell>
          <cell r="O2764">
            <v>0</v>
          </cell>
          <cell r="P2764">
            <v>0</v>
          </cell>
        </row>
        <row r="2765">
          <cell r="B2765">
            <v>0</v>
          </cell>
          <cell r="D2765">
            <v>0</v>
          </cell>
          <cell r="O2765">
            <v>0</v>
          </cell>
          <cell r="P2765">
            <v>0</v>
          </cell>
        </row>
        <row r="2766">
          <cell r="B2766">
            <v>0</v>
          </cell>
          <cell r="D2766">
            <v>0</v>
          </cell>
          <cell r="O2766">
            <v>0</v>
          </cell>
          <cell r="P2766">
            <v>0</v>
          </cell>
        </row>
        <row r="2767">
          <cell r="B2767">
            <v>0</v>
          </cell>
          <cell r="D2767">
            <v>0</v>
          </cell>
          <cell r="O2767">
            <v>0</v>
          </cell>
          <cell r="P2767">
            <v>0</v>
          </cell>
        </row>
        <row r="2768">
          <cell r="B2768">
            <v>0</v>
          </cell>
          <cell r="D2768">
            <v>0</v>
          </cell>
          <cell r="O2768">
            <v>0</v>
          </cell>
          <cell r="P2768">
            <v>0</v>
          </cell>
        </row>
        <row r="2769">
          <cell r="B2769">
            <v>0</v>
          </cell>
          <cell r="D2769">
            <v>0</v>
          </cell>
          <cell r="O2769">
            <v>0</v>
          </cell>
          <cell r="P2769">
            <v>0</v>
          </cell>
        </row>
        <row r="2770">
          <cell r="B2770">
            <v>0</v>
          </cell>
          <cell r="D2770">
            <v>0</v>
          </cell>
          <cell r="O2770">
            <v>0</v>
          </cell>
          <cell r="P2770">
            <v>0</v>
          </cell>
        </row>
        <row r="2771">
          <cell r="B2771">
            <v>0</v>
          </cell>
          <cell r="D2771">
            <v>0</v>
          </cell>
          <cell r="O2771">
            <v>0</v>
          </cell>
          <cell r="P2771">
            <v>0</v>
          </cell>
        </row>
        <row r="2772">
          <cell r="B2772">
            <v>0</v>
          </cell>
          <cell r="D2772">
            <v>0</v>
          </cell>
          <cell r="O2772">
            <v>0</v>
          </cell>
          <cell r="P2772">
            <v>0</v>
          </cell>
        </row>
        <row r="2773">
          <cell r="B2773">
            <v>0</v>
          </cell>
          <cell r="D2773">
            <v>0</v>
          </cell>
          <cell r="O2773">
            <v>0</v>
          </cell>
          <cell r="P2773">
            <v>0</v>
          </cell>
        </row>
        <row r="2774">
          <cell r="B2774">
            <v>0</v>
          </cell>
          <cell r="D2774">
            <v>0</v>
          </cell>
          <cell r="O2774">
            <v>0</v>
          </cell>
          <cell r="P2774">
            <v>0</v>
          </cell>
        </row>
        <row r="2775">
          <cell r="B2775">
            <v>0</v>
          </cell>
          <cell r="D2775">
            <v>0</v>
          </cell>
          <cell r="O2775">
            <v>0</v>
          </cell>
          <cell r="P2775">
            <v>0</v>
          </cell>
        </row>
        <row r="2776">
          <cell r="B2776">
            <v>0</v>
          </cell>
          <cell r="D2776">
            <v>0</v>
          </cell>
          <cell r="O2776">
            <v>0</v>
          </cell>
          <cell r="P2776">
            <v>0</v>
          </cell>
        </row>
        <row r="2777">
          <cell r="B2777">
            <v>0</v>
          </cell>
          <cell r="D2777">
            <v>0</v>
          </cell>
          <cell r="O2777">
            <v>0</v>
          </cell>
          <cell r="P2777">
            <v>0</v>
          </cell>
        </row>
        <row r="2778">
          <cell r="B2778">
            <v>0</v>
          </cell>
          <cell r="D2778">
            <v>0</v>
          </cell>
          <cell r="O2778">
            <v>0</v>
          </cell>
          <cell r="P2778">
            <v>0</v>
          </cell>
        </row>
        <row r="2779">
          <cell r="B2779">
            <v>0</v>
          </cell>
          <cell r="D2779">
            <v>0</v>
          </cell>
          <cell r="O2779">
            <v>0</v>
          </cell>
          <cell r="P2779">
            <v>0</v>
          </cell>
        </row>
        <row r="2780">
          <cell r="B2780">
            <v>0</v>
          </cell>
          <cell r="D2780">
            <v>0</v>
          </cell>
          <cell r="O2780">
            <v>0</v>
          </cell>
          <cell r="P2780">
            <v>0</v>
          </cell>
        </row>
        <row r="2781">
          <cell r="B2781">
            <v>0</v>
          </cell>
          <cell r="D2781">
            <v>0</v>
          </cell>
          <cell r="O2781">
            <v>0</v>
          </cell>
          <cell r="P2781">
            <v>0</v>
          </cell>
        </row>
        <row r="2782">
          <cell r="B2782">
            <v>0</v>
          </cell>
          <cell r="D2782">
            <v>0</v>
          </cell>
          <cell r="O2782">
            <v>0</v>
          </cell>
          <cell r="P2782">
            <v>0</v>
          </cell>
        </row>
        <row r="2783">
          <cell r="B2783">
            <v>0</v>
          </cell>
          <cell r="D2783">
            <v>0</v>
          </cell>
          <cell r="O2783">
            <v>0</v>
          </cell>
          <cell r="P2783">
            <v>0</v>
          </cell>
        </row>
        <row r="2784">
          <cell r="B2784">
            <v>0</v>
          </cell>
          <cell r="D2784">
            <v>0</v>
          </cell>
          <cell r="O2784">
            <v>0</v>
          </cell>
          <cell r="P2784">
            <v>0</v>
          </cell>
        </row>
        <row r="2785">
          <cell r="B2785">
            <v>0</v>
          </cell>
          <cell r="D2785">
            <v>0</v>
          </cell>
          <cell r="O2785">
            <v>0</v>
          </cell>
          <cell r="P2785">
            <v>0</v>
          </cell>
        </row>
        <row r="2786">
          <cell r="B2786">
            <v>0</v>
          </cell>
          <cell r="D2786">
            <v>0</v>
          </cell>
          <cell r="O2786">
            <v>0</v>
          </cell>
          <cell r="P2786">
            <v>0</v>
          </cell>
        </row>
        <row r="2787">
          <cell r="B2787">
            <v>0</v>
          </cell>
          <cell r="D2787">
            <v>0</v>
          </cell>
          <cell r="O2787">
            <v>0</v>
          </cell>
          <cell r="P2787">
            <v>0</v>
          </cell>
        </row>
        <row r="2788">
          <cell r="B2788">
            <v>0</v>
          </cell>
          <cell r="D2788">
            <v>0</v>
          </cell>
          <cell r="O2788">
            <v>0</v>
          </cell>
          <cell r="P2788">
            <v>0</v>
          </cell>
        </row>
        <row r="2789">
          <cell r="B2789">
            <v>0</v>
          </cell>
          <cell r="D2789">
            <v>0</v>
          </cell>
          <cell r="O2789">
            <v>0</v>
          </cell>
          <cell r="P2789">
            <v>0</v>
          </cell>
        </row>
        <row r="2790">
          <cell r="B2790">
            <v>0</v>
          </cell>
          <cell r="D2790">
            <v>0</v>
          </cell>
          <cell r="O2790">
            <v>0</v>
          </cell>
          <cell r="P2790">
            <v>0</v>
          </cell>
        </row>
        <row r="2791">
          <cell r="B2791">
            <v>0</v>
          </cell>
          <cell r="D2791">
            <v>0</v>
          </cell>
          <cell r="O2791">
            <v>0</v>
          </cell>
          <cell r="P2791">
            <v>0</v>
          </cell>
        </row>
        <row r="2792">
          <cell r="B2792">
            <v>0</v>
          </cell>
          <cell r="D2792">
            <v>0</v>
          </cell>
          <cell r="O2792">
            <v>0</v>
          </cell>
          <cell r="P2792">
            <v>0</v>
          </cell>
        </row>
        <row r="2793">
          <cell r="B2793">
            <v>0</v>
          </cell>
          <cell r="D2793">
            <v>0</v>
          </cell>
          <cell r="O2793">
            <v>0</v>
          </cell>
          <cell r="P2793">
            <v>0</v>
          </cell>
        </row>
        <row r="2794">
          <cell r="B2794">
            <v>0</v>
          </cell>
          <cell r="D2794">
            <v>0</v>
          </cell>
          <cell r="O2794">
            <v>0</v>
          </cell>
          <cell r="P2794">
            <v>0</v>
          </cell>
        </row>
        <row r="2795">
          <cell r="B2795">
            <v>0</v>
          </cell>
          <cell r="D2795">
            <v>0</v>
          </cell>
          <cell r="O2795">
            <v>0</v>
          </cell>
          <cell r="P2795">
            <v>0</v>
          </cell>
        </row>
        <row r="2796">
          <cell r="B2796">
            <v>0</v>
          </cell>
          <cell r="D2796">
            <v>0</v>
          </cell>
          <cell r="O2796">
            <v>0</v>
          </cell>
          <cell r="P2796">
            <v>0</v>
          </cell>
        </row>
        <row r="2797">
          <cell r="B2797">
            <v>0</v>
          </cell>
          <cell r="D2797">
            <v>0</v>
          </cell>
          <cell r="O2797">
            <v>0</v>
          </cell>
          <cell r="P2797">
            <v>0</v>
          </cell>
        </row>
        <row r="2798">
          <cell r="B2798">
            <v>0</v>
          </cell>
          <cell r="D2798">
            <v>0</v>
          </cell>
          <cell r="O2798">
            <v>0</v>
          </cell>
          <cell r="P2798">
            <v>0</v>
          </cell>
        </row>
        <row r="2799">
          <cell r="B2799">
            <v>0</v>
          </cell>
          <cell r="D2799">
            <v>0</v>
          </cell>
          <cell r="O2799">
            <v>0</v>
          </cell>
          <cell r="P2799">
            <v>0</v>
          </cell>
        </row>
        <row r="2800">
          <cell r="B2800">
            <v>0</v>
          </cell>
          <cell r="D2800">
            <v>0</v>
          </cell>
          <cell r="O2800">
            <v>0</v>
          </cell>
          <cell r="P2800">
            <v>0</v>
          </cell>
        </row>
        <row r="2801">
          <cell r="B2801">
            <v>0</v>
          </cell>
          <cell r="D2801">
            <v>0</v>
          </cell>
          <cell r="O2801">
            <v>0</v>
          </cell>
          <cell r="P2801">
            <v>0</v>
          </cell>
        </row>
        <row r="2802">
          <cell r="B2802">
            <v>0</v>
          </cell>
          <cell r="D2802">
            <v>0</v>
          </cell>
          <cell r="O2802">
            <v>0</v>
          </cell>
          <cell r="P2802">
            <v>0</v>
          </cell>
        </row>
        <row r="2803">
          <cell r="B2803">
            <v>0</v>
          </cell>
          <cell r="D2803">
            <v>0</v>
          </cell>
          <cell r="O2803">
            <v>0</v>
          </cell>
          <cell r="P2803">
            <v>0</v>
          </cell>
        </row>
        <row r="2804">
          <cell r="B2804">
            <v>0</v>
          </cell>
          <cell r="D2804">
            <v>0</v>
          </cell>
          <cell r="O2804">
            <v>0</v>
          </cell>
          <cell r="P2804">
            <v>0</v>
          </cell>
        </row>
        <row r="2805">
          <cell r="B2805">
            <v>0</v>
          </cell>
          <cell r="D2805">
            <v>0</v>
          </cell>
          <cell r="O2805">
            <v>0</v>
          </cell>
          <cell r="P2805">
            <v>0</v>
          </cell>
        </row>
        <row r="2806">
          <cell r="B2806">
            <v>0</v>
          </cell>
          <cell r="D2806">
            <v>0</v>
          </cell>
          <cell r="O2806">
            <v>0</v>
          </cell>
          <cell r="P2806">
            <v>0</v>
          </cell>
        </row>
        <row r="2807">
          <cell r="B2807">
            <v>0</v>
          </cell>
          <cell r="D2807">
            <v>0</v>
          </cell>
          <cell r="O2807">
            <v>0</v>
          </cell>
          <cell r="P2807">
            <v>0</v>
          </cell>
        </row>
        <row r="2808">
          <cell r="B2808">
            <v>0</v>
          </cell>
          <cell r="D2808">
            <v>0</v>
          </cell>
          <cell r="O2808">
            <v>0</v>
          </cell>
          <cell r="P2808">
            <v>0</v>
          </cell>
        </row>
        <row r="2809">
          <cell r="B2809">
            <v>0</v>
          </cell>
          <cell r="D2809">
            <v>0</v>
          </cell>
          <cell r="O2809">
            <v>0</v>
          </cell>
          <cell r="P2809">
            <v>0</v>
          </cell>
        </row>
        <row r="2810">
          <cell r="B2810">
            <v>0</v>
          </cell>
          <cell r="D2810">
            <v>0</v>
          </cell>
          <cell r="O2810">
            <v>0</v>
          </cell>
          <cell r="P2810">
            <v>0</v>
          </cell>
        </row>
        <row r="2811">
          <cell r="B2811">
            <v>0</v>
          </cell>
          <cell r="D2811">
            <v>0</v>
          </cell>
          <cell r="O2811">
            <v>0</v>
          </cell>
          <cell r="P2811">
            <v>0</v>
          </cell>
        </row>
        <row r="2812">
          <cell r="B2812">
            <v>0</v>
          </cell>
          <cell r="D2812">
            <v>0</v>
          </cell>
          <cell r="O2812">
            <v>0</v>
          </cell>
          <cell r="P2812">
            <v>0</v>
          </cell>
        </row>
        <row r="2813">
          <cell r="B2813">
            <v>0</v>
          </cell>
          <cell r="D2813">
            <v>0</v>
          </cell>
          <cell r="O2813">
            <v>0</v>
          </cell>
          <cell r="P2813">
            <v>0</v>
          </cell>
        </row>
        <row r="2814">
          <cell r="B2814">
            <v>0</v>
          </cell>
          <cell r="D2814">
            <v>0</v>
          </cell>
          <cell r="O2814">
            <v>0</v>
          </cell>
          <cell r="P2814">
            <v>0</v>
          </cell>
        </row>
        <row r="2815">
          <cell r="B2815">
            <v>0</v>
          </cell>
          <cell r="D2815">
            <v>0</v>
          </cell>
          <cell r="O2815">
            <v>0</v>
          </cell>
          <cell r="P2815">
            <v>0</v>
          </cell>
        </row>
        <row r="2816">
          <cell r="B2816">
            <v>0</v>
          </cell>
          <cell r="D2816">
            <v>0</v>
          </cell>
          <cell r="O2816">
            <v>0</v>
          </cell>
          <cell r="P2816">
            <v>0</v>
          </cell>
        </row>
        <row r="2817">
          <cell r="B2817">
            <v>0</v>
          </cell>
          <cell r="D2817">
            <v>0</v>
          </cell>
          <cell r="O2817">
            <v>0</v>
          </cell>
          <cell r="P2817">
            <v>0</v>
          </cell>
        </row>
        <row r="2818">
          <cell r="B2818">
            <v>0</v>
          </cell>
          <cell r="D2818">
            <v>0</v>
          </cell>
          <cell r="O2818">
            <v>0</v>
          </cell>
          <cell r="P2818">
            <v>0</v>
          </cell>
        </row>
        <row r="2819">
          <cell r="B2819">
            <v>0</v>
          </cell>
          <cell r="D2819">
            <v>0</v>
          </cell>
          <cell r="O2819">
            <v>0</v>
          </cell>
          <cell r="P2819">
            <v>0</v>
          </cell>
        </row>
        <row r="2820">
          <cell r="B2820">
            <v>0</v>
          </cell>
          <cell r="D2820">
            <v>0</v>
          </cell>
          <cell r="O2820">
            <v>0</v>
          </cell>
          <cell r="P2820">
            <v>0</v>
          </cell>
        </row>
        <row r="2821">
          <cell r="B2821">
            <v>0</v>
          </cell>
          <cell r="D2821">
            <v>0</v>
          </cell>
          <cell r="O2821">
            <v>0</v>
          </cell>
          <cell r="P2821">
            <v>0</v>
          </cell>
        </row>
        <row r="2822">
          <cell r="B2822">
            <v>0</v>
          </cell>
          <cell r="D2822">
            <v>0</v>
          </cell>
          <cell r="O2822">
            <v>0</v>
          </cell>
          <cell r="P2822">
            <v>0</v>
          </cell>
        </row>
        <row r="2823">
          <cell r="B2823">
            <v>0</v>
          </cell>
          <cell r="D2823">
            <v>0</v>
          </cell>
          <cell r="O2823">
            <v>0</v>
          </cell>
          <cell r="P2823">
            <v>0</v>
          </cell>
        </row>
        <row r="2824">
          <cell r="B2824">
            <v>0</v>
          </cell>
          <cell r="D2824">
            <v>0</v>
          </cell>
          <cell r="O2824">
            <v>0</v>
          </cell>
          <cell r="P2824">
            <v>0</v>
          </cell>
        </row>
        <row r="2825">
          <cell r="B2825">
            <v>0</v>
          </cell>
          <cell r="D2825">
            <v>0</v>
          </cell>
          <cell r="O2825">
            <v>0</v>
          </cell>
          <cell r="P2825">
            <v>0</v>
          </cell>
        </row>
        <row r="2826">
          <cell r="B2826">
            <v>0</v>
          </cell>
          <cell r="D2826">
            <v>0</v>
          </cell>
          <cell r="O2826">
            <v>0</v>
          </cell>
          <cell r="P2826">
            <v>0</v>
          </cell>
        </row>
        <row r="2827">
          <cell r="B2827">
            <v>0</v>
          </cell>
          <cell r="D2827">
            <v>0</v>
          </cell>
          <cell r="O2827">
            <v>0</v>
          </cell>
          <cell r="P2827">
            <v>0</v>
          </cell>
        </row>
        <row r="2828">
          <cell r="B2828">
            <v>0</v>
          </cell>
          <cell r="D2828">
            <v>0</v>
          </cell>
          <cell r="O2828">
            <v>0</v>
          </cell>
          <cell r="P2828">
            <v>0</v>
          </cell>
        </row>
        <row r="2829">
          <cell r="B2829">
            <v>0</v>
          </cell>
          <cell r="D2829">
            <v>0</v>
          </cell>
          <cell r="O2829">
            <v>0</v>
          </cell>
          <cell r="P2829">
            <v>0</v>
          </cell>
        </row>
        <row r="2830">
          <cell r="B2830">
            <v>0</v>
          </cell>
          <cell r="D2830">
            <v>0</v>
          </cell>
          <cell r="O2830">
            <v>0</v>
          </cell>
          <cell r="P2830">
            <v>0</v>
          </cell>
        </row>
        <row r="2831">
          <cell r="B2831">
            <v>0</v>
          </cell>
          <cell r="D2831">
            <v>0</v>
          </cell>
          <cell r="O2831">
            <v>0</v>
          </cell>
          <cell r="P2831">
            <v>0</v>
          </cell>
        </row>
        <row r="2832">
          <cell r="B2832">
            <v>0</v>
          </cell>
          <cell r="D2832">
            <v>0</v>
          </cell>
          <cell r="O2832">
            <v>0</v>
          </cell>
          <cell r="P2832">
            <v>0</v>
          </cell>
        </row>
        <row r="2833">
          <cell r="B2833">
            <v>0</v>
          </cell>
          <cell r="D2833">
            <v>0</v>
          </cell>
          <cell r="O2833">
            <v>0</v>
          </cell>
          <cell r="P2833">
            <v>0</v>
          </cell>
        </row>
        <row r="2834">
          <cell r="B2834">
            <v>0</v>
          </cell>
          <cell r="D2834">
            <v>0</v>
          </cell>
          <cell r="O2834">
            <v>0</v>
          </cell>
          <cell r="P2834">
            <v>0</v>
          </cell>
        </row>
        <row r="2835">
          <cell r="B2835">
            <v>0</v>
          </cell>
          <cell r="D2835">
            <v>0</v>
          </cell>
          <cell r="O2835">
            <v>0</v>
          </cell>
          <cell r="P2835">
            <v>0</v>
          </cell>
        </row>
        <row r="2836">
          <cell r="B2836">
            <v>0</v>
          </cell>
          <cell r="D2836">
            <v>0</v>
          </cell>
          <cell r="O2836">
            <v>0</v>
          </cell>
          <cell r="P2836">
            <v>0</v>
          </cell>
        </row>
        <row r="2837">
          <cell r="B2837">
            <v>0</v>
          </cell>
          <cell r="D2837">
            <v>0</v>
          </cell>
          <cell r="O2837">
            <v>0</v>
          </cell>
          <cell r="P2837">
            <v>0</v>
          </cell>
        </row>
        <row r="2838">
          <cell r="B2838">
            <v>0</v>
          </cell>
          <cell r="D2838">
            <v>0</v>
          </cell>
          <cell r="O2838">
            <v>0</v>
          </cell>
          <cell r="P2838">
            <v>0</v>
          </cell>
        </row>
        <row r="2839">
          <cell r="B2839">
            <v>0</v>
          </cell>
          <cell r="D2839">
            <v>0</v>
          </cell>
          <cell r="O2839">
            <v>0</v>
          </cell>
          <cell r="P2839">
            <v>0</v>
          </cell>
        </row>
        <row r="2840">
          <cell r="B2840">
            <v>0</v>
          </cell>
          <cell r="D2840">
            <v>0</v>
          </cell>
          <cell r="O2840">
            <v>0</v>
          </cell>
          <cell r="P2840">
            <v>0</v>
          </cell>
        </row>
        <row r="2841">
          <cell r="B2841">
            <v>0</v>
          </cell>
          <cell r="D2841">
            <v>0</v>
          </cell>
          <cell r="O2841">
            <v>0</v>
          </cell>
          <cell r="P2841">
            <v>0</v>
          </cell>
        </row>
        <row r="2842">
          <cell r="B2842">
            <v>0</v>
          </cell>
          <cell r="D2842">
            <v>0</v>
          </cell>
          <cell r="O2842">
            <v>0</v>
          </cell>
          <cell r="P2842">
            <v>0</v>
          </cell>
        </row>
        <row r="2843">
          <cell r="B2843">
            <v>0</v>
          </cell>
          <cell r="D2843">
            <v>0</v>
          </cell>
          <cell r="O2843">
            <v>0</v>
          </cell>
          <cell r="P2843">
            <v>0</v>
          </cell>
        </row>
        <row r="2844">
          <cell r="B2844">
            <v>0</v>
          </cell>
          <cell r="D2844">
            <v>0</v>
          </cell>
          <cell r="O2844">
            <v>0</v>
          </cell>
          <cell r="P2844">
            <v>0</v>
          </cell>
        </row>
        <row r="2845">
          <cell r="B2845">
            <v>0</v>
          </cell>
          <cell r="D2845">
            <v>0</v>
          </cell>
          <cell r="O2845">
            <v>0</v>
          </cell>
          <cell r="P2845">
            <v>0</v>
          </cell>
        </row>
        <row r="2846">
          <cell r="B2846">
            <v>0</v>
          </cell>
          <cell r="D2846">
            <v>0</v>
          </cell>
          <cell r="O2846">
            <v>0</v>
          </cell>
          <cell r="P2846">
            <v>0</v>
          </cell>
        </row>
        <row r="2847">
          <cell r="B2847">
            <v>0</v>
          </cell>
          <cell r="D2847">
            <v>0</v>
          </cell>
          <cell r="O2847">
            <v>0</v>
          </cell>
          <cell r="P2847">
            <v>0</v>
          </cell>
        </row>
        <row r="2848">
          <cell r="B2848">
            <v>0</v>
          </cell>
          <cell r="D2848">
            <v>0</v>
          </cell>
          <cell r="O2848">
            <v>0</v>
          </cell>
          <cell r="P2848">
            <v>0</v>
          </cell>
        </row>
        <row r="2849">
          <cell r="B2849">
            <v>0</v>
          </cell>
          <cell r="D2849">
            <v>0</v>
          </cell>
          <cell r="O2849">
            <v>0</v>
          </cell>
          <cell r="P2849">
            <v>0</v>
          </cell>
        </row>
        <row r="2850">
          <cell r="B2850">
            <v>0</v>
          </cell>
          <cell r="D2850">
            <v>0</v>
          </cell>
          <cell r="O2850">
            <v>0</v>
          </cell>
          <cell r="P2850">
            <v>0</v>
          </cell>
        </row>
        <row r="2851">
          <cell r="B2851">
            <v>0</v>
          </cell>
          <cell r="D2851">
            <v>0</v>
          </cell>
          <cell r="O2851">
            <v>0</v>
          </cell>
          <cell r="P2851">
            <v>0</v>
          </cell>
        </row>
        <row r="2852">
          <cell r="B2852">
            <v>0</v>
          </cell>
          <cell r="D2852">
            <v>0</v>
          </cell>
          <cell r="O2852">
            <v>0</v>
          </cell>
          <cell r="P2852">
            <v>0</v>
          </cell>
        </row>
        <row r="2853">
          <cell r="B2853">
            <v>0</v>
          </cell>
          <cell r="D2853">
            <v>0</v>
          </cell>
          <cell r="O2853">
            <v>0</v>
          </cell>
          <cell r="P2853">
            <v>0</v>
          </cell>
        </row>
        <row r="2854">
          <cell r="B2854">
            <v>0</v>
          </cell>
          <cell r="D2854">
            <v>0</v>
          </cell>
          <cell r="O2854">
            <v>0</v>
          </cell>
          <cell r="P2854">
            <v>0</v>
          </cell>
        </row>
        <row r="2855">
          <cell r="B2855">
            <v>0</v>
          </cell>
          <cell r="D2855">
            <v>0</v>
          </cell>
          <cell r="O2855">
            <v>0</v>
          </cell>
          <cell r="P2855">
            <v>0</v>
          </cell>
        </row>
        <row r="2856">
          <cell r="B2856">
            <v>0</v>
          </cell>
          <cell r="D2856">
            <v>0</v>
          </cell>
          <cell r="O2856">
            <v>0</v>
          </cell>
          <cell r="P2856">
            <v>0</v>
          </cell>
        </row>
        <row r="2857">
          <cell r="B2857">
            <v>0</v>
          </cell>
          <cell r="D2857">
            <v>0</v>
          </cell>
          <cell r="O2857">
            <v>0</v>
          </cell>
          <cell r="P2857">
            <v>0</v>
          </cell>
        </row>
        <row r="2858">
          <cell r="B2858">
            <v>0</v>
          </cell>
          <cell r="D2858">
            <v>0</v>
          </cell>
          <cell r="O2858">
            <v>0</v>
          </cell>
          <cell r="P2858">
            <v>0</v>
          </cell>
        </row>
        <row r="2859">
          <cell r="B2859">
            <v>0</v>
          </cell>
          <cell r="D2859">
            <v>0</v>
          </cell>
          <cell r="O2859">
            <v>0</v>
          </cell>
          <cell r="P2859">
            <v>0</v>
          </cell>
        </row>
        <row r="2860">
          <cell r="B2860">
            <v>0</v>
          </cell>
          <cell r="D2860">
            <v>0</v>
          </cell>
          <cell r="O2860">
            <v>0</v>
          </cell>
          <cell r="P2860">
            <v>0</v>
          </cell>
        </row>
        <row r="2861">
          <cell r="B2861">
            <v>0</v>
          </cell>
          <cell r="D2861">
            <v>0</v>
          </cell>
          <cell r="O2861">
            <v>0</v>
          </cell>
          <cell r="P2861">
            <v>0</v>
          </cell>
        </row>
        <row r="2862">
          <cell r="B2862">
            <v>0</v>
          </cell>
          <cell r="D2862">
            <v>0</v>
          </cell>
          <cell r="O2862">
            <v>0</v>
          </cell>
          <cell r="P2862">
            <v>0</v>
          </cell>
        </row>
        <row r="2863">
          <cell r="B2863">
            <v>0</v>
          </cell>
          <cell r="D2863">
            <v>0</v>
          </cell>
          <cell r="O2863">
            <v>0</v>
          </cell>
          <cell r="P2863">
            <v>0</v>
          </cell>
        </row>
        <row r="2864">
          <cell r="B2864">
            <v>0</v>
          </cell>
          <cell r="D2864">
            <v>0</v>
          </cell>
          <cell r="O2864">
            <v>0</v>
          </cell>
          <cell r="P2864">
            <v>0</v>
          </cell>
        </row>
        <row r="2865">
          <cell r="B2865">
            <v>0</v>
          </cell>
          <cell r="D2865">
            <v>0</v>
          </cell>
          <cell r="O2865">
            <v>0</v>
          </cell>
          <cell r="P2865">
            <v>0</v>
          </cell>
        </row>
        <row r="2866">
          <cell r="B2866">
            <v>0</v>
          </cell>
          <cell r="D2866">
            <v>0</v>
          </cell>
          <cell r="O2866">
            <v>0</v>
          </cell>
          <cell r="P2866">
            <v>0</v>
          </cell>
        </row>
        <row r="2867">
          <cell r="B2867">
            <v>0</v>
          </cell>
          <cell r="D2867">
            <v>0</v>
          </cell>
          <cell r="O2867">
            <v>0</v>
          </cell>
          <cell r="P2867">
            <v>0</v>
          </cell>
        </row>
        <row r="2868">
          <cell r="B2868">
            <v>0</v>
          </cell>
          <cell r="D2868">
            <v>0</v>
          </cell>
          <cell r="O2868">
            <v>0</v>
          </cell>
          <cell r="P2868">
            <v>0</v>
          </cell>
        </row>
        <row r="2869">
          <cell r="B2869">
            <v>0</v>
          </cell>
          <cell r="D2869">
            <v>0</v>
          </cell>
          <cell r="O2869">
            <v>0</v>
          </cell>
          <cell r="P2869">
            <v>0</v>
          </cell>
        </row>
        <row r="2870">
          <cell r="B2870">
            <v>0</v>
          </cell>
          <cell r="D2870">
            <v>0</v>
          </cell>
          <cell r="O2870">
            <v>0</v>
          </cell>
          <cell r="P2870">
            <v>0</v>
          </cell>
        </row>
        <row r="2871">
          <cell r="B2871">
            <v>0</v>
          </cell>
          <cell r="D2871">
            <v>0</v>
          </cell>
          <cell r="O2871">
            <v>0</v>
          </cell>
          <cell r="P2871">
            <v>0</v>
          </cell>
        </row>
        <row r="2872">
          <cell r="B2872">
            <v>0</v>
          </cell>
          <cell r="D2872">
            <v>0</v>
          </cell>
          <cell r="O2872">
            <v>0</v>
          </cell>
          <cell r="P2872">
            <v>0</v>
          </cell>
        </row>
        <row r="2873">
          <cell r="B2873">
            <v>0</v>
          </cell>
          <cell r="D2873">
            <v>0</v>
          </cell>
          <cell r="O2873">
            <v>0</v>
          </cell>
          <cell r="P2873">
            <v>0</v>
          </cell>
        </row>
        <row r="2874">
          <cell r="B2874">
            <v>0</v>
          </cell>
          <cell r="D2874">
            <v>0</v>
          </cell>
          <cell r="O2874">
            <v>0</v>
          </cell>
          <cell r="P2874">
            <v>0</v>
          </cell>
        </row>
        <row r="2875">
          <cell r="B2875">
            <v>0</v>
          </cell>
          <cell r="D2875">
            <v>0</v>
          </cell>
          <cell r="O2875">
            <v>0</v>
          </cell>
          <cell r="P2875">
            <v>0</v>
          </cell>
        </row>
        <row r="2876">
          <cell r="B2876">
            <v>0</v>
          </cell>
          <cell r="D2876">
            <v>0</v>
          </cell>
          <cell r="O2876">
            <v>0</v>
          </cell>
          <cell r="P2876">
            <v>0</v>
          </cell>
        </row>
        <row r="2877">
          <cell r="B2877">
            <v>0</v>
          </cell>
          <cell r="D2877">
            <v>0</v>
          </cell>
          <cell r="O2877">
            <v>0</v>
          </cell>
          <cell r="P2877">
            <v>0</v>
          </cell>
        </row>
        <row r="2878">
          <cell r="B2878">
            <v>0</v>
          </cell>
          <cell r="D2878">
            <v>0</v>
          </cell>
          <cell r="O2878">
            <v>0</v>
          </cell>
          <cell r="P2878">
            <v>0</v>
          </cell>
        </row>
        <row r="2879">
          <cell r="B2879">
            <v>0</v>
          </cell>
          <cell r="D2879">
            <v>0</v>
          </cell>
          <cell r="O2879">
            <v>0</v>
          </cell>
          <cell r="P2879">
            <v>0</v>
          </cell>
        </row>
        <row r="2880">
          <cell r="B2880">
            <v>0</v>
          </cell>
          <cell r="D2880">
            <v>0</v>
          </cell>
          <cell r="O2880">
            <v>0</v>
          </cell>
          <cell r="P2880">
            <v>0</v>
          </cell>
        </row>
        <row r="2881">
          <cell r="B2881">
            <v>0</v>
          </cell>
          <cell r="D2881">
            <v>0</v>
          </cell>
          <cell r="O2881">
            <v>0</v>
          </cell>
          <cell r="P2881">
            <v>0</v>
          </cell>
        </row>
        <row r="2882">
          <cell r="B2882">
            <v>0</v>
          </cell>
          <cell r="D2882">
            <v>0</v>
          </cell>
          <cell r="O2882">
            <v>0</v>
          </cell>
          <cell r="P2882">
            <v>0</v>
          </cell>
        </row>
        <row r="2883">
          <cell r="B2883">
            <v>0</v>
          </cell>
          <cell r="D2883">
            <v>0</v>
          </cell>
          <cell r="O2883">
            <v>0</v>
          </cell>
          <cell r="P2883">
            <v>0</v>
          </cell>
        </row>
        <row r="2884">
          <cell r="B2884">
            <v>0</v>
          </cell>
          <cell r="D2884">
            <v>0</v>
          </cell>
          <cell r="O2884">
            <v>0</v>
          </cell>
          <cell r="P2884">
            <v>0</v>
          </cell>
        </row>
        <row r="2885">
          <cell r="B2885">
            <v>0</v>
          </cell>
          <cell r="D2885">
            <v>0</v>
          </cell>
          <cell r="O2885">
            <v>0</v>
          </cell>
          <cell r="P2885">
            <v>0</v>
          </cell>
        </row>
        <row r="2886">
          <cell r="B2886">
            <v>0</v>
          </cell>
          <cell r="D2886">
            <v>0</v>
          </cell>
          <cell r="O2886">
            <v>0</v>
          </cell>
          <cell r="P2886">
            <v>0</v>
          </cell>
        </row>
        <row r="2887">
          <cell r="B2887">
            <v>0</v>
          </cell>
          <cell r="D2887">
            <v>0</v>
          </cell>
          <cell r="O2887">
            <v>0</v>
          </cell>
          <cell r="P2887">
            <v>0</v>
          </cell>
        </row>
        <row r="2888">
          <cell r="B2888">
            <v>0</v>
          </cell>
          <cell r="D2888">
            <v>0</v>
          </cell>
          <cell r="O2888">
            <v>0</v>
          </cell>
          <cell r="P2888">
            <v>0</v>
          </cell>
        </row>
        <row r="2889">
          <cell r="B2889">
            <v>0</v>
          </cell>
          <cell r="D2889">
            <v>0</v>
          </cell>
          <cell r="O2889">
            <v>0</v>
          </cell>
          <cell r="P2889">
            <v>0</v>
          </cell>
        </row>
        <row r="2890">
          <cell r="B2890">
            <v>0</v>
          </cell>
          <cell r="D2890">
            <v>0</v>
          </cell>
          <cell r="O2890">
            <v>0</v>
          </cell>
          <cell r="P2890">
            <v>0</v>
          </cell>
        </row>
        <row r="2891">
          <cell r="B2891">
            <v>0</v>
          </cell>
          <cell r="D2891">
            <v>0</v>
          </cell>
          <cell r="O2891">
            <v>0</v>
          </cell>
          <cell r="P2891">
            <v>0</v>
          </cell>
        </row>
        <row r="2892">
          <cell r="B2892">
            <v>0</v>
          </cell>
          <cell r="D2892">
            <v>0</v>
          </cell>
          <cell r="O2892">
            <v>0</v>
          </cell>
          <cell r="P2892">
            <v>0</v>
          </cell>
        </row>
        <row r="2893">
          <cell r="B2893">
            <v>0</v>
          </cell>
          <cell r="D2893">
            <v>0</v>
          </cell>
          <cell r="O2893">
            <v>0</v>
          </cell>
          <cell r="P2893">
            <v>0</v>
          </cell>
        </row>
        <row r="2894">
          <cell r="B2894">
            <v>0</v>
          </cell>
          <cell r="D2894">
            <v>0</v>
          </cell>
          <cell r="O2894">
            <v>0</v>
          </cell>
          <cell r="P2894">
            <v>0</v>
          </cell>
        </row>
        <row r="2895">
          <cell r="B2895">
            <v>0</v>
          </cell>
          <cell r="D2895">
            <v>0</v>
          </cell>
          <cell r="O2895">
            <v>0</v>
          </cell>
          <cell r="P2895">
            <v>0</v>
          </cell>
        </row>
        <row r="2896">
          <cell r="B2896">
            <v>0</v>
          </cell>
          <cell r="D2896">
            <v>0</v>
          </cell>
          <cell r="O2896">
            <v>0</v>
          </cell>
          <cell r="P2896">
            <v>0</v>
          </cell>
        </row>
        <row r="2897">
          <cell r="B2897">
            <v>0</v>
          </cell>
          <cell r="D2897">
            <v>0</v>
          </cell>
          <cell r="O2897">
            <v>0</v>
          </cell>
          <cell r="P2897">
            <v>0</v>
          </cell>
        </row>
        <row r="2898">
          <cell r="B2898">
            <v>0</v>
          </cell>
          <cell r="D2898">
            <v>0</v>
          </cell>
          <cell r="O2898">
            <v>0</v>
          </cell>
          <cell r="P2898">
            <v>0</v>
          </cell>
        </row>
        <row r="2899">
          <cell r="B2899">
            <v>0</v>
          </cell>
          <cell r="D2899">
            <v>0</v>
          </cell>
          <cell r="O2899">
            <v>0</v>
          </cell>
          <cell r="P2899">
            <v>0</v>
          </cell>
        </row>
        <row r="2900">
          <cell r="B2900">
            <v>0</v>
          </cell>
          <cell r="D2900">
            <v>0</v>
          </cell>
          <cell r="O2900">
            <v>0</v>
          </cell>
          <cell r="P2900">
            <v>0</v>
          </cell>
        </row>
        <row r="2901">
          <cell r="B2901">
            <v>0</v>
          </cell>
          <cell r="D2901">
            <v>0</v>
          </cell>
          <cell r="O2901">
            <v>0</v>
          </cell>
          <cell r="P2901">
            <v>0</v>
          </cell>
        </row>
        <row r="2902">
          <cell r="B2902">
            <v>0</v>
          </cell>
          <cell r="D2902">
            <v>0</v>
          </cell>
          <cell r="O2902">
            <v>0</v>
          </cell>
          <cell r="P2902">
            <v>0</v>
          </cell>
        </row>
        <row r="2903">
          <cell r="B2903">
            <v>0</v>
          </cell>
          <cell r="D2903">
            <v>0</v>
          </cell>
          <cell r="O2903">
            <v>0</v>
          </cell>
          <cell r="P2903">
            <v>0</v>
          </cell>
        </row>
        <row r="2904">
          <cell r="B2904">
            <v>0</v>
          </cell>
          <cell r="D2904">
            <v>0</v>
          </cell>
          <cell r="O2904">
            <v>0</v>
          </cell>
          <cell r="P2904">
            <v>0</v>
          </cell>
        </row>
        <row r="2905">
          <cell r="B2905">
            <v>0</v>
          </cell>
          <cell r="D2905">
            <v>0</v>
          </cell>
          <cell r="O2905">
            <v>0</v>
          </cell>
          <cell r="P2905">
            <v>0</v>
          </cell>
        </row>
        <row r="2906">
          <cell r="B2906">
            <v>0</v>
          </cell>
          <cell r="D2906">
            <v>0</v>
          </cell>
          <cell r="O2906">
            <v>0</v>
          </cell>
          <cell r="P2906">
            <v>0</v>
          </cell>
        </row>
        <row r="2907">
          <cell r="B2907">
            <v>0</v>
          </cell>
          <cell r="D2907">
            <v>0</v>
          </cell>
          <cell r="O2907">
            <v>0</v>
          </cell>
          <cell r="P2907">
            <v>0</v>
          </cell>
        </row>
        <row r="2908">
          <cell r="B2908">
            <v>0</v>
          </cell>
          <cell r="D2908">
            <v>0</v>
          </cell>
          <cell r="O2908">
            <v>0</v>
          </cell>
          <cell r="P2908">
            <v>0</v>
          </cell>
        </row>
        <row r="2909">
          <cell r="B2909">
            <v>0</v>
          </cell>
          <cell r="D2909">
            <v>0</v>
          </cell>
          <cell r="O2909">
            <v>0</v>
          </cell>
          <cell r="P2909">
            <v>0</v>
          </cell>
        </row>
        <row r="2910">
          <cell r="B2910">
            <v>0</v>
          </cell>
          <cell r="D2910">
            <v>0</v>
          </cell>
          <cell r="O2910">
            <v>0</v>
          </cell>
          <cell r="P2910">
            <v>0</v>
          </cell>
        </row>
        <row r="2911">
          <cell r="B2911">
            <v>0</v>
          </cell>
          <cell r="D2911">
            <v>0</v>
          </cell>
          <cell r="O2911">
            <v>0</v>
          </cell>
          <cell r="P2911">
            <v>0</v>
          </cell>
        </row>
        <row r="2912">
          <cell r="B2912">
            <v>0</v>
          </cell>
          <cell r="D2912">
            <v>0</v>
          </cell>
          <cell r="O2912">
            <v>0</v>
          </cell>
          <cell r="P2912">
            <v>0</v>
          </cell>
        </row>
        <row r="2913">
          <cell r="B2913">
            <v>0</v>
          </cell>
          <cell r="D2913">
            <v>0</v>
          </cell>
          <cell r="O2913">
            <v>0</v>
          </cell>
          <cell r="P2913">
            <v>0</v>
          </cell>
        </row>
        <row r="2914">
          <cell r="B2914">
            <v>0</v>
          </cell>
          <cell r="D2914">
            <v>0</v>
          </cell>
          <cell r="O2914">
            <v>0</v>
          </cell>
          <cell r="P2914">
            <v>0</v>
          </cell>
        </row>
        <row r="2915">
          <cell r="B2915">
            <v>0</v>
          </cell>
          <cell r="D2915">
            <v>0</v>
          </cell>
          <cell r="O2915">
            <v>0</v>
          </cell>
          <cell r="P2915">
            <v>0</v>
          </cell>
        </row>
        <row r="2916">
          <cell r="B2916">
            <v>0</v>
          </cell>
          <cell r="D2916">
            <v>0</v>
          </cell>
          <cell r="O2916">
            <v>0</v>
          </cell>
          <cell r="P2916">
            <v>0</v>
          </cell>
        </row>
        <row r="2917">
          <cell r="B2917">
            <v>0</v>
          </cell>
          <cell r="D2917">
            <v>0</v>
          </cell>
          <cell r="O2917">
            <v>0</v>
          </cell>
          <cell r="P2917">
            <v>0</v>
          </cell>
        </row>
        <row r="2918">
          <cell r="B2918">
            <v>0</v>
          </cell>
          <cell r="D2918">
            <v>0</v>
          </cell>
          <cell r="O2918">
            <v>0</v>
          </cell>
          <cell r="P2918">
            <v>0</v>
          </cell>
        </row>
        <row r="2919">
          <cell r="B2919">
            <v>0</v>
          </cell>
          <cell r="D2919">
            <v>0</v>
          </cell>
          <cell r="O2919">
            <v>0</v>
          </cell>
          <cell r="P2919">
            <v>0</v>
          </cell>
        </row>
        <row r="2920">
          <cell r="B2920">
            <v>0</v>
          </cell>
          <cell r="D2920">
            <v>0</v>
          </cell>
          <cell r="O2920">
            <v>0</v>
          </cell>
          <cell r="P2920">
            <v>0</v>
          </cell>
        </row>
        <row r="2921">
          <cell r="B2921">
            <v>0</v>
          </cell>
          <cell r="D2921">
            <v>0</v>
          </cell>
          <cell r="O2921">
            <v>0</v>
          </cell>
          <cell r="P2921">
            <v>0</v>
          </cell>
        </row>
        <row r="2922">
          <cell r="B2922">
            <v>0</v>
          </cell>
          <cell r="D2922">
            <v>0</v>
          </cell>
          <cell r="O2922">
            <v>0</v>
          </cell>
          <cell r="P2922">
            <v>0</v>
          </cell>
        </row>
        <row r="2923">
          <cell r="B2923">
            <v>0</v>
          </cell>
          <cell r="D2923">
            <v>0</v>
          </cell>
          <cell r="O2923">
            <v>0</v>
          </cell>
          <cell r="P2923">
            <v>0</v>
          </cell>
        </row>
        <row r="2924">
          <cell r="B2924">
            <v>0</v>
          </cell>
          <cell r="D2924">
            <v>0</v>
          </cell>
          <cell r="O2924">
            <v>0</v>
          </cell>
          <cell r="P2924">
            <v>0</v>
          </cell>
        </row>
        <row r="2925">
          <cell r="B2925">
            <v>0</v>
          </cell>
          <cell r="D2925">
            <v>0</v>
          </cell>
          <cell r="O2925">
            <v>0</v>
          </cell>
          <cell r="P2925">
            <v>0</v>
          </cell>
        </row>
        <row r="2926">
          <cell r="B2926">
            <v>0</v>
          </cell>
          <cell r="D2926">
            <v>0</v>
          </cell>
          <cell r="O2926">
            <v>0</v>
          </cell>
          <cell r="P2926">
            <v>0</v>
          </cell>
        </row>
        <row r="2927">
          <cell r="B2927">
            <v>0</v>
          </cell>
          <cell r="D2927">
            <v>0</v>
          </cell>
          <cell r="O2927">
            <v>0</v>
          </cell>
          <cell r="P2927">
            <v>0</v>
          </cell>
        </row>
        <row r="2928">
          <cell r="B2928">
            <v>0</v>
          </cell>
          <cell r="D2928">
            <v>0</v>
          </cell>
          <cell r="O2928">
            <v>0</v>
          </cell>
          <cell r="P2928">
            <v>0</v>
          </cell>
        </row>
        <row r="2929">
          <cell r="B2929">
            <v>0</v>
          </cell>
          <cell r="D2929">
            <v>0</v>
          </cell>
          <cell r="O2929">
            <v>0</v>
          </cell>
          <cell r="P2929">
            <v>0</v>
          </cell>
        </row>
        <row r="2930">
          <cell r="B2930">
            <v>0</v>
          </cell>
          <cell r="D2930">
            <v>0</v>
          </cell>
          <cell r="O2930">
            <v>0</v>
          </cell>
          <cell r="P2930">
            <v>0</v>
          </cell>
        </row>
        <row r="2931">
          <cell r="B2931">
            <v>0</v>
          </cell>
          <cell r="D2931">
            <v>0</v>
          </cell>
          <cell r="O2931">
            <v>0</v>
          </cell>
          <cell r="P2931">
            <v>0</v>
          </cell>
        </row>
        <row r="2932">
          <cell r="B2932">
            <v>0</v>
          </cell>
          <cell r="D2932">
            <v>0</v>
          </cell>
          <cell r="O2932">
            <v>0</v>
          </cell>
          <cell r="P2932">
            <v>0</v>
          </cell>
        </row>
        <row r="2933">
          <cell r="B2933">
            <v>0</v>
          </cell>
          <cell r="D2933">
            <v>0</v>
          </cell>
          <cell r="O2933">
            <v>0</v>
          </cell>
          <cell r="P2933">
            <v>0</v>
          </cell>
        </row>
        <row r="2934">
          <cell r="B2934">
            <v>0</v>
          </cell>
          <cell r="D2934">
            <v>0</v>
          </cell>
          <cell r="O2934">
            <v>0</v>
          </cell>
          <cell r="P2934">
            <v>0</v>
          </cell>
        </row>
        <row r="2935">
          <cell r="B2935">
            <v>0</v>
          </cell>
          <cell r="D2935">
            <v>0</v>
          </cell>
          <cell r="O2935">
            <v>0</v>
          </cell>
          <cell r="P2935">
            <v>0</v>
          </cell>
        </row>
        <row r="2936">
          <cell r="B2936">
            <v>0</v>
          </cell>
          <cell r="D2936">
            <v>0</v>
          </cell>
          <cell r="O2936">
            <v>0</v>
          </cell>
          <cell r="P2936">
            <v>0</v>
          </cell>
        </row>
        <row r="2937">
          <cell r="B2937">
            <v>0</v>
          </cell>
          <cell r="D2937">
            <v>0</v>
          </cell>
          <cell r="O2937">
            <v>0</v>
          </cell>
          <cell r="P2937">
            <v>0</v>
          </cell>
        </row>
        <row r="2938">
          <cell r="B2938">
            <v>0</v>
          </cell>
          <cell r="D2938">
            <v>0</v>
          </cell>
          <cell r="O2938">
            <v>0</v>
          </cell>
          <cell r="P2938">
            <v>0</v>
          </cell>
        </row>
        <row r="2939">
          <cell r="B2939">
            <v>0</v>
          </cell>
          <cell r="D2939">
            <v>0</v>
          </cell>
          <cell r="O2939">
            <v>0</v>
          </cell>
          <cell r="P2939">
            <v>0</v>
          </cell>
        </row>
        <row r="2940">
          <cell r="B2940">
            <v>0</v>
          </cell>
          <cell r="D2940">
            <v>0</v>
          </cell>
          <cell r="O2940">
            <v>0</v>
          </cell>
          <cell r="P2940">
            <v>0</v>
          </cell>
        </row>
        <row r="2941">
          <cell r="B2941">
            <v>0</v>
          </cell>
          <cell r="D2941">
            <v>0</v>
          </cell>
          <cell r="O2941">
            <v>0</v>
          </cell>
          <cell r="P2941">
            <v>0</v>
          </cell>
        </row>
        <row r="2942">
          <cell r="B2942">
            <v>0</v>
          </cell>
          <cell r="D2942">
            <v>0</v>
          </cell>
          <cell r="O2942">
            <v>0</v>
          </cell>
          <cell r="P2942">
            <v>0</v>
          </cell>
        </row>
        <row r="2943">
          <cell r="B2943">
            <v>0</v>
          </cell>
          <cell r="D2943">
            <v>0</v>
          </cell>
          <cell r="O2943">
            <v>0</v>
          </cell>
          <cell r="P2943">
            <v>0</v>
          </cell>
        </row>
        <row r="2944">
          <cell r="B2944">
            <v>0</v>
          </cell>
          <cell r="D2944">
            <v>0</v>
          </cell>
          <cell r="O2944">
            <v>0</v>
          </cell>
          <cell r="P2944">
            <v>0</v>
          </cell>
        </row>
        <row r="2945">
          <cell r="B2945">
            <v>0</v>
          </cell>
          <cell r="D2945">
            <v>0</v>
          </cell>
          <cell r="O2945">
            <v>0</v>
          </cell>
          <cell r="P2945">
            <v>0</v>
          </cell>
        </row>
        <row r="2946">
          <cell r="B2946">
            <v>0</v>
          </cell>
          <cell r="D2946">
            <v>0</v>
          </cell>
          <cell r="O2946">
            <v>0</v>
          </cell>
          <cell r="P2946">
            <v>0</v>
          </cell>
        </row>
        <row r="2947">
          <cell r="B2947">
            <v>0</v>
          </cell>
          <cell r="D2947">
            <v>0</v>
          </cell>
          <cell r="O2947">
            <v>0</v>
          </cell>
          <cell r="P2947">
            <v>0</v>
          </cell>
        </row>
        <row r="2948">
          <cell r="B2948">
            <v>0</v>
          </cell>
          <cell r="D2948">
            <v>0</v>
          </cell>
          <cell r="O2948">
            <v>0</v>
          </cell>
          <cell r="P2948">
            <v>0</v>
          </cell>
        </row>
        <row r="2949">
          <cell r="B2949">
            <v>0</v>
          </cell>
          <cell r="D2949">
            <v>0</v>
          </cell>
          <cell r="O2949">
            <v>0</v>
          </cell>
          <cell r="P2949">
            <v>0</v>
          </cell>
        </row>
        <row r="2950">
          <cell r="B2950">
            <v>0</v>
          </cell>
          <cell r="D2950">
            <v>0</v>
          </cell>
          <cell r="O2950">
            <v>0</v>
          </cell>
          <cell r="P2950">
            <v>0</v>
          </cell>
        </row>
        <row r="2951">
          <cell r="B2951">
            <v>0</v>
          </cell>
          <cell r="D2951">
            <v>0</v>
          </cell>
          <cell r="O2951">
            <v>0</v>
          </cell>
          <cell r="P2951">
            <v>0</v>
          </cell>
        </row>
        <row r="2952">
          <cell r="B2952">
            <v>0</v>
          </cell>
          <cell r="D2952">
            <v>0</v>
          </cell>
          <cell r="O2952">
            <v>0</v>
          </cell>
          <cell r="P2952">
            <v>0</v>
          </cell>
        </row>
        <row r="2953">
          <cell r="B2953">
            <v>0</v>
          </cell>
          <cell r="D2953">
            <v>0</v>
          </cell>
          <cell r="O2953">
            <v>0</v>
          </cell>
          <cell r="P2953">
            <v>0</v>
          </cell>
        </row>
        <row r="2954">
          <cell r="B2954">
            <v>0</v>
          </cell>
          <cell r="D2954">
            <v>0</v>
          </cell>
          <cell r="O2954">
            <v>0</v>
          </cell>
          <cell r="P2954">
            <v>0</v>
          </cell>
        </row>
        <row r="2955">
          <cell r="B2955">
            <v>0</v>
          </cell>
          <cell r="D2955">
            <v>0</v>
          </cell>
          <cell r="O2955">
            <v>0</v>
          </cell>
          <cell r="P2955">
            <v>0</v>
          </cell>
        </row>
        <row r="2956">
          <cell r="B2956">
            <v>0</v>
          </cell>
          <cell r="D2956">
            <v>0</v>
          </cell>
          <cell r="O2956">
            <v>0</v>
          </cell>
          <cell r="P2956">
            <v>0</v>
          </cell>
        </row>
        <row r="2957">
          <cell r="B2957">
            <v>0</v>
          </cell>
          <cell r="D2957">
            <v>0</v>
          </cell>
          <cell r="O2957">
            <v>0</v>
          </cell>
          <cell r="P2957">
            <v>0</v>
          </cell>
        </row>
        <row r="2958">
          <cell r="B2958">
            <v>0</v>
          </cell>
          <cell r="D2958">
            <v>0</v>
          </cell>
          <cell r="O2958">
            <v>0</v>
          </cell>
          <cell r="P2958">
            <v>0</v>
          </cell>
        </row>
        <row r="2959">
          <cell r="B2959">
            <v>0</v>
          </cell>
          <cell r="D2959">
            <v>0</v>
          </cell>
          <cell r="O2959">
            <v>0</v>
          </cell>
          <cell r="P2959">
            <v>0</v>
          </cell>
        </row>
        <row r="2960">
          <cell r="B2960">
            <v>0</v>
          </cell>
          <cell r="D2960">
            <v>0</v>
          </cell>
          <cell r="O2960">
            <v>0</v>
          </cell>
          <cell r="P2960">
            <v>0</v>
          </cell>
        </row>
        <row r="2961">
          <cell r="B2961">
            <v>0</v>
          </cell>
          <cell r="D2961">
            <v>0</v>
          </cell>
          <cell r="O2961">
            <v>0</v>
          </cell>
          <cell r="P2961">
            <v>0</v>
          </cell>
        </row>
        <row r="2962">
          <cell r="B2962">
            <v>0</v>
          </cell>
          <cell r="D2962">
            <v>0</v>
          </cell>
          <cell r="O2962">
            <v>0</v>
          </cell>
          <cell r="P2962">
            <v>0</v>
          </cell>
        </row>
        <row r="2963">
          <cell r="B2963">
            <v>0</v>
          </cell>
          <cell r="D2963">
            <v>0</v>
          </cell>
          <cell r="O2963">
            <v>0</v>
          </cell>
          <cell r="P2963">
            <v>0</v>
          </cell>
        </row>
        <row r="2964">
          <cell r="B2964">
            <v>0</v>
          </cell>
          <cell r="D2964">
            <v>0</v>
          </cell>
          <cell r="O2964">
            <v>0</v>
          </cell>
          <cell r="P2964">
            <v>0</v>
          </cell>
        </row>
        <row r="2965">
          <cell r="B2965">
            <v>0</v>
          </cell>
          <cell r="D2965">
            <v>0</v>
          </cell>
          <cell r="O2965">
            <v>0</v>
          </cell>
          <cell r="P2965">
            <v>0</v>
          </cell>
        </row>
        <row r="2966">
          <cell r="B2966">
            <v>0</v>
          </cell>
          <cell r="D2966">
            <v>0</v>
          </cell>
          <cell r="O2966">
            <v>0</v>
          </cell>
          <cell r="P2966">
            <v>0</v>
          </cell>
        </row>
        <row r="2967">
          <cell r="B2967">
            <v>0</v>
          </cell>
          <cell r="D2967">
            <v>0</v>
          </cell>
          <cell r="O2967">
            <v>0</v>
          </cell>
          <cell r="P2967">
            <v>0</v>
          </cell>
        </row>
        <row r="2968">
          <cell r="B2968">
            <v>0</v>
          </cell>
          <cell r="D2968">
            <v>0</v>
          </cell>
          <cell r="O2968">
            <v>0</v>
          </cell>
          <cell r="P2968">
            <v>0</v>
          </cell>
        </row>
        <row r="2969">
          <cell r="B2969">
            <v>0</v>
          </cell>
          <cell r="D2969">
            <v>0</v>
          </cell>
          <cell r="O2969">
            <v>0</v>
          </cell>
          <cell r="P2969">
            <v>0</v>
          </cell>
        </row>
        <row r="2970">
          <cell r="B2970">
            <v>0</v>
          </cell>
          <cell r="D2970">
            <v>0</v>
          </cell>
          <cell r="O2970">
            <v>0</v>
          </cell>
          <cell r="P2970">
            <v>0</v>
          </cell>
        </row>
        <row r="2971">
          <cell r="B2971">
            <v>0</v>
          </cell>
          <cell r="D2971">
            <v>0</v>
          </cell>
          <cell r="O2971">
            <v>0</v>
          </cell>
          <cell r="P2971">
            <v>0</v>
          </cell>
        </row>
        <row r="2972">
          <cell r="B2972">
            <v>0</v>
          </cell>
          <cell r="D2972">
            <v>0</v>
          </cell>
          <cell r="O2972">
            <v>0</v>
          </cell>
          <cell r="P2972">
            <v>0</v>
          </cell>
        </row>
        <row r="2973">
          <cell r="B2973">
            <v>0</v>
          </cell>
          <cell r="D2973">
            <v>0</v>
          </cell>
          <cell r="O2973">
            <v>0</v>
          </cell>
          <cell r="P2973">
            <v>0</v>
          </cell>
        </row>
        <row r="2974">
          <cell r="B2974">
            <v>0</v>
          </cell>
          <cell r="D2974">
            <v>0</v>
          </cell>
          <cell r="O2974">
            <v>0</v>
          </cell>
          <cell r="P2974">
            <v>0</v>
          </cell>
        </row>
        <row r="2975">
          <cell r="B2975">
            <v>0</v>
          </cell>
          <cell r="D2975">
            <v>0</v>
          </cell>
          <cell r="O2975">
            <v>0</v>
          </cell>
          <cell r="P2975">
            <v>0</v>
          </cell>
        </row>
        <row r="2976">
          <cell r="B2976">
            <v>0</v>
          </cell>
          <cell r="D2976">
            <v>0</v>
          </cell>
          <cell r="O2976">
            <v>0</v>
          </cell>
          <cell r="P2976">
            <v>0</v>
          </cell>
        </row>
        <row r="2977">
          <cell r="B2977">
            <v>0</v>
          </cell>
          <cell r="D2977">
            <v>0</v>
          </cell>
          <cell r="O2977">
            <v>0</v>
          </cell>
          <cell r="P2977">
            <v>0</v>
          </cell>
        </row>
        <row r="2978">
          <cell r="B2978">
            <v>0</v>
          </cell>
          <cell r="D2978">
            <v>0</v>
          </cell>
          <cell r="O2978">
            <v>0</v>
          </cell>
          <cell r="P2978">
            <v>0</v>
          </cell>
        </row>
        <row r="2979">
          <cell r="B2979">
            <v>0</v>
          </cell>
          <cell r="D2979">
            <v>0</v>
          </cell>
          <cell r="O2979">
            <v>0</v>
          </cell>
          <cell r="P2979">
            <v>0</v>
          </cell>
        </row>
        <row r="2980">
          <cell r="B2980">
            <v>0</v>
          </cell>
          <cell r="D2980">
            <v>0</v>
          </cell>
          <cell r="O2980">
            <v>0</v>
          </cell>
          <cell r="P2980">
            <v>0</v>
          </cell>
        </row>
        <row r="2981">
          <cell r="B2981">
            <v>0</v>
          </cell>
          <cell r="D2981">
            <v>0</v>
          </cell>
          <cell r="O2981">
            <v>0</v>
          </cell>
          <cell r="P2981">
            <v>0</v>
          </cell>
        </row>
        <row r="2982">
          <cell r="B2982">
            <v>0</v>
          </cell>
          <cell r="D2982">
            <v>0</v>
          </cell>
          <cell r="O2982">
            <v>0</v>
          </cell>
          <cell r="P2982">
            <v>0</v>
          </cell>
        </row>
        <row r="2983">
          <cell r="B2983">
            <v>0</v>
          </cell>
          <cell r="D2983">
            <v>0</v>
          </cell>
          <cell r="O2983">
            <v>0</v>
          </cell>
          <cell r="P2983">
            <v>0</v>
          </cell>
        </row>
        <row r="2984">
          <cell r="B2984">
            <v>0</v>
          </cell>
          <cell r="D2984">
            <v>0</v>
          </cell>
          <cell r="O2984">
            <v>0</v>
          </cell>
          <cell r="P2984">
            <v>0</v>
          </cell>
        </row>
        <row r="2985">
          <cell r="B2985">
            <v>0</v>
          </cell>
          <cell r="D2985">
            <v>0</v>
          </cell>
          <cell r="O2985">
            <v>0</v>
          </cell>
          <cell r="P2985">
            <v>0</v>
          </cell>
        </row>
        <row r="2986">
          <cell r="B2986">
            <v>0</v>
          </cell>
          <cell r="D2986">
            <v>0</v>
          </cell>
          <cell r="O2986">
            <v>0</v>
          </cell>
          <cell r="P2986">
            <v>0</v>
          </cell>
        </row>
        <row r="2987">
          <cell r="B2987">
            <v>0</v>
          </cell>
          <cell r="D2987">
            <v>0</v>
          </cell>
          <cell r="O2987">
            <v>0</v>
          </cell>
          <cell r="P2987">
            <v>0</v>
          </cell>
        </row>
        <row r="2988">
          <cell r="B2988">
            <v>0</v>
          </cell>
          <cell r="D2988">
            <v>0</v>
          </cell>
          <cell r="O2988">
            <v>0</v>
          </cell>
          <cell r="P2988">
            <v>0</v>
          </cell>
        </row>
        <row r="2989">
          <cell r="B2989">
            <v>0</v>
          </cell>
          <cell r="D2989">
            <v>0</v>
          </cell>
          <cell r="O2989">
            <v>0</v>
          </cell>
          <cell r="P2989">
            <v>0</v>
          </cell>
        </row>
        <row r="2990">
          <cell r="B2990">
            <v>0</v>
          </cell>
          <cell r="D2990">
            <v>0</v>
          </cell>
          <cell r="O2990">
            <v>0</v>
          </cell>
          <cell r="P2990">
            <v>0</v>
          </cell>
        </row>
        <row r="2991">
          <cell r="B2991">
            <v>0</v>
          </cell>
          <cell r="D2991">
            <v>0</v>
          </cell>
          <cell r="O2991">
            <v>0</v>
          </cell>
          <cell r="P2991">
            <v>0</v>
          </cell>
        </row>
        <row r="2992">
          <cell r="B2992">
            <v>0</v>
          </cell>
          <cell r="D2992">
            <v>0</v>
          </cell>
          <cell r="O2992">
            <v>0</v>
          </cell>
          <cell r="P2992">
            <v>0</v>
          </cell>
        </row>
        <row r="2993">
          <cell r="B2993">
            <v>0</v>
          </cell>
          <cell r="D2993">
            <v>0</v>
          </cell>
          <cell r="O2993">
            <v>0</v>
          </cell>
          <cell r="P2993">
            <v>0</v>
          </cell>
        </row>
        <row r="2994">
          <cell r="B2994">
            <v>0</v>
          </cell>
          <cell r="D2994">
            <v>0</v>
          </cell>
          <cell r="O2994">
            <v>0</v>
          </cell>
          <cell r="P2994">
            <v>0</v>
          </cell>
        </row>
        <row r="2995">
          <cell r="B2995">
            <v>0</v>
          </cell>
          <cell r="D2995">
            <v>0</v>
          </cell>
          <cell r="O2995">
            <v>0</v>
          </cell>
          <cell r="P2995">
            <v>0</v>
          </cell>
        </row>
        <row r="2996">
          <cell r="B2996">
            <v>0</v>
          </cell>
          <cell r="D2996">
            <v>0</v>
          </cell>
          <cell r="O2996">
            <v>0</v>
          </cell>
          <cell r="P2996">
            <v>0</v>
          </cell>
        </row>
        <row r="2997">
          <cell r="B2997">
            <v>0</v>
          </cell>
          <cell r="D2997">
            <v>0</v>
          </cell>
          <cell r="O2997">
            <v>0</v>
          </cell>
          <cell r="P2997">
            <v>0</v>
          </cell>
        </row>
        <row r="2998">
          <cell r="B2998">
            <v>0</v>
          </cell>
          <cell r="D2998">
            <v>0</v>
          </cell>
          <cell r="O2998">
            <v>0</v>
          </cell>
          <cell r="P2998">
            <v>0</v>
          </cell>
        </row>
        <row r="2999">
          <cell r="B2999">
            <v>0</v>
          </cell>
          <cell r="D2999">
            <v>0</v>
          </cell>
          <cell r="O2999">
            <v>0</v>
          </cell>
          <cell r="P2999">
            <v>0</v>
          </cell>
        </row>
        <row r="3000">
          <cell r="B3000">
            <v>0</v>
          </cell>
          <cell r="D3000">
            <v>0</v>
          </cell>
          <cell r="O3000">
            <v>0</v>
          </cell>
          <cell r="P3000">
            <v>0</v>
          </cell>
        </row>
        <row r="3001">
          <cell r="B3001">
            <v>0</v>
          </cell>
          <cell r="D3001">
            <v>0</v>
          </cell>
          <cell r="O3001">
            <v>0</v>
          </cell>
          <cell r="P3001">
            <v>0</v>
          </cell>
        </row>
        <row r="3002">
          <cell r="B3002">
            <v>0</v>
          </cell>
          <cell r="D3002">
            <v>0</v>
          </cell>
          <cell r="O3002">
            <v>0</v>
          </cell>
          <cell r="P3002">
            <v>0</v>
          </cell>
        </row>
        <row r="3003">
          <cell r="B3003">
            <v>0</v>
          </cell>
          <cell r="D3003">
            <v>0</v>
          </cell>
          <cell r="O3003">
            <v>0</v>
          </cell>
          <cell r="P3003">
            <v>0</v>
          </cell>
        </row>
        <row r="3004">
          <cell r="B3004">
            <v>0</v>
          </cell>
          <cell r="D3004">
            <v>0</v>
          </cell>
          <cell r="O3004">
            <v>0</v>
          </cell>
          <cell r="P3004">
            <v>0</v>
          </cell>
        </row>
        <row r="3005">
          <cell r="B3005">
            <v>0</v>
          </cell>
          <cell r="D3005">
            <v>0</v>
          </cell>
          <cell r="O3005">
            <v>0</v>
          </cell>
          <cell r="P3005">
            <v>0</v>
          </cell>
        </row>
        <row r="3006">
          <cell r="B3006">
            <v>0</v>
          </cell>
          <cell r="D3006">
            <v>0</v>
          </cell>
          <cell r="O3006">
            <v>0</v>
          </cell>
          <cell r="P3006">
            <v>0</v>
          </cell>
        </row>
        <row r="3007">
          <cell r="B3007">
            <v>0</v>
          </cell>
          <cell r="D3007">
            <v>0</v>
          </cell>
          <cell r="O3007">
            <v>0</v>
          </cell>
          <cell r="P3007">
            <v>0</v>
          </cell>
        </row>
        <row r="3008">
          <cell r="B3008">
            <v>0</v>
          </cell>
          <cell r="D3008">
            <v>0</v>
          </cell>
          <cell r="O3008">
            <v>0</v>
          </cell>
          <cell r="P3008">
            <v>0</v>
          </cell>
        </row>
        <row r="3009">
          <cell r="B3009">
            <v>0</v>
          </cell>
          <cell r="D3009">
            <v>0</v>
          </cell>
          <cell r="O3009">
            <v>0</v>
          </cell>
          <cell r="P300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9:K230" totalsRowShown="0" headerRowDxfId="20" dataDxfId="18" headerRowBorderDxfId="19" tableBorderDxfId="17" totalsRowBorderDxfId="16">
  <autoFilter ref="A9:K230"/>
  <tableColumns count="11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>
      <calculatedColumnFormula>ROUND($E10*F$8,)</calculatedColumnFormula>
    </tableColumn>
    <tableColumn id="7" name="Column7" dataDxfId="9">
      <calculatedColumnFormula>ROUND($E10*G$8,)</calculatedColumnFormula>
    </tableColumn>
    <tableColumn id="8" name="Column8" dataDxfId="8">
      <calculatedColumnFormula>ROUND($E10*H$8,)</calculatedColumnFormula>
    </tableColumn>
    <tableColumn id="9" name="Column9" dataDxfId="7"/>
    <tableColumn id="10" name="Column10" dataDxfId="6"/>
    <tableColumn id="11" name="Column11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blDelivery_Units" displayName="tblDelivery_Units" ref="A1:A10" totalsRowShown="0" headerRowDxfId="2" dataDxfId="1">
  <autoFilter ref="A1:A10"/>
  <sortState ref="A2:A10">
    <sortCondition ref="A5:A14"/>
  </sortState>
  <tableColumns count="1">
    <tableColumn id="1" name="Delivery_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2:Z1002"/>
  <sheetViews>
    <sheetView view="pageBreakPreview" zoomScale="70" zoomScaleNormal="130" zoomScaleSheetLayoutView="70" workbookViewId="0">
      <pane xSplit="12" ySplit="9" topLeftCell="M10" activePane="bottomRight" state="frozen"/>
      <selection pane="topRight" activeCell="M1" sqref="M1"/>
      <selection pane="bottomLeft" activeCell="A10" sqref="A10"/>
      <selection pane="bottomRight" activeCell="B10" sqref="B10:B230"/>
    </sheetView>
  </sheetViews>
  <sheetFormatPr defaultRowHeight="14.5" x14ac:dyDescent="0.35"/>
  <cols>
    <col min="1" max="1" width="9.26953125" style="1" customWidth="1"/>
    <col min="2" max="2" width="47" style="70" customWidth="1"/>
    <col min="3" max="3" width="14" style="73" customWidth="1"/>
    <col min="4" max="4" width="16.453125" style="73" customWidth="1"/>
    <col min="5" max="5" width="11.81640625" style="73" hidden="1" customWidth="1"/>
    <col min="6" max="8" width="11.1796875" style="73" hidden="1" customWidth="1"/>
    <col min="9" max="10" width="14.81640625" style="73" customWidth="1"/>
    <col min="11" max="11" width="16.26953125" style="226" customWidth="1"/>
    <col min="12" max="12" width="18" style="70" hidden="1" customWidth="1"/>
    <col min="13" max="14" width="15" style="70" customWidth="1"/>
    <col min="15" max="15" width="15" customWidth="1"/>
    <col min="16" max="16" width="15.453125" style="73" customWidth="1"/>
    <col min="17" max="17" width="12.54296875" style="166" hidden="1" customWidth="1"/>
    <col min="18" max="19" width="9.1796875" style="73" customWidth="1"/>
    <col min="20" max="20" width="9.1796875" customWidth="1"/>
    <col min="21" max="21" width="9.26953125" style="1" customWidth="1"/>
  </cols>
  <sheetData>
    <row r="2" spans="1:23" ht="15" hidden="1" x14ac:dyDescent="0.25"/>
    <row r="3" spans="1:23" ht="15" hidden="1" x14ac:dyDescent="0.25"/>
    <row r="4" spans="1:23" ht="15" hidden="1" x14ac:dyDescent="0.25"/>
    <row r="5" spans="1:23" ht="15" hidden="1" x14ac:dyDescent="0.25"/>
    <row r="7" spans="1:23" s="11" customFormat="1" ht="29.25" customHeight="1" x14ac:dyDescent="0.35">
      <c r="A7" s="254"/>
      <c r="B7" s="254"/>
      <c r="C7" s="254"/>
      <c r="D7" s="249" t="s">
        <v>218</v>
      </c>
      <c r="E7" s="250" t="s">
        <v>219</v>
      </c>
      <c r="F7" s="29" t="s">
        <v>220</v>
      </c>
      <c r="G7" s="29" t="s">
        <v>221</v>
      </c>
      <c r="H7" s="29" t="s">
        <v>222</v>
      </c>
      <c r="I7" s="251" t="s">
        <v>223</v>
      </c>
      <c r="J7" s="251"/>
      <c r="K7" s="252" t="s">
        <v>224</v>
      </c>
      <c r="L7" s="56"/>
      <c r="M7" s="56"/>
      <c r="N7" s="56"/>
      <c r="O7" s="12"/>
      <c r="P7" s="12"/>
      <c r="Q7" s="164"/>
      <c r="R7" s="13"/>
      <c r="S7" s="13"/>
    </row>
    <row r="8" spans="1:23" s="14" customFormat="1" ht="34.5" customHeight="1" x14ac:dyDescent="0.35">
      <c r="A8" s="68" t="s">
        <v>0</v>
      </c>
      <c r="B8" s="28" t="s">
        <v>1</v>
      </c>
      <c r="C8" s="69" t="s">
        <v>2</v>
      </c>
      <c r="D8" s="249"/>
      <c r="E8" s="250"/>
      <c r="F8" s="27">
        <v>0.75</v>
      </c>
      <c r="G8" s="27">
        <v>0.5</v>
      </c>
      <c r="H8" s="27">
        <v>0.25</v>
      </c>
      <c r="I8" s="67" t="s">
        <v>225</v>
      </c>
      <c r="J8" s="67" t="s">
        <v>226</v>
      </c>
      <c r="K8" s="253"/>
      <c r="L8" s="57" t="s">
        <v>259</v>
      </c>
      <c r="M8" s="238"/>
      <c r="N8" s="238"/>
      <c r="O8" s="15"/>
      <c r="P8" s="16" t="s">
        <v>342</v>
      </c>
      <c r="Q8" s="165"/>
      <c r="R8" s="16" t="s">
        <v>347</v>
      </c>
      <c r="S8" s="16"/>
      <c r="U8" s="68" t="s">
        <v>0</v>
      </c>
    </row>
    <row r="9" spans="1:23" ht="15" x14ac:dyDescent="0.25">
      <c r="A9" s="179" t="s">
        <v>227</v>
      </c>
      <c r="B9" s="180" t="s">
        <v>228</v>
      </c>
      <c r="C9" s="180" t="s">
        <v>229</v>
      </c>
      <c r="D9" s="181" t="s">
        <v>230</v>
      </c>
      <c r="E9" s="181" t="s">
        <v>231</v>
      </c>
      <c r="F9" s="181" t="s">
        <v>232</v>
      </c>
      <c r="G9" s="181" t="s">
        <v>233</v>
      </c>
      <c r="H9" s="181" t="s">
        <v>234</v>
      </c>
      <c r="I9" s="181" t="s">
        <v>235</v>
      </c>
      <c r="J9" s="181" t="s">
        <v>236</v>
      </c>
      <c r="K9" s="227" t="s">
        <v>237</v>
      </c>
      <c r="L9" s="76"/>
      <c r="M9" s="239"/>
      <c r="N9" s="239"/>
      <c r="U9" s="23" t="s">
        <v>227</v>
      </c>
      <c r="V9" t="s">
        <v>400</v>
      </c>
      <c r="W9" t="s">
        <v>399</v>
      </c>
    </row>
    <row r="10" spans="1:23" ht="60" x14ac:dyDescent="0.35">
      <c r="A10" s="189">
        <v>1</v>
      </c>
      <c r="B10" s="190" t="s">
        <v>3</v>
      </c>
      <c r="C10" s="191" t="s">
        <v>4</v>
      </c>
      <c r="D10" s="198">
        <v>40</v>
      </c>
      <c r="E10" s="192"/>
      <c r="F10" s="192">
        <f>ROUND($E10*F$8,)</f>
        <v>0</v>
      </c>
      <c r="G10" s="192">
        <f>ROUND($E10*G$8,)</f>
        <v>0</v>
      </c>
      <c r="H10" s="192">
        <f>ROUND($E10*H$8,)</f>
        <v>0</v>
      </c>
      <c r="I10" s="192">
        <f>IF(B10="",0,SUMIF(List!$E$6:$E$5159,'Inventory List'!B10,List!$F$6:$F$5159))</f>
        <v>0</v>
      </c>
      <c r="J10" s="192">
        <f>IF(B10="",0,SUMIF(List!$E$6:$E$5159,'Inventory List'!B10,List!$G$6:$G$5159))</f>
        <v>0</v>
      </c>
      <c r="K10" s="228">
        <f>D10+I10-J10</f>
        <v>40</v>
      </c>
      <c r="L10" s="236" t="s">
        <v>261</v>
      </c>
      <c r="M10" s="236"/>
      <c r="N10" s="236"/>
      <c r="O10" s="169"/>
      <c r="R10" s="73">
        <f>Table1[[#This Row],[Column4]]-P10</f>
        <v>40</v>
      </c>
      <c r="S10" s="73">
        <f>P10-Table1[[#This Row],[Column10]]</f>
        <v>0</v>
      </c>
      <c r="U10" s="26">
        <v>1</v>
      </c>
      <c r="V10">
        <v>40</v>
      </c>
      <c r="W10">
        <f>V10-Table1[[#This Row],[Column11]]</f>
        <v>0</v>
      </c>
    </row>
    <row r="11" spans="1:23" ht="45" x14ac:dyDescent="0.35">
      <c r="A11" s="189">
        <v>2</v>
      </c>
      <c r="B11" s="190" t="s">
        <v>5</v>
      </c>
      <c r="C11" s="191" t="s">
        <v>6</v>
      </c>
      <c r="D11" s="198">
        <v>16</v>
      </c>
      <c r="E11" s="192"/>
      <c r="F11" s="192">
        <f t="shared" ref="F11:H81" si="0">ROUND($E11*F$8,)</f>
        <v>0</v>
      </c>
      <c r="G11" s="192">
        <f t="shared" si="0"/>
        <v>0</v>
      </c>
      <c r="H11" s="192">
        <f t="shared" si="0"/>
        <v>0</v>
      </c>
      <c r="I11" s="192">
        <f>IF(B11="",0,SUMIF(List!$E$6:$E$5159,'Inventory List'!B11,List!$F$6:$F$5159))</f>
        <v>36</v>
      </c>
      <c r="J11" s="192">
        <f>IF(B11="",0,SUMIF(List!$E$6:$E$5159,'Inventory List'!B11,List!$G$6:$G$5159))</f>
        <v>13</v>
      </c>
      <c r="K11" s="228">
        <f>D11+I11-J11</f>
        <v>39</v>
      </c>
      <c r="L11" s="236" t="s">
        <v>263</v>
      </c>
      <c r="M11" s="236"/>
      <c r="N11" s="236"/>
      <c r="O11" s="169"/>
      <c r="P11" s="73">
        <v>0</v>
      </c>
      <c r="R11" s="73">
        <f>Table1[[#This Row],[Column4]]-P11</f>
        <v>16</v>
      </c>
      <c r="S11" s="73">
        <f>P11-Table1[[#This Row],[Column10]]</f>
        <v>-13</v>
      </c>
      <c r="U11" s="173" t="s">
        <v>382</v>
      </c>
      <c r="V11">
        <v>13</v>
      </c>
      <c r="W11">
        <f>V11-Table1[[#This Row],[Column11]]</f>
        <v>-26</v>
      </c>
    </row>
    <row r="12" spans="1:23" ht="45" x14ac:dyDescent="0.35">
      <c r="A12" s="189">
        <v>3</v>
      </c>
      <c r="B12" s="190" t="s">
        <v>7</v>
      </c>
      <c r="C12" s="191" t="s">
        <v>8</v>
      </c>
      <c r="D12" s="198">
        <v>4</v>
      </c>
      <c r="E12" s="192"/>
      <c r="F12" s="192">
        <f t="shared" si="0"/>
        <v>0</v>
      </c>
      <c r="G12" s="192">
        <f t="shared" si="0"/>
        <v>0</v>
      </c>
      <c r="H12" s="192">
        <f t="shared" si="0"/>
        <v>0</v>
      </c>
      <c r="I12" s="192">
        <f>IF(B12="",0,SUMIF(List!$E$6:$E$5159,'Inventory List'!B12,List!$F$6:$F$5159))</f>
        <v>21</v>
      </c>
      <c r="J12" s="192">
        <f>IF(B12="",0,SUMIF(List!$E$6:$E$5159,'Inventory List'!B12,List!$G$6:$G$5159))</f>
        <v>12</v>
      </c>
      <c r="K12" s="228">
        <f t="shared" ref="K12:K81" si="1">D12+I12-J12</f>
        <v>13</v>
      </c>
      <c r="L12" s="236" t="s">
        <v>264</v>
      </c>
      <c r="M12" s="236"/>
      <c r="N12" s="236"/>
      <c r="O12" s="169"/>
      <c r="P12" s="73">
        <v>0</v>
      </c>
      <c r="R12" s="73">
        <f>Table1[[#This Row],[Column4]]-P12</f>
        <v>4</v>
      </c>
      <c r="S12" s="73">
        <f>P12-Table1[[#This Row],[Column10]]</f>
        <v>-12</v>
      </c>
      <c r="U12" s="26">
        <v>3</v>
      </c>
      <c r="V12">
        <v>3</v>
      </c>
      <c r="W12">
        <f>V12-Table1[[#This Row],[Column11]]</f>
        <v>-10</v>
      </c>
    </row>
    <row r="13" spans="1:23" ht="45" x14ac:dyDescent="0.35">
      <c r="A13" s="189">
        <v>4</v>
      </c>
      <c r="B13" s="190" t="s">
        <v>9</v>
      </c>
      <c r="C13" s="191" t="s">
        <v>6</v>
      </c>
      <c r="D13" s="198">
        <v>45</v>
      </c>
      <c r="E13" s="192"/>
      <c r="F13" s="192">
        <f t="shared" si="0"/>
        <v>0</v>
      </c>
      <c r="G13" s="192">
        <f t="shared" si="0"/>
        <v>0</v>
      </c>
      <c r="H13" s="192">
        <f t="shared" si="0"/>
        <v>0</v>
      </c>
      <c r="I13" s="192">
        <f>IF(B13="",0,SUMIF(List!$E$6:$E$5159,'Inventory List'!B13,List!$F$6:$F$5159))</f>
        <v>70</v>
      </c>
      <c r="J13" s="192">
        <f>IF(B13="",0,SUMIF(List!$E$6:$E$5159,'Inventory List'!B13,List!$G$6:$G$5159))</f>
        <v>21</v>
      </c>
      <c r="K13" s="228">
        <f t="shared" si="1"/>
        <v>94</v>
      </c>
      <c r="L13" s="236" t="s">
        <v>264</v>
      </c>
      <c r="M13" s="236"/>
      <c r="N13" s="236"/>
      <c r="O13" s="169"/>
      <c r="P13" s="73">
        <v>82</v>
      </c>
      <c r="Q13" s="166">
        <v>45633</v>
      </c>
      <c r="R13" s="73">
        <f>Table1[[#This Row],[Column4]]-P13</f>
        <v>-37</v>
      </c>
      <c r="S13" s="73">
        <f>P13-Table1[[#This Row],[Column10]]</f>
        <v>61</v>
      </c>
      <c r="U13" s="26" t="s">
        <v>368</v>
      </c>
      <c r="V13">
        <v>47</v>
      </c>
      <c r="W13">
        <f>V13-Table1[[#This Row],[Column11]]</f>
        <v>-47</v>
      </c>
    </row>
    <row r="14" spans="1:23" ht="45" x14ac:dyDescent="0.35">
      <c r="A14" s="189">
        <v>5</v>
      </c>
      <c r="B14" s="190" t="s">
        <v>10</v>
      </c>
      <c r="C14" s="191" t="s">
        <v>6</v>
      </c>
      <c r="D14" s="198">
        <v>30</v>
      </c>
      <c r="E14" s="192"/>
      <c r="F14" s="192">
        <f t="shared" si="0"/>
        <v>0</v>
      </c>
      <c r="G14" s="192">
        <f t="shared" si="0"/>
        <v>0</v>
      </c>
      <c r="H14" s="192">
        <f t="shared" si="0"/>
        <v>0</v>
      </c>
      <c r="I14" s="192">
        <f>IF(B14="",0,SUMIF(List!$E$6:$E$5159,'Inventory List'!B14,List!$F$6:$F$5159))</f>
        <v>0</v>
      </c>
      <c r="J14" s="192">
        <f>IF(B14="",0,SUMIF(List!$E$6:$E$5159,'Inventory List'!B14,List!$G$6:$G$5159))</f>
        <v>3</v>
      </c>
      <c r="K14" s="228">
        <f t="shared" si="1"/>
        <v>27</v>
      </c>
      <c r="L14" s="236" t="s">
        <v>264</v>
      </c>
      <c r="M14" s="236"/>
      <c r="N14" s="236"/>
      <c r="O14" s="169"/>
      <c r="P14" s="73">
        <v>32</v>
      </c>
      <c r="Q14" s="166">
        <v>45633</v>
      </c>
      <c r="R14" s="73">
        <f>Table1[[#This Row],[Column4]]-P14</f>
        <v>-2</v>
      </c>
      <c r="S14" s="73">
        <f>P14-Table1[[#This Row],[Column10]]</f>
        <v>29</v>
      </c>
      <c r="U14" s="26">
        <v>5</v>
      </c>
      <c r="V14">
        <v>30</v>
      </c>
      <c r="W14">
        <f>V14-Table1[[#This Row],[Column11]]</f>
        <v>3</v>
      </c>
    </row>
    <row r="15" spans="1:23" ht="45" x14ac:dyDescent="0.35">
      <c r="A15" s="189">
        <v>6</v>
      </c>
      <c r="B15" s="190" t="s">
        <v>11</v>
      </c>
      <c r="C15" s="191" t="s">
        <v>6</v>
      </c>
      <c r="D15" s="198">
        <v>8</v>
      </c>
      <c r="E15" s="192"/>
      <c r="F15" s="192">
        <f t="shared" si="0"/>
        <v>0</v>
      </c>
      <c r="G15" s="192">
        <f t="shared" si="0"/>
        <v>0</v>
      </c>
      <c r="H15" s="192">
        <f t="shared" si="0"/>
        <v>0</v>
      </c>
      <c r="I15" s="192">
        <f>IF(B15="",0,SUMIF(List!$E$6:$E$5159,'Inventory List'!B15,List!$F$6:$F$5159))</f>
        <v>0</v>
      </c>
      <c r="J15" s="192">
        <f>IF(B15="",0,SUMIF(List!$E$6:$E$5159,'Inventory List'!B15,List!$G$6:$G$5159))</f>
        <v>5</v>
      </c>
      <c r="K15" s="228">
        <f t="shared" si="1"/>
        <v>3</v>
      </c>
      <c r="L15" s="236" t="s">
        <v>263</v>
      </c>
      <c r="M15" s="236"/>
      <c r="N15" s="236"/>
      <c r="O15" s="169"/>
      <c r="P15" s="73">
        <v>0</v>
      </c>
      <c r="R15" s="73">
        <f>Table1[[#This Row],[Column4]]-P15</f>
        <v>8</v>
      </c>
      <c r="S15" s="73">
        <f>P15-Table1[[#This Row],[Column10]]</f>
        <v>-5</v>
      </c>
      <c r="U15" s="26">
        <v>6</v>
      </c>
      <c r="V15">
        <v>6</v>
      </c>
      <c r="W15">
        <f>V15-Table1[[#This Row],[Column11]]</f>
        <v>3</v>
      </c>
    </row>
    <row r="16" spans="1:23" ht="45" x14ac:dyDescent="0.35">
      <c r="A16" s="189">
        <v>7</v>
      </c>
      <c r="B16" s="190" t="s">
        <v>391</v>
      </c>
      <c r="C16" s="191" t="s">
        <v>22</v>
      </c>
      <c r="D16" s="198">
        <v>20</v>
      </c>
      <c r="E16" s="192"/>
      <c r="F16" s="192">
        <f t="shared" ref="F16:H17" si="2">ROUND($E16*F$8,)</f>
        <v>0</v>
      </c>
      <c r="G16" s="192">
        <f t="shared" si="2"/>
        <v>0</v>
      </c>
      <c r="H16" s="192">
        <f t="shared" si="2"/>
        <v>0</v>
      </c>
      <c r="I16" s="192">
        <f>IF(B16="",0,SUMIF(List!$E$6:$E$5159,'Inventory List'!B16,List!$F$6:$F$5159))</f>
        <v>29</v>
      </c>
      <c r="J16" s="192">
        <f>IF(B16="",0,SUMIF(List!$E$6:$E$5159,'Inventory List'!B16,List!$G$6:$G$5159))</f>
        <v>8</v>
      </c>
      <c r="K16" s="228">
        <f t="shared" ref="K16" si="3">D16+I16-J16</f>
        <v>41</v>
      </c>
      <c r="L16" s="236" t="s">
        <v>263</v>
      </c>
      <c r="M16" s="236"/>
      <c r="N16" s="236"/>
      <c r="O16" s="169"/>
      <c r="R16" s="73">
        <f>Table1[[#This Row],[Column4]]-P16</f>
        <v>20</v>
      </c>
      <c r="S16" s="73">
        <f>P16-Table1[[#This Row],[Column10]]</f>
        <v>-8</v>
      </c>
      <c r="U16" s="26"/>
      <c r="V16">
        <v>18</v>
      </c>
      <c r="W16">
        <f>V16-Table1[[#This Row],[Column11]]</f>
        <v>-23</v>
      </c>
    </row>
    <row r="17" spans="1:23" ht="45" x14ac:dyDescent="0.35">
      <c r="A17" s="189">
        <v>8</v>
      </c>
      <c r="B17" s="190" t="s">
        <v>392</v>
      </c>
      <c r="C17" s="191" t="s">
        <v>22</v>
      </c>
      <c r="D17" s="198">
        <v>20</v>
      </c>
      <c r="E17" s="192"/>
      <c r="F17" s="192">
        <f t="shared" si="2"/>
        <v>0</v>
      </c>
      <c r="G17" s="192">
        <f t="shared" si="2"/>
        <v>0</v>
      </c>
      <c r="H17" s="192">
        <f t="shared" si="2"/>
        <v>0</v>
      </c>
      <c r="I17" s="192">
        <f>IF(B17="",0,SUMIF(List!$E$6:$E$5159,'Inventory List'!B17,List!$F$6:$F$5159))</f>
        <v>30</v>
      </c>
      <c r="J17" s="192">
        <f>IF(B17="",0,SUMIF(List!$E$6:$E$5159,'Inventory List'!B17,List!$G$6:$G$5159))</f>
        <v>24</v>
      </c>
      <c r="K17" s="228">
        <f>D17+I17-J17</f>
        <v>26</v>
      </c>
      <c r="L17" s="236" t="s">
        <v>263</v>
      </c>
      <c r="M17" s="236"/>
      <c r="N17" s="236"/>
      <c r="O17" s="169"/>
      <c r="R17" s="73">
        <f>Table1[[#This Row],[Column4]]-P17</f>
        <v>20</v>
      </c>
      <c r="S17" s="73">
        <f>P17-Table1[[#This Row],[Column10]]</f>
        <v>-24</v>
      </c>
      <c r="U17" s="26"/>
      <c r="V17">
        <v>15</v>
      </c>
      <c r="W17">
        <f>V17-Table1[[#This Row],[Column11]]</f>
        <v>-11</v>
      </c>
    </row>
    <row r="18" spans="1:23" ht="45" x14ac:dyDescent="0.35">
      <c r="A18" s="189">
        <v>9</v>
      </c>
      <c r="B18" s="190" t="s">
        <v>12</v>
      </c>
      <c r="C18" s="191" t="s">
        <v>13</v>
      </c>
      <c r="D18" s="197">
        <v>0</v>
      </c>
      <c r="E18" s="192"/>
      <c r="F18" s="192">
        <f t="shared" si="0"/>
        <v>0</v>
      </c>
      <c r="G18" s="192">
        <f t="shared" si="0"/>
        <v>0</v>
      </c>
      <c r="H18" s="192">
        <f t="shared" si="0"/>
        <v>0</v>
      </c>
      <c r="I18" s="192">
        <f>IF(B18="",0,SUMIF(List!$E$6:$E$5159,'Inventory List'!B18,List!$F$6:$F$5159))</f>
        <v>0</v>
      </c>
      <c r="J18" s="192">
        <f>IF(B18="",0,SUMIF(List!$E$6:$E$5159,'Inventory List'!B18,List!$G$6:$G$5159))</f>
        <v>0</v>
      </c>
      <c r="K18" s="228">
        <f t="shared" si="1"/>
        <v>0</v>
      </c>
      <c r="L18" s="236" t="s">
        <v>263</v>
      </c>
      <c r="M18" s="236"/>
      <c r="N18" s="236"/>
      <c r="O18" s="169"/>
      <c r="P18" s="73">
        <v>0</v>
      </c>
      <c r="R18" s="73">
        <f>Table1[[#This Row],[Column4]]-P18</f>
        <v>0</v>
      </c>
      <c r="S18" s="73">
        <f>P18-Table1[[#This Row],[Column10]]</f>
        <v>0</v>
      </c>
      <c r="U18" s="26">
        <v>7</v>
      </c>
      <c r="V18">
        <v>0</v>
      </c>
      <c r="W18">
        <f>V18-Table1[[#This Row],[Column11]]</f>
        <v>0</v>
      </c>
    </row>
    <row r="19" spans="1:23" ht="60" x14ac:dyDescent="0.35">
      <c r="A19" s="189">
        <v>10</v>
      </c>
      <c r="B19" s="190" t="s">
        <v>14</v>
      </c>
      <c r="C19" s="191" t="s">
        <v>15</v>
      </c>
      <c r="D19" s="198">
        <v>3</v>
      </c>
      <c r="E19" s="192"/>
      <c r="F19" s="192">
        <f t="shared" si="0"/>
        <v>0</v>
      </c>
      <c r="G19" s="192">
        <f t="shared" si="0"/>
        <v>0</v>
      </c>
      <c r="H19" s="192">
        <f t="shared" si="0"/>
        <v>0</v>
      </c>
      <c r="I19" s="192">
        <f>IF(B19="",0,SUMIF(List!$E$6:$E$5159,'Inventory List'!B19,List!$F$6:$F$5159))</f>
        <v>0</v>
      </c>
      <c r="J19" s="192">
        <f>IF(B19="",0,SUMIF(List!$E$6:$E$5159,'Inventory List'!B19,List!$G$6:$G$5159))</f>
        <v>0</v>
      </c>
      <c r="K19" s="228">
        <f t="shared" si="1"/>
        <v>3</v>
      </c>
      <c r="L19" s="236" t="s">
        <v>267</v>
      </c>
      <c r="M19" s="236"/>
      <c r="N19" s="236"/>
      <c r="O19" s="169"/>
      <c r="P19" s="73">
        <v>3</v>
      </c>
      <c r="Q19" s="166">
        <v>45633</v>
      </c>
      <c r="R19" s="73">
        <f>Table1[[#This Row],[Column4]]-P19</f>
        <v>0</v>
      </c>
      <c r="S19" s="73">
        <f>P19-Table1[[#This Row],[Column10]]</f>
        <v>3</v>
      </c>
      <c r="U19" s="26">
        <v>8</v>
      </c>
      <c r="V19">
        <v>3</v>
      </c>
      <c r="W19">
        <f>V19-Table1[[#This Row],[Column11]]</f>
        <v>0</v>
      </c>
    </row>
    <row r="20" spans="1:23" ht="60" x14ac:dyDescent="0.35">
      <c r="A20" s="189">
        <v>11</v>
      </c>
      <c r="B20" s="190" t="s">
        <v>16</v>
      </c>
      <c r="C20" s="191" t="s">
        <v>17</v>
      </c>
      <c r="D20" s="198">
        <v>14</v>
      </c>
      <c r="E20" s="192"/>
      <c r="F20" s="192">
        <f t="shared" si="0"/>
        <v>0</v>
      </c>
      <c r="G20" s="192">
        <f t="shared" si="0"/>
        <v>0</v>
      </c>
      <c r="H20" s="192">
        <f t="shared" si="0"/>
        <v>0</v>
      </c>
      <c r="I20" s="192">
        <f>IF(B20="",0,SUMIF(List!$E$6:$E$5159,'Inventory List'!B20,List!$F$6:$F$5159))</f>
        <v>0</v>
      </c>
      <c r="J20" s="192">
        <f>IF(B20="",0,SUMIF(List!$E$6:$E$5159,'Inventory List'!B20,List!$G$6:$G$5159))</f>
        <v>0</v>
      </c>
      <c r="K20" s="228">
        <f t="shared" si="1"/>
        <v>14</v>
      </c>
      <c r="L20" s="236" t="s">
        <v>261</v>
      </c>
      <c r="M20" s="236"/>
      <c r="N20" s="236"/>
      <c r="O20" s="169"/>
      <c r="R20" s="73">
        <f>Table1[[#This Row],[Column4]]-P20</f>
        <v>14</v>
      </c>
      <c r="S20" s="73">
        <f>P20-Table1[[#This Row],[Column10]]</f>
        <v>0</v>
      </c>
      <c r="U20" s="26">
        <v>9</v>
      </c>
      <c r="V20">
        <v>27</v>
      </c>
      <c r="W20">
        <f>V20-Table1[[#This Row],[Column11]]</f>
        <v>13</v>
      </c>
    </row>
    <row r="21" spans="1:23" ht="45" x14ac:dyDescent="0.35">
      <c r="A21" s="189">
        <v>12</v>
      </c>
      <c r="B21" s="190" t="s">
        <v>18</v>
      </c>
      <c r="C21" s="191" t="s">
        <v>19</v>
      </c>
      <c r="D21" s="198">
        <v>18</v>
      </c>
      <c r="E21" s="192"/>
      <c r="F21" s="192">
        <f t="shared" si="0"/>
        <v>0</v>
      </c>
      <c r="G21" s="192">
        <f t="shared" si="0"/>
        <v>0</v>
      </c>
      <c r="H21" s="192">
        <f t="shared" si="0"/>
        <v>0</v>
      </c>
      <c r="I21" s="192">
        <f>IF(B21="",0,SUMIF(List!$E$6:$E$5159,'Inventory List'!B21,List!$F$6:$F$5159))</f>
        <v>0</v>
      </c>
      <c r="J21" s="192">
        <f>IF(B21="",0,SUMIF(List!$E$6:$E$5159,'Inventory List'!B21,List!$G$6:$G$5159))</f>
        <v>7</v>
      </c>
      <c r="K21" s="228">
        <f t="shared" si="1"/>
        <v>11</v>
      </c>
      <c r="L21" s="236" t="s">
        <v>263</v>
      </c>
      <c r="M21" s="236"/>
      <c r="N21" s="236"/>
      <c r="O21" s="169"/>
      <c r="R21" s="73">
        <f>Table1[[#This Row],[Column4]]-P21</f>
        <v>18</v>
      </c>
      <c r="S21" s="73">
        <f>P21-Table1[[#This Row],[Column10]]</f>
        <v>-7</v>
      </c>
      <c r="U21" s="26" t="s">
        <v>370</v>
      </c>
      <c r="V21">
        <v>14</v>
      </c>
      <c r="W21">
        <f>V21-Table1[[#This Row],[Column11]]</f>
        <v>3</v>
      </c>
    </row>
    <row r="22" spans="1:23" ht="45" x14ac:dyDescent="0.35">
      <c r="A22" s="189">
        <v>13</v>
      </c>
      <c r="B22" s="190" t="s">
        <v>20</v>
      </c>
      <c r="C22" s="191" t="s">
        <v>19</v>
      </c>
      <c r="D22" s="198">
        <v>19</v>
      </c>
      <c r="E22" s="192"/>
      <c r="F22" s="192">
        <f t="shared" si="0"/>
        <v>0</v>
      </c>
      <c r="G22" s="192">
        <f t="shared" si="0"/>
        <v>0</v>
      </c>
      <c r="H22" s="192">
        <f t="shared" si="0"/>
        <v>0</v>
      </c>
      <c r="I22" s="192">
        <f>IF(B22="",0,SUMIF(List!$E$6:$E$5159,'Inventory List'!B22,List!$F$6:$F$5159))</f>
        <v>0</v>
      </c>
      <c r="J22" s="192">
        <f>IF(B22="",0,SUMIF(List!$E$6:$E$5159,'Inventory List'!B22,List!$G$6:$G$5159))</f>
        <v>6</v>
      </c>
      <c r="K22" s="228">
        <f t="shared" si="1"/>
        <v>13</v>
      </c>
      <c r="L22" s="236" t="s">
        <v>263</v>
      </c>
      <c r="M22" s="236"/>
      <c r="N22" s="236"/>
      <c r="O22" s="169"/>
      <c r="P22" s="73">
        <v>19</v>
      </c>
      <c r="Q22" s="166" t="s">
        <v>343</v>
      </c>
      <c r="R22" s="73">
        <f>Table1[[#This Row],[Column4]]-P22</f>
        <v>0</v>
      </c>
      <c r="S22" s="73">
        <f>P22-Table1[[#This Row],[Column10]]</f>
        <v>13</v>
      </c>
      <c r="U22" s="26">
        <v>11</v>
      </c>
      <c r="V22">
        <v>19</v>
      </c>
      <c r="W22">
        <f>V22-Table1[[#This Row],[Column11]]</f>
        <v>6</v>
      </c>
    </row>
    <row r="23" spans="1:23" ht="45" x14ac:dyDescent="0.35">
      <c r="A23" s="189">
        <v>14</v>
      </c>
      <c r="B23" s="190" t="s">
        <v>21</v>
      </c>
      <c r="C23" s="191" t="s">
        <v>22</v>
      </c>
      <c r="D23" s="198">
        <v>8</v>
      </c>
      <c r="E23" s="192"/>
      <c r="F23" s="192">
        <f t="shared" si="0"/>
        <v>0</v>
      </c>
      <c r="G23" s="192">
        <f t="shared" si="0"/>
        <v>0</v>
      </c>
      <c r="H23" s="192">
        <f t="shared" si="0"/>
        <v>0</v>
      </c>
      <c r="I23" s="192">
        <f>IF(B23="",0,SUMIF(List!$E$6:$E$5159,'Inventory List'!B23,List!$F$6:$F$5159))</f>
        <v>0</v>
      </c>
      <c r="J23" s="192">
        <f>IF(B23="",0,SUMIF(List!$E$6:$E$5159,'Inventory List'!B23,List!$G$6:$G$5159))</f>
        <v>5</v>
      </c>
      <c r="K23" s="228">
        <f t="shared" si="1"/>
        <v>3</v>
      </c>
      <c r="L23" s="236" t="s">
        <v>262</v>
      </c>
      <c r="M23" s="236"/>
      <c r="N23" s="236"/>
      <c r="O23" s="169"/>
      <c r="R23" s="73">
        <f>Table1[[#This Row],[Column4]]-P23</f>
        <v>8</v>
      </c>
      <c r="S23" s="73">
        <f>P23-Table1[[#This Row],[Column10]]</f>
        <v>-5</v>
      </c>
      <c r="U23" s="26">
        <v>12</v>
      </c>
      <c r="V23">
        <v>7</v>
      </c>
      <c r="W23">
        <f>V23-Table1[[#This Row],[Column11]]</f>
        <v>4</v>
      </c>
    </row>
    <row r="24" spans="1:23" ht="45" x14ac:dyDescent="0.35">
      <c r="A24" s="189">
        <v>15</v>
      </c>
      <c r="B24" s="190" t="s">
        <v>23</v>
      </c>
      <c r="C24" s="191" t="s">
        <v>22</v>
      </c>
      <c r="D24" s="198">
        <v>5</v>
      </c>
      <c r="E24" s="192"/>
      <c r="F24" s="192">
        <f t="shared" si="0"/>
        <v>0</v>
      </c>
      <c r="G24" s="192">
        <f t="shared" si="0"/>
        <v>0</v>
      </c>
      <c r="H24" s="192">
        <f t="shared" si="0"/>
        <v>0</v>
      </c>
      <c r="I24" s="192">
        <f>IF(B24="",0,SUMIF(List!$E$6:$E$5159,'Inventory List'!B24,List!$F$6:$F$5159))</f>
        <v>0</v>
      </c>
      <c r="J24" s="192">
        <f>IF(B24="",0,SUMIF(List!$E$6:$E$5159,'Inventory List'!B24,List!$G$6:$G$5159))</f>
        <v>5</v>
      </c>
      <c r="K24" s="228">
        <f t="shared" si="1"/>
        <v>0</v>
      </c>
      <c r="L24" s="236" t="s">
        <v>262</v>
      </c>
      <c r="M24" s="236"/>
      <c r="N24" s="236"/>
      <c r="O24" s="169"/>
      <c r="R24" s="73">
        <f>Table1[[#This Row],[Column4]]-P24</f>
        <v>5</v>
      </c>
      <c r="S24" s="73">
        <f>P24-Table1[[#This Row],[Column10]]</f>
        <v>-5</v>
      </c>
      <c r="U24" s="26">
        <v>13</v>
      </c>
      <c r="V24">
        <v>2</v>
      </c>
      <c r="W24">
        <f>V24-Table1[[#This Row],[Column11]]</f>
        <v>2</v>
      </c>
    </row>
    <row r="25" spans="1:23" ht="60" x14ac:dyDescent="0.35">
      <c r="A25" s="189">
        <v>16</v>
      </c>
      <c r="B25" s="190" t="s">
        <v>24</v>
      </c>
      <c r="C25" s="191" t="s">
        <v>25</v>
      </c>
      <c r="D25" s="198">
        <v>23</v>
      </c>
      <c r="E25" s="192"/>
      <c r="F25" s="192">
        <f t="shared" si="0"/>
        <v>0</v>
      </c>
      <c r="G25" s="192">
        <f t="shared" si="0"/>
        <v>0</v>
      </c>
      <c r="H25" s="192">
        <f t="shared" si="0"/>
        <v>0</v>
      </c>
      <c r="I25" s="192">
        <f>IF(B25="",0,SUMIF(List!$E$6:$E$5159,'Inventory List'!B25,List!$F$6:$F$5159))</f>
        <v>0</v>
      </c>
      <c r="J25" s="192">
        <f>IF(B25="",0,SUMIF(List!$E$6:$E$5159,'Inventory List'!B25,List!$G$6:$G$5159))</f>
        <v>0</v>
      </c>
      <c r="K25" s="228">
        <f t="shared" si="1"/>
        <v>23</v>
      </c>
      <c r="L25" s="236" t="s">
        <v>261</v>
      </c>
      <c r="M25" s="236"/>
      <c r="N25" s="236"/>
      <c r="O25" s="169"/>
      <c r="P25" s="73">
        <v>6</v>
      </c>
      <c r="Q25" s="166">
        <v>45633</v>
      </c>
      <c r="R25" s="73">
        <f>Table1[[#This Row],[Column4]]-P25</f>
        <v>17</v>
      </c>
      <c r="S25" s="73">
        <f>P25-Table1[[#This Row],[Column10]]</f>
        <v>6</v>
      </c>
      <c r="U25" s="26">
        <v>14</v>
      </c>
      <c r="V25">
        <v>6</v>
      </c>
      <c r="W25">
        <f>V25-Table1[[#This Row],[Column11]]</f>
        <v>-17</v>
      </c>
    </row>
    <row r="26" spans="1:23" ht="30" x14ac:dyDescent="0.35">
      <c r="A26" s="189">
        <v>17</v>
      </c>
      <c r="B26" s="190" t="s">
        <v>26</v>
      </c>
      <c r="C26" s="191" t="s">
        <v>22</v>
      </c>
      <c r="D26" s="198">
        <v>3</v>
      </c>
      <c r="E26" s="192"/>
      <c r="F26" s="192">
        <f t="shared" si="0"/>
        <v>0</v>
      </c>
      <c r="G26" s="192">
        <f t="shared" si="0"/>
        <v>0</v>
      </c>
      <c r="H26" s="192">
        <f t="shared" si="0"/>
        <v>0</v>
      </c>
      <c r="I26" s="192">
        <f>IF(B26="",0,SUMIF(List!$E$6:$E$5159,'Inventory List'!B26,List!$F$6:$F$5159))</f>
        <v>0</v>
      </c>
      <c r="J26" s="192">
        <f>IF(B26="",0,SUMIF(List!$E$6:$E$5159,'Inventory List'!B26,List!$G$6:$G$5159))</f>
        <v>0</v>
      </c>
      <c r="K26" s="228">
        <f t="shared" si="1"/>
        <v>3</v>
      </c>
      <c r="L26" s="236" t="s">
        <v>268</v>
      </c>
      <c r="M26" s="236"/>
      <c r="N26" s="236"/>
      <c r="O26" s="169"/>
      <c r="P26" s="73">
        <v>3</v>
      </c>
      <c r="Q26" s="166">
        <v>45633</v>
      </c>
      <c r="R26" s="73">
        <f>Table1[[#This Row],[Column4]]-P26</f>
        <v>0</v>
      </c>
      <c r="S26" s="73">
        <f>P26-Table1[[#This Row],[Column10]]</f>
        <v>3</v>
      </c>
      <c r="U26" s="26">
        <v>15</v>
      </c>
      <c r="V26">
        <v>3</v>
      </c>
      <c r="W26">
        <f>V26-Table1[[#This Row],[Column11]]</f>
        <v>0</v>
      </c>
    </row>
    <row r="27" spans="1:23" ht="60" x14ac:dyDescent="0.35">
      <c r="A27" s="189">
        <v>18</v>
      </c>
      <c r="B27" s="190" t="s">
        <v>27</v>
      </c>
      <c r="C27" s="191" t="s">
        <v>19</v>
      </c>
      <c r="D27" s="198">
        <v>50</v>
      </c>
      <c r="E27" s="192"/>
      <c r="F27" s="192">
        <f t="shared" si="0"/>
        <v>0</v>
      </c>
      <c r="G27" s="192">
        <f t="shared" si="0"/>
        <v>0</v>
      </c>
      <c r="H27" s="192">
        <f t="shared" si="0"/>
        <v>0</v>
      </c>
      <c r="I27" s="192">
        <f>IF(B27="",0,SUMIF(List!$E$6:$E$5159,'Inventory List'!B27,List!$F$6:$F$5159))</f>
        <v>0</v>
      </c>
      <c r="J27" s="192">
        <f>IF(B27="",0,SUMIF(List!$E$6:$E$5159,'Inventory List'!B27,List!$G$6:$G$5159))</f>
        <v>0</v>
      </c>
      <c r="K27" s="228">
        <f t="shared" si="1"/>
        <v>50</v>
      </c>
      <c r="L27" s="236" t="s">
        <v>267</v>
      </c>
      <c r="M27" s="236"/>
      <c r="N27" s="236"/>
      <c r="O27" s="169"/>
      <c r="P27" s="73">
        <v>50</v>
      </c>
      <c r="Q27" s="166">
        <v>45633</v>
      </c>
      <c r="R27" s="73">
        <f>Table1[[#This Row],[Column4]]-P27</f>
        <v>0</v>
      </c>
      <c r="S27" s="73">
        <f>P27-Table1[[#This Row],[Column10]]</f>
        <v>50</v>
      </c>
      <c r="U27" s="26">
        <v>16</v>
      </c>
      <c r="V27">
        <v>50</v>
      </c>
      <c r="W27">
        <f>V27-Table1[[#This Row],[Column11]]</f>
        <v>0</v>
      </c>
    </row>
    <row r="28" spans="1:23" ht="60" x14ac:dyDescent="0.35">
      <c r="A28" s="189">
        <v>19</v>
      </c>
      <c r="B28" s="190" t="s">
        <v>28</v>
      </c>
      <c r="C28" s="191" t="s">
        <v>19</v>
      </c>
      <c r="D28" s="198">
        <v>200</v>
      </c>
      <c r="E28" s="192"/>
      <c r="F28" s="192">
        <f t="shared" si="0"/>
        <v>0</v>
      </c>
      <c r="G28" s="192">
        <f t="shared" si="0"/>
        <v>0</v>
      </c>
      <c r="H28" s="192">
        <f t="shared" si="0"/>
        <v>0</v>
      </c>
      <c r="I28" s="192">
        <f>IF(B28="",0,SUMIF(List!$E$6:$E$5159,'Inventory List'!B28,List!$F$6:$F$5159))</f>
        <v>0</v>
      </c>
      <c r="J28" s="192">
        <f>IF(B28="",0,SUMIF(List!$E$6:$E$5159,'Inventory List'!B28,List!$G$6:$G$5159))</f>
        <v>0</v>
      </c>
      <c r="K28" s="228">
        <f t="shared" si="1"/>
        <v>200</v>
      </c>
      <c r="L28" s="236" t="s">
        <v>267</v>
      </c>
      <c r="M28" s="236"/>
      <c r="N28" s="236"/>
      <c r="O28" s="169"/>
      <c r="P28" s="73">
        <v>200</v>
      </c>
      <c r="Q28" s="166">
        <v>45633</v>
      </c>
      <c r="R28" s="73">
        <f>Table1[[#This Row],[Column4]]-P28</f>
        <v>0</v>
      </c>
      <c r="S28" s="73">
        <f>P28-Table1[[#This Row],[Column10]]</f>
        <v>200</v>
      </c>
      <c r="U28" s="26">
        <v>17</v>
      </c>
      <c r="V28">
        <v>200</v>
      </c>
      <c r="W28">
        <f>V28-Table1[[#This Row],[Column11]]</f>
        <v>0</v>
      </c>
    </row>
    <row r="29" spans="1:23" ht="60" x14ac:dyDescent="0.35">
      <c r="A29" s="189">
        <v>20</v>
      </c>
      <c r="B29" s="190" t="s">
        <v>29</v>
      </c>
      <c r="C29" s="191" t="s">
        <v>19</v>
      </c>
      <c r="D29" s="198">
        <v>178</v>
      </c>
      <c r="E29" s="192"/>
      <c r="F29" s="192">
        <f t="shared" si="0"/>
        <v>0</v>
      </c>
      <c r="G29" s="192">
        <f t="shared" si="0"/>
        <v>0</v>
      </c>
      <c r="H29" s="192">
        <f t="shared" si="0"/>
        <v>0</v>
      </c>
      <c r="I29" s="192">
        <f>IF(B29="",0,SUMIF(List!$E$6:$E$5159,'Inventory List'!B29,List!$F$6:$F$5159))</f>
        <v>0</v>
      </c>
      <c r="J29" s="192">
        <f>IF(B29="",0,SUMIF(List!$E$6:$E$5159,'Inventory List'!B29,List!$G$6:$G$5159))</f>
        <v>0</v>
      </c>
      <c r="K29" s="228">
        <f t="shared" si="1"/>
        <v>178</v>
      </c>
      <c r="L29" s="236" t="s">
        <v>267</v>
      </c>
      <c r="M29" s="236"/>
      <c r="N29" s="236"/>
      <c r="O29" s="169"/>
      <c r="P29" s="73">
        <v>170</v>
      </c>
      <c r="Q29" s="166">
        <v>45633</v>
      </c>
      <c r="R29" s="73">
        <f>Table1[[#This Row],[Column4]]-P29</f>
        <v>8</v>
      </c>
      <c r="S29" s="73">
        <f>P29-Table1[[#This Row],[Column10]]</f>
        <v>170</v>
      </c>
      <c r="U29" s="26">
        <v>18</v>
      </c>
      <c r="V29">
        <v>150</v>
      </c>
      <c r="W29">
        <f>V29-Table1[[#This Row],[Column11]]</f>
        <v>-28</v>
      </c>
    </row>
    <row r="30" spans="1:23" ht="60" x14ac:dyDescent="0.35">
      <c r="A30" s="189">
        <v>21</v>
      </c>
      <c r="B30" s="190" t="s">
        <v>30</v>
      </c>
      <c r="C30" s="191" t="s">
        <v>19</v>
      </c>
      <c r="D30" s="198">
        <v>168</v>
      </c>
      <c r="E30" s="192"/>
      <c r="F30" s="192">
        <f t="shared" si="0"/>
        <v>0</v>
      </c>
      <c r="G30" s="192">
        <f t="shared" si="0"/>
        <v>0</v>
      </c>
      <c r="H30" s="192">
        <f t="shared" si="0"/>
        <v>0</v>
      </c>
      <c r="I30" s="192">
        <f>IF(B30="",0,SUMIF(List!$E$6:$E$5159,'Inventory List'!B30,List!$F$6:$F$5159))</f>
        <v>0</v>
      </c>
      <c r="J30" s="192">
        <f>IF(B30="",0,SUMIF(List!$E$6:$E$5159,'Inventory List'!B30,List!$G$6:$G$5159))</f>
        <v>5</v>
      </c>
      <c r="K30" s="228">
        <f t="shared" si="1"/>
        <v>163</v>
      </c>
      <c r="L30" s="236" t="s">
        <v>267</v>
      </c>
      <c r="M30" s="236"/>
      <c r="N30" s="236"/>
      <c r="O30" s="169"/>
      <c r="P30" s="73">
        <v>174</v>
      </c>
      <c r="Q30" s="166">
        <v>45633</v>
      </c>
      <c r="R30" s="73">
        <f>Table1[[#This Row],[Column4]]-P30</f>
        <v>-6</v>
      </c>
      <c r="S30" s="73">
        <f>P30-Table1[[#This Row],[Column10]]</f>
        <v>169</v>
      </c>
      <c r="U30" s="26">
        <v>19</v>
      </c>
      <c r="V30">
        <v>168</v>
      </c>
      <c r="W30">
        <f>V30-Table1[[#This Row],[Column11]]</f>
        <v>5</v>
      </c>
    </row>
    <row r="31" spans="1:23" ht="60" x14ac:dyDescent="0.35">
      <c r="A31" s="189">
        <v>22</v>
      </c>
      <c r="B31" s="190" t="s">
        <v>31</v>
      </c>
      <c r="C31" s="191" t="s">
        <v>19</v>
      </c>
      <c r="D31" s="198">
        <v>161</v>
      </c>
      <c r="E31" s="192"/>
      <c r="F31" s="192">
        <f t="shared" si="0"/>
        <v>0</v>
      </c>
      <c r="G31" s="192">
        <f t="shared" si="0"/>
        <v>0</v>
      </c>
      <c r="H31" s="192">
        <f t="shared" si="0"/>
        <v>0</v>
      </c>
      <c r="I31" s="192">
        <f>IF(B31="",0,SUMIF(List!$E$6:$E$5159,'Inventory List'!B31,List!$F$6:$F$5159))</f>
        <v>0</v>
      </c>
      <c r="J31" s="192">
        <f>IF(B31="",0,SUMIF(List!$E$6:$E$5159,'Inventory List'!B31,List!$G$6:$G$5159))</f>
        <v>53</v>
      </c>
      <c r="K31" s="228">
        <f t="shared" si="1"/>
        <v>108</v>
      </c>
      <c r="L31" s="236" t="s">
        <v>267</v>
      </c>
      <c r="M31" s="236"/>
      <c r="N31" s="236"/>
      <c r="O31" s="169"/>
      <c r="P31" s="73">
        <v>125</v>
      </c>
      <c r="Q31" s="166">
        <v>45633</v>
      </c>
      <c r="R31" s="73">
        <f>Table1[[#This Row],[Column4]]-P31</f>
        <v>36</v>
      </c>
      <c r="S31" s="73">
        <f>P31-Table1[[#This Row],[Column10]]</f>
        <v>72</v>
      </c>
      <c r="U31" s="26">
        <v>20</v>
      </c>
      <c r="V31">
        <v>161</v>
      </c>
      <c r="W31">
        <f>V31-Table1[[#This Row],[Column11]]</f>
        <v>53</v>
      </c>
    </row>
    <row r="32" spans="1:23" ht="45" x14ac:dyDescent="0.35">
      <c r="A32" s="189">
        <v>23</v>
      </c>
      <c r="B32" s="196" t="s">
        <v>393</v>
      </c>
      <c r="C32" s="191" t="s">
        <v>15</v>
      </c>
      <c r="D32" s="198">
        <v>10</v>
      </c>
      <c r="E32" s="192"/>
      <c r="F32" s="192">
        <f>ROUND($E32*F$8,)</f>
        <v>0</v>
      </c>
      <c r="G32" s="192">
        <f>ROUND($E32*G$8,)</f>
        <v>0</v>
      </c>
      <c r="H32" s="192">
        <f>ROUND($E32*H$8,)</f>
        <v>0</v>
      </c>
      <c r="I32" s="192">
        <f>IF(B32="",0,SUMIF(List!$E$6:$E$5159,'Inventory List'!B32,List!$F$6:$F$5159))</f>
        <v>0</v>
      </c>
      <c r="J32" s="192">
        <f>IF(B32="",0,SUMIF(List!$E$6:$E$5159,'Inventory List'!B32,List!$G$6:$G$5159))</f>
        <v>9</v>
      </c>
      <c r="K32" s="228">
        <f>D32+I32-J32</f>
        <v>1</v>
      </c>
      <c r="L32" s="236" t="s">
        <v>263</v>
      </c>
      <c r="M32" s="236"/>
      <c r="N32" s="236"/>
      <c r="O32" s="169"/>
      <c r="R32" s="73">
        <f>Table1[[#This Row],[Column4]]-P32</f>
        <v>10</v>
      </c>
      <c r="U32" s="26"/>
      <c r="V32">
        <v>10</v>
      </c>
      <c r="W32">
        <f>V32-Table1[[#This Row],[Column11]]</f>
        <v>9</v>
      </c>
    </row>
    <row r="33" spans="1:23" ht="45" x14ac:dyDescent="0.35">
      <c r="A33" s="189">
        <v>24</v>
      </c>
      <c r="B33" s="190" t="s">
        <v>32</v>
      </c>
      <c r="C33" s="191" t="s">
        <v>4</v>
      </c>
      <c r="D33" s="198">
        <v>31</v>
      </c>
      <c r="E33" s="192"/>
      <c r="F33" s="192">
        <f t="shared" si="0"/>
        <v>0</v>
      </c>
      <c r="G33" s="192">
        <f t="shared" si="0"/>
        <v>0</v>
      </c>
      <c r="H33" s="192">
        <f t="shared" si="0"/>
        <v>0</v>
      </c>
      <c r="I33" s="192">
        <f>IF(B33="",0,SUMIF(List!$E$6:$E$5159,'Inventory List'!B33,List!$F$6:$F$5159))</f>
        <v>0</v>
      </c>
      <c r="J33" s="192">
        <f>IF(B33="",0,SUMIF(List!$E$6:$E$5159,'Inventory List'!B33,List!$G$6:$G$5159))</f>
        <v>4</v>
      </c>
      <c r="K33" s="228">
        <f t="shared" si="1"/>
        <v>27</v>
      </c>
      <c r="L33" s="236" t="s">
        <v>262</v>
      </c>
      <c r="M33" s="236"/>
      <c r="N33" s="236"/>
      <c r="O33" s="169"/>
      <c r="R33" s="73">
        <f>Table1[[#This Row],[Column4]]-P33</f>
        <v>31</v>
      </c>
      <c r="S33" s="73">
        <f>P33-Table1[[#This Row],[Column10]]</f>
        <v>-4</v>
      </c>
      <c r="U33" s="26">
        <v>21</v>
      </c>
      <c r="V33">
        <v>4</v>
      </c>
      <c r="W33">
        <f>V33-Table1[[#This Row],[Column11]]</f>
        <v>-23</v>
      </c>
    </row>
    <row r="34" spans="1:23" ht="60" x14ac:dyDescent="0.35">
      <c r="A34" s="189">
        <v>25</v>
      </c>
      <c r="B34" s="190" t="s">
        <v>33</v>
      </c>
      <c r="C34" s="191" t="s">
        <v>19</v>
      </c>
      <c r="D34" s="198">
        <v>73</v>
      </c>
      <c r="E34" s="192"/>
      <c r="F34" s="192">
        <f t="shared" si="0"/>
        <v>0</v>
      </c>
      <c r="G34" s="192">
        <f t="shared" si="0"/>
        <v>0</v>
      </c>
      <c r="H34" s="192">
        <f t="shared" si="0"/>
        <v>0</v>
      </c>
      <c r="I34" s="192">
        <f>IF(B34="",0,SUMIF(List!$E$6:$E$5159,'Inventory List'!B34,List!$F$6:$F$5159))</f>
        <v>0</v>
      </c>
      <c r="J34" s="192">
        <f>IF(B34="",0,SUMIF(List!$E$6:$E$5159,'Inventory List'!B34,List!$G$6:$G$5159))</f>
        <v>0</v>
      </c>
      <c r="K34" s="228">
        <f t="shared" si="1"/>
        <v>73</v>
      </c>
      <c r="L34" s="236" t="s">
        <v>267</v>
      </c>
      <c r="M34" s="236"/>
      <c r="N34" s="236"/>
      <c r="O34" s="169"/>
      <c r="P34" s="73">
        <v>0</v>
      </c>
      <c r="R34" s="73">
        <f>Table1[[#This Row],[Column4]]-P34</f>
        <v>73</v>
      </c>
      <c r="S34" s="73">
        <f>P34-Table1[[#This Row],[Column10]]</f>
        <v>0</v>
      </c>
      <c r="U34" s="26">
        <v>22</v>
      </c>
      <c r="V34">
        <v>56</v>
      </c>
      <c r="W34">
        <f>V34-Table1[[#This Row],[Column11]]</f>
        <v>-17</v>
      </c>
    </row>
    <row r="35" spans="1:23" ht="45" x14ac:dyDescent="0.35">
      <c r="A35" s="189">
        <v>26</v>
      </c>
      <c r="B35" s="190" t="s">
        <v>34</v>
      </c>
      <c r="C35" s="191" t="s">
        <v>4</v>
      </c>
      <c r="D35" s="198">
        <v>7</v>
      </c>
      <c r="E35" s="192"/>
      <c r="F35" s="192">
        <f t="shared" si="0"/>
        <v>0</v>
      </c>
      <c r="G35" s="192">
        <f t="shared" si="0"/>
        <v>0</v>
      </c>
      <c r="H35" s="192">
        <f t="shared" si="0"/>
        <v>0</v>
      </c>
      <c r="I35" s="192">
        <f>IF(B35="",0,SUMIF(List!$E$6:$E$5159,'Inventory List'!B35,List!$F$6:$F$5159))</f>
        <v>0</v>
      </c>
      <c r="J35" s="192">
        <f>IF(B35="",0,SUMIF(List!$E$6:$E$5159,'Inventory List'!B35,List!$G$6:$G$5159))</f>
        <v>1</v>
      </c>
      <c r="K35" s="228">
        <f t="shared" si="1"/>
        <v>6</v>
      </c>
      <c r="L35" s="236" t="s">
        <v>263</v>
      </c>
      <c r="M35" s="236"/>
      <c r="N35" s="236"/>
      <c r="O35" s="169"/>
      <c r="R35" s="73">
        <f>Table1[[#This Row],[Column4]]-P35</f>
        <v>7</v>
      </c>
      <c r="S35" s="73">
        <f>P35-Table1[[#This Row],[Column10]]</f>
        <v>-1</v>
      </c>
      <c r="U35" s="26">
        <v>23</v>
      </c>
      <c r="V35">
        <v>7</v>
      </c>
      <c r="W35">
        <f>V35-Table1[[#This Row],[Column11]]</f>
        <v>1</v>
      </c>
    </row>
    <row r="36" spans="1:23" ht="60" x14ac:dyDescent="0.35">
      <c r="A36" s="189">
        <v>27</v>
      </c>
      <c r="B36" s="190" t="s">
        <v>35</v>
      </c>
      <c r="C36" s="191" t="s">
        <v>19</v>
      </c>
      <c r="D36" s="198">
        <v>1</v>
      </c>
      <c r="E36" s="192"/>
      <c r="F36" s="192">
        <f t="shared" si="0"/>
        <v>0</v>
      </c>
      <c r="G36" s="192">
        <f t="shared" si="0"/>
        <v>0</v>
      </c>
      <c r="H36" s="192">
        <f t="shared" si="0"/>
        <v>0</v>
      </c>
      <c r="I36" s="192">
        <f>IF(B36="",0,SUMIF(List!$E$6:$E$5159,'Inventory List'!B36,List!$F$6:$F$5159))</f>
        <v>0</v>
      </c>
      <c r="J36" s="192">
        <f>IF(B36="",0,SUMIF(List!$E$6:$E$5159,'Inventory List'!B36,List!$G$6:$G$5159))</f>
        <v>1</v>
      </c>
      <c r="K36" s="228">
        <f t="shared" si="1"/>
        <v>0</v>
      </c>
      <c r="L36" s="236" t="s">
        <v>261</v>
      </c>
      <c r="M36" s="236"/>
      <c r="N36" s="236"/>
      <c r="O36" s="169"/>
      <c r="R36" s="73">
        <f>Table1[[#This Row],[Column4]]-P36</f>
        <v>1</v>
      </c>
      <c r="S36" s="73">
        <f>P36-Table1[[#This Row],[Column10]]</f>
        <v>-1</v>
      </c>
      <c r="U36" s="26">
        <v>24</v>
      </c>
      <c r="V36">
        <v>0</v>
      </c>
      <c r="W36">
        <f>V36-Table1[[#This Row],[Column11]]</f>
        <v>0</v>
      </c>
    </row>
    <row r="37" spans="1:23" ht="60" x14ac:dyDescent="0.35">
      <c r="A37" s="189">
        <v>28</v>
      </c>
      <c r="B37" s="190" t="s">
        <v>36</v>
      </c>
      <c r="C37" s="191" t="s">
        <v>15</v>
      </c>
      <c r="D37" s="198">
        <v>48</v>
      </c>
      <c r="E37" s="192"/>
      <c r="F37" s="192">
        <f t="shared" si="0"/>
        <v>0</v>
      </c>
      <c r="G37" s="192">
        <f t="shared" si="0"/>
        <v>0</v>
      </c>
      <c r="H37" s="192">
        <f t="shared" si="0"/>
        <v>0</v>
      </c>
      <c r="I37" s="192">
        <f>IF(B37="",0,SUMIF(List!$E$6:$E$5159,'Inventory List'!B37,List!$F$6:$F$5159))</f>
        <v>1</v>
      </c>
      <c r="J37" s="192">
        <f>IF(B37="",0,SUMIF(List!$E$6:$E$5159,'Inventory List'!B37,List!$G$6:$G$5159))</f>
        <v>9</v>
      </c>
      <c r="K37" s="228">
        <f t="shared" si="1"/>
        <v>40</v>
      </c>
      <c r="L37" s="236" t="s">
        <v>261</v>
      </c>
      <c r="M37" s="236"/>
      <c r="N37" s="236"/>
      <c r="O37" s="169"/>
      <c r="P37" s="73">
        <v>52</v>
      </c>
      <c r="Q37" s="166">
        <v>45633</v>
      </c>
      <c r="R37" s="73">
        <f>Table1[[#This Row],[Column4]]-P37</f>
        <v>-4</v>
      </c>
      <c r="S37" s="73">
        <f>P37-Table1[[#This Row],[Column10]]</f>
        <v>43</v>
      </c>
      <c r="U37" s="26" t="s">
        <v>371</v>
      </c>
      <c r="V37">
        <v>48</v>
      </c>
      <c r="W37">
        <f>V37-Table1[[#This Row],[Column11]]</f>
        <v>8</v>
      </c>
    </row>
    <row r="38" spans="1:23" ht="60" x14ac:dyDescent="0.35">
      <c r="A38" s="189">
        <v>29</v>
      </c>
      <c r="B38" s="190" t="s">
        <v>37</v>
      </c>
      <c r="C38" s="191" t="s">
        <v>15</v>
      </c>
      <c r="D38" s="198">
        <v>48</v>
      </c>
      <c r="E38" s="192"/>
      <c r="F38" s="192">
        <f t="shared" si="0"/>
        <v>0</v>
      </c>
      <c r="G38" s="192">
        <f t="shared" si="0"/>
        <v>0</v>
      </c>
      <c r="H38" s="192">
        <f t="shared" si="0"/>
        <v>0</v>
      </c>
      <c r="I38" s="192">
        <f>IF(B38="",0,SUMIF(List!$E$6:$E$5159,'Inventory List'!B38,List!$F$6:$F$5159))</f>
        <v>0</v>
      </c>
      <c r="J38" s="192">
        <f>IF(B38="",0,SUMIF(List!$E$6:$E$5159,'Inventory List'!B38,List!$G$6:$G$5159))</f>
        <v>4</v>
      </c>
      <c r="K38" s="228">
        <f t="shared" si="1"/>
        <v>44</v>
      </c>
      <c r="L38" s="236" t="s">
        <v>261</v>
      </c>
      <c r="M38" s="236"/>
      <c r="N38" s="236"/>
      <c r="O38" s="169"/>
      <c r="P38" s="73">
        <v>54</v>
      </c>
      <c r="Q38" s="166">
        <v>45633</v>
      </c>
      <c r="R38" s="73">
        <f>Table1[[#This Row],[Column4]]-P38</f>
        <v>-6</v>
      </c>
      <c r="S38" s="73">
        <f>P38-Table1[[#This Row],[Column10]]</f>
        <v>50</v>
      </c>
      <c r="U38" s="26">
        <v>26</v>
      </c>
      <c r="V38">
        <v>48</v>
      </c>
      <c r="W38">
        <f>V38-Table1[[#This Row],[Column11]]</f>
        <v>4</v>
      </c>
    </row>
    <row r="39" spans="1:23" ht="60" x14ac:dyDescent="0.35">
      <c r="A39" s="189">
        <v>30</v>
      </c>
      <c r="B39" s="190" t="s">
        <v>38</v>
      </c>
      <c r="C39" s="191" t="s">
        <v>15</v>
      </c>
      <c r="D39" s="198">
        <v>26</v>
      </c>
      <c r="E39" s="192"/>
      <c r="F39" s="192">
        <f t="shared" si="0"/>
        <v>0</v>
      </c>
      <c r="G39" s="192">
        <f t="shared" si="0"/>
        <v>0</v>
      </c>
      <c r="H39" s="192">
        <f t="shared" si="0"/>
        <v>0</v>
      </c>
      <c r="I39" s="192">
        <f>IF(B39="",0,SUMIF(List!$E$6:$E$5159,'Inventory List'!B39,List!$F$6:$F$5159))</f>
        <v>0</v>
      </c>
      <c r="J39" s="192">
        <f>IF(B39="",0,SUMIF(List!$E$6:$E$5159,'Inventory List'!B39,List!$G$6:$G$5159))</f>
        <v>5</v>
      </c>
      <c r="K39" s="228">
        <f t="shared" si="1"/>
        <v>21</v>
      </c>
      <c r="L39" s="236" t="s">
        <v>261</v>
      </c>
      <c r="M39" s="236"/>
      <c r="N39" s="236"/>
      <c r="O39" s="169"/>
      <c r="P39" s="73">
        <v>8</v>
      </c>
      <c r="Q39" s="166">
        <v>45633</v>
      </c>
      <c r="R39" s="73">
        <f>Table1[[#This Row],[Column4]]-P39</f>
        <v>18</v>
      </c>
      <c r="S39" s="73">
        <f>P39-Table1[[#This Row],[Column10]]</f>
        <v>3</v>
      </c>
      <c r="U39" s="26">
        <v>27</v>
      </c>
      <c r="V39">
        <v>21</v>
      </c>
      <c r="W39">
        <f>V39-Table1[[#This Row],[Column11]]</f>
        <v>0</v>
      </c>
    </row>
    <row r="40" spans="1:23" ht="60" x14ac:dyDescent="0.35">
      <c r="A40" s="189">
        <v>31</v>
      </c>
      <c r="B40" s="190" t="s">
        <v>39</v>
      </c>
      <c r="C40" s="191" t="s">
        <v>15</v>
      </c>
      <c r="D40" s="198">
        <v>32</v>
      </c>
      <c r="E40" s="192"/>
      <c r="F40" s="192">
        <f t="shared" si="0"/>
        <v>0</v>
      </c>
      <c r="G40" s="192">
        <f t="shared" si="0"/>
        <v>0</v>
      </c>
      <c r="H40" s="192">
        <f t="shared" si="0"/>
        <v>0</v>
      </c>
      <c r="I40" s="192">
        <f>IF(B40="",0,SUMIF(List!$E$6:$E$5159,'Inventory List'!B40,List!$F$6:$F$5159))</f>
        <v>0</v>
      </c>
      <c r="J40" s="192">
        <f>IF(B40="",0,SUMIF(List!$E$6:$E$5159,'Inventory List'!B40,List!$G$6:$G$5159))</f>
        <v>9</v>
      </c>
      <c r="K40" s="228">
        <f t="shared" si="1"/>
        <v>23</v>
      </c>
      <c r="L40" s="236" t="s">
        <v>261</v>
      </c>
      <c r="M40" s="236"/>
      <c r="N40" s="236"/>
      <c r="O40" s="169"/>
      <c r="P40" s="73">
        <v>34</v>
      </c>
      <c r="Q40" s="166">
        <v>45633</v>
      </c>
      <c r="R40" s="73">
        <f>Table1[[#This Row],[Column4]]-P40</f>
        <v>-2</v>
      </c>
      <c r="S40" s="73">
        <f>P40-Table1[[#This Row],[Column10]]</f>
        <v>25</v>
      </c>
      <c r="U40" s="26">
        <v>28</v>
      </c>
      <c r="V40">
        <v>34</v>
      </c>
      <c r="W40">
        <f>V40-Table1[[#This Row],[Column11]]</f>
        <v>11</v>
      </c>
    </row>
    <row r="41" spans="1:23" ht="60" x14ac:dyDescent="0.35">
      <c r="A41" s="189">
        <v>32</v>
      </c>
      <c r="B41" s="190" t="s">
        <v>40</v>
      </c>
      <c r="C41" s="191" t="s">
        <v>15</v>
      </c>
      <c r="D41" s="198">
        <v>15</v>
      </c>
      <c r="E41" s="192"/>
      <c r="F41" s="192">
        <f t="shared" si="0"/>
        <v>0</v>
      </c>
      <c r="G41" s="192">
        <f t="shared" si="0"/>
        <v>0</v>
      </c>
      <c r="H41" s="192">
        <f t="shared" si="0"/>
        <v>0</v>
      </c>
      <c r="I41" s="192">
        <f>IF(B41="",0,SUMIF(List!$E$6:$E$5159,'Inventory List'!B41,List!$F$6:$F$5159))</f>
        <v>50</v>
      </c>
      <c r="J41" s="192">
        <f>IF(B41="",0,SUMIF(List!$E$6:$E$5159,'Inventory List'!B41,List!$G$6:$G$5159))</f>
        <v>4</v>
      </c>
      <c r="K41" s="228">
        <f>D41+I41-J41</f>
        <v>61</v>
      </c>
      <c r="L41" s="236" t="s">
        <v>261</v>
      </c>
      <c r="M41" s="236"/>
      <c r="N41" s="236"/>
      <c r="O41" s="169"/>
      <c r="P41" s="73">
        <v>0</v>
      </c>
      <c r="Q41" s="166">
        <v>45633</v>
      </c>
      <c r="R41" s="73">
        <f>Table1[[#This Row],[Column4]]-P41</f>
        <v>15</v>
      </c>
      <c r="S41" s="73">
        <f>P41-Table1[[#This Row],[Column10]]</f>
        <v>-4</v>
      </c>
      <c r="U41" s="26">
        <v>29</v>
      </c>
      <c r="V41">
        <v>20</v>
      </c>
      <c r="W41">
        <f>V41-Table1[[#This Row],[Column11]]</f>
        <v>-41</v>
      </c>
    </row>
    <row r="42" spans="1:23" ht="60" x14ac:dyDescent="0.35">
      <c r="A42" s="189">
        <v>33</v>
      </c>
      <c r="B42" s="190" t="s">
        <v>41</v>
      </c>
      <c r="C42" s="191" t="s">
        <v>15</v>
      </c>
      <c r="D42" s="198">
        <v>38</v>
      </c>
      <c r="E42" s="192"/>
      <c r="F42" s="192">
        <f t="shared" si="0"/>
        <v>0</v>
      </c>
      <c r="G42" s="192">
        <f t="shared" si="0"/>
        <v>0</v>
      </c>
      <c r="H42" s="192">
        <f t="shared" si="0"/>
        <v>0</v>
      </c>
      <c r="I42" s="192">
        <f>IF(B42="",0,SUMIF(List!$E$6:$E$5159,'Inventory List'!B42,List!$F$6:$F$5159))</f>
        <v>20</v>
      </c>
      <c r="J42" s="192">
        <f>IF(B42="",0,SUMIF(List!$E$6:$E$5159,'Inventory List'!B42,List!$G$6:$G$5159))</f>
        <v>13</v>
      </c>
      <c r="K42" s="228">
        <f t="shared" si="1"/>
        <v>45</v>
      </c>
      <c r="L42" s="236" t="s">
        <v>261</v>
      </c>
      <c r="M42" s="236"/>
      <c r="N42" s="236"/>
      <c r="O42" s="169"/>
      <c r="P42" s="73">
        <v>38</v>
      </c>
      <c r="Q42" s="166">
        <v>45633</v>
      </c>
      <c r="R42" s="73">
        <f>Table1[[#This Row],[Column4]]-P42</f>
        <v>0</v>
      </c>
      <c r="S42" s="73">
        <f>P42-Table1[[#This Row],[Column10]]</f>
        <v>25</v>
      </c>
      <c r="U42" s="26">
        <v>30</v>
      </c>
      <c r="V42">
        <v>31</v>
      </c>
      <c r="W42">
        <f>V42-Table1[[#This Row],[Column11]]</f>
        <v>-14</v>
      </c>
    </row>
    <row r="43" spans="1:23" ht="45" x14ac:dyDescent="0.35">
      <c r="A43" s="189">
        <v>34</v>
      </c>
      <c r="B43" s="196" t="s">
        <v>395</v>
      </c>
      <c r="C43" s="191" t="s">
        <v>19</v>
      </c>
      <c r="D43" s="198">
        <v>2</v>
      </c>
      <c r="E43" s="192"/>
      <c r="F43" s="192">
        <f>ROUND($E43*F$8,)</f>
        <v>0</v>
      </c>
      <c r="G43" s="192">
        <f>ROUND($E43*G$8,)</f>
        <v>0</v>
      </c>
      <c r="H43" s="192">
        <f>ROUND($E43*H$8,)</f>
        <v>0</v>
      </c>
      <c r="I43" s="192">
        <f>IF(B43="",0,SUMIF(List!$E$6:$E$5159,'Inventory List'!B43,List!$F$6:$F$5159))</f>
        <v>0</v>
      </c>
      <c r="J43" s="192">
        <f>IF(B43="",0,SUMIF(List!$E$6:$E$5159,'Inventory List'!B43,List!$G$6:$G$5159))</f>
        <v>0</v>
      </c>
      <c r="K43" s="228">
        <f>D43+I43-J43</f>
        <v>2</v>
      </c>
      <c r="L43" s="236" t="s">
        <v>263</v>
      </c>
      <c r="M43" s="236"/>
      <c r="N43" s="236"/>
      <c r="O43" s="237"/>
      <c r="R43" s="73">
        <f>Table1[[#This Row],[Column4]]-P43</f>
        <v>2</v>
      </c>
      <c r="S43" s="73">
        <f>P43-Table1[[#This Row],[Column10]]</f>
        <v>0</v>
      </c>
      <c r="U43" s="26"/>
      <c r="V43">
        <v>3</v>
      </c>
      <c r="W43">
        <f>V43-Table1[[#This Row],[Column11]]</f>
        <v>1</v>
      </c>
    </row>
    <row r="44" spans="1:23" ht="60" x14ac:dyDescent="0.35">
      <c r="A44" s="189">
        <v>35</v>
      </c>
      <c r="B44" s="190" t="s">
        <v>42</v>
      </c>
      <c r="C44" s="191" t="s">
        <v>19</v>
      </c>
      <c r="D44" s="198">
        <v>24</v>
      </c>
      <c r="E44" s="192"/>
      <c r="F44" s="192">
        <f t="shared" si="0"/>
        <v>0</v>
      </c>
      <c r="G44" s="192">
        <f t="shared" si="0"/>
        <v>0</v>
      </c>
      <c r="H44" s="192">
        <f t="shared" si="0"/>
        <v>0</v>
      </c>
      <c r="I44" s="192">
        <f>IF(B44="",0,SUMIF(List!$E$6:$E$5159,'Inventory List'!B44,List!$F$6:$F$5159))</f>
        <v>0</v>
      </c>
      <c r="J44" s="192">
        <f>IF(B44="",0,SUMIF(List!$E$6:$E$5159,'Inventory List'!B44,List!$G$6:$G$5159))</f>
        <v>10</v>
      </c>
      <c r="K44" s="228">
        <f t="shared" si="1"/>
        <v>14</v>
      </c>
      <c r="L44" s="236" t="s">
        <v>261</v>
      </c>
      <c r="M44" s="236"/>
      <c r="N44" s="236"/>
      <c r="O44" s="169"/>
      <c r="P44" s="73">
        <v>4</v>
      </c>
      <c r="Q44" s="166">
        <v>45633</v>
      </c>
      <c r="R44" s="73">
        <f>Table1[[#This Row],[Column4]]-P44</f>
        <v>20</v>
      </c>
      <c r="S44" s="73">
        <f>P44-Table1[[#This Row],[Column10]]</f>
        <v>-6</v>
      </c>
      <c r="U44" s="26">
        <v>31</v>
      </c>
      <c r="V44">
        <v>21</v>
      </c>
      <c r="W44">
        <f>V44-Table1[[#This Row],[Column11]]</f>
        <v>7</v>
      </c>
    </row>
    <row r="45" spans="1:23" ht="45" x14ac:dyDescent="0.35">
      <c r="A45" s="189">
        <v>36</v>
      </c>
      <c r="B45" s="190" t="s">
        <v>43</v>
      </c>
      <c r="C45" s="191" t="s">
        <v>22</v>
      </c>
      <c r="D45" s="198">
        <v>25</v>
      </c>
      <c r="E45" s="192"/>
      <c r="F45" s="192">
        <f t="shared" si="0"/>
        <v>0</v>
      </c>
      <c r="G45" s="192">
        <f t="shared" si="0"/>
        <v>0</v>
      </c>
      <c r="H45" s="192">
        <f t="shared" si="0"/>
        <v>0</v>
      </c>
      <c r="I45" s="192">
        <f>IF(B45="",0,SUMIF(List!$E$6:$E$5159,'Inventory List'!B45,List!$F$6:$F$5159))</f>
        <v>0</v>
      </c>
      <c r="J45" s="192">
        <f>IF(B45="",0,SUMIF(List!$E$6:$E$5159,'Inventory List'!B45,List!$G$6:$G$5159))</f>
        <v>5</v>
      </c>
      <c r="K45" s="228">
        <f t="shared" si="1"/>
        <v>20</v>
      </c>
      <c r="L45" s="236" t="s">
        <v>263</v>
      </c>
      <c r="M45" s="236"/>
      <c r="N45" s="236"/>
      <c r="O45" s="169"/>
      <c r="P45" s="73">
        <v>16</v>
      </c>
      <c r="Q45" s="166">
        <v>45633</v>
      </c>
      <c r="R45" s="73">
        <f>Table1[[#This Row],[Column4]]-P45</f>
        <v>9</v>
      </c>
      <c r="S45" s="73">
        <f>P45-Table1[[#This Row],[Column10]]</f>
        <v>11</v>
      </c>
      <c r="U45" s="26">
        <v>32</v>
      </c>
      <c r="V45">
        <v>25</v>
      </c>
      <c r="W45">
        <f>V45-Table1[[#This Row],[Column11]]</f>
        <v>5</v>
      </c>
    </row>
    <row r="46" spans="1:23" ht="60" x14ac:dyDescent="0.35">
      <c r="A46" s="189">
        <v>37</v>
      </c>
      <c r="B46" s="190" t="s">
        <v>44</v>
      </c>
      <c r="C46" s="191" t="s">
        <v>22</v>
      </c>
      <c r="D46" s="198">
        <v>6</v>
      </c>
      <c r="E46" s="192"/>
      <c r="F46" s="192">
        <f t="shared" si="0"/>
        <v>0</v>
      </c>
      <c r="G46" s="192">
        <f t="shared" si="0"/>
        <v>0</v>
      </c>
      <c r="H46" s="192">
        <f t="shared" si="0"/>
        <v>0</v>
      </c>
      <c r="I46" s="192">
        <f>IF(B46="",0,SUMIF(List!$E$6:$E$5159,'Inventory List'!B46,List!$F$6:$F$5159))</f>
        <v>0</v>
      </c>
      <c r="J46" s="192">
        <f>IF(B46="",0,SUMIF(List!$E$6:$E$5159,'Inventory List'!B46,List!$G$6:$G$5159))</f>
        <v>0</v>
      </c>
      <c r="K46" s="228">
        <f t="shared" si="1"/>
        <v>6</v>
      </c>
      <c r="L46" s="236" t="s">
        <v>261</v>
      </c>
      <c r="M46" s="236"/>
      <c r="N46" s="236"/>
      <c r="O46" s="169" t="s">
        <v>344</v>
      </c>
      <c r="P46" s="73">
        <v>6</v>
      </c>
      <c r="Q46" s="166">
        <v>45633</v>
      </c>
      <c r="R46" s="73">
        <f>Table1[[#This Row],[Column4]]-P46</f>
        <v>0</v>
      </c>
      <c r="S46" s="73">
        <f>P46-Table1[[#This Row],[Column10]]</f>
        <v>6</v>
      </c>
      <c r="U46" s="26">
        <v>33</v>
      </c>
      <c r="V46">
        <v>6</v>
      </c>
      <c r="W46">
        <f>V46-Table1[[#This Row],[Column11]]</f>
        <v>0</v>
      </c>
    </row>
    <row r="47" spans="1:23" ht="60" x14ac:dyDescent="0.35">
      <c r="A47" s="189">
        <v>38</v>
      </c>
      <c r="B47" s="190" t="s">
        <v>45</v>
      </c>
      <c r="C47" s="191" t="s">
        <v>19</v>
      </c>
      <c r="D47" s="198">
        <v>118</v>
      </c>
      <c r="E47" s="192"/>
      <c r="F47" s="192">
        <f t="shared" si="0"/>
        <v>0</v>
      </c>
      <c r="G47" s="192">
        <f t="shared" si="0"/>
        <v>0</v>
      </c>
      <c r="H47" s="192">
        <f t="shared" si="0"/>
        <v>0</v>
      </c>
      <c r="I47" s="192">
        <f>IF(B47="",0,SUMIF(List!$E$6:$E$5159,'Inventory List'!B47,List!$F$6:$F$5159))</f>
        <v>0</v>
      </c>
      <c r="J47" s="192">
        <f>IF(B47="",0,SUMIF(List!$E$6:$E$5159,'Inventory List'!B47,List!$G$6:$G$5159))</f>
        <v>2</v>
      </c>
      <c r="K47" s="228">
        <f t="shared" si="1"/>
        <v>116</v>
      </c>
      <c r="L47" s="236" t="s">
        <v>261</v>
      </c>
      <c r="M47" s="236"/>
      <c r="N47" s="236"/>
      <c r="O47" s="169"/>
      <c r="P47" s="73">
        <v>120</v>
      </c>
      <c r="Q47" s="166">
        <v>45633</v>
      </c>
      <c r="R47" s="73">
        <f>Table1[[#This Row],[Column4]]-P47</f>
        <v>-2</v>
      </c>
      <c r="S47" s="73">
        <f>P47-Table1[[#This Row],[Column10]]</f>
        <v>118</v>
      </c>
      <c r="U47" s="26">
        <v>34</v>
      </c>
      <c r="V47">
        <v>71</v>
      </c>
      <c r="W47">
        <f>V47-Table1[[#This Row],[Column11]]</f>
        <v>-45</v>
      </c>
    </row>
    <row r="48" spans="1:23" ht="60" x14ac:dyDescent="0.35">
      <c r="A48" s="189">
        <v>39</v>
      </c>
      <c r="B48" s="190" t="s">
        <v>46</v>
      </c>
      <c r="C48" s="191" t="s">
        <v>19</v>
      </c>
      <c r="D48" s="198">
        <v>2</v>
      </c>
      <c r="E48" s="192"/>
      <c r="F48" s="192">
        <f t="shared" si="0"/>
        <v>0</v>
      </c>
      <c r="G48" s="192">
        <f t="shared" si="0"/>
        <v>0</v>
      </c>
      <c r="H48" s="192">
        <f t="shared" si="0"/>
        <v>0</v>
      </c>
      <c r="I48" s="192">
        <f>IF(B48="",0,SUMIF(List!$E$6:$E$5159,'Inventory List'!B48,List!$F$6:$F$5159))</f>
        <v>0</v>
      </c>
      <c r="J48" s="192">
        <f>IF(B48="",0,SUMIF(List!$E$6:$E$5159,'Inventory List'!B48,List!$G$6:$G$5159))</f>
        <v>0</v>
      </c>
      <c r="K48" s="228">
        <f t="shared" si="1"/>
        <v>2</v>
      </c>
      <c r="L48" s="236" t="s">
        <v>261</v>
      </c>
      <c r="M48" s="236"/>
      <c r="N48" s="236"/>
      <c r="O48" s="169"/>
      <c r="P48" s="73">
        <v>0</v>
      </c>
      <c r="R48" s="73">
        <f>Table1[[#This Row],[Column4]]-P48</f>
        <v>2</v>
      </c>
      <c r="S48" s="73">
        <f>P48-Table1[[#This Row],[Column10]]</f>
        <v>0</v>
      </c>
      <c r="U48" s="26">
        <v>35</v>
      </c>
      <c r="V48">
        <v>0</v>
      </c>
      <c r="W48">
        <f>V48-Table1[[#This Row],[Column11]]</f>
        <v>-2</v>
      </c>
    </row>
    <row r="49" spans="1:26" ht="60" x14ac:dyDescent="0.35">
      <c r="A49" s="189">
        <v>40</v>
      </c>
      <c r="B49" s="190" t="s">
        <v>47</v>
      </c>
      <c r="C49" s="191" t="s">
        <v>25</v>
      </c>
      <c r="D49" s="198">
        <v>24</v>
      </c>
      <c r="E49" s="192"/>
      <c r="F49" s="192">
        <f t="shared" si="0"/>
        <v>0</v>
      </c>
      <c r="G49" s="192">
        <f t="shared" si="0"/>
        <v>0</v>
      </c>
      <c r="H49" s="192">
        <f t="shared" si="0"/>
        <v>0</v>
      </c>
      <c r="I49" s="192">
        <f>IF(B49="",0,SUMIF(List!$E$6:$E$5159,'Inventory List'!B49,List!$F$6:$F$5159))</f>
        <v>0</v>
      </c>
      <c r="J49" s="192">
        <f>IF(B49="",0,SUMIF(List!$E$6:$E$5159,'Inventory List'!B49,List!$G$6:$G$5159))</f>
        <v>1</v>
      </c>
      <c r="K49" s="228">
        <f t="shared" si="1"/>
        <v>23</v>
      </c>
      <c r="L49" s="236" t="s">
        <v>261</v>
      </c>
      <c r="M49" s="236"/>
      <c r="N49" s="236"/>
      <c r="O49" s="169"/>
      <c r="P49" s="73">
        <v>24</v>
      </c>
      <c r="Q49" s="166">
        <v>45633</v>
      </c>
      <c r="R49" s="73">
        <f>Table1[[#This Row],[Column4]]-P49</f>
        <v>0</v>
      </c>
      <c r="S49" s="73">
        <f>P49-Table1[[#This Row],[Column10]]</f>
        <v>23</v>
      </c>
      <c r="U49" s="26">
        <v>36</v>
      </c>
      <c r="V49">
        <v>22</v>
      </c>
      <c r="W49">
        <f>V49-Table1[[#This Row],[Column11]]</f>
        <v>-1</v>
      </c>
    </row>
    <row r="50" spans="1:26" ht="60" x14ac:dyDescent="0.35">
      <c r="A50" s="189">
        <v>41</v>
      </c>
      <c r="B50" s="190" t="s">
        <v>48</v>
      </c>
      <c r="C50" s="191" t="s">
        <v>25</v>
      </c>
      <c r="D50" s="198">
        <v>0</v>
      </c>
      <c r="E50" s="192"/>
      <c r="F50" s="192">
        <f t="shared" si="0"/>
        <v>0</v>
      </c>
      <c r="G50" s="192">
        <f t="shared" si="0"/>
        <v>0</v>
      </c>
      <c r="H50" s="192">
        <f t="shared" si="0"/>
        <v>0</v>
      </c>
      <c r="I50" s="192">
        <f>IF(B50="",0,SUMIF(List!$E$6:$E$5159,'Inventory List'!B50,List!$F$6:$F$5159))</f>
        <v>0</v>
      </c>
      <c r="J50" s="192">
        <f>IF(B50="",0,SUMIF(List!$E$6:$E$5159,'Inventory List'!B50,List!$G$6:$G$5159))</f>
        <v>0</v>
      </c>
      <c r="K50" s="228">
        <f t="shared" si="1"/>
        <v>0</v>
      </c>
      <c r="L50" s="236" t="s">
        <v>272</v>
      </c>
      <c r="M50" s="236"/>
      <c r="N50" s="236"/>
      <c r="O50" s="169"/>
      <c r="R50" s="73">
        <f>Table1[[#This Row],[Column4]]-P50</f>
        <v>0</v>
      </c>
      <c r="S50" s="73">
        <f>P50-Table1[[#This Row],[Column10]]</f>
        <v>0</v>
      </c>
      <c r="U50" s="26">
        <v>37</v>
      </c>
      <c r="V50">
        <v>27</v>
      </c>
      <c r="W50">
        <f>V50-Table1[[#This Row],[Column11]]</f>
        <v>27</v>
      </c>
    </row>
    <row r="51" spans="1:26" ht="45" x14ac:dyDescent="0.35">
      <c r="A51" s="189">
        <v>42</v>
      </c>
      <c r="B51" s="190" t="s">
        <v>49</v>
      </c>
      <c r="C51" s="191" t="s">
        <v>50</v>
      </c>
      <c r="D51" s="198">
        <v>36</v>
      </c>
      <c r="E51" s="192"/>
      <c r="F51" s="192">
        <f t="shared" si="0"/>
        <v>0</v>
      </c>
      <c r="G51" s="192">
        <f t="shared" si="0"/>
        <v>0</v>
      </c>
      <c r="H51" s="192">
        <f t="shared" si="0"/>
        <v>0</v>
      </c>
      <c r="I51" s="192">
        <f>IF(B51="",0,SUMIF(List!$E$6:$E$5159,'Inventory List'!B51,List!$F$6:$F$5159))</f>
        <v>0</v>
      </c>
      <c r="J51" s="192">
        <f>IF(B51="",0,SUMIF(List!$E$6:$E$5159,'Inventory List'!B51,List!$G$6:$G$5159))</f>
        <v>26</v>
      </c>
      <c r="K51" s="228">
        <f t="shared" si="1"/>
        <v>10</v>
      </c>
      <c r="L51" s="236" t="s">
        <v>263</v>
      </c>
      <c r="M51" s="236"/>
      <c r="N51" s="236"/>
      <c r="O51" s="169"/>
      <c r="P51" s="73">
        <v>0</v>
      </c>
      <c r="Q51" s="166">
        <v>45633</v>
      </c>
      <c r="R51" s="73">
        <f>Table1[[#This Row],[Column4]]-P51</f>
        <v>36</v>
      </c>
      <c r="S51" s="73">
        <f>P51-Table1[[#This Row],[Column10]]</f>
        <v>-26</v>
      </c>
      <c r="U51" s="26">
        <v>38</v>
      </c>
      <c r="V51">
        <v>33</v>
      </c>
      <c r="W51">
        <f>V51-Table1[[#This Row],[Column11]]</f>
        <v>23</v>
      </c>
    </row>
    <row r="52" spans="1:26" ht="45" x14ac:dyDescent="0.35">
      <c r="A52" s="189">
        <v>43</v>
      </c>
      <c r="B52" s="190" t="s">
        <v>397</v>
      </c>
      <c r="C52" s="191" t="s">
        <v>8</v>
      </c>
      <c r="D52" s="198">
        <v>8</v>
      </c>
      <c r="E52" s="192"/>
      <c r="F52" s="192">
        <f>ROUND($E52*F$8,)</f>
        <v>0</v>
      </c>
      <c r="G52" s="192">
        <f>ROUND($E52*G$8,)</f>
        <v>0</v>
      </c>
      <c r="H52" s="192">
        <f>ROUND($E52*H$8,)</f>
        <v>0</v>
      </c>
      <c r="I52" s="192">
        <f>IF(B52="",0,SUMIF(List!$E$6:$E$5159,'Inventory List'!B52,List!$F$6:$F$5159))</f>
        <v>0</v>
      </c>
      <c r="J52" s="192">
        <f>IF(B52="",0,SUMIF(List!$E$6:$E$5159,'Inventory List'!B52,List!$G$6:$G$5159))</f>
        <v>4</v>
      </c>
      <c r="K52" s="228">
        <f>D52+I52-J52</f>
        <v>4</v>
      </c>
      <c r="L52" s="236" t="s">
        <v>263</v>
      </c>
      <c r="M52" s="236"/>
      <c r="N52" s="236"/>
      <c r="O52" s="169"/>
      <c r="R52" s="73">
        <f>Table1[[#This Row],[Column4]]-P52</f>
        <v>8</v>
      </c>
      <c r="U52" s="26"/>
      <c r="V52">
        <v>9</v>
      </c>
      <c r="W52">
        <f>V52-Table1[[#This Row],[Column11]]</f>
        <v>5</v>
      </c>
    </row>
    <row r="53" spans="1:26" ht="45" x14ac:dyDescent="0.35">
      <c r="A53" s="189">
        <v>44</v>
      </c>
      <c r="B53" s="190" t="s">
        <v>51</v>
      </c>
      <c r="C53" s="191" t="s">
        <v>8</v>
      </c>
      <c r="D53" s="198">
        <v>13</v>
      </c>
      <c r="E53" s="192"/>
      <c r="F53" s="192">
        <f t="shared" si="0"/>
        <v>0</v>
      </c>
      <c r="G53" s="192">
        <f t="shared" si="0"/>
        <v>0</v>
      </c>
      <c r="H53" s="192">
        <f t="shared" si="0"/>
        <v>0</v>
      </c>
      <c r="I53" s="192">
        <f>IF(B53="",0,SUMIF(List!$E$6:$E$5159,'Inventory List'!B53,List!$F$6:$F$5159))</f>
        <v>0</v>
      </c>
      <c r="J53" s="192">
        <f>IF(B53="",0,SUMIF(List!$E$6:$E$5159,'Inventory List'!B53,List!$G$6:$G$5159))</f>
        <v>6</v>
      </c>
      <c r="K53" s="228">
        <f t="shared" si="1"/>
        <v>7</v>
      </c>
      <c r="L53" s="236" t="s">
        <v>263</v>
      </c>
      <c r="M53" s="236"/>
      <c r="N53" s="236"/>
      <c r="O53" s="169"/>
      <c r="P53" s="73">
        <v>12</v>
      </c>
      <c r="Q53" s="166" t="s">
        <v>343</v>
      </c>
      <c r="R53" s="73">
        <f>Table1[[#This Row],[Column4]]-P53</f>
        <v>1</v>
      </c>
      <c r="S53" s="73">
        <f>P53-Table1[[#This Row],[Column10]]</f>
        <v>6</v>
      </c>
      <c r="U53" s="26">
        <v>39</v>
      </c>
      <c r="V53">
        <v>13</v>
      </c>
      <c r="W53">
        <f>V53-Table1[[#This Row],[Column11]]</f>
        <v>6</v>
      </c>
    </row>
    <row r="54" spans="1:26" ht="45" x14ac:dyDescent="0.35">
      <c r="A54" s="189">
        <v>45</v>
      </c>
      <c r="B54" s="190" t="s">
        <v>52</v>
      </c>
      <c r="C54" s="191" t="s">
        <v>6</v>
      </c>
      <c r="D54" s="198">
        <v>7</v>
      </c>
      <c r="E54" s="192"/>
      <c r="F54" s="192">
        <f t="shared" si="0"/>
        <v>0</v>
      </c>
      <c r="G54" s="192">
        <f t="shared" si="0"/>
        <v>0</v>
      </c>
      <c r="H54" s="192">
        <f t="shared" si="0"/>
        <v>0</v>
      </c>
      <c r="I54" s="192">
        <f>IF(B54="",0,SUMIF(List!$E$6:$E$5159,'Inventory List'!B54,List!$F$6:$F$5159))</f>
        <v>40</v>
      </c>
      <c r="J54" s="192">
        <f>IF(B54="",0,SUMIF(List!$E$6:$E$5159,'Inventory List'!B54,List!$G$6:$G$5159))</f>
        <v>22</v>
      </c>
      <c r="K54" s="228">
        <f t="shared" si="1"/>
        <v>25</v>
      </c>
      <c r="L54" s="236" t="s">
        <v>263</v>
      </c>
      <c r="M54" s="236"/>
      <c r="N54" s="236"/>
      <c r="O54" s="237" t="s">
        <v>337</v>
      </c>
      <c r="P54" s="167">
        <v>1</v>
      </c>
      <c r="Q54" s="166">
        <v>45633</v>
      </c>
      <c r="R54" s="73">
        <f>Table1[[#This Row],[Column4]]-P54</f>
        <v>6</v>
      </c>
      <c r="S54" s="73">
        <f>P54-Table1[[#This Row],[Column10]]</f>
        <v>-21</v>
      </c>
      <c r="U54" s="26">
        <v>40</v>
      </c>
      <c r="V54">
        <v>6</v>
      </c>
      <c r="W54">
        <f>V54-Table1[[#This Row],[Column11]]</f>
        <v>-19</v>
      </c>
    </row>
    <row r="55" spans="1:26" ht="45" x14ac:dyDescent="0.35">
      <c r="A55" s="189">
        <v>46</v>
      </c>
      <c r="B55" s="190" t="s">
        <v>53</v>
      </c>
      <c r="C55" s="191" t="s">
        <v>13</v>
      </c>
      <c r="D55" s="198">
        <v>5</v>
      </c>
      <c r="E55" s="192"/>
      <c r="F55" s="192">
        <f t="shared" si="0"/>
        <v>0</v>
      </c>
      <c r="G55" s="192">
        <f t="shared" si="0"/>
        <v>0</v>
      </c>
      <c r="H55" s="192">
        <f t="shared" si="0"/>
        <v>0</v>
      </c>
      <c r="I55" s="192">
        <f>IF(B55="",0,SUMIF(List!$E$6:$E$5159,'Inventory List'!B55,List!$F$6:$F$5159))</f>
        <v>0</v>
      </c>
      <c r="J55" s="192">
        <f>IF(B55="",0,SUMIF(List!$E$6:$E$5159,'Inventory List'!B55,List!$G$6:$G$5159))</f>
        <v>0</v>
      </c>
      <c r="K55" s="228">
        <f t="shared" si="1"/>
        <v>5</v>
      </c>
      <c r="L55" s="236" t="s">
        <v>262</v>
      </c>
      <c r="M55" s="236"/>
      <c r="N55" s="236"/>
      <c r="O55" s="169"/>
      <c r="P55" s="73">
        <v>5</v>
      </c>
      <c r="Q55" s="166" t="s">
        <v>343</v>
      </c>
      <c r="R55" s="73">
        <f>Table1[[#This Row],[Column4]]-P55</f>
        <v>0</v>
      </c>
      <c r="S55" s="73">
        <f>P55-Table1[[#This Row],[Column10]]</f>
        <v>5</v>
      </c>
      <c r="U55" s="26">
        <v>41</v>
      </c>
      <c r="V55">
        <v>5</v>
      </c>
      <c r="W55">
        <f>V55-Table1[[#This Row],[Column11]]</f>
        <v>0</v>
      </c>
    </row>
    <row r="56" spans="1:26" ht="45" x14ac:dyDescent="0.35">
      <c r="A56" s="189">
        <v>47</v>
      </c>
      <c r="B56" s="190" t="s">
        <v>54</v>
      </c>
      <c r="C56" s="191" t="s">
        <v>13</v>
      </c>
      <c r="D56" s="198">
        <v>15</v>
      </c>
      <c r="E56" s="192"/>
      <c r="F56" s="192">
        <f t="shared" si="0"/>
        <v>0</v>
      </c>
      <c r="G56" s="192">
        <f t="shared" si="0"/>
        <v>0</v>
      </c>
      <c r="H56" s="192">
        <f t="shared" si="0"/>
        <v>0</v>
      </c>
      <c r="I56" s="192">
        <f>IF(B56="",0,SUMIF(List!$E$6:$E$5159,'Inventory List'!B56,List!$F$6:$F$5159))</f>
        <v>0</v>
      </c>
      <c r="J56" s="192">
        <f>IF(B56="",0,SUMIF(List!$E$6:$E$5159,'Inventory List'!B56,List!$G$6:$G$5159))</f>
        <v>0</v>
      </c>
      <c r="K56" s="228">
        <f t="shared" si="1"/>
        <v>15</v>
      </c>
      <c r="L56" s="236" t="s">
        <v>262</v>
      </c>
      <c r="M56" s="236"/>
      <c r="N56" s="236"/>
      <c r="O56" s="169"/>
      <c r="P56" s="73">
        <v>15</v>
      </c>
      <c r="Q56" s="166" t="s">
        <v>343</v>
      </c>
      <c r="R56" s="73">
        <f>Table1[[#This Row],[Column4]]-P56</f>
        <v>0</v>
      </c>
      <c r="S56" s="73">
        <f>P56-Table1[[#This Row],[Column10]]</f>
        <v>15</v>
      </c>
      <c r="U56" s="26">
        <v>42</v>
      </c>
      <c r="V56">
        <v>15</v>
      </c>
      <c r="W56">
        <f>V56-Table1[[#This Row],[Column11]]</f>
        <v>0</v>
      </c>
    </row>
    <row r="57" spans="1:26" ht="60" x14ac:dyDescent="0.35">
      <c r="A57" s="189">
        <v>48</v>
      </c>
      <c r="B57" s="190" t="s">
        <v>55</v>
      </c>
      <c r="C57" s="191" t="s">
        <v>25</v>
      </c>
      <c r="D57" s="198">
        <v>0</v>
      </c>
      <c r="E57" s="192"/>
      <c r="F57" s="192">
        <f t="shared" si="0"/>
        <v>0</v>
      </c>
      <c r="G57" s="192">
        <f t="shared" si="0"/>
        <v>0</v>
      </c>
      <c r="H57" s="192">
        <f t="shared" si="0"/>
        <v>0</v>
      </c>
      <c r="I57" s="192">
        <f>IF(B57="",0,SUMIF(List!$E$6:$E$5159,'Inventory List'!B57,List!$F$6:$F$5159))</f>
        <v>15</v>
      </c>
      <c r="J57" s="192">
        <f>IF(B57="",0,SUMIF(List!$E$6:$E$5159,'Inventory List'!B57,List!$G$6:$G$5159))</f>
        <v>7</v>
      </c>
      <c r="K57" s="228">
        <f t="shared" si="1"/>
        <v>8</v>
      </c>
      <c r="L57" s="236" t="s">
        <v>272</v>
      </c>
      <c r="M57" s="236"/>
      <c r="N57" s="236"/>
      <c r="O57" s="169"/>
      <c r="P57" s="73">
        <v>1</v>
      </c>
      <c r="Q57" s="168" t="s">
        <v>343</v>
      </c>
      <c r="R57" s="73">
        <f>Table1[[#This Row],[Column4]]-P57</f>
        <v>-1</v>
      </c>
      <c r="S57" s="73">
        <f>P57-Table1[[#This Row],[Column10]]</f>
        <v>-6</v>
      </c>
      <c r="U57" s="26">
        <v>43</v>
      </c>
      <c r="V57">
        <v>0</v>
      </c>
      <c r="W57">
        <f>V57-Table1[[#This Row],[Column11]]</f>
        <v>-8</v>
      </c>
    </row>
    <row r="58" spans="1:26" ht="45" x14ac:dyDescent="0.35">
      <c r="A58" s="189">
        <v>49</v>
      </c>
      <c r="B58" s="190" t="s">
        <v>387</v>
      </c>
      <c r="C58" s="191" t="s">
        <v>25</v>
      </c>
      <c r="D58" s="198">
        <v>1</v>
      </c>
      <c r="E58" s="192"/>
      <c r="F58" s="192">
        <f>ROUND($E58*F$8,)</f>
        <v>0</v>
      </c>
      <c r="G58" s="192">
        <f>ROUND($E58*G$8,)</f>
        <v>0</v>
      </c>
      <c r="H58" s="192">
        <f>ROUND($E58*H$8,)</f>
        <v>0</v>
      </c>
      <c r="I58" s="192">
        <f>IF(B58="",0,SUMIF(List!$E$6:$E$5159,'Inventory List'!B58,List!$F$6:$F$5159))</f>
        <v>0</v>
      </c>
      <c r="J58" s="192">
        <f>IF(B58="",0,SUMIF(List!$E$6:$E$5159,'Inventory List'!B58,List!$G$6:$G$5159))</f>
        <v>1</v>
      </c>
      <c r="K58" s="228">
        <f>D58+I58-J58</f>
        <v>0</v>
      </c>
      <c r="L58" s="236" t="s">
        <v>263</v>
      </c>
      <c r="M58" s="236"/>
      <c r="N58" s="236"/>
      <c r="O58" s="169"/>
      <c r="R58" s="73">
        <f>Table1[[#This Row],[Column4]]-P58</f>
        <v>1</v>
      </c>
      <c r="S58" s="73">
        <f>P58-Table1[[#This Row],[Column10]]</f>
        <v>-1</v>
      </c>
      <c r="U58" s="26"/>
      <c r="V58">
        <v>0</v>
      </c>
      <c r="W58">
        <f>V58-Table1[[#This Row],[Column11]]</f>
        <v>0</v>
      </c>
    </row>
    <row r="59" spans="1:26" ht="60" x14ac:dyDescent="0.35">
      <c r="A59" s="189">
        <v>50</v>
      </c>
      <c r="B59" s="190" t="s">
        <v>56</v>
      </c>
      <c r="C59" s="191" t="s">
        <v>25</v>
      </c>
      <c r="D59" s="198">
        <v>2</v>
      </c>
      <c r="E59" s="192"/>
      <c r="F59" s="192">
        <f t="shared" si="0"/>
        <v>0</v>
      </c>
      <c r="G59" s="192">
        <f t="shared" si="0"/>
        <v>0</v>
      </c>
      <c r="H59" s="192">
        <f t="shared" si="0"/>
        <v>0</v>
      </c>
      <c r="I59" s="192">
        <f>IF(B59="",0,SUMIF(List!$E$6:$E$5159,'Inventory List'!B59,List!$F$6:$F$5159))</f>
        <v>0</v>
      </c>
      <c r="J59" s="192">
        <f>IF(B59="",0,SUMIF(List!$E$6:$E$5159,'Inventory List'!B59,List!$G$6:$G$5159))</f>
        <v>1</v>
      </c>
      <c r="K59" s="228">
        <f t="shared" si="1"/>
        <v>1</v>
      </c>
      <c r="L59" s="236" t="s">
        <v>261</v>
      </c>
      <c r="M59" s="236"/>
      <c r="N59" s="236"/>
      <c r="O59" s="169"/>
      <c r="R59" s="73">
        <f>Table1[[#This Row],[Column4]]-P59</f>
        <v>2</v>
      </c>
      <c r="S59" s="73">
        <f>P59-Table1[[#This Row],[Column10]]</f>
        <v>-1</v>
      </c>
      <c r="U59" s="26">
        <v>44</v>
      </c>
      <c r="V59">
        <v>2</v>
      </c>
      <c r="W59">
        <f>V59-Table1[[#This Row],[Column11]]</f>
        <v>1</v>
      </c>
    </row>
    <row r="60" spans="1:26" ht="60" x14ac:dyDescent="0.35">
      <c r="A60" s="189">
        <v>51</v>
      </c>
      <c r="B60" s="190" t="s">
        <v>57</v>
      </c>
      <c r="C60" s="191" t="s">
        <v>4</v>
      </c>
      <c r="D60" s="198">
        <v>18</v>
      </c>
      <c r="E60" s="192"/>
      <c r="F60" s="192">
        <f t="shared" si="0"/>
        <v>0</v>
      </c>
      <c r="G60" s="192">
        <f t="shared" si="0"/>
        <v>0</v>
      </c>
      <c r="H60" s="192">
        <f t="shared" si="0"/>
        <v>0</v>
      </c>
      <c r="I60" s="192">
        <f>IF(B60="",0,SUMIF(List!$E$6:$E$5159,'Inventory List'!B60,List!$F$6:$F$5159))</f>
        <v>0</v>
      </c>
      <c r="J60" s="192">
        <f>IF(B60="",0,SUMIF(List!$E$6:$E$5159,'Inventory List'!B60,List!$G$6:$G$5159))</f>
        <v>0</v>
      </c>
      <c r="K60" s="228">
        <f t="shared" si="1"/>
        <v>18</v>
      </c>
      <c r="L60" s="236" t="s">
        <v>272</v>
      </c>
      <c r="M60" s="236"/>
      <c r="N60" s="236"/>
      <c r="O60" s="169"/>
      <c r="R60" s="73">
        <f>Table1[[#This Row],[Column4]]-P60</f>
        <v>18</v>
      </c>
      <c r="S60" s="73">
        <f>P60-Table1[[#This Row],[Column10]]</f>
        <v>0</v>
      </c>
      <c r="U60" s="26">
        <v>45</v>
      </c>
      <c r="V60">
        <v>9</v>
      </c>
      <c r="W60">
        <f>V60-Table1[[#This Row],[Column11]]</f>
        <v>-9</v>
      </c>
    </row>
    <row r="61" spans="1:26" ht="45" x14ac:dyDescent="0.35">
      <c r="A61" s="189">
        <v>52</v>
      </c>
      <c r="B61" s="190" t="s">
        <v>58</v>
      </c>
      <c r="C61" s="191" t="s">
        <v>19</v>
      </c>
      <c r="D61" s="198">
        <v>3</v>
      </c>
      <c r="E61" s="192"/>
      <c r="F61" s="192">
        <f t="shared" si="0"/>
        <v>0</v>
      </c>
      <c r="G61" s="192">
        <f t="shared" si="0"/>
        <v>0</v>
      </c>
      <c r="H61" s="192">
        <f t="shared" si="0"/>
        <v>0</v>
      </c>
      <c r="I61" s="192">
        <f>IF(B61="",0,SUMIF(List!$E$6:$E$5159,'Inventory List'!B61,List!$F$6:$F$5159))</f>
        <v>0</v>
      </c>
      <c r="J61" s="192">
        <f>IF(B61="",0,SUMIF(List!$E$6:$E$5159,'Inventory List'!B61,List!$G$6:$G$5159))</f>
        <v>3</v>
      </c>
      <c r="K61" s="228">
        <f t="shared" si="1"/>
        <v>0</v>
      </c>
      <c r="L61" s="236" t="s">
        <v>263</v>
      </c>
      <c r="M61" s="236"/>
      <c r="N61" s="236"/>
      <c r="O61" s="169"/>
      <c r="R61" s="73">
        <f>Table1[[#This Row],[Column4]]-P61</f>
        <v>3</v>
      </c>
      <c r="S61" s="73">
        <f>P61-Table1[[#This Row],[Column10]]</f>
        <v>-3</v>
      </c>
      <c r="U61" s="26">
        <v>46</v>
      </c>
      <c r="V61">
        <v>3</v>
      </c>
      <c r="W61">
        <f>V61-Table1[[#This Row],[Column11]]</f>
        <v>3</v>
      </c>
    </row>
    <row r="62" spans="1:26" ht="60" x14ac:dyDescent="0.35">
      <c r="A62" s="189">
        <v>53</v>
      </c>
      <c r="B62" s="190" t="s">
        <v>59</v>
      </c>
      <c r="C62" s="191" t="s">
        <v>19</v>
      </c>
      <c r="D62" s="198">
        <v>500</v>
      </c>
      <c r="E62" s="192"/>
      <c r="F62" s="192">
        <f t="shared" si="0"/>
        <v>0</v>
      </c>
      <c r="G62" s="192">
        <f t="shared" si="0"/>
        <v>0</v>
      </c>
      <c r="H62" s="192">
        <f t="shared" si="0"/>
        <v>0</v>
      </c>
      <c r="I62" s="192">
        <f>IF(B62="",0,SUMIF(List!$E$6:$E$5159,'Inventory List'!B62,List!$F$6:$F$5159))</f>
        <v>0</v>
      </c>
      <c r="J62" s="192">
        <f>IF(B62="",0,SUMIF(List!$E$6:$E$5159,'Inventory List'!B62,List!$G$6:$G$5159))</f>
        <v>0</v>
      </c>
      <c r="K62" s="228">
        <f t="shared" si="1"/>
        <v>500</v>
      </c>
      <c r="L62" s="236" t="s">
        <v>261</v>
      </c>
      <c r="M62" s="236"/>
      <c r="N62" s="236"/>
      <c r="O62" s="169"/>
      <c r="R62" s="73">
        <f>Table1[[#This Row],[Column4]]-P62</f>
        <v>500</v>
      </c>
      <c r="S62" s="73">
        <f>P62-Table1[[#This Row],[Column10]]</f>
        <v>0</v>
      </c>
      <c r="U62" s="26">
        <v>47</v>
      </c>
      <c r="V62">
        <v>500</v>
      </c>
      <c r="W62">
        <f>V62-Table1[[#This Row],[Column11]]</f>
        <v>0</v>
      </c>
    </row>
    <row r="63" spans="1:26" ht="60" x14ac:dyDescent="0.35">
      <c r="A63" s="189">
        <v>54</v>
      </c>
      <c r="B63" s="190" t="s">
        <v>60</v>
      </c>
      <c r="C63" s="191" t="s">
        <v>19</v>
      </c>
      <c r="D63" s="199">
        <v>1622</v>
      </c>
      <c r="E63" s="192"/>
      <c r="F63" s="192">
        <f t="shared" si="0"/>
        <v>0</v>
      </c>
      <c r="G63" s="192">
        <f t="shared" si="0"/>
        <v>0</v>
      </c>
      <c r="H63" s="192">
        <f t="shared" si="0"/>
        <v>0</v>
      </c>
      <c r="I63" s="192">
        <f>IF(B63="",0,SUMIF(List!$E$6:$E$5159,'Inventory List'!B63,List!$F$6:$F$5159))</f>
        <v>1000</v>
      </c>
      <c r="J63" s="192">
        <f>IF(B63="",0,SUMIF(List!$E$6:$E$5159,'Inventory List'!B63,List!$G$6:$G$5159))</f>
        <v>190</v>
      </c>
      <c r="K63" s="228">
        <f t="shared" si="1"/>
        <v>2432</v>
      </c>
      <c r="L63" s="236" t="s">
        <v>261</v>
      </c>
      <c r="M63" s="236"/>
      <c r="N63" s="236"/>
      <c r="O63" s="169"/>
      <c r="R63" s="73">
        <f>Table1[[#This Row],[Column4]]-P63</f>
        <v>1622</v>
      </c>
      <c r="S63" s="73">
        <f>P63-Table1[[#This Row],[Column10]]</f>
        <v>-190</v>
      </c>
      <c r="U63" s="26" t="s">
        <v>350</v>
      </c>
      <c r="V63">
        <v>1624</v>
      </c>
      <c r="W63">
        <f>V63-Table1[[#This Row],[Column11]]</f>
        <v>-808</v>
      </c>
      <c r="Z63" t="s">
        <v>406</v>
      </c>
    </row>
    <row r="64" spans="1:26" ht="39" x14ac:dyDescent="0.35">
      <c r="A64" s="189">
        <v>55</v>
      </c>
      <c r="B64" s="190" t="s">
        <v>408</v>
      </c>
      <c r="C64" s="191" t="s">
        <v>15</v>
      </c>
      <c r="D64" s="198">
        <v>6</v>
      </c>
      <c r="E64" s="192"/>
      <c r="F64" s="192">
        <f>ROUND($E64*F$8,)</f>
        <v>0</v>
      </c>
      <c r="G64" s="192">
        <f>ROUND($E64*G$8,)</f>
        <v>0</v>
      </c>
      <c r="H64" s="192">
        <f>ROUND($E64*H$8,)</f>
        <v>0</v>
      </c>
      <c r="I64" s="192">
        <f>IF(B64="",0,SUMIF(List!$E$6:$E$5159,'Inventory List'!B64,List!$F$6:$F$5159))</f>
        <v>0</v>
      </c>
      <c r="J64" s="192">
        <f>IF(B64="",0,SUMIF(List!$E$6:$E$5159,'Inventory List'!B64,List!$G$6:$G$5159))</f>
        <v>6</v>
      </c>
      <c r="K64" s="228">
        <f>D64+I64-J64</f>
        <v>0</v>
      </c>
      <c r="L64" s="236"/>
      <c r="M64" s="236"/>
      <c r="N64" s="236"/>
      <c r="O64" s="169"/>
      <c r="R64" s="73">
        <f>Table1[[#This Row],[Column4]]-P64</f>
        <v>6</v>
      </c>
      <c r="U64" s="26"/>
      <c r="W64">
        <f>V64-Table1[[#This Row],[Column11]]</f>
        <v>0</v>
      </c>
    </row>
    <row r="65" spans="1:23" ht="60" x14ac:dyDescent="0.35">
      <c r="A65" s="189">
        <v>56</v>
      </c>
      <c r="B65" s="190" t="s">
        <v>61</v>
      </c>
      <c r="C65" s="191" t="s">
        <v>19</v>
      </c>
      <c r="D65" s="198">
        <v>0</v>
      </c>
      <c r="E65" s="192"/>
      <c r="F65" s="192">
        <f t="shared" si="0"/>
        <v>0</v>
      </c>
      <c r="G65" s="192">
        <f t="shared" si="0"/>
        <v>0</v>
      </c>
      <c r="H65" s="192">
        <f t="shared" si="0"/>
        <v>0</v>
      </c>
      <c r="I65" s="192">
        <f>IF(B65="",0,SUMIF(List!$E$6:$E$5159,'Inventory List'!B65,List!$F$6:$F$5159))</f>
        <v>300</v>
      </c>
      <c r="J65" s="192">
        <f>IF(B65="",0,SUMIF(List!$E$6:$E$5159,'Inventory List'!B65,List!$G$6:$G$5159))</f>
        <v>130</v>
      </c>
      <c r="K65" s="228">
        <f t="shared" si="1"/>
        <v>170</v>
      </c>
      <c r="L65" s="236" t="s">
        <v>261</v>
      </c>
      <c r="M65" s="236"/>
      <c r="N65" s="236"/>
      <c r="O65" s="169"/>
      <c r="R65" s="73">
        <f>Table1[[#This Row],[Column4]]-P65</f>
        <v>0</v>
      </c>
      <c r="S65" s="73">
        <f>P65-Table1[[#This Row],[Column10]]</f>
        <v>-130</v>
      </c>
      <c r="U65" s="26">
        <v>49</v>
      </c>
      <c r="V65">
        <v>0</v>
      </c>
      <c r="W65">
        <f>V65-Table1[[#This Row],[Column11]]</f>
        <v>-170</v>
      </c>
    </row>
    <row r="66" spans="1:23" ht="60" x14ac:dyDescent="0.35">
      <c r="A66" s="189">
        <v>57</v>
      </c>
      <c r="B66" s="190" t="s">
        <v>62</v>
      </c>
      <c r="C66" s="191" t="s">
        <v>19</v>
      </c>
      <c r="D66" s="198">
        <v>25</v>
      </c>
      <c r="E66" s="192"/>
      <c r="F66" s="192">
        <f t="shared" si="0"/>
        <v>0</v>
      </c>
      <c r="G66" s="192">
        <f t="shared" si="0"/>
        <v>0</v>
      </c>
      <c r="H66" s="192">
        <f t="shared" si="0"/>
        <v>0</v>
      </c>
      <c r="I66" s="192">
        <f>IF(B66="",0,SUMIF(List!$E$6:$E$5159,'Inventory List'!B66,List!$F$6:$F$5159))</f>
        <v>106</v>
      </c>
      <c r="J66" s="192">
        <f>IF(B66="",0,SUMIF(List!$E$6:$E$5159,'Inventory List'!B66,List!$G$6:$G$5159))</f>
        <v>0</v>
      </c>
      <c r="K66" s="228">
        <f t="shared" si="1"/>
        <v>131</v>
      </c>
      <c r="L66" s="236" t="s">
        <v>261</v>
      </c>
      <c r="M66" s="236"/>
      <c r="N66" s="236"/>
      <c r="O66" s="169"/>
      <c r="R66" s="73">
        <f>Table1[[#This Row],[Column4]]-P66</f>
        <v>25</v>
      </c>
      <c r="S66" s="73">
        <f>P66-Table1[[#This Row],[Column10]]</f>
        <v>0</v>
      </c>
      <c r="U66" s="26">
        <v>50</v>
      </c>
      <c r="V66">
        <v>25</v>
      </c>
      <c r="W66">
        <f>V66-Table1[[#This Row],[Column11]]</f>
        <v>-106</v>
      </c>
    </row>
    <row r="67" spans="1:23" ht="60" x14ac:dyDescent="0.35">
      <c r="A67" s="189">
        <v>58</v>
      </c>
      <c r="B67" s="190" t="s">
        <v>63</v>
      </c>
      <c r="C67" s="191" t="s">
        <v>19</v>
      </c>
      <c r="D67" s="198">
        <v>1</v>
      </c>
      <c r="E67" s="192"/>
      <c r="F67" s="192">
        <f t="shared" si="0"/>
        <v>0</v>
      </c>
      <c r="G67" s="192">
        <f t="shared" si="0"/>
        <v>0</v>
      </c>
      <c r="H67" s="192">
        <f t="shared" si="0"/>
        <v>0</v>
      </c>
      <c r="I67" s="192">
        <f>IF(B67="",0,SUMIF(List!$E$6:$E$5159,'Inventory List'!B67,List!$F$6:$F$5159))</f>
        <v>0</v>
      </c>
      <c r="J67" s="192">
        <f>IF(B67="",0,SUMIF(List!$E$6:$E$5159,'Inventory List'!B67,List!$G$6:$G$5159))</f>
        <v>0</v>
      </c>
      <c r="K67" s="228">
        <f t="shared" si="1"/>
        <v>1</v>
      </c>
      <c r="L67" s="236" t="s">
        <v>261</v>
      </c>
      <c r="M67" s="236"/>
      <c r="N67" s="236"/>
      <c r="O67" s="169"/>
      <c r="P67" s="73">
        <v>1</v>
      </c>
      <c r="Q67" s="166">
        <v>45633</v>
      </c>
      <c r="R67" s="73">
        <f>Table1[[#This Row],[Column4]]-P67</f>
        <v>0</v>
      </c>
      <c r="S67" s="73">
        <f>P67-Table1[[#This Row],[Column10]]</f>
        <v>1</v>
      </c>
      <c r="U67" s="26">
        <v>51</v>
      </c>
      <c r="V67">
        <v>1</v>
      </c>
      <c r="W67">
        <f>V67-Table1[[#This Row],[Column11]]</f>
        <v>0</v>
      </c>
    </row>
    <row r="68" spans="1:23" ht="60" x14ac:dyDescent="0.35">
      <c r="A68" s="189">
        <v>59</v>
      </c>
      <c r="B68" s="190" t="s">
        <v>64</v>
      </c>
      <c r="C68" s="191" t="s">
        <v>15</v>
      </c>
      <c r="D68" s="198">
        <v>10</v>
      </c>
      <c r="E68" s="192"/>
      <c r="F68" s="192">
        <f t="shared" si="0"/>
        <v>0</v>
      </c>
      <c r="G68" s="192">
        <f t="shared" si="0"/>
        <v>0</v>
      </c>
      <c r="H68" s="192">
        <f t="shared" si="0"/>
        <v>0</v>
      </c>
      <c r="I68" s="192">
        <f>IF(B68="",0,SUMIF(List!$E$6:$E$5159,'Inventory List'!B68,List!$F$6:$F$5159))</f>
        <v>0</v>
      </c>
      <c r="J68" s="192">
        <f>IF(B68="",0,SUMIF(List!$E$6:$E$5159,'Inventory List'!B68,List!$G$6:$G$5159))</f>
        <v>0</v>
      </c>
      <c r="K68" s="228">
        <f t="shared" si="1"/>
        <v>10</v>
      </c>
      <c r="L68" s="236" t="s">
        <v>261</v>
      </c>
      <c r="M68" s="236"/>
      <c r="N68" s="236"/>
      <c r="O68" s="169"/>
      <c r="R68" s="73">
        <f>Table1[[#This Row],[Column4]]-P68</f>
        <v>10</v>
      </c>
      <c r="S68" s="73">
        <f>P68-Table1[[#This Row],[Column10]]</f>
        <v>0</v>
      </c>
      <c r="U68" s="26">
        <v>52</v>
      </c>
      <c r="V68">
        <v>1</v>
      </c>
      <c r="W68">
        <f>V68-Table1[[#This Row],[Column11]]</f>
        <v>-9</v>
      </c>
    </row>
    <row r="69" spans="1:23" ht="60" x14ac:dyDescent="0.35">
      <c r="A69" s="189">
        <v>60</v>
      </c>
      <c r="B69" s="190" t="s">
        <v>65</v>
      </c>
      <c r="C69" s="191" t="s">
        <v>15</v>
      </c>
      <c r="D69" s="198">
        <v>0</v>
      </c>
      <c r="E69" s="192"/>
      <c r="F69" s="192">
        <f t="shared" si="0"/>
        <v>0</v>
      </c>
      <c r="G69" s="192">
        <f t="shared" si="0"/>
        <v>0</v>
      </c>
      <c r="H69" s="192">
        <f t="shared" si="0"/>
        <v>0</v>
      </c>
      <c r="I69" s="192">
        <f>IF(B69="",0,SUMIF(List!$E$6:$E$5159,'Inventory List'!B69,List!$F$6:$F$5159))</f>
        <v>0</v>
      </c>
      <c r="J69" s="192">
        <f>IF(B69="",0,SUMIF(List!$E$6:$E$5159,'Inventory List'!B69,List!$G$6:$G$5159))</f>
        <v>0</v>
      </c>
      <c r="K69" s="228">
        <f t="shared" si="1"/>
        <v>0</v>
      </c>
      <c r="L69" s="236" t="s">
        <v>261</v>
      </c>
      <c r="M69" s="236"/>
      <c r="N69" s="236"/>
      <c r="O69" s="169"/>
      <c r="R69" s="73">
        <f>Table1[[#This Row],[Column4]]-P69</f>
        <v>0</v>
      </c>
      <c r="S69" s="73">
        <f>P69-Table1[[#This Row],[Column10]]</f>
        <v>0</v>
      </c>
      <c r="U69" s="26">
        <v>53</v>
      </c>
      <c r="V69">
        <v>11</v>
      </c>
      <c r="W69">
        <f>V69-Table1[[#This Row],[Column11]]</f>
        <v>11</v>
      </c>
    </row>
    <row r="70" spans="1:23" ht="60" x14ac:dyDescent="0.35">
      <c r="A70" s="189">
        <v>61</v>
      </c>
      <c r="B70" s="190" t="s">
        <v>66</v>
      </c>
      <c r="C70" s="191" t="s">
        <v>15</v>
      </c>
      <c r="D70" s="198">
        <v>6</v>
      </c>
      <c r="E70" s="192"/>
      <c r="F70" s="192">
        <f t="shared" si="0"/>
        <v>0</v>
      </c>
      <c r="G70" s="192">
        <f t="shared" si="0"/>
        <v>0</v>
      </c>
      <c r="H70" s="192">
        <f t="shared" si="0"/>
        <v>0</v>
      </c>
      <c r="I70" s="192">
        <f>IF(B70="",0,SUMIF(List!$E$6:$E$5159,'Inventory List'!B70,List!$F$6:$F$5159))</f>
        <v>0</v>
      </c>
      <c r="J70" s="192">
        <f>IF(B70="",0,SUMIF(List!$E$6:$E$5159,'Inventory List'!B70,List!$G$6:$G$5159))</f>
        <v>0</v>
      </c>
      <c r="K70" s="228">
        <f t="shared" si="1"/>
        <v>6</v>
      </c>
      <c r="L70" s="236" t="s">
        <v>261</v>
      </c>
      <c r="M70" s="236"/>
      <c r="N70" s="236"/>
      <c r="O70" s="169"/>
      <c r="R70" s="73">
        <f>Table1[[#This Row],[Column4]]-P70</f>
        <v>6</v>
      </c>
      <c r="S70" s="73">
        <f>P70-Table1[[#This Row],[Column10]]</f>
        <v>0</v>
      </c>
      <c r="U70" s="26">
        <v>54</v>
      </c>
      <c r="V70">
        <v>5</v>
      </c>
      <c r="W70">
        <f>V70-Table1[[#This Row],[Column11]]</f>
        <v>-1</v>
      </c>
    </row>
    <row r="71" spans="1:23" ht="60" x14ac:dyDescent="0.35">
      <c r="A71" s="189">
        <v>62</v>
      </c>
      <c r="B71" s="190" t="s">
        <v>67</v>
      </c>
      <c r="C71" s="191" t="s">
        <v>19</v>
      </c>
      <c r="D71" s="198">
        <v>62</v>
      </c>
      <c r="E71" s="192"/>
      <c r="F71" s="192">
        <f t="shared" si="0"/>
        <v>0</v>
      </c>
      <c r="G71" s="192">
        <f t="shared" si="0"/>
        <v>0</v>
      </c>
      <c r="H71" s="192">
        <f t="shared" si="0"/>
        <v>0</v>
      </c>
      <c r="I71" s="192">
        <f>IF(B71="",0,SUMIF(List!$E$6:$E$5159,'Inventory List'!B71,List!$F$6:$F$5159))</f>
        <v>0</v>
      </c>
      <c r="J71" s="192">
        <f>IF(B71="",0,SUMIF(List!$E$6:$E$5159,'Inventory List'!B71,List!$G$6:$G$5159))</f>
        <v>0</v>
      </c>
      <c r="K71" s="228">
        <f t="shared" si="1"/>
        <v>62</v>
      </c>
      <c r="L71" s="236" t="s">
        <v>261</v>
      </c>
      <c r="M71" s="236"/>
      <c r="N71" s="236"/>
      <c r="O71" s="169"/>
      <c r="P71" s="73">
        <v>222</v>
      </c>
      <c r="Q71" s="166" t="s">
        <v>345</v>
      </c>
      <c r="R71" s="73">
        <f>Table1[[#This Row],[Column4]]-P71</f>
        <v>-160</v>
      </c>
      <c r="S71" s="73">
        <f>P71-Table1[[#This Row],[Column10]]</f>
        <v>222</v>
      </c>
      <c r="U71" s="26">
        <v>55</v>
      </c>
      <c r="V71">
        <v>29</v>
      </c>
      <c r="W71">
        <f>V71-Table1[[#This Row],[Column11]]</f>
        <v>-33</v>
      </c>
    </row>
    <row r="72" spans="1:23" ht="60" x14ac:dyDescent="0.35">
      <c r="A72" s="189">
        <v>63</v>
      </c>
      <c r="B72" s="190" t="s">
        <v>68</v>
      </c>
      <c r="C72" s="191" t="s">
        <v>19</v>
      </c>
      <c r="D72" s="198">
        <v>20</v>
      </c>
      <c r="E72" s="192"/>
      <c r="F72" s="192">
        <f t="shared" si="0"/>
        <v>0</v>
      </c>
      <c r="G72" s="192">
        <f t="shared" si="0"/>
        <v>0</v>
      </c>
      <c r="H72" s="192">
        <f t="shared" si="0"/>
        <v>0</v>
      </c>
      <c r="I72" s="192">
        <f>IF(B72="",0,SUMIF(List!$E$6:$E$5159,'Inventory List'!B72,List!$F$6:$F$5159))</f>
        <v>0</v>
      </c>
      <c r="J72" s="192">
        <f>IF(B72="",0,SUMIF(List!$E$6:$E$5159,'Inventory List'!B72,List!$G$6:$G$5159))</f>
        <v>0</v>
      </c>
      <c r="K72" s="228">
        <f t="shared" si="1"/>
        <v>20</v>
      </c>
      <c r="L72" s="236" t="s">
        <v>267</v>
      </c>
      <c r="M72" s="236"/>
      <c r="N72" s="236"/>
      <c r="O72" s="169"/>
      <c r="P72" s="73">
        <v>20</v>
      </c>
      <c r="Q72" s="166" t="s">
        <v>345</v>
      </c>
      <c r="R72" s="73">
        <f>Table1[[#This Row],[Column4]]-P72</f>
        <v>0</v>
      </c>
      <c r="S72" s="73">
        <f>P72-Table1[[#This Row],[Column10]]</f>
        <v>20</v>
      </c>
      <c r="U72" s="26">
        <v>56</v>
      </c>
      <c r="V72">
        <v>20</v>
      </c>
      <c r="W72">
        <f>V72-Table1[[#This Row],[Column11]]</f>
        <v>0</v>
      </c>
    </row>
    <row r="73" spans="1:23" ht="45" x14ac:dyDescent="0.35">
      <c r="A73" s="189">
        <v>64</v>
      </c>
      <c r="B73" s="190" t="s">
        <v>69</v>
      </c>
      <c r="C73" s="191" t="s">
        <v>6</v>
      </c>
      <c r="D73" s="198">
        <v>3</v>
      </c>
      <c r="E73" s="192"/>
      <c r="F73" s="192">
        <f t="shared" si="0"/>
        <v>0</v>
      </c>
      <c r="G73" s="192">
        <f t="shared" si="0"/>
        <v>0</v>
      </c>
      <c r="H73" s="192">
        <f t="shared" si="0"/>
        <v>0</v>
      </c>
      <c r="I73" s="192">
        <f>IF(B73="",0,SUMIF(List!$E$6:$E$5159,'Inventory List'!B73,List!$F$6:$F$5159))</f>
        <v>50</v>
      </c>
      <c r="J73" s="192">
        <f>IF(B73="",0,SUMIF(List!$E$6:$E$5159,'Inventory List'!B73,List!$G$6:$G$5159))</f>
        <v>5</v>
      </c>
      <c r="K73" s="228">
        <f t="shared" si="1"/>
        <v>48</v>
      </c>
      <c r="L73" s="236" t="s">
        <v>263</v>
      </c>
      <c r="M73" s="236"/>
      <c r="N73" s="236"/>
      <c r="O73" s="169"/>
      <c r="P73" s="73">
        <v>6</v>
      </c>
      <c r="Q73" s="166" t="s">
        <v>345</v>
      </c>
      <c r="R73" s="73">
        <f>Table1[[#This Row],[Column4]]-P73</f>
        <v>-3</v>
      </c>
      <c r="S73" s="73">
        <f>P73-Table1[[#This Row],[Column10]]</f>
        <v>1</v>
      </c>
      <c r="U73" s="26">
        <v>57</v>
      </c>
      <c r="V73">
        <v>0</v>
      </c>
      <c r="W73">
        <f>V73-Table1[[#This Row],[Column11]]</f>
        <v>-48</v>
      </c>
    </row>
    <row r="74" spans="1:23" ht="45" x14ac:dyDescent="0.35">
      <c r="A74" s="189">
        <v>65</v>
      </c>
      <c r="B74" s="190" t="s">
        <v>70</v>
      </c>
      <c r="C74" s="191" t="s">
        <v>22</v>
      </c>
      <c r="D74" s="198">
        <v>311</v>
      </c>
      <c r="E74" s="192"/>
      <c r="F74" s="192">
        <f t="shared" si="0"/>
        <v>0</v>
      </c>
      <c r="G74" s="192">
        <f t="shared" si="0"/>
        <v>0</v>
      </c>
      <c r="H74" s="192">
        <f t="shared" si="0"/>
        <v>0</v>
      </c>
      <c r="I74" s="192">
        <f>IF(B74="",0,SUMIF(List!$E$6:$E$5159,'Inventory List'!B74,List!$F$6:$F$5159))</f>
        <v>0</v>
      </c>
      <c r="J74" s="192">
        <f>IF(B74="",0,SUMIF(List!$E$6:$E$5159,'Inventory List'!B74,List!$G$6:$G$5159))</f>
        <v>110</v>
      </c>
      <c r="K74" s="228">
        <f t="shared" si="1"/>
        <v>201</v>
      </c>
      <c r="L74" s="236" t="s">
        <v>274</v>
      </c>
      <c r="M74" s="236"/>
      <c r="N74" s="236"/>
      <c r="O74" s="169"/>
      <c r="P74" s="73">
        <v>330</v>
      </c>
      <c r="Q74" s="166" t="s">
        <v>345</v>
      </c>
      <c r="R74" s="73">
        <f>Table1[[#This Row],[Column4]]-P74</f>
        <v>-19</v>
      </c>
      <c r="S74" s="73">
        <f>P74-Table1[[#This Row],[Column10]]</f>
        <v>220</v>
      </c>
      <c r="U74" s="26" t="s">
        <v>378</v>
      </c>
      <c r="V74">
        <v>311</v>
      </c>
      <c r="W74">
        <f>V74-Table1[[#This Row],[Column11]]</f>
        <v>110</v>
      </c>
    </row>
    <row r="75" spans="1:23" ht="45" x14ac:dyDescent="0.35">
      <c r="A75" s="189">
        <v>66</v>
      </c>
      <c r="B75" s="190" t="s">
        <v>71</v>
      </c>
      <c r="C75" s="191" t="s">
        <v>25</v>
      </c>
      <c r="D75" s="198">
        <v>1</v>
      </c>
      <c r="E75" s="192"/>
      <c r="F75" s="192">
        <f t="shared" si="0"/>
        <v>0</v>
      </c>
      <c r="G75" s="192">
        <f t="shared" si="0"/>
        <v>0</v>
      </c>
      <c r="H75" s="192">
        <f t="shared" si="0"/>
        <v>0</v>
      </c>
      <c r="I75" s="192">
        <f>IF(B75="",0,SUMIF(List!$E$6:$E$5159,'Inventory List'!B75,List!$F$6:$F$5159))</f>
        <v>0</v>
      </c>
      <c r="J75" s="192">
        <f>IF(B75="",0,SUMIF(List!$E$6:$E$5159,'Inventory List'!B75,List!$G$6:$G$5159))</f>
        <v>0</v>
      </c>
      <c r="K75" s="228">
        <f t="shared" si="1"/>
        <v>1</v>
      </c>
      <c r="L75" s="236" t="s">
        <v>275</v>
      </c>
      <c r="M75" s="236"/>
      <c r="N75" s="236"/>
      <c r="O75" s="169"/>
      <c r="R75" s="73">
        <f>Table1[[#This Row],[Column4]]-P75</f>
        <v>1</v>
      </c>
      <c r="S75" s="73">
        <f>P75-Table1[[#This Row],[Column10]]</f>
        <v>0</v>
      </c>
      <c r="U75" s="26">
        <v>59</v>
      </c>
      <c r="V75">
        <v>0</v>
      </c>
      <c r="W75">
        <f>V75-Table1[[#This Row],[Column11]]</f>
        <v>-1</v>
      </c>
    </row>
    <row r="76" spans="1:23" ht="60" x14ac:dyDescent="0.35">
      <c r="A76" s="189">
        <v>67</v>
      </c>
      <c r="B76" s="190" t="s">
        <v>72</v>
      </c>
      <c r="C76" s="191" t="s">
        <v>15</v>
      </c>
      <c r="D76" s="198">
        <v>6</v>
      </c>
      <c r="E76" s="192"/>
      <c r="F76" s="192">
        <f t="shared" si="0"/>
        <v>0</v>
      </c>
      <c r="G76" s="192">
        <f t="shared" si="0"/>
        <v>0</v>
      </c>
      <c r="H76" s="192">
        <f t="shared" si="0"/>
        <v>0</v>
      </c>
      <c r="I76" s="192">
        <f>IF(B76="",0,SUMIF(List!$E$6:$E$5159,'Inventory List'!B76,List!$F$6:$F$5159))</f>
        <v>30</v>
      </c>
      <c r="J76" s="192">
        <f>IF(B76="",0,SUMIF(List!$E$6:$E$5159,'Inventory List'!B76,List!$G$6:$G$5159))</f>
        <v>9</v>
      </c>
      <c r="K76" s="228">
        <f t="shared" si="1"/>
        <v>27</v>
      </c>
      <c r="L76" s="236" t="s">
        <v>261</v>
      </c>
      <c r="M76" s="236"/>
      <c r="N76" s="236"/>
      <c r="O76" s="169"/>
      <c r="P76" s="73">
        <v>17</v>
      </c>
      <c r="Q76" s="166" t="s">
        <v>345</v>
      </c>
      <c r="R76" s="73">
        <f>Table1[[#This Row],[Column4]]-P76</f>
        <v>-11</v>
      </c>
      <c r="S76" s="73">
        <f>P76-Table1[[#This Row],[Column10]]</f>
        <v>8</v>
      </c>
      <c r="U76" s="26" t="s">
        <v>351</v>
      </c>
      <c r="V76">
        <v>3</v>
      </c>
      <c r="W76">
        <f>V76-Table1[[#This Row],[Column11]]</f>
        <v>-24</v>
      </c>
    </row>
    <row r="77" spans="1:23" ht="45" x14ac:dyDescent="0.35">
      <c r="A77" s="189">
        <v>68</v>
      </c>
      <c r="B77" s="190" t="s">
        <v>73</v>
      </c>
      <c r="C77" s="191" t="s">
        <v>25</v>
      </c>
      <c r="D77" s="198">
        <v>2</v>
      </c>
      <c r="E77" s="192"/>
      <c r="F77" s="192">
        <f t="shared" si="0"/>
        <v>0</v>
      </c>
      <c r="G77" s="192">
        <f t="shared" si="0"/>
        <v>0</v>
      </c>
      <c r="H77" s="192">
        <f t="shared" si="0"/>
        <v>0</v>
      </c>
      <c r="I77" s="192">
        <f>IF(B77="",0,SUMIF(List!$E$6:$E$5159,'Inventory List'!B77,List!$F$6:$F$5159))</f>
        <v>0</v>
      </c>
      <c r="J77" s="192">
        <f>IF(B77="",0,SUMIF(List!$E$6:$E$5159,'Inventory List'!B77,List!$G$6:$G$5159))</f>
        <v>0</v>
      </c>
      <c r="K77" s="228">
        <f t="shared" si="1"/>
        <v>2</v>
      </c>
      <c r="L77" s="236" t="s">
        <v>276</v>
      </c>
      <c r="M77" s="236"/>
      <c r="N77" s="236"/>
      <c r="O77" s="169"/>
      <c r="P77" s="73">
        <v>2</v>
      </c>
      <c r="Q77" s="166" t="s">
        <v>345</v>
      </c>
      <c r="R77" s="73">
        <f>Table1[[#This Row],[Column4]]-P77</f>
        <v>0</v>
      </c>
      <c r="S77" s="73">
        <f>P77-Table1[[#This Row],[Column10]]</f>
        <v>2</v>
      </c>
      <c r="U77" s="26">
        <v>61</v>
      </c>
      <c r="V77">
        <v>2</v>
      </c>
      <c r="W77">
        <f>V77-Table1[[#This Row],[Column11]]</f>
        <v>0</v>
      </c>
    </row>
    <row r="78" spans="1:23" ht="60" x14ac:dyDescent="0.35">
      <c r="A78" s="189">
        <v>69</v>
      </c>
      <c r="B78" s="190" t="s">
        <v>74</v>
      </c>
      <c r="C78" s="191" t="s">
        <v>19</v>
      </c>
      <c r="D78" s="198">
        <v>260</v>
      </c>
      <c r="E78" s="192"/>
      <c r="F78" s="192">
        <f t="shared" si="0"/>
        <v>0</v>
      </c>
      <c r="G78" s="192">
        <f t="shared" si="0"/>
        <v>0</v>
      </c>
      <c r="H78" s="192">
        <f t="shared" si="0"/>
        <v>0</v>
      </c>
      <c r="I78" s="192">
        <f>IF(B78="",0,SUMIF(List!$E$6:$E$5159,'Inventory List'!B78,List!$F$6:$F$5159))</f>
        <v>300</v>
      </c>
      <c r="J78" s="192">
        <f>IF(B78="",0,SUMIF(List!$E$6:$E$5159,'Inventory List'!B78,List!$G$6:$G$5159))</f>
        <v>410</v>
      </c>
      <c r="K78" s="228">
        <f t="shared" si="1"/>
        <v>150</v>
      </c>
      <c r="L78" s="236" t="s">
        <v>261</v>
      </c>
      <c r="M78" s="236"/>
      <c r="N78" s="236"/>
      <c r="O78" s="169"/>
      <c r="P78" s="73">
        <v>292</v>
      </c>
      <c r="Q78" s="166" t="s">
        <v>346</v>
      </c>
      <c r="R78" s="73">
        <f>Table1[[#This Row],[Column4]]-P78</f>
        <v>-32</v>
      </c>
      <c r="S78" s="73">
        <f>P78-Table1[[#This Row],[Column10]]</f>
        <v>-118</v>
      </c>
      <c r="U78" s="26" t="s">
        <v>360</v>
      </c>
      <c r="V78">
        <v>318</v>
      </c>
      <c r="W78">
        <f>V78-Table1[[#This Row],[Column11]]</f>
        <v>168</v>
      </c>
    </row>
    <row r="79" spans="1:23" ht="60" x14ac:dyDescent="0.35">
      <c r="A79" s="189">
        <v>70</v>
      </c>
      <c r="B79" s="190" t="s">
        <v>75</v>
      </c>
      <c r="C79" s="191" t="s">
        <v>19</v>
      </c>
      <c r="D79" s="198">
        <v>100</v>
      </c>
      <c r="E79" s="192"/>
      <c r="F79" s="192">
        <f t="shared" si="0"/>
        <v>0</v>
      </c>
      <c r="G79" s="192">
        <f t="shared" si="0"/>
        <v>0</v>
      </c>
      <c r="H79" s="192">
        <f t="shared" si="0"/>
        <v>0</v>
      </c>
      <c r="I79" s="192">
        <f>IF(B79="",0,SUMIF(List!$E$6:$E$5159,'Inventory List'!B79,List!$F$6:$F$5159))</f>
        <v>0</v>
      </c>
      <c r="J79" s="192">
        <f>IF(B79="",0,SUMIF(List!$E$6:$E$5159,'Inventory List'!B79,List!$G$6:$G$5159))</f>
        <v>0</v>
      </c>
      <c r="K79" s="228">
        <f t="shared" si="1"/>
        <v>100</v>
      </c>
      <c r="L79" s="236" t="s">
        <v>261</v>
      </c>
      <c r="M79" s="236"/>
      <c r="N79" s="236"/>
      <c r="O79" s="169"/>
      <c r="P79" s="73">
        <v>1</v>
      </c>
      <c r="Q79" s="166" t="s">
        <v>346</v>
      </c>
      <c r="R79" s="73">
        <f>Table1[[#This Row],[Column4]]-P79</f>
        <v>99</v>
      </c>
      <c r="S79" s="73">
        <f>P79-Table1[[#This Row],[Column10]]</f>
        <v>1</v>
      </c>
      <c r="U79" s="26">
        <v>63</v>
      </c>
      <c r="V79">
        <v>100</v>
      </c>
      <c r="W79">
        <f>V79-Table1[[#This Row],[Column11]]</f>
        <v>0</v>
      </c>
    </row>
    <row r="80" spans="1:23" ht="45" x14ac:dyDescent="0.35">
      <c r="A80" s="189">
        <v>71</v>
      </c>
      <c r="B80" s="190" t="s">
        <v>76</v>
      </c>
      <c r="C80" s="191" t="s">
        <v>13</v>
      </c>
      <c r="D80" s="198">
        <v>10</v>
      </c>
      <c r="E80" s="192"/>
      <c r="F80" s="192">
        <f t="shared" si="0"/>
        <v>0</v>
      </c>
      <c r="G80" s="192">
        <f t="shared" si="0"/>
        <v>0</v>
      </c>
      <c r="H80" s="192">
        <f t="shared" si="0"/>
        <v>0</v>
      </c>
      <c r="I80" s="192">
        <f>IF(B80="",0,SUMIF(List!$E$6:$E$5159,'Inventory List'!B80,List!$F$6:$F$5159))</f>
        <v>0</v>
      </c>
      <c r="J80" s="192">
        <f>IF(B80="",0,SUMIF(List!$E$6:$E$5159,'Inventory List'!B80,List!$G$6:$G$5159))</f>
        <v>0</v>
      </c>
      <c r="K80" s="228">
        <f t="shared" si="1"/>
        <v>10</v>
      </c>
      <c r="L80" s="236" t="s">
        <v>263</v>
      </c>
      <c r="M80" s="236"/>
      <c r="N80" s="236"/>
      <c r="O80" s="169"/>
      <c r="R80" s="73">
        <f>Table1[[#This Row],[Column4]]-P80</f>
        <v>10</v>
      </c>
      <c r="S80" s="73">
        <f>P80-Table1[[#This Row],[Column10]]</f>
        <v>0</v>
      </c>
      <c r="U80" s="26">
        <v>64</v>
      </c>
      <c r="V80">
        <v>10</v>
      </c>
      <c r="W80">
        <f>V80-Table1[[#This Row],[Column11]]</f>
        <v>0</v>
      </c>
    </row>
    <row r="81" spans="1:23" ht="45" x14ac:dyDescent="0.35">
      <c r="A81" s="189">
        <v>72</v>
      </c>
      <c r="B81" s="190" t="s">
        <v>77</v>
      </c>
      <c r="C81" s="191" t="s">
        <v>6</v>
      </c>
      <c r="D81" s="198">
        <v>28</v>
      </c>
      <c r="E81" s="192"/>
      <c r="F81" s="192">
        <f t="shared" si="0"/>
        <v>0</v>
      </c>
      <c r="G81" s="192">
        <f t="shared" si="0"/>
        <v>0</v>
      </c>
      <c r="H81" s="192">
        <f t="shared" si="0"/>
        <v>0</v>
      </c>
      <c r="I81" s="192">
        <f>IF(B81="",0,SUMIF(List!$E$6:$E$5159,'Inventory List'!B81,List!$F$6:$F$5159))</f>
        <v>0</v>
      </c>
      <c r="J81" s="192">
        <f>IF(B81="",0,SUMIF(List!$E$6:$E$5159,'Inventory List'!B81,List!$G$6:$G$5159))</f>
        <v>11</v>
      </c>
      <c r="K81" s="228">
        <f t="shared" si="1"/>
        <v>17</v>
      </c>
      <c r="L81" s="236" t="s">
        <v>263</v>
      </c>
      <c r="M81" s="236"/>
      <c r="N81" s="236"/>
      <c r="O81" s="169"/>
      <c r="P81" s="73">
        <v>23</v>
      </c>
      <c r="Q81" s="166" t="s">
        <v>343</v>
      </c>
      <c r="R81" s="73">
        <f>Table1[[#This Row],[Column4]]-P81</f>
        <v>5</v>
      </c>
      <c r="S81" s="73">
        <f>P81-Table1[[#This Row],[Column10]]</f>
        <v>12</v>
      </c>
      <c r="U81" s="26" t="s">
        <v>380</v>
      </c>
      <c r="V81">
        <v>19</v>
      </c>
      <c r="W81">
        <f>V81-Table1[[#This Row],[Column11]]</f>
        <v>2</v>
      </c>
    </row>
    <row r="82" spans="1:23" ht="45" x14ac:dyDescent="0.35">
      <c r="A82" s="189">
        <v>73</v>
      </c>
      <c r="B82" s="190" t="s">
        <v>78</v>
      </c>
      <c r="C82" s="191" t="s">
        <v>22</v>
      </c>
      <c r="D82" s="198">
        <v>35</v>
      </c>
      <c r="E82" s="192"/>
      <c r="F82" s="192">
        <f t="shared" ref="F82:H114" si="4">ROUND($E82*F$8,)</f>
        <v>0</v>
      </c>
      <c r="G82" s="192">
        <f t="shared" si="4"/>
        <v>0</v>
      </c>
      <c r="H82" s="192">
        <f t="shared" si="4"/>
        <v>0</v>
      </c>
      <c r="I82" s="192">
        <f>IF(B82="",0,SUMIF(List!$E$6:$E$5159,'Inventory List'!B82,List!$F$6:$F$5159))</f>
        <v>30</v>
      </c>
      <c r="J82" s="192">
        <f>IF(B82="",0,SUMIF(List!$E$6:$E$5159,'Inventory List'!B82,List!$G$6:$G$5159))</f>
        <v>12</v>
      </c>
      <c r="K82" s="228">
        <f t="shared" ref="K82:K148" si="5">D82+I82-J82</f>
        <v>53</v>
      </c>
      <c r="L82" s="236" t="s">
        <v>263</v>
      </c>
      <c r="M82" s="236"/>
      <c r="N82" s="236"/>
      <c r="O82" s="169"/>
      <c r="R82" s="73">
        <f>Table1[[#This Row],[Column4]]-P82</f>
        <v>35</v>
      </c>
      <c r="S82" s="73">
        <f>P82-Table1[[#This Row],[Column10]]</f>
        <v>-12</v>
      </c>
      <c r="U82" s="26">
        <v>66</v>
      </c>
      <c r="V82">
        <v>20</v>
      </c>
      <c r="W82">
        <f>V82-Table1[[#This Row],[Column11]]</f>
        <v>-33</v>
      </c>
    </row>
    <row r="83" spans="1:23" ht="45" x14ac:dyDescent="0.35">
      <c r="A83" s="189">
        <v>74</v>
      </c>
      <c r="B83" s="190" t="s">
        <v>79</v>
      </c>
      <c r="C83" s="191" t="s">
        <v>22</v>
      </c>
      <c r="D83" s="198">
        <v>75</v>
      </c>
      <c r="E83" s="192"/>
      <c r="F83" s="192">
        <f t="shared" si="4"/>
        <v>0</v>
      </c>
      <c r="G83" s="192">
        <f t="shared" si="4"/>
        <v>0</v>
      </c>
      <c r="H83" s="192">
        <f t="shared" si="4"/>
        <v>0</v>
      </c>
      <c r="I83" s="192">
        <f>IF(B83="",0,SUMIF(List!$E$6:$E$5159,'Inventory List'!B83,List!$F$6:$F$5159))</f>
        <v>30</v>
      </c>
      <c r="J83" s="192">
        <f>IF(B83="",0,SUMIF(List!$E$6:$E$5159,'Inventory List'!B83,List!$G$6:$G$5159))</f>
        <v>15</v>
      </c>
      <c r="K83" s="228">
        <f t="shared" si="5"/>
        <v>90</v>
      </c>
      <c r="L83" s="236" t="s">
        <v>263</v>
      </c>
      <c r="M83" s="236"/>
      <c r="N83" s="236"/>
      <c r="O83" s="169"/>
      <c r="R83" s="73">
        <f>Table1[[#This Row],[Column4]]-P83</f>
        <v>75</v>
      </c>
      <c r="S83" s="73">
        <f>P83-Table1[[#This Row],[Column10]]</f>
        <v>-15</v>
      </c>
      <c r="U83" s="26" t="s">
        <v>374</v>
      </c>
      <c r="V83">
        <v>20</v>
      </c>
      <c r="W83">
        <f>V83-Table1[[#This Row],[Column11]]</f>
        <v>-70</v>
      </c>
    </row>
    <row r="84" spans="1:23" ht="45" x14ac:dyDescent="0.35">
      <c r="A84" s="189">
        <v>75</v>
      </c>
      <c r="B84" s="190" t="s">
        <v>80</v>
      </c>
      <c r="C84" s="191" t="s">
        <v>22</v>
      </c>
      <c r="D84" s="198">
        <v>88</v>
      </c>
      <c r="E84" s="192"/>
      <c r="F84" s="192">
        <f t="shared" si="4"/>
        <v>0</v>
      </c>
      <c r="G84" s="192">
        <f t="shared" si="4"/>
        <v>0</v>
      </c>
      <c r="H84" s="192">
        <f t="shared" si="4"/>
        <v>0</v>
      </c>
      <c r="I84" s="192">
        <f>IF(B84="",0,SUMIF(List!$E$6:$E$5159,'Inventory List'!B84,List!$F$6:$F$5159))</f>
        <v>50</v>
      </c>
      <c r="J84" s="192">
        <f>IF(B84="",0,SUMIF(List!$E$6:$E$5159,'Inventory List'!B84,List!$G$6:$G$5159))</f>
        <v>30</v>
      </c>
      <c r="K84" s="228">
        <f t="shared" si="5"/>
        <v>108</v>
      </c>
      <c r="L84" s="236" t="s">
        <v>263</v>
      </c>
      <c r="M84" s="236"/>
      <c r="N84" s="236"/>
      <c r="O84" s="169"/>
      <c r="R84" s="73">
        <f>Table1[[#This Row],[Column4]]-P84</f>
        <v>88</v>
      </c>
      <c r="S84" s="73">
        <f>P84-Table1[[#This Row],[Column10]]</f>
        <v>-30</v>
      </c>
      <c r="U84" s="26">
        <v>68</v>
      </c>
      <c r="V84">
        <v>50</v>
      </c>
      <c r="W84">
        <f>V84-Table1[[#This Row],[Column11]]</f>
        <v>-58</v>
      </c>
    </row>
    <row r="85" spans="1:23" ht="45" x14ac:dyDescent="0.35">
      <c r="A85" s="189">
        <v>76</v>
      </c>
      <c r="B85" s="190" t="s">
        <v>81</v>
      </c>
      <c r="C85" s="191" t="s">
        <v>19</v>
      </c>
      <c r="D85" s="198">
        <v>0</v>
      </c>
      <c r="E85" s="192"/>
      <c r="F85" s="192">
        <f t="shared" si="4"/>
        <v>0</v>
      </c>
      <c r="G85" s="192">
        <f t="shared" si="4"/>
        <v>0</v>
      </c>
      <c r="H85" s="192">
        <f t="shared" si="4"/>
        <v>0</v>
      </c>
      <c r="I85" s="192">
        <f>IF(B85="",0,SUMIF(List!$E$6:$E$5159,'Inventory List'!B85,List!$F$6:$F$5159))</f>
        <v>0</v>
      </c>
      <c r="J85" s="192">
        <f>IF(B85="",0,SUMIF(List!$E$6:$E$5159,'Inventory List'!B85,List!$G$6:$G$5159))</f>
        <v>0</v>
      </c>
      <c r="K85" s="228">
        <f t="shared" si="5"/>
        <v>0</v>
      </c>
      <c r="L85" s="236" t="s">
        <v>263</v>
      </c>
      <c r="M85" s="236"/>
      <c r="N85" s="236"/>
      <c r="O85" s="169"/>
      <c r="R85" s="73">
        <f>Table1[[#This Row],[Column4]]-P85</f>
        <v>0</v>
      </c>
      <c r="S85" s="73">
        <f>P85-Table1[[#This Row],[Column10]]</f>
        <v>0</v>
      </c>
      <c r="U85" s="26">
        <v>69</v>
      </c>
      <c r="V85">
        <v>0</v>
      </c>
      <c r="W85">
        <f>V85-Table1[[#This Row],[Column11]]</f>
        <v>0</v>
      </c>
    </row>
    <row r="86" spans="1:23" ht="45" x14ac:dyDescent="0.35">
      <c r="A86" s="189">
        <v>77</v>
      </c>
      <c r="B86" s="190" t="s">
        <v>82</v>
      </c>
      <c r="C86" s="191" t="s">
        <v>6</v>
      </c>
      <c r="D86" s="198">
        <v>80</v>
      </c>
      <c r="E86" s="192"/>
      <c r="F86" s="192">
        <f t="shared" si="4"/>
        <v>0</v>
      </c>
      <c r="G86" s="192">
        <f t="shared" si="4"/>
        <v>0</v>
      </c>
      <c r="H86" s="192">
        <f t="shared" si="4"/>
        <v>0</v>
      </c>
      <c r="I86" s="192">
        <f>IF(B86="",0,SUMIF(List!$E$6:$E$5159,'Inventory List'!B86,List!$F$6:$F$5159))</f>
        <v>0</v>
      </c>
      <c r="J86" s="192">
        <f>IF(B86="",0,SUMIF(List!$E$6:$E$5159,'Inventory List'!B86,List!$G$6:$G$5159))</f>
        <v>9</v>
      </c>
      <c r="K86" s="228">
        <f t="shared" si="5"/>
        <v>71</v>
      </c>
      <c r="L86" s="236" t="s">
        <v>263</v>
      </c>
      <c r="M86" s="236"/>
      <c r="N86" s="236"/>
      <c r="O86" s="169"/>
      <c r="P86" s="73">
        <v>83</v>
      </c>
      <c r="Q86" s="166">
        <v>45633</v>
      </c>
      <c r="R86" s="73">
        <f>Table1[[#This Row],[Column4]]-P86</f>
        <v>-3</v>
      </c>
      <c r="S86" s="73">
        <f>P86-Table1[[#This Row],[Column10]]</f>
        <v>74</v>
      </c>
      <c r="U86" s="26" t="s">
        <v>379</v>
      </c>
      <c r="V86">
        <v>83</v>
      </c>
      <c r="W86">
        <f>V86-Table1[[#This Row],[Column11]]</f>
        <v>12</v>
      </c>
    </row>
    <row r="87" spans="1:23" ht="45" x14ac:dyDescent="0.35">
      <c r="A87" s="189">
        <v>78</v>
      </c>
      <c r="B87" s="190" t="s">
        <v>396</v>
      </c>
      <c r="C87" s="191" t="s">
        <v>15</v>
      </c>
      <c r="D87" s="198">
        <v>28</v>
      </c>
      <c r="E87" s="192"/>
      <c r="F87" s="192">
        <f>ROUND($E87*F$8,)</f>
        <v>0</v>
      </c>
      <c r="G87" s="192">
        <f>ROUND($E87*G$8,)</f>
        <v>0</v>
      </c>
      <c r="H87" s="192">
        <f>ROUND($E87*H$8,)</f>
        <v>0</v>
      </c>
      <c r="I87" s="192">
        <f>IF(B87="",0,SUMIF(List!$E$6:$E$5159,'Inventory List'!B87,List!$F$6:$F$5159))</f>
        <v>0</v>
      </c>
      <c r="J87" s="192">
        <f>IF(B87="",0,SUMIF(List!$E$6:$E$5159,'Inventory List'!B87,List!$G$6:$G$5159))</f>
        <v>22</v>
      </c>
      <c r="K87" s="228">
        <f>D87+I87-J87</f>
        <v>6</v>
      </c>
      <c r="L87" s="236" t="s">
        <v>263</v>
      </c>
      <c r="M87" s="236"/>
      <c r="N87" s="236"/>
      <c r="O87" s="169"/>
      <c r="R87" s="73">
        <f>Table1[[#This Row],[Column4]]-P87</f>
        <v>28</v>
      </c>
      <c r="U87" s="26"/>
      <c r="V87">
        <v>28</v>
      </c>
      <c r="W87">
        <f>V87-Table1[[#This Row],[Column11]]</f>
        <v>22</v>
      </c>
    </row>
    <row r="88" spans="1:23" ht="45" x14ac:dyDescent="0.35">
      <c r="A88" s="189">
        <v>79</v>
      </c>
      <c r="B88" s="190" t="s">
        <v>83</v>
      </c>
      <c r="C88" s="191" t="s">
        <v>17</v>
      </c>
      <c r="D88" s="198">
        <v>36</v>
      </c>
      <c r="E88" s="192"/>
      <c r="F88" s="192">
        <f t="shared" si="4"/>
        <v>0</v>
      </c>
      <c r="G88" s="192">
        <f t="shared" si="4"/>
        <v>0</v>
      </c>
      <c r="H88" s="192">
        <f t="shared" si="4"/>
        <v>0</v>
      </c>
      <c r="I88" s="192">
        <f>IF(B88="",0,SUMIF(List!$E$6:$E$5159,'Inventory List'!B88,List!$F$6:$F$5159))</f>
        <v>0</v>
      </c>
      <c r="J88" s="192">
        <f>IF(B88="",0,SUMIF(List!$E$6:$E$5159,'Inventory List'!B88,List!$G$6:$G$5159))</f>
        <v>5</v>
      </c>
      <c r="K88" s="228">
        <f t="shared" si="5"/>
        <v>31</v>
      </c>
      <c r="L88" s="236" t="s">
        <v>263</v>
      </c>
      <c r="M88" s="236"/>
      <c r="N88" s="236"/>
      <c r="O88" s="169"/>
      <c r="P88" s="73">
        <v>46</v>
      </c>
      <c r="Q88" s="166">
        <v>45633</v>
      </c>
      <c r="R88" s="73">
        <f>Table1[[#This Row],[Column4]]-P88</f>
        <v>-10</v>
      </c>
      <c r="S88" s="73">
        <f>P88-Table1[[#This Row],[Column10]]</f>
        <v>41</v>
      </c>
      <c r="U88" s="26">
        <v>71</v>
      </c>
      <c r="V88">
        <v>29</v>
      </c>
      <c r="W88">
        <f>V88-Table1[[#This Row],[Column11]]</f>
        <v>-2</v>
      </c>
    </row>
    <row r="89" spans="1:23" ht="45" x14ac:dyDescent="0.35">
      <c r="A89" s="189">
        <v>80</v>
      </c>
      <c r="B89" s="190" t="s">
        <v>84</v>
      </c>
      <c r="C89" s="191" t="s">
        <v>6</v>
      </c>
      <c r="D89" s="198">
        <v>88</v>
      </c>
      <c r="E89" s="192"/>
      <c r="F89" s="192">
        <f t="shared" si="4"/>
        <v>0</v>
      </c>
      <c r="G89" s="192">
        <f t="shared" si="4"/>
        <v>0</v>
      </c>
      <c r="H89" s="192">
        <f t="shared" si="4"/>
        <v>0</v>
      </c>
      <c r="I89" s="192">
        <f>IF(B89="",0,SUMIF(List!$E$6:$E$5159,'Inventory List'!B89,List!$F$6:$F$5159))</f>
        <v>0</v>
      </c>
      <c r="J89" s="192">
        <f>IF(B89="",0,SUMIF(List!$E$6:$E$5159,'Inventory List'!B89,List!$G$6:$G$5159))</f>
        <v>6</v>
      </c>
      <c r="K89" s="228">
        <f t="shared" si="5"/>
        <v>82</v>
      </c>
      <c r="L89" s="236" t="s">
        <v>277</v>
      </c>
      <c r="M89" s="236"/>
      <c r="N89" s="236"/>
      <c r="O89" s="169"/>
      <c r="P89" s="73">
        <v>58</v>
      </c>
      <c r="Q89" s="166">
        <v>45633</v>
      </c>
      <c r="R89" s="73">
        <f>Table1[[#This Row],[Column4]]-P89</f>
        <v>30</v>
      </c>
      <c r="S89" s="73">
        <f>P89-Table1[[#This Row],[Column10]]</f>
        <v>52</v>
      </c>
      <c r="U89" s="26">
        <v>72</v>
      </c>
      <c r="V89">
        <v>88</v>
      </c>
      <c r="W89">
        <f>V89-Table1[[#This Row],[Column11]]</f>
        <v>6</v>
      </c>
    </row>
    <row r="90" spans="1:23" ht="45" x14ac:dyDescent="0.35">
      <c r="A90" s="189">
        <v>81</v>
      </c>
      <c r="B90" s="190" t="s">
        <v>85</v>
      </c>
      <c r="C90" s="191" t="s">
        <v>6</v>
      </c>
      <c r="D90" s="198">
        <v>9</v>
      </c>
      <c r="E90" s="192"/>
      <c r="F90" s="192">
        <f t="shared" si="4"/>
        <v>0</v>
      </c>
      <c r="G90" s="192">
        <f t="shared" si="4"/>
        <v>0</v>
      </c>
      <c r="H90" s="192">
        <f t="shared" si="4"/>
        <v>0</v>
      </c>
      <c r="I90" s="192">
        <f>IF(B90="",0,SUMIF(List!$E$6:$E$5159,'Inventory List'!B90,List!$F$6:$F$5159))</f>
        <v>0</v>
      </c>
      <c r="J90" s="192">
        <f>IF(B90="",0,SUMIF(List!$E$6:$E$5159,'Inventory List'!B90,List!$G$6:$G$5159))</f>
        <v>1</v>
      </c>
      <c r="K90" s="228">
        <f t="shared" si="5"/>
        <v>8</v>
      </c>
      <c r="L90" s="236" t="s">
        <v>277</v>
      </c>
      <c r="M90" s="236"/>
      <c r="N90" s="236"/>
      <c r="O90" s="169"/>
      <c r="P90" s="73">
        <v>2</v>
      </c>
      <c r="Q90" s="166">
        <v>45633</v>
      </c>
      <c r="R90" s="73">
        <f>Table1[[#This Row],[Column4]]-P90</f>
        <v>7</v>
      </c>
      <c r="S90" s="73">
        <f>P90-Table1[[#This Row],[Column10]]</f>
        <v>1</v>
      </c>
      <c r="U90" s="26">
        <v>73</v>
      </c>
      <c r="V90">
        <v>10</v>
      </c>
      <c r="W90">
        <f>V90-Table1[[#This Row],[Column11]]</f>
        <v>2</v>
      </c>
    </row>
    <row r="91" spans="1:23" ht="30" x14ac:dyDescent="0.35">
      <c r="A91" s="189">
        <v>82</v>
      </c>
      <c r="B91" s="190" t="s">
        <v>86</v>
      </c>
      <c r="C91" s="191" t="s">
        <v>87</v>
      </c>
      <c r="D91" s="198">
        <v>3</v>
      </c>
      <c r="E91" s="192"/>
      <c r="F91" s="192">
        <f t="shared" si="4"/>
        <v>0</v>
      </c>
      <c r="G91" s="192">
        <f t="shared" si="4"/>
        <v>0</v>
      </c>
      <c r="H91" s="192">
        <f t="shared" si="4"/>
        <v>0</v>
      </c>
      <c r="I91" s="192">
        <f>IF(B91="",0,SUMIF(List!$E$6:$E$5159,'Inventory List'!B91,List!$F$6:$F$5159))</f>
        <v>0</v>
      </c>
      <c r="J91" s="192">
        <f>IF(B91="",0,SUMIF(List!$E$6:$E$5159,'Inventory List'!B91,List!$G$6:$G$5159))</f>
        <v>0</v>
      </c>
      <c r="K91" s="228">
        <f t="shared" si="5"/>
        <v>3</v>
      </c>
      <c r="L91" s="236" t="s">
        <v>286</v>
      </c>
      <c r="M91" s="236"/>
      <c r="N91" s="236"/>
      <c r="O91" s="169"/>
      <c r="P91" s="73">
        <v>2</v>
      </c>
      <c r="Q91" s="166">
        <v>45633</v>
      </c>
      <c r="R91" s="73">
        <f>Table1[[#This Row],[Column4]]-P91</f>
        <v>1</v>
      </c>
      <c r="S91" s="73">
        <f>P91-Table1[[#This Row],[Column10]]</f>
        <v>2</v>
      </c>
      <c r="U91" s="26">
        <v>74</v>
      </c>
      <c r="V91">
        <v>2</v>
      </c>
      <c r="W91">
        <f>V91-Table1[[#This Row],[Column11]]</f>
        <v>-1</v>
      </c>
    </row>
    <row r="92" spans="1:23" ht="105" x14ac:dyDescent="0.35">
      <c r="A92" s="189">
        <v>83</v>
      </c>
      <c r="B92" s="190" t="s">
        <v>88</v>
      </c>
      <c r="C92" s="191" t="s">
        <v>25</v>
      </c>
      <c r="D92" s="198">
        <v>3</v>
      </c>
      <c r="E92" s="192"/>
      <c r="F92" s="192">
        <f t="shared" si="4"/>
        <v>0</v>
      </c>
      <c r="G92" s="192">
        <f t="shared" si="4"/>
        <v>0</v>
      </c>
      <c r="H92" s="192">
        <f t="shared" si="4"/>
        <v>0</v>
      </c>
      <c r="I92" s="192">
        <f>IF(B92="",0,SUMIF(List!$E$6:$E$5159,'Inventory List'!B92,List!$F$6:$F$5159))</f>
        <v>0</v>
      </c>
      <c r="J92" s="192">
        <f>IF(B92="",0,SUMIF(List!$E$6:$E$5159,'Inventory List'!B92,List!$G$6:$G$5159))</f>
        <v>1</v>
      </c>
      <c r="K92" s="228">
        <f t="shared" si="5"/>
        <v>2</v>
      </c>
      <c r="L92" s="236" t="s">
        <v>271</v>
      </c>
      <c r="M92" s="236"/>
      <c r="N92" s="236"/>
      <c r="O92" s="169"/>
      <c r="P92" s="73">
        <v>3</v>
      </c>
      <c r="Q92" s="166">
        <v>45633</v>
      </c>
      <c r="R92" s="73">
        <f>Table1[[#This Row],[Column4]]-P92</f>
        <v>0</v>
      </c>
      <c r="S92" s="73">
        <f>P92-Table1[[#This Row],[Column10]]</f>
        <v>2</v>
      </c>
      <c r="U92" s="26">
        <v>75</v>
      </c>
      <c r="V92">
        <v>3</v>
      </c>
      <c r="W92">
        <f>V92-Table1[[#This Row],[Column11]]</f>
        <v>1</v>
      </c>
    </row>
    <row r="93" spans="1:23" ht="45" x14ac:dyDescent="0.35">
      <c r="A93" s="189">
        <v>84</v>
      </c>
      <c r="B93" s="190" t="s">
        <v>89</v>
      </c>
      <c r="C93" s="191" t="s">
        <v>19</v>
      </c>
      <c r="D93" s="198">
        <v>1</v>
      </c>
      <c r="E93" s="192"/>
      <c r="F93" s="192">
        <f t="shared" si="4"/>
        <v>0</v>
      </c>
      <c r="G93" s="192">
        <f t="shared" si="4"/>
        <v>0</v>
      </c>
      <c r="H93" s="192">
        <f t="shared" si="4"/>
        <v>0</v>
      </c>
      <c r="I93" s="192">
        <f>IF(B93="",0,SUMIF(List!$E$6:$E$5159,'Inventory List'!B93,List!$F$6:$F$5159))</f>
        <v>0</v>
      </c>
      <c r="J93" s="192">
        <f>IF(B93="",0,SUMIF(List!$E$6:$E$5159,'Inventory List'!B93,List!$G$6:$G$5159))</f>
        <v>1</v>
      </c>
      <c r="K93" s="228">
        <f t="shared" si="5"/>
        <v>0</v>
      </c>
      <c r="L93" s="236" t="s">
        <v>276</v>
      </c>
      <c r="M93" s="236"/>
      <c r="N93" s="236"/>
      <c r="O93" s="169"/>
      <c r="P93" s="73">
        <v>1</v>
      </c>
      <c r="Q93" s="166">
        <v>45633</v>
      </c>
      <c r="R93" s="73">
        <f>Table1[[#This Row],[Column4]]-P93</f>
        <v>0</v>
      </c>
      <c r="S93" s="73">
        <f>P93-Table1[[#This Row],[Column10]]</f>
        <v>0</v>
      </c>
      <c r="U93" s="26">
        <v>76</v>
      </c>
      <c r="V93">
        <v>1</v>
      </c>
      <c r="W93">
        <f>V93-Table1[[#This Row],[Column11]]</f>
        <v>1</v>
      </c>
    </row>
    <row r="94" spans="1:23" ht="60" x14ac:dyDescent="0.35">
      <c r="A94" s="189">
        <v>85</v>
      </c>
      <c r="B94" s="190" t="s">
        <v>90</v>
      </c>
      <c r="C94" s="191" t="s">
        <v>19</v>
      </c>
      <c r="D94" s="198">
        <v>2</v>
      </c>
      <c r="E94" s="192"/>
      <c r="F94" s="192">
        <f t="shared" si="4"/>
        <v>0</v>
      </c>
      <c r="G94" s="192">
        <f t="shared" si="4"/>
        <v>0</v>
      </c>
      <c r="H94" s="192">
        <f t="shared" si="4"/>
        <v>0</v>
      </c>
      <c r="I94" s="192">
        <f>IF(B94="",0,SUMIF(List!$E$6:$E$5159,'Inventory List'!B94,List!$F$6:$F$5159))</f>
        <v>0</v>
      </c>
      <c r="J94" s="192">
        <f>IF(B94="",0,SUMIF(List!$E$6:$E$5159,'Inventory List'!B94,List!$G$6:$G$5159))</f>
        <v>0</v>
      </c>
      <c r="K94" s="228">
        <f t="shared" si="5"/>
        <v>2</v>
      </c>
      <c r="L94" s="236" t="s">
        <v>261</v>
      </c>
      <c r="M94" s="236"/>
      <c r="N94" s="236"/>
      <c r="O94" s="169"/>
      <c r="P94" s="73">
        <v>6</v>
      </c>
      <c r="Q94" s="166">
        <v>45633</v>
      </c>
      <c r="R94" s="73">
        <f>Table1[[#This Row],[Column4]]-P94</f>
        <v>-4</v>
      </c>
      <c r="S94" s="73">
        <f>P94-Table1[[#This Row],[Column10]]</f>
        <v>6</v>
      </c>
      <c r="U94" s="26">
        <v>77</v>
      </c>
      <c r="V94">
        <v>2</v>
      </c>
      <c r="W94">
        <f>V94-Table1[[#This Row],[Column11]]</f>
        <v>0</v>
      </c>
    </row>
    <row r="95" spans="1:23" ht="30" x14ac:dyDescent="0.35">
      <c r="A95" s="189">
        <v>86</v>
      </c>
      <c r="B95" s="190" t="s">
        <v>91</v>
      </c>
      <c r="C95" s="191" t="s">
        <v>92</v>
      </c>
      <c r="D95" s="198">
        <v>3</v>
      </c>
      <c r="E95" s="192"/>
      <c r="F95" s="192">
        <f t="shared" si="4"/>
        <v>0</v>
      </c>
      <c r="G95" s="192">
        <f t="shared" si="4"/>
        <v>0</v>
      </c>
      <c r="H95" s="192">
        <f t="shared" si="4"/>
        <v>0</v>
      </c>
      <c r="I95" s="192">
        <f>IF(B95="",0,SUMIF(List!$E$6:$E$5159,'Inventory List'!B95,List!$F$6:$F$5159))</f>
        <v>0</v>
      </c>
      <c r="J95" s="192">
        <f>IF(B95="",0,SUMIF(List!$E$6:$E$5159,'Inventory List'!B95,List!$G$6:$G$5159))</f>
        <v>0</v>
      </c>
      <c r="K95" s="228">
        <f t="shared" si="5"/>
        <v>3</v>
      </c>
      <c r="L95" s="236" t="s">
        <v>268</v>
      </c>
      <c r="M95" s="236"/>
      <c r="N95" s="236"/>
      <c r="O95" s="169"/>
      <c r="R95" s="73">
        <f>Table1[[#This Row],[Column4]]-P95</f>
        <v>3</v>
      </c>
      <c r="S95" s="73">
        <f>P95-Table1[[#This Row],[Column10]]</f>
        <v>0</v>
      </c>
      <c r="U95" s="26">
        <v>78</v>
      </c>
      <c r="V95">
        <v>3</v>
      </c>
      <c r="W95">
        <f>V95-Table1[[#This Row],[Column11]]</f>
        <v>0</v>
      </c>
    </row>
    <row r="96" spans="1:23" ht="60" x14ac:dyDescent="0.35">
      <c r="A96" s="189">
        <v>87</v>
      </c>
      <c r="B96" s="190" t="s">
        <v>93</v>
      </c>
      <c r="C96" s="191" t="s">
        <v>19</v>
      </c>
      <c r="D96" s="198">
        <v>2</v>
      </c>
      <c r="E96" s="192"/>
      <c r="F96" s="192">
        <f t="shared" si="4"/>
        <v>0</v>
      </c>
      <c r="G96" s="192">
        <f t="shared" si="4"/>
        <v>0</v>
      </c>
      <c r="H96" s="192">
        <f t="shared" si="4"/>
        <v>0</v>
      </c>
      <c r="I96" s="192">
        <f>IF(B96="",0,SUMIF(List!$E$6:$E$5159,'Inventory List'!B96,List!$F$6:$F$5159))</f>
        <v>0</v>
      </c>
      <c r="J96" s="192">
        <f>IF(B96="",0,SUMIF(List!$E$6:$E$5159,'Inventory List'!B96,List!$G$6:$G$5159))</f>
        <v>0</v>
      </c>
      <c r="K96" s="228">
        <f t="shared" si="5"/>
        <v>2</v>
      </c>
      <c r="L96" s="236" t="s">
        <v>261</v>
      </c>
      <c r="M96" s="236"/>
      <c r="N96" s="236"/>
      <c r="O96" s="169"/>
      <c r="P96" s="73">
        <v>0</v>
      </c>
      <c r="R96" s="73">
        <f>Table1[[#This Row],[Column4]]-P96</f>
        <v>2</v>
      </c>
      <c r="S96" s="73">
        <f>P96-Table1[[#This Row],[Column10]]</f>
        <v>0</v>
      </c>
      <c r="U96" s="26">
        <v>79</v>
      </c>
      <c r="V96">
        <v>2</v>
      </c>
      <c r="W96">
        <f>V96-Table1[[#This Row],[Column11]]</f>
        <v>0</v>
      </c>
    </row>
    <row r="97" spans="1:23" ht="60" x14ac:dyDescent="0.35">
      <c r="A97" s="189">
        <v>88</v>
      </c>
      <c r="B97" s="190" t="s">
        <v>94</v>
      </c>
      <c r="C97" s="191" t="s">
        <v>19</v>
      </c>
      <c r="D97" s="198">
        <v>2</v>
      </c>
      <c r="E97" s="192"/>
      <c r="F97" s="192">
        <f t="shared" si="4"/>
        <v>0</v>
      </c>
      <c r="G97" s="192">
        <f t="shared" si="4"/>
        <v>0</v>
      </c>
      <c r="H97" s="192">
        <f t="shared" si="4"/>
        <v>0</v>
      </c>
      <c r="I97" s="192">
        <f>IF(B97="",0,SUMIF(List!$E$6:$E$5159,'Inventory List'!B97,List!$F$6:$F$5159))</f>
        <v>0</v>
      </c>
      <c r="J97" s="192">
        <f>IF(B97="",0,SUMIF(List!$E$6:$E$5159,'Inventory List'!B97,List!$G$6:$G$5159))</f>
        <v>0</v>
      </c>
      <c r="K97" s="228">
        <f t="shared" si="5"/>
        <v>2</v>
      </c>
      <c r="L97" s="236" t="s">
        <v>261</v>
      </c>
      <c r="M97" s="236"/>
      <c r="N97" s="236"/>
      <c r="O97" s="169"/>
      <c r="P97" s="73">
        <v>0</v>
      </c>
      <c r="R97" s="73">
        <f>Table1[[#This Row],[Column4]]-P97</f>
        <v>2</v>
      </c>
      <c r="S97" s="73">
        <f>P97-Table1[[#This Row],[Column10]]</f>
        <v>0</v>
      </c>
      <c r="U97" s="26">
        <v>80</v>
      </c>
      <c r="V97">
        <v>2</v>
      </c>
      <c r="W97">
        <f>V97-Table1[[#This Row],[Column11]]</f>
        <v>0</v>
      </c>
    </row>
    <row r="98" spans="1:23" ht="60" x14ac:dyDescent="0.35">
      <c r="A98" s="189">
        <v>89</v>
      </c>
      <c r="B98" s="190" t="s">
        <v>95</v>
      </c>
      <c r="C98" s="191" t="s">
        <v>19</v>
      </c>
      <c r="D98" s="198">
        <v>15</v>
      </c>
      <c r="E98" s="192"/>
      <c r="F98" s="192">
        <f t="shared" si="4"/>
        <v>0</v>
      </c>
      <c r="G98" s="192">
        <f t="shared" si="4"/>
        <v>0</v>
      </c>
      <c r="H98" s="192">
        <f t="shared" si="4"/>
        <v>0</v>
      </c>
      <c r="I98" s="192">
        <f>IF(B98="",0,SUMIF(List!$E$6:$E$5159,'Inventory List'!B98,List!$F$6:$F$5159))</f>
        <v>0</v>
      </c>
      <c r="J98" s="192">
        <f>IF(B98="",0,SUMIF(List!$E$6:$E$5159,'Inventory List'!B98,List!$G$6:$G$5159))</f>
        <v>10</v>
      </c>
      <c r="K98" s="228">
        <f t="shared" si="5"/>
        <v>5</v>
      </c>
      <c r="L98" s="236" t="s">
        <v>261</v>
      </c>
      <c r="M98" s="236"/>
      <c r="N98" s="236"/>
      <c r="O98" s="169"/>
      <c r="P98" s="73">
        <v>16</v>
      </c>
      <c r="Q98" s="166">
        <v>45633</v>
      </c>
      <c r="R98" s="73">
        <f>Table1[[#This Row],[Column4]]-P98</f>
        <v>-1</v>
      </c>
      <c r="S98" s="73">
        <f>P98-Table1[[#This Row],[Column10]]</f>
        <v>6</v>
      </c>
      <c r="U98" s="26">
        <v>81</v>
      </c>
      <c r="V98">
        <v>4</v>
      </c>
      <c r="W98">
        <f>V98-Table1[[#This Row],[Column11]]</f>
        <v>-1</v>
      </c>
    </row>
    <row r="99" spans="1:23" ht="60" x14ac:dyDescent="0.35">
      <c r="A99" s="189">
        <v>90</v>
      </c>
      <c r="B99" s="190" t="s">
        <v>96</v>
      </c>
      <c r="C99" s="191" t="s">
        <v>19</v>
      </c>
      <c r="D99" s="198">
        <v>15</v>
      </c>
      <c r="E99" s="192"/>
      <c r="F99" s="192">
        <f t="shared" si="4"/>
        <v>0</v>
      </c>
      <c r="G99" s="192">
        <f t="shared" si="4"/>
        <v>0</v>
      </c>
      <c r="H99" s="192">
        <f t="shared" si="4"/>
        <v>0</v>
      </c>
      <c r="I99" s="192">
        <f>IF(B99="",0,SUMIF(List!$E$6:$E$5159,'Inventory List'!B99,List!$F$6:$F$5159))</f>
        <v>0</v>
      </c>
      <c r="J99" s="192">
        <f>IF(B99="",0,SUMIF(List!$E$6:$E$5159,'Inventory List'!B99,List!$G$6:$G$5159))</f>
        <v>0</v>
      </c>
      <c r="K99" s="228">
        <f t="shared" si="5"/>
        <v>15</v>
      </c>
      <c r="L99" s="236" t="s">
        <v>261</v>
      </c>
      <c r="M99" s="236"/>
      <c r="N99" s="236"/>
      <c r="O99" s="169"/>
      <c r="P99" s="73">
        <v>15</v>
      </c>
      <c r="Q99" s="166">
        <v>45633</v>
      </c>
      <c r="R99" s="73">
        <f>Table1[[#This Row],[Column4]]-P99</f>
        <v>0</v>
      </c>
      <c r="S99" s="73">
        <f>P99-Table1[[#This Row],[Column10]]</f>
        <v>15</v>
      </c>
      <c r="U99" s="26">
        <v>82</v>
      </c>
      <c r="V99">
        <v>15</v>
      </c>
      <c r="W99">
        <f>V99-Table1[[#This Row],[Column11]]</f>
        <v>0</v>
      </c>
    </row>
    <row r="100" spans="1:23" ht="60" x14ac:dyDescent="0.35">
      <c r="A100" s="189">
        <v>91</v>
      </c>
      <c r="B100" s="190" t="s">
        <v>97</v>
      </c>
      <c r="C100" s="191" t="s">
        <v>19</v>
      </c>
      <c r="D100" s="198">
        <v>166</v>
      </c>
      <c r="E100" s="192"/>
      <c r="F100" s="192">
        <f t="shared" si="4"/>
        <v>0</v>
      </c>
      <c r="G100" s="192">
        <f t="shared" si="4"/>
        <v>0</v>
      </c>
      <c r="H100" s="192">
        <f t="shared" si="4"/>
        <v>0</v>
      </c>
      <c r="I100" s="192">
        <f>IF(B100="",0,SUMIF(List!$E$6:$E$5159,'Inventory List'!B100,List!$F$6:$F$5159))</f>
        <v>200</v>
      </c>
      <c r="J100" s="192">
        <f>IF(B100="",0,SUMIF(List!$E$6:$E$5159,'Inventory List'!B100,List!$G$6:$G$5159))</f>
        <v>0</v>
      </c>
      <c r="K100" s="228">
        <f t="shared" si="5"/>
        <v>366</v>
      </c>
      <c r="L100" s="236" t="s">
        <v>261</v>
      </c>
      <c r="M100" s="236"/>
      <c r="N100" s="236"/>
      <c r="O100" s="169"/>
      <c r="P100" s="73">
        <v>2</v>
      </c>
      <c r="Q100" s="166">
        <v>45633</v>
      </c>
      <c r="R100" s="73">
        <f>Table1[[#This Row],[Column4]]-P100</f>
        <v>164</v>
      </c>
      <c r="S100" s="73">
        <f>P100-Table1[[#This Row],[Column10]]</f>
        <v>2</v>
      </c>
      <c r="U100" s="26">
        <v>83</v>
      </c>
      <c r="V100">
        <v>78</v>
      </c>
      <c r="W100">
        <f>V100-Table1[[#This Row],[Column11]]</f>
        <v>-288</v>
      </c>
    </row>
    <row r="101" spans="1:23" ht="60" x14ac:dyDescent="0.35">
      <c r="A101" s="189">
        <v>92</v>
      </c>
      <c r="B101" s="190" t="s">
        <v>98</v>
      </c>
      <c r="C101" s="191" t="s">
        <v>19</v>
      </c>
      <c r="D101" s="198">
        <v>579</v>
      </c>
      <c r="E101" s="192"/>
      <c r="F101" s="192">
        <f t="shared" si="4"/>
        <v>0</v>
      </c>
      <c r="G101" s="192">
        <f t="shared" si="4"/>
        <v>0</v>
      </c>
      <c r="H101" s="192">
        <f t="shared" si="4"/>
        <v>0</v>
      </c>
      <c r="I101" s="192">
        <f>IF(B101="",0,SUMIF(List!$E$6:$E$5159,'Inventory List'!B101,List!$F$6:$F$5159))</f>
        <v>0</v>
      </c>
      <c r="J101" s="192">
        <f>IF(B101="",0,SUMIF(List!$E$6:$E$5159,'Inventory List'!B101,List!$G$6:$G$5159))</f>
        <v>5</v>
      </c>
      <c r="K101" s="228">
        <f t="shared" si="5"/>
        <v>574</v>
      </c>
      <c r="L101" s="236" t="s">
        <v>261</v>
      </c>
      <c r="M101" s="236"/>
      <c r="N101" s="236"/>
      <c r="O101" s="237" t="s">
        <v>338</v>
      </c>
      <c r="P101" s="167">
        <v>439</v>
      </c>
      <c r="Q101" s="166">
        <v>45633</v>
      </c>
      <c r="R101" s="73">
        <f>Table1[[#This Row],[Column4]]-P101</f>
        <v>140</v>
      </c>
      <c r="S101" s="73">
        <f>P101-Table1[[#This Row],[Column10]]</f>
        <v>434</v>
      </c>
      <c r="U101" s="26">
        <v>84</v>
      </c>
      <c r="V101">
        <v>122</v>
      </c>
      <c r="W101">
        <f>V101-Table1[[#This Row],[Column11]]</f>
        <v>-452</v>
      </c>
    </row>
    <row r="102" spans="1:23" ht="60" x14ac:dyDescent="0.35">
      <c r="A102" s="189">
        <v>93</v>
      </c>
      <c r="B102" s="190" t="s">
        <v>99</v>
      </c>
      <c r="C102" s="191" t="s">
        <v>19</v>
      </c>
      <c r="D102" s="198">
        <v>468</v>
      </c>
      <c r="E102" s="192"/>
      <c r="F102" s="192">
        <f t="shared" si="4"/>
        <v>0</v>
      </c>
      <c r="G102" s="192">
        <f t="shared" si="4"/>
        <v>0</v>
      </c>
      <c r="H102" s="192">
        <f t="shared" si="4"/>
        <v>0</v>
      </c>
      <c r="I102" s="192">
        <f>IF(B102="",0,SUMIF(List!$E$6:$E$5159,'Inventory List'!B102,List!$F$6:$F$5159))</f>
        <v>200</v>
      </c>
      <c r="J102" s="192">
        <f>IF(B102="",0,SUMIF(List!$E$6:$E$5159,'Inventory List'!B102,List!$G$6:$G$5159))</f>
        <v>390</v>
      </c>
      <c r="K102" s="228">
        <f t="shared" si="5"/>
        <v>278</v>
      </c>
      <c r="L102" s="236" t="s">
        <v>261</v>
      </c>
      <c r="M102" s="236"/>
      <c r="N102" s="236"/>
      <c r="O102" s="237" t="s">
        <v>339</v>
      </c>
      <c r="P102" s="167">
        <v>137</v>
      </c>
      <c r="Q102" s="166">
        <v>45633</v>
      </c>
      <c r="R102" s="73">
        <f>Table1[[#This Row],[Column4]]-P102</f>
        <v>331</v>
      </c>
      <c r="S102" s="73">
        <f>P102-Table1[[#This Row],[Column10]]</f>
        <v>-253</v>
      </c>
      <c r="U102" s="26" t="s">
        <v>375</v>
      </c>
      <c r="V102">
        <v>279</v>
      </c>
      <c r="W102">
        <f>V102-Table1[[#This Row],[Column11]]</f>
        <v>1</v>
      </c>
    </row>
    <row r="103" spans="1:23" ht="60" x14ac:dyDescent="0.35">
      <c r="A103" s="189">
        <v>94</v>
      </c>
      <c r="B103" s="190" t="s">
        <v>100</v>
      </c>
      <c r="C103" s="191" t="s">
        <v>19</v>
      </c>
      <c r="D103" s="198">
        <v>4</v>
      </c>
      <c r="E103" s="192"/>
      <c r="F103" s="192">
        <f t="shared" si="4"/>
        <v>0</v>
      </c>
      <c r="G103" s="192">
        <f t="shared" si="4"/>
        <v>0</v>
      </c>
      <c r="H103" s="192">
        <f t="shared" si="4"/>
        <v>0</v>
      </c>
      <c r="I103" s="192">
        <f>IF(B103="",0,SUMIF(List!$E$6:$E$5159,'Inventory List'!B103,List!$F$6:$F$5159))</f>
        <v>0</v>
      </c>
      <c r="J103" s="192">
        <f>IF(B103="",0,SUMIF(List!$E$6:$E$5159,'Inventory List'!B103,List!$G$6:$G$5159))</f>
        <v>0</v>
      </c>
      <c r="K103" s="228">
        <f t="shared" si="5"/>
        <v>4</v>
      </c>
      <c r="L103" s="236" t="s">
        <v>261</v>
      </c>
      <c r="M103" s="236"/>
      <c r="N103" s="236"/>
      <c r="O103" s="169"/>
      <c r="P103" s="73">
        <v>3</v>
      </c>
      <c r="Q103" s="166">
        <v>45633</v>
      </c>
      <c r="R103" s="73">
        <f>Table1[[#This Row],[Column4]]-P103</f>
        <v>1</v>
      </c>
      <c r="S103" s="73">
        <f>P103-Table1[[#This Row],[Column10]]</f>
        <v>3</v>
      </c>
      <c r="U103" s="26">
        <v>86</v>
      </c>
      <c r="V103">
        <v>3</v>
      </c>
      <c r="W103">
        <f>V103-Table1[[#This Row],[Column11]]</f>
        <v>-1</v>
      </c>
    </row>
    <row r="104" spans="1:23" ht="60" x14ac:dyDescent="0.35">
      <c r="A104" s="189">
        <v>95</v>
      </c>
      <c r="B104" s="190" t="s">
        <v>101</v>
      </c>
      <c r="C104" s="191" t="s">
        <v>19</v>
      </c>
      <c r="D104" s="198">
        <v>16</v>
      </c>
      <c r="E104" s="192"/>
      <c r="F104" s="192">
        <f t="shared" si="4"/>
        <v>0</v>
      </c>
      <c r="G104" s="192">
        <f t="shared" si="4"/>
        <v>0</v>
      </c>
      <c r="H104" s="192">
        <f t="shared" si="4"/>
        <v>0</v>
      </c>
      <c r="I104" s="192">
        <f>IF(B104="",0,SUMIF(List!$E$6:$E$5159,'Inventory List'!B104,List!$F$6:$F$5159))</f>
        <v>0</v>
      </c>
      <c r="J104" s="192">
        <f>IF(B104="",0,SUMIF(List!$E$6:$E$5159,'Inventory List'!B104,List!$G$6:$G$5159))</f>
        <v>0</v>
      </c>
      <c r="K104" s="228">
        <f t="shared" si="5"/>
        <v>16</v>
      </c>
      <c r="L104" s="236" t="s">
        <v>261</v>
      </c>
      <c r="M104" s="236"/>
      <c r="N104" s="236"/>
      <c r="O104" s="169"/>
      <c r="P104" s="73">
        <v>16</v>
      </c>
      <c r="Q104" s="166">
        <v>45633</v>
      </c>
      <c r="R104" s="73">
        <f>Table1[[#This Row],[Column4]]-P104</f>
        <v>0</v>
      </c>
      <c r="S104" s="73">
        <f>P104-Table1[[#This Row],[Column10]]</f>
        <v>16</v>
      </c>
      <c r="U104" s="26">
        <v>87</v>
      </c>
      <c r="V104">
        <v>16</v>
      </c>
      <c r="W104">
        <f>V104-Table1[[#This Row],[Column11]]</f>
        <v>0</v>
      </c>
    </row>
    <row r="105" spans="1:23" ht="60" x14ac:dyDescent="0.35">
      <c r="A105" s="189">
        <v>96</v>
      </c>
      <c r="B105" s="190" t="s">
        <v>102</v>
      </c>
      <c r="C105" s="191" t="s">
        <v>19</v>
      </c>
      <c r="D105" s="198">
        <v>300</v>
      </c>
      <c r="E105" s="192"/>
      <c r="F105" s="192">
        <f t="shared" si="4"/>
        <v>0</v>
      </c>
      <c r="G105" s="192">
        <f t="shared" si="4"/>
        <v>0</v>
      </c>
      <c r="H105" s="192">
        <f t="shared" si="4"/>
        <v>0</v>
      </c>
      <c r="I105" s="192">
        <f>IF(B105="",0,SUMIF(List!$E$6:$E$5159,'Inventory List'!B105,List!$F$6:$F$5159))</f>
        <v>0</v>
      </c>
      <c r="J105" s="192">
        <f>IF(B105="",0,SUMIF(List!$E$6:$E$5159,'Inventory List'!B105,List!$G$6:$G$5159))</f>
        <v>115</v>
      </c>
      <c r="K105" s="228">
        <f t="shared" si="5"/>
        <v>185</v>
      </c>
      <c r="L105" s="236" t="s">
        <v>261</v>
      </c>
      <c r="M105" s="236"/>
      <c r="N105" s="236"/>
      <c r="O105" s="169"/>
      <c r="P105" s="73">
        <v>60</v>
      </c>
      <c r="Q105" s="166">
        <v>45633</v>
      </c>
      <c r="R105" s="73">
        <f>Table1[[#This Row],[Column4]]-P105</f>
        <v>240</v>
      </c>
      <c r="S105" s="73">
        <f>P105-Table1[[#This Row],[Column10]]</f>
        <v>-55</v>
      </c>
      <c r="U105" s="26">
        <v>88</v>
      </c>
      <c r="V105">
        <v>320</v>
      </c>
      <c r="W105">
        <f>V105-Table1[[#This Row],[Column11]]</f>
        <v>135</v>
      </c>
    </row>
    <row r="106" spans="1:23" ht="60" x14ac:dyDescent="0.35">
      <c r="A106" s="189">
        <v>97</v>
      </c>
      <c r="B106" s="190" t="s">
        <v>103</v>
      </c>
      <c r="C106" s="191" t="s">
        <v>19</v>
      </c>
      <c r="D106" s="198">
        <v>5</v>
      </c>
      <c r="E106" s="192"/>
      <c r="F106" s="192">
        <f t="shared" si="4"/>
        <v>0</v>
      </c>
      <c r="G106" s="192">
        <f t="shared" si="4"/>
        <v>0</v>
      </c>
      <c r="H106" s="192">
        <f t="shared" si="4"/>
        <v>0</v>
      </c>
      <c r="I106" s="192">
        <f>IF(B106="",0,SUMIF(List!$E$6:$E$5159,'Inventory List'!B106,List!$F$6:$F$5159))</f>
        <v>0</v>
      </c>
      <c r="J106" s="192">
        <f>IF(B106="",0,SUMIF(List!$E$6:$E$5159,'Inventory List'!B106,List!$G$6:$G$5159))</f>
        <v>0</v>
      </c>
      <c r="K106" s="228">
        <f t="shared" si="5"/>
        <v>5</v>
      </c>
      <c r="L106" s="236" t="s">
        <v>261</v>
      </c>
      <c r="M106" s="236"/>
      <c r="N106" s="236"/>
      <c r="O106" s="169"/>
      <c r="R106" s="73">
        <f>Table1[[#This Row],[Column4]]-P106</f>
        <v>5</v>
      </c>
      <c r="S106" s="73">
        <f>P106-Table1[[#This Row],[Column10]]</f>
        <v>0</v>
      </c>
      <c r="U106" s="26">
        <v>89</v>
      </c>
      <c r="V106">
        <v>5</v>
      </c>
      <c r="W106">
        <f>V106-Table1[[#This Row],[Column11]]</f>
        <v>0</v>
      </c>
    </row>
    <row r="107" spans="1:23" ht="43.5" x14ac:dyDescent="0.45">
      <c r="A107" s="189">
        <v>98</v>
      </c>
      <c r="B107" s="190" t="s">
        <v>104</v>
      </c>
      <c r="C107" s="191" t="s">
        <v>13</v>
      </c>
      <c r="D107" s="198">
        <v>2</v>
      </c>
      <c r="E107" s="192"/>
      <c r="F107" s="192">
        <f t="shared" si="4"/>
        <v>0</v>
      </c>
      <c r="G107" s="192">
        <f t="shared" si="4"/>
        <v>0</v>
      </c>
      <c r="H107" s="192">
        <f t="shared" si="4"/>
        <v>0</v>
      </c>
      <c r="I107" s="192">
        <f>IF(B107="",0,SUMIF(List!$E$6:$E$5159,'Inventory List'!B107,List!$F$6:$F$5159))</f>
        <v>0</v>
      </c>
      <c r="J107" s="192">
        <f>IF(B107="",0,SUMIF(List!$E$6:$E$5159,'Inventory List'!B107,List!$G$6:$G$5159))</f>
        <v>2</v>
      </c>
      <c r="K107" s="228">
        <f t="shared" si="5"/>
        <v>0</v>
      </c>
      <c r="L107" s="236" t="s">
        <v>263</v>
      </c>
      <c r="M107" s="236"/>
      <c r="N107" s="236"/>
      <c r="O107" s="169"/>
      <c r="R107" s="73">
        <f>Table1[[#This Row],[Column4]]-P107</f>
        <v>2</v>
      </c>
      <c r="S107" s="73">
        <f>P107-Table1[[#This Row],[Column10]]</f>
        <v>-2</v>
      </c>
      <c r="U107" s="26">
        <v>90</v>
      </c>
      <c r="V107">
        <v>2</v>
      </c>
      <c r="W107">
        <f>V107-Table1[[#This Row],[Column11]]</f>
        <v>2</v>
      </c>
    </row>
    <row r="108" spans="1:23" ht="45" x14ac:dyDescent="0.35">
      <c r="A108" s="189">
        <v>99</v>
      </c>
      <c r="B108" s="190" t="s">
        <v>105</v>
      </c>
      <c r="C108" s="191" t="s">
        <v>19</v>
      </c>
      <c r="D108" s="198">
        <v>9</v>
      </c>
      <c r="E108" s="192"/>
      <c r="F108" s="192">
        <f t="shared" si="4"/>
        <v>0</v>
      </c>
      <c r="G108" s="192">
        <f t="shared" si="4"/>
        <v>0</v>
      </c>
      <c r="H108" s="192">
        <f t="shared" si="4"/>
        <v>0</v>
      </c>
      <c r="I108" s="192">
        <f>IF(B108="",0,SUMIF(List!$E$6:$E$5159,'Inventory List'!B108,List!$F$6:$F$5159))</f>
        <v>0</v>
      </c>
      <c r="J108" s="192">
        <f>IF(B108="",0,SUMIF(List!$E$6:$E$5159,'Inventory List'!B108,List!$G$6:$G$5159))</f>
        <v>0</v>
      </c>
      <c r="K108" s="228">
        <f t="shared" si="5"/>
        <v>9</v>
      </c>
      <c r="L108" s="236" t="s">
        <v>263</v>
      </c>
      <c r="M108" s="236"/>
      <c r="N108" s="236"/>
      <c r="O108" s="169"/>
      <c r="P108" s="73">
        <v>9</v>
      </c>
      <c r="Q108" s="166">
        <v>45633</v>
      </c>
      <c r="R108" s="73">
        <f>Table1[[#This Row],[Column4]]-P108</f>
        <v>0</v>
      </c>
      <c r="S108" s="73">
        <f>P108-Table1[[#This Row],[Column10]]</f>
        <v>9</v>
      </c>
      <c r="U108" s="26">
        <v>91</v>
      </c>
      <c r="V108">
        <v>9</v>
      </c>
      <c r="W108">
        <f>V108-Table1[[#This Row],[Column11]]</f>
        <v>0</v>
      </c>
    </row>
    <row r="109" spans="1:23" ht="39.75" customHeight="1" x14ac:dyDescent="0.35">
      <c r="A109" s="189">
        <v>100</v>
      </c>
      <c r="B109" s="190" t="s">
        <v>106</v>
      </c>
      <c r="C109" s="191" t="s">
        <v>107</v>
      </c>
      <c r="D109" s="198">
        <v>3</v>
      </c>
      <c r="E109" s="192"/>
      <c r="F109" s="192">
        <f t="shared" si="4"/>
        <v>0</v>
      </c>
      <c r="G109" s="192">
        <f t="shared" si="4"/>
        <v>0</v>
      </c>
      <c r="H109" s="192">
        <f t="shared" si="4"/>
        <v>0</v>
      </c>
      <c r="I109" s="192">
        <f>IF(B109="",0,SUMIF(List!$E$6:$E$5159,'Inventory List'!B109,List!$F$6:$F$5159))</f>
        <v>0</v>
      </c>
      <c r="J109" s="192">
        <f>IF(B109="",0,SUMIF(List!$E$6:$E$5159,'Inventory List'!B109,List!$G$6:$G$5159))</f>
        <v>0</v>
      </c>
      <c r="K109" s="228">
        <f t="shared" si="5"/>
        <v>3</v>
      </c>
      <c r="L109" s="236" t="s">
        <v>271</v>
      </c>
      <c r="M109" s="236"/>
      <c r="N109" s="236"/>
      <c r="O109" s="169"/>
      <c r="P109" s="73">
        <v>1</v>
      </c>
      <c r="Q109" s="166">
        <v>45633</v>
      </c>
      <c r="R109" s="73">
        <f>Table1[[#This Row],[Column4]]-P109</f>
        <v>2</v>
      </c>
      <c r="S109" s="73">
        <f>P109-Table1[[#This Row],[Column10]]</f>
        <v>1</v>
      </c>
      <c r="U109" s="26">
        <v>92</v>
      </c>
      <c r="V109">
        <v>1</v>
      </c>
      <c r="W109">
        <f>V109-Table1[[#This Row],[Column11]]</f>
        <v>-2</v>
      </c>
    </row>
    <row r="110" spans="1:23" ht="45" customHeight="1" x14ac:dyDescent="0.35">
      <c r="A110" s="189">
        <v>101</v>
      </c>
      <c r="B110" s="190" t="s">
        <v>108</v>
      </c>
      <c r="C110" s="191" t="s">
        <v>25</v>
      </c>
      <c r="D110" s="198">
        <v>6</v>
      </c>
      <c r="E110" s="192"/>
      <c r="F110" s="192">
        <f t="shared" si="4"/>
        <v>0</v>
      </c>
      <c r="G110" s="192">
        <f t="shared" si="4"/>
        <v>0</v>
      </c>
      <c r="H110" s="192">
        <f t="shared" si="4"/>
        <v>0</v>
      </c>
      <c r="I110" s="192">
        <f>IF(B110="",0,SUMIF(List!$E$6:$E$5159,'Inventory List'!B110,List!$F$6:$F$5159))</f>
        <v>0</v>
      </c>
      <c r="J110" s="192">
        <f>IF(B110="",0,SUMIF(List!$E$6:$E$5159,'Inventory List'!B110,List!$G$6:$G$5159))</f>
        <v>0</v>
      </c>
      <c r="K110" s="228">
        <f t="shared" si="5"/>
        <v>6</v>
      </c>
      <c r="L110" s="236" t="s">
        <v>269</v>
      </c>
      <c r="M110" s="236"/>
      <c r="N110" s="236"/>
      <c r="O110" s="169"/>
      <c r="P110" s="73">
        <v>6</v>
      </c>
      <c r="Q110" s="166">
        <v>45633</v>
      </c>
      <c r="R110" s="73">
        <f>Table1[[#This Row],[Column4]]-P110</f>
        <v>0</v>
      </c>
      <c r="S110" s="73">
        <f>P110-Table1[[#This Row],[Column10]]</f>
        <v>6</v>
      </c>
      <c r="U110" s="26">
        <v>93</v>
      </c>
      <c r="V110">
        <v>6</v>
      </c>
      <c r="W110">
        <f>V110-Table1[[#This Row],[Column11]]</f>
        <v>0</v>
      </c>
    </row>
    <row r="111" spans="1:23" ht="45" x14ac:dyDescent="0.35">
      <c r="A111" s="189">
        <v>102</v>
      </c>
      <c r="B111" s="190" t="s">
        <v>109</v>
      </c>
      <c r="C111" s="191" t="s">
        <v>6</v>
      </c>
      <c r="D111" s="198">
        <v>5</v>
      </c>
      <c r="E111" s="192"/>
      <c r="F111" s="192">
        <f t="shared" si="4"/>
        <v>0</v>
      </c>
      <c r="G111" s="192">
        <f t="shared" si="4"/>
        <v>0</v>
      </c>
      <c r="H111" s="192">
        <f t="shared" si="4"/>
        <v>0</v>
      </c>
      <c r="I111" s="192">
        <f>IF(B111="",0,SUMIF(List!$E$6:$E$5159,'Inventory List'!B111,List!$F$6:$F$5159))</f>
        <v>0</v>
      </c>
      <c r="J111" s="192">
        <f>IF(B111="",0,SUMIF(List!$E$6:$E$5159,'Inventory List'!B111,List!$G$6:$G$5159))</f>
        <v>4</v>
      </c>
      <c r="K111" s="228">
        <f t="shared" si="5"/>
        <v>1</v>
      </c>
      <c r="L111" s="236" t="s">
        <v>263</v>
      </c>
      <c r="M111" s="236"/>
      <c r="N111" s="236"/>
      <c r="O111" s="169"/>
      <c r="R111" s="73">
        <f>Table1[[#This Row],[Column4]]-P111</f>
        <v>5</v>
      </c>
      <c r="S111" s="73">
        <f>P111-Table1[[#This Row],[Column10]]</f>
        <v>-4</v>
      </c>
      <c r="U111" s="26" t="s">
        <v>369</v>
      </c>
      <c r="V111">
        <v>5</v>
      </c>
      <c r="W111">
        <f>V111-Table1[[#This Row],[Column11]]</f>
        <v>4</v>
      </c>
    </row>
    <row r="112" spans="1:23" ht="45" x14ac:dyDescent="0.35">
      <c r="A112" s="189">
        <v>103</v>
      </c>
      <c r="B112" s="190" t="s">
        <v>110</v>
      </c>
      <c r="C112" s="191" t="s">
        <v>6</v>
      </c>
      <c r="D112" s="198">
        <v>19</v>
      </c>
      <c r="E112" s="192"/>
      <c r="F112" s="192">
        <f t="shared" si="4"/>
        <v>0</v>
      </c>
      <c r="G112" s="192">
        <f t="shared" si="4"/>
        <v>0</v>
      </c>
      <c r="H112" s="192">
        <f t="shared" si="4"/>
        <v>0</v>
      </c>
      <c r="I112" s="192">
        <f>IF(B112="",0,SUMIF(List!$E$6:$E$5159,'Inventory List'!B112,List!$F$6:$F$5159))</f>
        <v>0</v>
      </c>
      <c r="J112" s="192">
        <f>IF(B112="",0,SUMIF(List!$E$6:$E$5159,'Inventory List'!B112,List!$G$6:$G$5159))</f>
        <v>5</v>
      </c>
      <c r="K112" s="228">
        <f t="shared" si="5"/>
        <v>14</v>
      </c>
      <c r="L112" s="236" t="s">
        <v>263</v>
      </c>
      <c r="M112" s="236"/>
      <c r="N112" s="236"/>
      <c r="O112" s="169"/>
      <c r="P112" s="73">
        <v>19</v>
      </c>
      <c r="Q112" s="166" t="s">
        <v>343</v>
      </c>
      <c r="R112" s="73">
        <f>Table1[[#This Row],[Column4]]-P112</f>
        <v>0</v>
      </c>
      <c r="S112" s="73">
        <f>P112-Table1[[#This Row],[Column10]]</f>
        <v>14</v>
      </c>
      <c r="U112" s="26">
        <v>95</v>
      </c>
      <c r="V112">
        <v>16</v>
      </c>
      <c r="W112">
        <f>V112-Table1[[#This Row],[Column11]]</f>
        <v>2</v>
      </c>
    </row>
    <row r="113" spans="1:23" ht="39" x14ac:dyDescent="0.35">
      <c r="A113" s="189">
        <v>104</v>
      </c>
      <c r="B113" s="190" t="s">
        <v>111</v>
      </c>
      <c r="C113" s="191" t="s">
        <v>107</v>
      </c>
      <c r="D113" s="198">
        <v>19</v>
      </c>
      <c r="E113" s="192"/>
      <c r="F113" s="192">
        <f t="shared" si="4"/>
        <v>0</v>
      </c>
      <c r="G113" s="192">
        <f t="shared" si="4"/>
        <v>0</v>
      </c>
      <c r="H113" s="192">
        <f t="shared" si="4"/>
        <v>0</v>
      </c>
      <c r="I113" s="192">
        <f>IF(B113="",0,SUMIF(List!$E$6:$E$5159,'Inventory List'!B113,List!$F$6:$F$5159))</f>
        <v>0</v>
      </c>
      <c r="J113" s="192">
        <f>IF(B113="",0,SUMIF(List!$E$6:$E$5159,'Inventory List'!B113,List!$G$6:$G$5159))</f>
        <v>2</v>
      </c>
      <c r="K113" s="228">
        <f t="shared" si="5"/>
        <v>17</v>
      </c>
      <c r="L113" s="236" t="s">
        <v>268</v>
      </c>
      <c r="M113" s="236"/>
      <c r="N113" s="236"/>
      <c r="O113" s="169"/>
      <c r="P113" s="73">
        <v>6</v>
      </c>
      <c r="Q113" s="166">
        <v>45633</v>
      </c>
      <c r="R113" s="73">
        <f>Table1[[#This Row],[Column4]]-P113</f>
        <v>13</v>
      </c>
      <c r="S113" s="73">
        <f>P113-Table1[[#This Row],[Column10]]</f>
        <v>4</v>
      </c>
      <c r="U113" s="26">
        <v>96</v>
      </c>
      <c r="V113">
        <v>0</v>
      </c>
      <c r="W113">
        <f>V113-Table1[[#This Row],[Column11]]</f>
        <v>-17</v>
      </c>
    </row>
    <row r="114" spans="1:23" ht="39" x14ac:dyDescent="0.35">
      <c r="A114" s="189">
        <v>105</v>
      </c>
      <c r="B114" s="190" t="s">
        <v>112</v>
      </c>
      <c r="C114" s="191" t="s">
        <v>107</v>
      </c>
      <c r="D114" s="198">
        <v>30</v>
      </c>
      <c r="E114" s="192"/>
      <c r="F114" s="192">
        <f t="shared" si="4"/>
        <v>0</v>
      </c>
      <c r="G114" s="192">
        <f t="shared" si="4"/>
        <v>0</v>
      </c>
      <c r="H114" s="192">
        <f t="shared" si="4"/>
        <v>0</v>
      </c>
      <c r="I114" s="192">
        <f>IF(B114="",0,SUMIF(List!$E$6:$E$5159,'Inventory List'!B114,List!$F$6:$F$5159))</f>
        <v>0</v>
      </c>
      <c r="J114" s="192">
        <f>IF(B114="",0,SUMIF(List!$E$6:$E$5159,'Inventory List'!B114,List!$G$6:$G$5159))</f>
        <v>12</v>
      </c>
      <c r="K114" s="228">
        <f t="shared" si="5"/>
        <v>18</v>
      </c>
      <c r="L114" s="236" t="s">
        <v>268</v>
      </c>
      <c r="M114" s="236"/>
      <c r="N114" s="236"/>
      <c r="O114" s="169"/>
      <c r="P114" s="73">
        <v>57</v>
      </c>
      <c r="Q114" s="166">
        <v>45633</v>
      </c>
      <c r="R114" s="73">
        <f>Table1[[#This Row],[Column4]]-P114</f>
        <v>-27</v>
      </c>
      <c r="S114" s="73">
        <f>P114-Table1[[#This Row],[Column10]]</f>
        <v>45</v>
      </c>
      <c r="U114" s="26">
        <v>97</v>
      </c>
      <c r="V114">
        <v>28</v>
      </c>
      <c r="W114">
        <f>V114-Table1[[#This Row],[Column11]]</f>
        <v>10</v>
      </c>
    </row>
    <row r="115" spans="1:23" ht="30" x14ac:dyDescent="0.35">
      <c r="A115" s="189">
        <v>106</v>
      </c>
      <c r="B115" s="190" t="s">
        <v>113</v>
      </c>
      <c r="C115" s="191" t="s">
        <v>107</v>
      </c>
      <c r="D115" s="198">
        <v>23</v>
      </c>
      <c r="E115" s="192"/>
      <c r="F115" s="192">
        <f t="shared" ref="F115:H148" si="6">ROUND($E115*F$8,)</f>
        <v>0</v>
      </c>
      <c r="G115" s="192">
        <f t="shared" si="6"/>
        <v>0</v>
      </c>
      <c r="H115" s="192">
        <f t="shared" si="6"/>
        <v>0</v>
      </c>
      <c r="I115" s="192">
        <f>IF(B115="",0,SUMIF(List!$E$6:$E$5159,'Inventory List'!B115,List!$F$6:$F$5159))</f>
        <v>0</v>
      </c>
      <c r="J115" s="192">
        <f>IF(B115="",0,SUMIF(List!$E$6:$E$5159,'Inventory List'!B115,List!$G$6:$G$5159))</f>
        <v>10</v>
      </c>
      <c r="K115" s="228">
        <f t="shared" si="5"/>
        <v>13</v>
      </c>
      <c r="L115" s="236" t="s">
        <v>268</v>
      </c>
      <c r="M115" s="236"/>
      <c r="N115" s="236"/>
      <c r="O115" s="169"/>
      <c r="P115" s="73">
        <v>26</v>
      </c>
      <c r="Q115" s="166">
        <v>45633</v>
      </c>
      <c r="R115" s="73">
        <f>Table1[[#This Row],[Column4]]-P115</f>
        <v>-3</v>
      </c>
      <c r="S115" s="73">
        <f>P115-Table1[[#This Row],[Column10]]</f>
        <v>16</v>
      </c>
      <c r="U115" s="26" t="s">
        <v>362</v>
      </c>
      <c r="V115">
        <v>23</v>
      </c>
      <c r="W115">
        <f>V115-Table1[[#This Row],[Column11]]</f>
        <v>10</v>
      </c>
    </row>
    <row r="116" spans="1:23" ht="45" x14ac:dyDescent="0.35">
      <c r="A116" s="189">
        <v>107</v>
      </c>
      <c r="B116" s="190" t="s">
        <v>394</v>
      </c>
      <c r="C116" s="191" t="s">
        <v>107</v>
      </c>
      <c r="D116" s="198">
        <v>16</v>
      </c>
      <c r="E116" s="192"/>
      <c r="F116" s="192">
        <f>ROUND($E116*F$8,)</f>
        <v>0</v>
      </c>
      <c r="G116" s="192">
        <f>ROUND($E116*G$8,)</f>
        <v>0</v>
      </c>
      <c r="H116" s="192">
        <f>ROUND($E116*H$8,)</f>
        <v>0</v>
      </c>
      <c r="I116" s="192">
        <f>IF(B116="",0,SUMIF(List!$E$6:$E$5159,'Inventory List'!B116,List!$F$6:$F$5159))</f>
        <v>0</v>
      </c>
      <c r="J116" s="192">
        <f>IF(B116="",0,SUMIF(List!$E$6:$E$5159,'Inventory List'!B116,List!$G$6:$G$5159))</f>
        <v>0</v>
      </c>
      <c r="K116" s="228">
        <f>D116+I116-J116</f>
        <v>16</v>
      </c>
      <c r="L116" s="236" t="s">
        <v>263</v>
      </c>
      <c r="M116" s="236"/>
      <c r="N116" s="236"/>
      <c r="O116" s="169"/>
      <c r="R116" s="73">
        <f>Table1[[#This Row],[Column4]]-P116</f>
        <v>16</v>
      </c>
      <c r="U116" s="26"/>
      <c r="V116">
        <v>16</v>
      </c>
      <c r="W116">
        <f>V116-Table1[[#This Row],[Column11]]</f>
        <v>0</v>
      </c>
    </row>
    <row r="117" spans="1:23" ht="30" x14ac:dyDescent="0.35">
      <c r="A117" s="189">
        <v>108</v>
      </c>
      <c r="B117" s="190" t="s">
        <v>114</v>
      </c>
      <c r="C117" s="191" t="s">
        <v>107</v>
      </c>
      <c r="D117" s="198">
        <v>75</v>
      </c>
      <c r="E117" s="192"/>
      <c r="F117" s="192">
        <f t="shared" si="6"/>
        <v>0</v>
      </c>
      <c r="G117" s="192">
        <f t="shared" si="6"/>
        <v>0</v>
      </c>
      <c r="H117" s="192">
        <f t="shared" si="6"/>
        <v>0</v>
      </c>
      <c r="I117" s="192">
        <f>IF(B117="",0,SUMIF(List!$E$6:$E$5159,'Inventory List'!B117,List!$F$6:$F$5159))</f>
        <v>0</v>
      </c>
      <c r="J117" s="192">
        <f>IF(B117="",0,SUMIF(List!$E$6:$E$5159,'Inventory List'!B117,List!$G$6:$G$5159))</f>
        <v>0</v>
      </c>
      <c r="K117" s="228">
        <f t="shared" si="5"/>
        <v>75</v>
      </c>
      <c r="L117" s="236" t="s">
        <v>268</v>
      </c>
      <c r="M117" s="236"/>
      <c r="N117" s="236"/>
      <c r="O117" s="169"/>
      <c r="P117" s="73">
        <v>84</v>
      </c>
      <c r="Q117" s="166" t="s">
        <v>346</v>
      </c>
      <c r="R117" s="73">
        <f>Table1[[#This Row],[Column4]]-P117</f>
        <v>-9</v>
      </c>
      <c r="S117" s="73">
        <f>P117-Table1[[#This Row],[Column10]]</f>
        <v>84</v>
      </c>
      <c r="U117" s="26">
        <v>99</v>
      </c>
      <c r="V117">
        <v>80</v>
      </c>
      <c r="W117">
        <f>V117-Table1[[#This Row],[Column11]]</f>
        <v>5</v>
      </c>
    </row>
    <row r="118" spans="1:23" ht="45" x14ac:dyDescent="0.35">
      <c r="A118" s="189">
        <v>109</v>
      </c>
      <c r="B118" s="190" t="s">
        <v>115</v>
      </c>
      <c r="C118" s="191" t="s">
        <v>19</v>
      </c>
      <c r="D118" s="198">
        <v>3</v>
      </c>
      <c r="E118" s="192"/>
      <c r="F118" s="192">
        <f t="shared" si="6"/>
        <v>0</v>
      </c>
      <c r="G118" s="192">
        <f t="shared" si="6"/>
        <v>0</v>
      </c>
      <c r="H118" s="192">
        <f t="shared" si="6"/>
        <v>0</v>
      </c>
      <c r="I118" s="192">
        <f>IF(B118="",0,SUMIF(List!$E$6:$E$5159,'Inventory List'!B118,List!$F$6:$F$5159))</f>
        <v>0</v>
      </c>
      <c r="J118" s="192">
        <f>IF(B118="",0,SUMIF(List!$E$6:$E$5159,'Inventory List'!B118,List!$G$6:$G$5159))</f>
        <v>0</v>
      </c>
      <c r="K118" s="228">
        <f t="shared" si="5"/>
        <v>3</v>
      </c>
      <c r="L118" s="236" t="s">
        <v>262</v>
      </c>
      <c r="M118" s="236"/>
      <c r="N118" s="236"/>
      <c r="O118" s="169"/>
      <c r="P118" s="73">
        <v>0</v>
      </c>
      <c r="R118" s="73">
        <f>Table1[[#This Row],[Column4]]-P118</f>
        <v>3</v>
      </c>
      <c r="S118" s="73">
        <f>P118-Table1[[#This Row],[Column10]]</f>
        <v>0</v>
      </c>
      <c r="U118" s="26">
        <v>100</v>
      </c>
      <c r="V118">
        <v>0</v>
      </c>
      <c r="W118">
        <f>V118-Table1[[#This Row],[Column11]]</f>
        <v>-3</v>
      </c>
    </row>
    <row r="119" spans="1:23" ht="45" x14ac:dyDescent="0.35">
      <c r="A119" s="189">
        <v>110</v>
      </c>
      <c r="B119" s="190" t="s">
        <v>116</v>
      </c>
      <c r="C119" s="191" t="s">
        <v>19</v>
      </c>
      <c r="D119" s="198">
        <v>6</v>
      </c>
      <c r="E119" s="192"/>
      <c r="F119" s="192">
        <f t="shared" si="6"/>
        <v>0</v>
      </c>
      <c r="G119" s="192">
        <f t="shared" si="6"/>
        <v>0</v>
      </c>
      <c r="H119" s="192">
        <f t="shared" si="6"/>
        <v>0</v>
      </c>
      <c r="I119" s="192">
        <f>IF(B119="",0,SUMIF(List!$E$6:$E$5159,'Inventory List'!B119,List!$F$6:$F$5159))</f>
        <v>0</v>
      </c>
      <c r="J119" s="192">
        <f>IF(B119="",0,SUMIF(List!$E$6:$E$5159,'Inventory List'!B119,List!$G$6:$G$5159))</f>
        <v>0</v>
      </c>
      <c r="K119" s="228">
        <f t="shared" si="5"/>
        <v>6</v>
      </c>
      <c r="L119" s="236" t="s">
        <v>262</v>
      </c>
      <c r="M119" s="236"/>
      <c r="N119" s="236"/>
      <c r="O119" s="169"/>
      <c r="P119" s="73">
        <v>6</v>
      </c>
      <c r="Q119" s="166" t="s">
        <v>343</v>
      </c>
      <c r="R119" s="73">
        <f>Table1[[#This Row],[Column4]]-P119</f>
        <v>0</v>
      </c>
      <c r="S119" s="73">
        <f>P119-Table1[[#This Row],[Column10]]</f>
        <v>6</v>
      </c>
      <c r="U119" s="26">
        <v>101</v>
      </c>
      <c r="V119">
        <v>6</v>
      </c>
      <c r="W119">
        <f>V119-Table1[[#This Row],[Column11]]</f>
        <v>0</v>
      </c>
    </row>
    <row r="120" spans="1:23" ht="45" x14ac:dyDescent="0.35">
      <c r="A120" s="189">
        <v>111</v>
      </c>
      <c r="B120" s="190" t="s">
        <v>117</v>
      </c>
      <c r="C120" s="191" t="s">
        <v>8</v>
      </c>
      <c r="D120" s="198">
        <v>1</v>
      </c>
      <c r="E120" s="192"/>
      <c r="F120" s="192">
        <f t="shared" si="6"/>
        <v>0</v>
      </c>
      <c r="G120" s="192">
        <f t="shared" si="6"/>
        <v>0</v>
      </c>
      <c r="H120" s="192">
        <f t="shared" si="6"/>
        <v>0</v>
      </c>
      <c r="I120" s="192">
        <f>IF(B120="",0,SUMIF(List!$E$6:$E$5159,'Inventory List'!B120,List!$F$6:$F$5159))</f>
        <v>0</v>
      </c>
      <c r="J120" s="192">
        <f>IF(B120="",0,SUMIF(List!$E$6:$E$5159,'Inventory List'!B120,List!$G$6:$G$5159))</f>
        <v>0</v>
      </c>
      <c r="K120" s="228">
        <f t="shared" si="5"/>
        <v>1</v>
      </c>
      <c r="L120" s="236" t="s">
        <v>262</v>
      </c>
      <c r="M120" s="236"/>
      <c r="N120" s="236"/>
      <c r="O120" s="169"/>
      <c r="R120" s="73">
        <f>Table1[[#This Row],[Column4]]-P120</f>
        <v>1</v>
      </c>
      <c r="S120" s="73">
        <f>P120-Table1[[#This Row],[Column10]]</f>
        <v>0</v>
      </c>
      <c r="U120" s="26">
        <v>102</v>
      </c>
      <c r="V120">
        <v>1</v>
      </c>
      <c r="W120">
        <f>V120-Table1[[#This Row],[Column11]]</f>
        <v>0</v>
      </c>
    </row>
    <row r="121" spans="1:23" ht="45" x14ac:dyDescent="0.35">
      <c r="A121" s="189">
        <v>112</v>
      </c>
      <c r="B121" s="190" t="s">
        <v>118</v>
      </c>
      <c r="C121" s="191" t="s">
        <v>119</v>
      </c>
      <c r="D121" s="198">
        <v>10</v>
      </c>
      <c r="E121" s="192"/>
      <c r="F121" s="192">
        <f t="shared" si="6"/>
        <v>0</v>
      </c>
      <c r="G121" s="192">
        <f t="shared" si="6"/>
        <v>0</v>
      </c>
      <c r="H121" s="192">
        <f t="shared" si="6"/>
        <v>0</v>
      </c>
      <c r="I121" s="192">
        <f>IF(B121="",0,SUMIF(List!$E$6:$E$5159,'Inventory List'!B121,List!$F$6:$F$5159))</f>
        <v>0</v>
      </c>
      <c r="J121" s="192">
        <f>IF(B121="",0,SUMIF(List!$E$6:$E$5159,'Inventory List'!B121,List!$G$6:$G$5159))</f>
        <v>0</v>
      </c>
      <c r="K121" s="228">
        <f t="shared" si="5"/>
        <v>10</v>
      </c>
      <c r="L121" s="236" t="s">
        <v>262</v>
      </c>
      <c r="M121" s="236"/>
      <c r="N121" s="236"/>
      <c r="O121" s="169"/>
      <c r="R121" s="73">
        <f>Table1[[#This Row],[Column4]]-P121</f>
        <v>10</v>
      </c>
      <c r="S121" s="73">
        <f>P121-Table1[[#This Row],[Column10]]</f>
        <v>0</v>
      </c>
      <c r="U121" s="26">
        <v>103</v>
      </c>
      <c r="V121">
        <v>10</v>
      </c>
      <c r="W121">
        <f>V121-Table1[[#This Row],[Column11]]</f>
        <v>0</v>
      </c>
    </row>
    <row r="122" spans="1:23" ht="30" x14ac:dyDescent="0.35">
      <c r="A122" s="189">
        <v>113</v>
      </c>
      <c r="B122" s="190" t="s">
        <v>120</v>
      </c>
      <c r="C122" s="191" t="s">
        <v>121</v>
      </c>
      <c r="D122" s="198">
        <v>44</v>
      </c>
      <c r="E122" s="192"/>
      <c r="F122" s="192">
        <f t="shared" si="6"/>
        <v>0</v>
      </c>
      <c r="G122" s="192">
        <f t="shared" si="6"/>
        <v>0</v>
      </c>
      <c r="H122" s="192">
        <f t="shared" si="6"/>
        <v>0</v>
      </c>
      <c r="I122" s="192">
        <f>IF(B122="",0,SUMIF(List!$E$6:$E$5159,'Inventory List'!B122,List!$F$6:$F$5159))</f>
        <v>0</v>
      </c>
      <c r="J122" s="192">
        <f>IF(B122="",0,SUMIF(List!$E$6:$E$5159,'Inventory List'!B122,List!$G$6:$G$5159))</f>
        <v>10</v>
      </c>
      <c r="K122" s="228">
        <f t="shared" si="5"/>
        <v>34</v>
      </c>
      <c r="L122" s="236" t="s">
        <v>268</v>
      </c>
      <c r="M122" s="236"/>
      <c r="N122" s="236"/>
      <c r="O122" s="169"/>
      <c r="R122" s="73">
        <f>Table1[[#This Row],[Column4]]-P122</f>
        <v>44</v>
      </c>
      <c r="S122" s="73">
        <f>P122-Table1[[#This Row],[Column10]]</f>
        <v>-10</v>
      </c>
      <c r="U122" s="26">
        <v>104</v>
      </c>
      <c r="V122">
        <v>59</v>
      </c>
      <c r="W122">
        <f>V122-Table1[[#This Row],[Column11]]</f>
        <v>25</v>
      </c>
    </row>
    <row r="123" spans="1:23" ht="30" x14ac:dyDescent="0.35">
      <c r="A123" s="189">
        <v>114</v>
      </c>
      <c r="B123" s="190" t="s">
        <v>122</v>
      </c>
      <c r="C123" s="191" t="s">
        <v>121</v>
      </c>
      <c r="D123" s="199">
        <v>3403</v>
      </c>
      <c r="E123" s="192"/>
      <c r="F123" s="192">
        <f t="shared" si="6"/>
        <v>0</v>
      </c>
      <c r="G123" s="192">
        <f t="shared" si="6"/>
        <v>0</v>
      </c>
      <c r="H123" s="192">
        <f t="shared" si="6"/>
        <v>0</v>
      </c>
      <c r="I123" s="192">
        <f>IF(B123="",0,SUMIF(List!$E$6:$E$5159,'Inventory List'!B123,List!$F$6:$F$5159))</f>
        <v>1769</v>
      </c>
      <c r="J123" s="192">
        <f>IF(B123="",0,SUMIF(List!$E$6:$E$5159,'Inventory List'!B123,List!$G$6:$G$5159))</f>
        <v>5121</v>
      </c>
      <c r="K123" s="228">
        <f>D123+I123-J123</f>
        <v>51</v>
      </c>
      <c r="L123" s="236" t="s">
        <v>268</v>
      </c>
      <c r="M123" s="236"/>
      <c r="N123" s="236"/>
      <c r="O123" s="169"/>
      <c r="R123" s="73">
        <f>Table1[[#This Row],[Column4]]-P123</f>
        <v>3403</v>
      </c>
      <c r="S123" s="73">
        <f>P123-Table1[[#This Row],[Column10]]</f>
        <v>-5121</v>
      </c>
      <c r="U123" s="26" t="s">
        <v>349</v>
      </c>
      <c r="V123">
        <v>3403</v>
      </c>
      <c r="W123">
        <f>V123-Table1[[#This Row],[Column11]]</f>
        <v>3352</v>
      </c>
    </row>
    <row r="124" spans="1:23" ht="30" x14ac:dyDescent="0.35">
      <c r="A124" s="189">
        <v>115</v>
      </c>
      <c r="B124" s="190" t="s">
        <v>123</v>
      </c>
      <c r="C124" s="191" t="s">
        <v>121</v>
      </c>
      <c r="D124" s="198">
        <v>103</v>
      </c>
      <c r="E124" s="192"/>
      <c r="F124" s="192">
        <f t="shared" si="6"/>
        <v>0</v>
      </c>
      <c r="G124" s="192">
        <f t="shared" si="6"/>
        <v>0</v>
      </c>
      <c r="H124" s="192">
        <f t="shared" si="6"/>
        <v>0</v>
      </c>
      <c r="I124" s="192">
        <f>IF(B124="",0,SUMIF(List!$E$6:$E$5159,'Inventory List'!B124,List!$F$6:$F$5159))</f>
        <v>0</v>
      </c>
      <c r="J124" s="192">
        <f>IF(B124="",0,SUMIF(List!$E$6:$E$5159,'Inventory List'!B124,List!$G$6:$G$5159))</f>
        <v>87</v>
      </c>
      <c r="K124" s="228">
        <f t="shared" si="5"/>
        <v>16</v>
      </c>
      <c r="L124" s="236" t="s">
        <v>268</v>
      </c>
      <c r="M124" s="236"/>
      <c r="N124" s="236"/>
      <c r="O124" s="169"/>
      <c r="R124" s="73">
        <f>Table1[[#This Row],[Column4]]-P124</f>
        <v>103</v>
      </c>
      <c r="S124" s="73">
        <f>P124-Table1[[#This Row],[Column10]]</f>
        <v>-87</v>
      </c>
      <c r="U124" s="26" t="s">
        <v>348</v>
      </c>
      <c r="V124">
        <v>73</v>
      </c>
      <c r="W124">
        <f>V124-Table1[[#This Row],[Column11]]</f>
        <v>57</v>
      </c>
    </row>
    <row r="125" spans="1:23" ht="37" x14ac:dyDescent="0.45">
      <c r="A125" s="189">
        <v>116</v>
      </c>
      <c r="B125" s="190" t="s">
        <v>124</v>
      </c>
      <c r="C125" s="191" t="s">
        <v>107</v>
      </c>
      <c r="D125" s="198">
        <v>2</v>
      </c>
      <c r="E125" s="192"/>
      <c r="F125" s="192">
        <f t="shared" si="6"/>
        <v>0</v>
      </c>
      <c r="G125" s="192">
        <f t="shared" si="6"/>
        <v>0</v>
      </c>
      <c r="H125" s="192">
        <f t="shared" si="6"/>
        <v>0</v>
      </c>
      <c r="I125" s="192">
        <f>IF(B125="",0,SUMIF(List!$E$6:$E$5159,'Inventory List'!B125,List!$F$6:$F$5159))</f>
        <v>0</v>
      </c>
      <c r="J125" s="192">
        <f>IF(B125="",0,SUMIF(List!$E$6:$E$5159,'Inventory List'!B125,List!$G$6:$G$5159))</f>
        <v>0</v>
      </c>
      <c r="K125" s="228">
        <f t="shared" si="5"/>
        <v>2</v>
      </c>
      <c r="L125" s="236" t="s">
        <v>268</v>
      </c>
      <c r="M125" s="236"/>
      <c r="N125" s="236"/>
      <c r="O125" s="169"/>
      <c r="P125" s="73">
        <v>2</v>
      </c>
      <c r="Q125" s="166">
        <v>45633</v>
      </c>
      <c r="R125" s="73">
        <f>Table1[[#This Row],[Column4]]-P125</f>
        <v>0</v>
      </c>
      <c r="S125" s="73">
        <f>P125-Table1[[#This Row],[Column10]]</f>
        <v>2</v>
      </c>
      <c r="U125" s="26">
        <v>107</v>
      </c>
      <c r="V125">
        <v>2</v>
      </c>
      <c r="W125">
        <f>V125-Table1[[#This Row],[Column11]]</f>
        <v>0</v>
      </c>
    </row>
    <row r="126" spans="1:23" ht="39" x14ac:dyDescent="0.35">
      <c r="A126" s="189">
        <v>117</v>
      </c>
      <c r="B126" s="190" t="s">
        <v>125</v>
      </c>
      <c r="C126" s="191" t="s">
        <v>22</v>
      </c>
      <c r="D126" s="198">
        <v>9</v>
      </c>
      <c r="E126" s="192"/>
      <c r="F126" s="192">
        <f t="shared" si="6"/>
        <v>0</v>
      </c>
      <c r="G126" s="192">
        <f t="shared" si="6"/>
        <v>0</v>
      </c>
      <c r="H126" s="192">
        <f t="shared" si="6"/>
        <v>0</v>
      </c>
      <c r="I126" s="192">
        <f>IF(B126="",0,SUMIF(List!$E$6:$E$5159,'Inventory List'!B126,List!$F$6:$F$5159))</f>
        <v>0</v>
      </c>
      <c r="J126" s="192">
        <f>IF(B126="",0,SUMIF(List!$E$6:$E$5159,'Inventory List'!B126,List!$G$6:$G$5159))</f>
        <v>0</v>
      </c>
      <c r="K126" s="228">
        <f t="shared" si="5"/>
        <v>9</v>
      </c>
      <c r="L126" s="236" t="s">
        <v>268</v>
      </c>
      <c r="M126" s="236"/>
      <c r="N126" s="236"/>
      <c r="O126" s="169"/>
      <c r="R126" s="73">
        <f>Table1[[#This Row],[Column4]]-P126</f>
        <v>9</v>
      </c>
      <c r="S126" s="73">
        <f>P126-Table1[[#This Row],[Column10]]</f>
        <v>0</v>
      </c>
      <c r="U126" s="26">
        <v>108</v>
      </c>
      <c r="V126">
        <v>9</v>
      </c>
      <c r="W126">
        <f>V126-Table1[[#This Row],[Column11]]</f>
        <v>0</v>
      </c>
    </row>
    <row r="127" spans="1:23" ht="39" x14ac:dyDescent="0.35">
      <c r="A127" s="189">
        <v>118</v>
      </c>
      <c r="B127" s="190" t="s">
        <v>126</v>
      </c>
      <c r="C127" s="191" t="s">
        <v>22</v>
      </c>
      <c r="D127" s="198">
        <v>6</v>
      </c>
      <c r="E127" s="192"/>
      <c r="F127" s="192">
        <f t="shared" si="6"/>
        <v>0</v>
      </c>
      <c r="G127" s="192">
        <f t="shared" si="6"/>
        <v>0</v>
      </c>
      <c r="H127" s="192">
        <f t="shared" si="6"/>
        <v>0</v>
      </c>
      <c r="I127" s="192">
        <f>IF(B127="",0,SUMIF(List!$E$6:$E$5159,'Inventory List'!B127,List!$F$6:$F$5159))</f>
        <v>0</v>
      </c>
      <c r="J127" s="192">
        <f>IF(B127="",0,SUMIF(List!$E$6:$E$5159,'Inventory List'!B127,List!$G$6:$G$5159))</f>
        <v>0</v>
      </c>
      <c r="K127" s="228">
        <f t="shared" si="5"/>
        <v>6</v>
      </c>
      <c r="L127" s="236" t="s">
        <v>268</v>
      </c>
      <c r="M127" s="236"/>
      <c r="N127" s="236"/>
      <c r="O127" s="169"/>
      <c r="R127" s="73">
        <f>Table1[[#This Row],[Column4]]-P127</f>
        <v>6</v>
      </c>
      <c r="S127" s="73">
        <f>P127-Table1[[#This Row],[Column10]]</f>
        <v>0</v>
      </c>
      <c r="U127" s="26">
        <v>109</v>
      </c>
      <c r="V127">
        <v>6</v>
      </c>
      <c r="W127">
        <f>V127-Table1[[#This Row],[Column11]]</f>
        <v>0</v>
      </c>
    </row>
    <row r="128" spans="1:23" ht="60" x14ac:dyDescent="0.35">
      <c r="A128" s="189">
        <v>119</v>
      </c>
      <c r="B128" s="190" t="s">
        <v>127</v>
      </c>
      <c r="C128" s="191" t="s">
        <v>25</v>
      </c>
      <c r="D128" s="198">
        <v>9</v>
      </c>
      <c r="E128" s="192"/>
      <c r="F128" s="192">
        <f t="shared" si="6"/>
        <v>0</v>
      </c>
      <c r="G128" s="192">
        <f t="shared" si="6"/>
        <v>0</v>
      </c>
      <c r="H128" s="192">
        <f t="shared" si="6"/>
        <v>0</v>
      </c>
      <c r="I128" s="192">
        <f>IF(B128="",0,SUMIF(List!$E$6:$E$5159,'Inventory List'!B128,List!$F$6:$F$5159))</f>
        <v>0</v>
      </c>
      <c r="J128" s="192">
        <f>IF(B128="",0,SUMIF(List!$E$6:$E$5159,'Inventory List'!B128,List!$G$6:$G$5159))</f>
        <v>0</v>
      </c>
      <c r="K128" s="228">
        <f t="shared" si="5"/>
        <v>9</v>
      </c>
      <c r="L128" s="236" t="s">
        <v>267</v>
      </c>
      <c r="M128" s="236"/>
      <c r="N128" s="236"/>
      <c r="O128" s="169"/>
      <c r="P128" s="73">
        <v>9</v>
      </c>
      <c r="Q128" s="166">
        <v>45633</v>
      </c>
      <c r="R128" s="73">
        <f>Table1[[#This Row],[Column4]]-P128</f>
        <v>0</v>
      </c>
      <c r="S128" s="73">
        <f>P128-Table1[[#This Row],[Column10]]</f>
        <v>9</v>
      </c>
      <c r="U128" s="26">
        <v>110</v>
      </c>
      <c r="V128">
        <v>9</v>
      </c>
      <c r="W128">
        <f>V128-Table1[[#This Row],[Column11]]</f>
        <v>0</v>
      </c>
    </row>
    <row r="129" spans="1:23" ht="60" x14ac:dyDescent="0.35">
      <c r="A129" s="189">
        <v>120</v>
      </c>
      <c r="B129" s="190" t="s">
        <v>128</v>
      </c>
      <c r="C129" s="191" t="s">
        <v>19</v>
      </c>
      <c r="D129" s="198">
        <v>155</v>
      </c>
      <c r="E129" s="192"/>
      <c r="F129" s="192">
        <f t="shared" si="6"/>
        <v>0</v>
      </c>
      <c r="G129" s="192">
        <f t="shared" si="6"/>
        <v>0</v>
      </c>
      <c r="H129" s="192">
        <f t="shared" si="6"/>
        <v>0</v>
      </c>
      <c r="I129" s="192">
        <f>IF(B129="",0,SUMIF(List!$E$6:$E$5159,'Inventory List'!B129,List!$F$6:$F$5159))</f>
        <v>0</v>
      </c>
      <c r="J129" s="192">
        <f>IF(B129="",0,SUMIF(List!$E$6:$E$5159,'Inventory List'!B129,List!$G$6:$G$5159))</f>
        <v>26</v>
      </c>
      <c r="K129" s="228">
        <f t="shared" si="5"/>
        <v>129</v>
      </c>
      <c r="L129" s="236" t="s">
        <v>267</v>
      </c>
      <c r="M129" s="236"/>
      <c r="N129" s="236"/>
      <c r="O129" s="169"/>
      <c r="P129" s="73">
        <v>175</v>
      </c>
      <c r="Q129" s="166">
        <v>45633</v>
      </c>
      <c r="R129" s="73">
        <f>Table1[[#This Row],[Column4]]-P129</f>
        <v>-20</v>
      </c>
      <c r="S129" s="73">
        <f>P129-Table1[[#This Row],[Column10]]</f>
        <v>149</v>
      </c>
      <c r="U129" s="26" t="s">
        <v>376</v>
      </c>
      <c r="V129">
        <v>124</v>
      </c>
      <c r="W129">
        <f>V129-Table1[[#This Row],[Column11]]</f>
        <v>-5</v>
      </c>
    </row>
    <row r="130" spans="1:23" ht="60" x14ac:dyDescent="0.35">
      <c r="A130" s="189">
        <v>121</v>
      </c>
      <c r="B130" s="190" t="s">
        <v>129</v>
      </c>
      <c r="C130" s="191" t="s">
        <v>19</v>
      </c>
      <c r="D130" s="198">
        <v>189</v>
      </c>
      <c r="E130" s="192"/>
      <c r="F130" s="192">
        <f t="shared" si="6"/>
        <v>0</v>
      </c>
      <c r="G130" s="192">
        <f t="shared" si="6"/>
        <v>0</v>
      </c>
      <c r="H130" s="192">
        <f t="shared" si="6"/>
        <v>0</v>
      </c>
      <c r="I130" s="192">
        <f>IF(B130="",0,SUMIF(List!$E$6:$E$5159,'Inventory List'!B130,List!$F$6:$F$5159))</f>
        <v>50</v>
      </c>
      <c r="J130" s="192">
        <f>IF(B130="",0,SUMIF(List!$E$6:$E$5159,'Inventory List'!B130,List!$G$6:$G$5159))</f>
        <v>96</v>
      </c>
      <c r="K130" s="228">
        <f t="shared" si="5"/>
        <v>143</v>
      </c>
      <c r="L130" s="236" t="s">
        <v>267</v>
      </c>
      <c r="M130" s="236"/>
      <c r="N130" s="236"/>
      <c r="O130" s="169"/>
      <c r="P130" s="73">
        <v>275</v>
      </c>
      <c r="Q130" s="166">
        <v>45633</v>
      </c>
      <c r="R130" s="73">
        <f>Table1[[#This Row],[Column4]]-P130</f>
        <v>-86</v>
      </c>
      <c r="S130" s="73">
        <f>P130-Table1[[#This Row],[Column10]]</f>
        <v>179</v>
      </c>
      <c r="U130" s="26" t="s">
        <v>357</v>
      </c>
      <c r="V130">
        <v>139</v>
      </c>
      <c r="W130">
        <f>V130-Table1[[#This Row],[Column11]]</f>
        <v>-4</v>
      </c>
    </row>
    <row r="131" spans="1:23" ht="60" x14ac:dyDescent="0.35">
      <c r="A131" s="189">
        <v>122</v>
      </c>
      <c r="B131" s="190" t="s">
        <v>130</v>
      </c>
      <c r="C131" s="191" t="s">
        <v>19</v>
      </c>
      <c r="D131" s="198">
        <v>261</v>
      </c>
      <c r="E131" s="192"/>
      <c r="F131" s="192">
        <f t="shared" si="6"/>
        <v>0</v>
      </c>
      <c r="G131" s="192">
        <f t="shared" si="6"/>
        <v>0</v>
      </c>
      <c r="H131" s="192">
        <f t="shared" si="6"/>
        <v>0</v>
      </c>
      <c r="I131" s="192">
        <f>IF(B131="",0,SUMIF(List!$E$6:$E$5159,'Inventory List'!B131,List!$F$6:$F$5159))</f>
        <v>0</v>
      </c>
      <c r="J131" s="192">
        <f>IF(B131="",0,SUMIF(List!$E$6:$E$5159,'Inventory List'!B131,List!$G$6:$G$5159))</f>
        <v>106</v>
      </c>
      <c r="K131" s="228">
        <f t="shared" si="5"/>
        <v>155</v>
      </c>
      <c r="L131" s="236" t="s">
        <v>267</v>
      </c>
      <c r="M131" s="236"/>
      <c r="N131" s="236"/>
      <c r="O131" s="169"/>
      <c r="P131" s="73">
        <v>308</v>
      </c>
      <c r="Q131" s="166">
        <v>45633</v>
      </c>
      <c r="R131" s="73">
        <f>Table1[[#This Row],[Column4]]-P131</f>
        <v>-47</v>
      </c>
      <c r="S131" s="73">
        <f>P131-Table1[[#This Row],[Column10]]</f>
        <v>202</v>
      </c>
      <c r="U131" s="26">
        <v>113</v>
      </c>
      <c r="V131">
        <v>270</v>
      </c>
      <c r="W131">
        <f>V131-Table1[[#This Row],[Column11]]</f>
        <v>115</v>
      </c>
    </row>
    <row r="132" spans="1:23" ht="60" x14ac:dyDescent="0.35">
      <c r="A132" s="189">
        <v>123</v>
      </c>
      <c r="B132" s="190" t="s">
        <v>131</v>
      </c>
      <c r="C132" s="191" t="s">
        <v>19</v>
      </c>
      <c r="D132" s="198">
        <v>7</v>
      </c>
      <c r="E132" s="192"/>
      <c r="F132" s="192">
        <f t="shared" si="6"/>
        <v>0</v>
      </c>
      <c r="G132" s="192">
        <f t="shared" si="6"/>
        <v>0</v>
      </c>
      <c r="H132" s="192">
        <f t="shared" si="6"/>
        <v>0</v>
      </c>
      <c r="I132" s="192">
        <f>IF(B132="",0,SUMIF(List!$E$6:$E$5159,'Inventory List'!B132,List!$F$6:$F$5159))</f>
        <v>0</v>
      </c>
      <c r="J132" s="192">
        <f>IF(B132="",0,SUMIF(List!$E$6:$E$5159,'Inventory List'!B132,List!$G$6:$G$5159))</f>
        <v>0</v>
      </c>
      <c r="K132" s="228">
        <f t="shared" si="5"/>
        <v>7</v>
      </c>
      <c r="L132" s="236" t="s">
        <v>267</v>
      </c>
      <c r="M132" s="236"/>
      <c r="N132" s="236"/>
      <c r="O132" s="169"/>
      <c r="P132" s="73">
        <v>19</v>
      </c>
      <c r="Q132" s="166">
        <v>45633</v>
      </c>
      <c r="R132" s="73">
        <f>Table1[[#This Row],[Column4]]-P132</f>
        <v>-12</v>
      </c>
      <c r="S132" s="73">
        <f>P132-Table1[[#This Row],[Column10]]</f>
        <v>19</v>
      </c>
      <c r="U132" s="26">
        <v>114</v>
      </c>
      <c r="V132">
        <v>7</v>
      </c>
      <c r="W132">
        <f>V132-Table1[[#This Row],[Column11]]</f>
        <v>0</v>
      </c>
    </row>
    <row r="133" spans="1:23" ht="60" x14ac:dyDescent="0.35">
      <c r="A133" s="189">
        <v>124</v>
      </c>
      <c r="B133" s="190" t="s">
        <v>132</v>
      </c>
      <c r="C133" s="191" t="s">
        <v>19</v>
      </c>
      <c r="D133" s="198">
        <v>20</v>
      </c>
      <c r="E133" s="192"/>
      <c r="F133" s="192">
        <f t="shared" si="6"/>
        <v>0</v>
      </c>
      <c r="G133" s="192">
        <f t="shared" si="6"/>
        <v>0</v>
      </c>
      <c r="H133" s="192">
        <f t="shared" si="6"/>
        <v>0</v>
      </c>
      <c r="I133" s="192">
        <f>IF(B133="",0,SUMIF(List!$E$6:$E$5159,'Inventory List'!B133,List!$F$6:$F$5159))</f>
        <v>0</v>
      </c>
      <c r="J133" s="192">
        <f>IF(B133="",0,SUMIF(List!$E$6:$E$5159,'Inventory List'!B133,List!$G$6:$G$5159))</f>
        <v>2</v>
      </c>
      <c r="K133" s="228">
        <f t="shared" si="5"/>
        <v>18</v>
      </c>
      <c r="L133" s="236" t="s">
        <v>267</v>
      </c>
      <c r="M133" s="236"/>
      <c r="N133" s="236"/>
      <c r="O133" s="169"/>
      <c r="P133" s="73">
        <v>20</v>
      </c>
      <c r="Q133" s="166">
        <v>45633</v>
      </c>
      <c r="R133" s="73">
        <f>Table1[[#This Row],[Column4]]-P133</f>
        <v>0</v>
      </c>
      <c r="S133" s="73">
        <f>P133-Table1[[#This Row],[Column10]]</f>
        <v>18</v>
      </c>
      <c r="U133" s="26">
        <v>115</v>
      </c>
      <c r="V133">
        <v>20</v>
      </c>
      <c r="W133">
        <f>V133-Table1[[#This Row],[Column11]]</f>
        <v>2</v>
      </c>
    </row>
    <row r="134" spans="1:23" ht="60" x14ac:dyDescent="0.35">
      <c r="A134" s="189">
        <v>125</v>
      </c>
      <c r="B134" s="190" t="s">
        <v>133</v>
      </c>
      <c r="C134" s="191" t="s">
        <v>19</v>
      </c>
      <c r="D134" s="198">
        <v>20</v>
      </c>
      <c r="E134" s="192"/>
      <c r="F134" s="192">
        <f t="shared" si="6"/>
        <v>0</v>
      </c>
      <c r="G134" s="192">
        <f t="shared" si="6"/>
        <v>0</v>
      </c>
      <c r="H134" s="192">
        <f t="shared" si="6"/>
        <v>0</v>
      </c>
      <c r="I134" s="192">
        <f>IF(B134="",0,SUMIF(List!$E$6:$E$5159,'Inventory List'!B134,List!$F$6:$F$5159))</f>
        <v>0</v>
      </c>
      <c r="J134" s="192">
        <f>IF(B134="",0,SUMIF(List!$E$6:$E$5159,'Inventory List'!B134,List!$G$6:$G$5159))</f>
        <v>2</v>
      </c>
      <c r="K134" s="228">
        <f t="shared" si="5"/>
        <v>18</v>
      </c>
      <c r="L134" s="236" t="s">
        <v>267</v>
      </c>
      <c r="M134" s="236"/>
      <c r="N134" s="236"/>
      <c r="O134" s="169"/>
      <c r="P134" s="73">
        <v>20</v>
      </c>
      <c r="Q134" s="166">
        <v>45633</v>
      </c>
      <c r="R134" s="73">
        <f>Table1[[#This Row],[Column4]]-P134</f>
        <v>0</v>
      </c>
      <c r="S134" s="73">
        <f>P134-Table1[[#This Row],[Column10]]</f>
        <v>18</v>
      </c>
      <c r="U134" s="26">
        <v>116</v>
      </c>
      <c r="V134">
        <v>20</v>
      </c>
      <c r="W134">
        <f>V134-Table1[[#This Row],[Column11]]</f>
        <v>2</v>
      </c>
    </row>
    <row r="135" spans="1:23" ht="60" x14ac:dyDescent="0.35">
      <c r="A135" s="189">
        <v>126</v>
      </c>
      <c r="B135" s="190" t="s">
        <v>134</v>
      </c>
      <c r="C135" s="191" t="s">
        <v>19</v>
      </c>
      <c r="D135" s="198">
        <v>112</v>
      </c>
      <c r="E135" s="192"/>
      <c r="F135" s="192">
        <f t="shared" si="6"/>
        <v>0</v>
      </c>
      <c r="G135" s="192">
        <f t="shared" si="6"/>
        <v>0</v>
      </c>
      <c r="H135" s="192">
        <f t="shared" si="6"/>
        <v>0</v>
      </c>
      <c r="I135" s="192">
        <f>IF(B135="",0,SUMIF(List!$E$6:$E$5159,'Inventory List'!B135,List!$F$6:$F$5159))</f>
        <v>50</v>
      </c>
      <c r="J135" s="192">
        <f>IF(B135="",0,SUMIF(List!$E$6:$E$5159,'Inventory List'!B135,List!$G$6:$G$5159))</f>
        <v>30</v>
      </c>
      <c r="K135" s="228">
        <f t="shared" si="5"/>
        <v>132</v>
      </c>
      <c r="L135" s="236" t="s">
        <v>267</v>
      </c>
      <c r="M135" s="236"/>
      <c r="N135" s="236"/>
      <c r="O135" s="169"/>
      <c r="P135" s="73">
        <v>140</v>
      </c>
      <c r="Q135" s="166">
        <v>45633</v>
      </c>
      <c r="R135" s="73">
        <f>Table1[[#This Row],[Column4]]-P135</f>
        <v>-28</v>
      </c>
      <c r="S135" s="73">
        <f>P135-Table1[[#This Row],[Column10]]</f>
        <v>110</v>
      </c>
      <c r="U135" s="26" t="s">
        <v>356</v>
      </c>
      <c r="V135">
        <v>105</v>
      </c>
      <c r="W135">
        <f>V135-Table1[[#This Row],[Column11]]</f>
        <v>-27</v>
      </c>
    </row>
    <row r="136" spans="1:23" ht="45" x14ac:dyDescent="0.35">
      <c r="A136" s="189">
        <v>127</v>
      </c>
      <c r="B136" s="190" t="s">
        <v>135</v>
      </c>
      <c r="C136" s="191" t="s">
        <v>4</v>
      </c>
      <c r="D136" s="198">
        <v>10</v>
      </c>
      <c r="E136" s="192"/>
      <c r="F136" s="192">
        <f t="shared" si="6"/>
        <v>0</v>
      </c>
      <c r="G136" s="192">
        <f t="shared" si="6"/>
        <v>0</v>
      </c>
      <c r="H136" s="192">
        <f t="shared" si="6"/>
        <v>0</v>
      </c>
      <c r="I136" s="192">
        <f>IF(B136="",0,SUMIF(List!$E$6:$E$5159,'Inventory List'!B136,List!$F$6:$F$5159))</f>
        <v>0</v>
      </c>
      <c r="J136" s="192">
        <f>IF(B136="",0,SUMIF(List!$E$6:$E$5159,'Inventory List'!B136,List!$G$6:$G$5159))</f>
        <v>0</v>
      </c>
      <c r="K136" s="228">
        <f t="shared" si="5"/>
        <v>10</v>
      </c>
      <c r="L136" s="236" t="s">
        <v>262</v>
      </c>
      <c r="M136" s="236"/>
      <c r="N136" s="236"/>
      <c r="O136" s="169"/>
      <c r="P136" s="73">
        <v>4</v>
      </c>
      <c r="Q136" s="166" t="s">
        <v>343</v>
      </c>
      <c r="R136" s="73">
        <f>Table1[[#This Row],[Column4]]-P136</f>
        <v>6</v>
      </c>
      <c r="S136" s="73">
        <f>P136-Table1[[#This Row],[Column10]]</f>
        <v>4</v>
      </c>
      <c r="U136" s="26">
        <v>118</v>
      </c>
      <c r="V136">
        <v>10</v>
      </c>
      <c r="W136">
        <f>V136-Table1[[#This Row],[Column11]]</f>
        <v>0</v>
      </c>
    </row>
    <row r="137" spans="1:23" ht="60" x14ac:dyDescent="0.35">
      <c r="A137" s="189">
        <v>128</v>
      </c>
      <c r="B137" s="190" t="s">
        <v>136</v>
      </c>
      <c r="C137" s="191" t="s">
        <v>19</v>
      </c>
      <c r="D137" s="198">
        <v>80</v>
      </c>
      <c r="E137" s="192"/>
      <c r="F137" s="192">
        <f t="shared" si="6"/>
        <v>0</v>
      </c>
      <c r="G137" s="192">
        <f t="shared" si="6"/>
        <v>0</v>
      </c>
      <c r="H137" s="192">
        <f t="shared" si="6"/>
        <v>0</v>
      </c>
      <c r="I137" s="192">
        <f>IF(B137="",0,SUMIF(List!$E$6:$E$5159,'Inventory List'!B137,List!$F$6:$F$5159))</f>
        <v>0</v>
      </c>
      <c r="J137" s="192">
        <f>IF(B137="",0,SUMIF(List!$E$6:$E$5159,'Inventory List'!B137,List!$G$6:$G$5159))</f>
        <v>0</v>
      </c>
      <c r="K137" s="228">
        <f t="shared" si="5"/>
        <v>80</v>
      </c>
      <c r="L137" s="236" t="s">
        <v>267</v>
      </c>
      <c r="M137" s="236"/>
      <c r="N137" s="236"/>
      <c r="O137" s="169"/>
      <c r="R137" s="73">
        <f>Table1[[#This Row],[Column4]]-P137</f>
        <v>80</v>
      </c>
      <c r="S137" s="73">
        <f>P137-Table1[[#This Row],[Column10]]</f>
        <v>0</v>
      </c>
      <c r="U137" s="26">
        <v>119</v>
      </c>
      <c r="V137">
        <v>80</v>
      </c>
      <c r="W137">
        <f>V137-Table1[[#This Row],[Column11]]</f>
        <v>0</v>
      </c>
    </row>
    <row r="138" spans="1:23" ht="60" x14ac:dyDescent="0.35">
      <c r="A138" s="189">
        <v>129</v>
      </c>
      <c r="B138" s="190" t="s">
        <v>137</v>
      </c>
      <c r="C138" s="191" t="s">
        <v>19</v>
      </c>
      <c r="D138" s="198">
        <v>30</v>
      </c>
      <c r="E138" s="192"/>
      <c r="F138" s="192">
        <f t="shared" si="6"/>
        <v>0</v>
      </c>
      <c r="G138" s="192">
        <f t="shared" si="6"/>
        <v>0</v>
      </c>
      <c r="H138" s="192">
        <f t="shared" si="6"/>
        <v>0</v>
      </c>
      <c r="I138" s="192">
        <f>IF(B138="",0,SUMIF(List!$E$6:$E$5159,'Inventory List'!B138,List!$F$6:$F$5159))</f>
        <v>0</v>
      </c>
      <c r="J138" s="192">
        <f>IF(B138="",0,SUMIF(List!$E$6:$E$5159,'Inventory List'!B138,List!$G$6:$G$5159))</f>
        <v>0</v>
      </c>
      <c r="K138" s="228">
        <f t="shared" si="5"/>
        <v>30</v>
      </c>
      <c r="L138" s="236" t="s">
        <v>267</v>
      </c>
      <c r="M138" s="236"/>
      <c r="N138" s="236"/>
      <c r="O138" s="169"/>
      <c r="R138" s="73">
        <f>Table1[[#This Row],[Column4]]-P138</f>
        <v>30</v>
      </c>
      <c r="S138" s="73">
        <f>P138-Table1[[#This Row],[Column10]]</f>
        <v>0</v>
      </c>
      <c r="U138" s="26">
        <v>120</v>
      </c>
      <c r="V138">
        <v>30</v>
      </c>
      <c r="W138">
        <f>V138-Table1[[#This Row],[Column11]]</f>
        <v>0</v>
      </c>
    </row>
    <row r="139" spans="1:23" ht="60" x14ac:dyDescent="0.35">
      <c r="A139" s="189">
        <v>130</v>
      </c>
      <c r="B139" s="190" t="s">
        <v>138</v>
      </c>
      <c r="C139" s="191" t="s">
        <v>25</v>
      </c>
      <c r="D139" s="198">
        <v>5</v>
      </c>
      <c r="E139" s="192"/>
      <c r="F139" s="192">
        <f t="shared" si="6"/>
        <v>0</v>
      </c>
      <c r="G139" s="192">
        <f t="shared" si="6"/>
        <v>0</v>
      </c>
      <c r="H139" s="192">
        <f t="shared" si="6"/>
        <v>0</v>
      </c>
      <c r="I139" s="192">
        <f>IF(B139="",0,SUMIF(List!$E$6:$E$5159,'Inventory List'!B139,List!$F$6:$F$5159))</f>
        <v>0</v>
      </c>
      <c r="J139" s="192">
        <f>IF(B139="",0,SUMIF(List!$E$6:$E$5159,'Inventory List'!B139,List!$G$6:$G$5159))</f>
        <v>2</v>
      </c>
      <c r="K139" s="228">
        <f t="shared" si="5"/>
        <v>3</v>
      </c>
      <c r="L139" s="236" t="s">
        <v>261</v>
      </c>
      <c r="M139" s="236"/>
      <c r="N139" s="236"/>
      <c r="O139" s="169"/>
      <c r="P139" s="73">
        <v>5</v>
      </c>
      <c r="Q139" s="166">
        <v>45633</v>
      </c>
      <c r="R139" s="73">
        <f>Table1[[#This Row],[Column4]]-P139</f>
        <v>0</v>
      </c>
      <c r="S139" s="73">
        <f>P139-Table1[[#This Row],[Column10]]</f>
        <v>3</v>
      </c>
      <c r="U139" s="26">
        <v>121</v>
      </c>
      <c r="V139">
        <v>5</v>
      </c>
      <c r="W139">
        <f>V139-Table1[[#This Row],[Column11]]</f>
        <v>2</v>
      </c>
    </row>
    <row r="140" spans="1:23" ht="45" x14ac:dyDescent="0.35">
      <c r="A140" s="189">
        <v>131</v>
      </c>
      <c r="B140" s="190" t="s">
        <v>139</v>
      </c>
      <c r="C140" s="191" t="s">
        <v>140</v>
      </c>
      <c r="D140" s="198">
        <v>59</v>
      </c>
      <c r="E140" s="192"/>
      <c r="F140" s="192">
        <f t="shared" si="6"/>
        <v>0</v>
      </c>
      <c r="G140" s="192">
        <f t="shared" si="6"/>
        <v>0</v>
      </c>
      <c r="H140" s="192">
        <f t="shared" si="6"/>
        <v>0</v>
      </c>
      <c r="I140" s="192">
        <f>IF(B140="",0,SUMIF(List!$E$6:$E$5159,'Inventory List'!B140,List!$F$6:$F$5159))</f>
        <v>0</v>
      </c>
      <c r="J140" s="192">
        <f>IF(B140="",0,SUMIF(List!$E$6:$E$5159,'Inventory List'!B140,List!$G$6:$G$5159))</f>
        <v>28</v>
      </c>
      <c r="K140" s="228">
        <f t="shared" si="5"/>
        <v>31</v>
      </c>
      <c r="L140" s="236" t="s">
        <v>263</v>
      </c>
      <c r="M140" s="236"/>
      <c r="N140" s="236"/>
      <c r="O140" s="169"/>
      <c r="P140" s="73">
        <v>94</v>
      </c>
      <c r="Q140" s="166">
        <v>43647</v>
      </c>
      <c r="R140" s="73">
        <f>Table1[[#This Row],[Column4]]-P140</f>
        <v>-35</v>
      </c>
      <c r="S140" s="73">
        <f>P140-Table1[[#This Row],[Column10]]</f>
        <v>66</v>
      </c>
      <c r="U140" s="26" t="s">
        <v>352</v>
      </c>
      <c r="V140">
        <v>59</v>
      </c>
      <c r="W140">
        <f>V140-Table1[[#This Row],[Column11]]</f>
        <v>28</v>
      </c>
    </row>
    <row r="141" spans="1:23" ht="45" x14ac:dyDescent="0.35">
      <c r="A141" s="189">
        <v>132</v>
      </c>
      <c r="B141" s="190" t="s">
        <v>141</v>
      </c>
      <c r="C141" s="191" t="s">
        <v>19</v>
      </c>
      <c r="D141" s="198">
        <v>80</v>
      </c>
      <c r="E141" s="192"/>
      <c r="F141" s="192">
        <f t="shared" si="6"/>
        <v>0</v>
      </c>
      <c r="G141" s="192">
        <f t="shared" si="6"/>
        <v>0</v>
      </c>
      <c r="H141" s="192">
        <f t="shared" si="6"/>
        <v>0</v>
      </c>
      <c r="I141" s="192">
        <f>IF(B141="",0,SUMIF(List!$E$6:$E$5159,'Inventory List'!B141,List!$F$6:$F$5159))</f>
        <v>100</v>
      </c>
      <c r="J141" s="192">
        <f>IF(B141="",0,SUMIF(List!$E$6:$E$5159,'Inventory List'!B141,List!$G$6:$G$5159))</f>
        <v>38</v>
      </c>
      <c r="K141" s="228">
        <f t="shared" si="5"/>
        <v>142</v>
      </c>
      <c r="L141" s="236" t="s">
        <v>263</v>
      </c>
      <c r="M141" s="236"/>
      <c r="N141" s="236"/>
      <c r="O141" s="169"/>
      <c r="R141" s="73">
        <f>Table1[[#This Row],[Column4]]-P141</f>
        <v>80</v>
      </c>
      <c r="S141" s="73">
        <f>P141-Table1[[#This Row],[Column10]]</f>
        <v>-38</v>
      </c>
      <c r="U141" s="26">
        <v>123</v>
      </c>
      <c r="V141">
        <v>80</v>
      </c>
      <c r="W141">
        <f>V141-Table1[[#This Row],[Column11]]</f>
        <v>-62</v>
      </c>
    </row>
    <row r="142" spans="1:23" ht="45" x14ac:dyDescent="0.35">
      <c r="A142" s="189">
        <v>133</v>
      </c>
      <c r="B142" s="190" t="s">
        <v>142</v>
      </c>
      <c r="C142" s="191" t="s">
        <v>19</v>
      </c>
      <c r="D142" s="198">
        <v>130</v>
      </c>
      <c r="E142" s="192"/>
      <c r="F142" s="192">
        <f t="shared" si="6"/>
        <v>0</v>
      </c>
      <c r="G142" s="192">
        <f t="shared" si="6"/>
        <v>0</v>
      </c>
      <c r="H142" s="192">
        <f t="shared" si="6"/>
        <v>0</v>
      </c>
      <c r="I142" s="192">
        <f>IF(B142="",0,SUMIF(List!$E$6:$E$5159,'Inventory List'!B142,List!$F$6:$F$5159))</f>
        <v>0</v>
      </c>
      <c r="J142" s="192">
        <f>IF(B142="",0,SUMIF(List!$E$6:$E$5159,'Inventory List'!B142,List!$G$6:$G$5159))</f>
        <v>30</v>
      </c>
      <c r="K142" s="228">
        <f t="shared" si="5"/>
        <v>100</v>
      </c>
      <c r="L142" s="236" t="s">
        <v>263</v>
      </c>
      <c r="M142" s="236"/>
      <c r="N142" s="236"/>
      <c r="O142" s="169"/>
      <c r="R142" s="73">
        <f>Table1[[#This Row],[Column4]]-P142</f>
        <v>130</v>
      </c>
      <c r="S142" s="73">
        <f>P142-Table1[[#This Row],[Column10]]</f>
        <v>-30</v>
      </c>
      <c r="U142" s="26">
        <v>124</v>
      </c>
      <c r="V142">
        <v>130</v>
      </c>
      <c r="W142">
        <f>V142-Table1[[#This Row],[Column11]]</f>
        <v>30</v>
      </c>
    </row>
    <row r="143" spans="1:23" ht="39" x14ac:dyDescent="0.35">
      <c r="A143" s="189">
        <v>134</v>
      </c>
      <c r="B143" s="190" t="s">
        <v>143</v>
      </c>
      <c r="C143" s="191" t="s">
        <v>87</v>
      </c>
      <c r="D143" s="198">
        <v>10</v>
      </c>
      <c r="E143" s="192"/>
      <c r="F143" s="192">
        <f t="shared" si="6"/>
        <v>0</v>
      </c>
      <c r="G143" s="192">
        <f t="shared" si="6"/>
        <v>0</v>
      </c>
      <c r="H143" s="192">
        <f t="shared" si="6"/>
        <v>0</v>
      </c>
      <c r="I143" s="192">
        <f>IF(B143="",0,SUMIF(List!$E$6:$E$5159,'Inventory List'!B143,List!$F$6:$F$5159))</f>
        <v>0</v>
      </c>
      <c r="J143" s="192">
        <f>IF(B143="",0,SUMIF(List!$E$6:$E$5159,'Inventory List'!B143,List!$G$6:$G$5159))</f>
        <v>9</v>
      </c>
      <c r="K143" s="228">
        <f t="shared" si="5"/>
        <v>1</v>
      </c>
      <c r="L143" s="236" t="s">
        <v>268</v>
      </c>
      <c r="M143" s="236"/>
      <c r="N143" s="236"/>
      <c r="O143" s="169"/>
      <c r="P143" s="73">
        <v>5</v>
      </c>
      <c r="Q143" s="166">
        <v>45633</v>
      </c>
      <c r="R143" s="73">
        <f>Table1[[#This Row],[Column4]]-P143</f>
        <v>5</v>
      </c>
      <c r="S143" s="73">
        <f>P143-Table1[[#This Row],[Column10]]</f>
        <v>-4</v>
      </c>
      <c r="U143" s="26">
        <v>125</v>
      </c>
      <c r="V143">
        <v>10</v>
      </c>
      <c r="W143">
        <f>V143-Table1[[#This Row],[Column11]]</f>
        <v>9</v>
      </c>
    </row>
    <row r="144" spans="1:23" ht="60.75" thickBot="1" x14ac:dyDescent="0.4">
      <c r="A144" s="189">
        <v>135</v>
      </c>
      <c r="B144" s="190" t="s">
        <v>144</v>
      </c>
      <c r="C144" s="191" t="s">
        <v>4</v>
      </c>
      <c r="D144" s="198">
        <v>0</v>
      </c>
      <c r="E144" s="192"/>
      <c r="F144" s="192">
        <f t="shared" si="6"/>
        <v>0</v>
      </c>
      <c r="G144" s="192">
        <f t="shared" si="6"/>
        <v>0</v>
      </c>
      <c r="H144" s="192">
        <f t="shared" si="6"/>
        <v>0</v>
      </c>
      <c r="I144" s="192">
        <f>IF(B144="",0,SUMIF(List!$E$6:$E$5159,'Inventory List'!B144,List!$F$6:$F$5159))</f>
        <v>0</v>
      </c>
      <c r="J144" s="192">
        <f>IF(B144="",0,SUMIF(List!$E$6:$E$5159,'Inventory List'!B144,List!$G$6:$G$5159))</f>
        <v>0</v>
      </c>
      <c r="K144" s="228">
        <f t="shared" si="5"/>
        <v>0</v>
      </c>
      <c r="L144" s="236" t="s">
        <v>272</v>
      </c>
      <c r="M144" s="236"/>
      <c r="N144" s="236"/>
      <c r="O144" s="169"/>
      <c r="R144" s="73">
        <f>Table1[[#This Row],[Column4]]-P144</f>
        <v>0</v>
      </c>
      <c r="S144" s="73">
        <f>P144-Table1[[#This Row],[Column10]]</f>
        <v>0</v>
      </c>
      <c r="U144" s="26">
        <v>126</v>
      </c>
      <c r="V144">
        <v>0</v>
      </c>
      <c r="W144">
        <f>V144-Table1[[#This Row],[Column11]]</f>
        <v>0</v>
      </c>
    </row>
    <row r="145" spans="1:23" ht="39.75" thickBot="1" x14ac:dyDescent="0.4">
      <c r="A145" s="189">
        <v>136</v>
      </c>
      <c r="B145" s="201" t="s">
        <v>409</v>
      </c>
      <c r="C145" s="202"/>
      <c r="D145" s="203">
        <v>116</v>
      </c>
      <c r="E145" s="204"/>
      <c r="F145" s="204">
        <f>ROUND($E145*F$8,)</f>
        <v>0</v>
      </c>
      <c r="G145" s="204">
        <f>ROUND($E145*G$8,)</f>
        <v>0</v>
      </c>
      <c r="H145" s="204">
        <f>ROUND($E145*H$8,)</f>
        <v>0</v>
      </c>
      <c r="I145" s="204"/>
      <c r="J145" s="204"/>
      <c r="K145" s="229"/>
      <c r="O145" s="169"/>
      <c r="R145" s="73">
        <f>Table1[[#This Row],[Column4]]-P145</f>
        <v>116</v>
      </c>
      <c r="U145" s="24"/>
      <c r="W145">
        <f>V145-Table1[[#This Row],[Column11]]</f>
        <v>0</v>
      </c>
    </row>
    <row r="146" spans="1:23" ht="60" x14ac:dyDescent="0.35">
      <c r="A146" s="189">
        <v>137</v>
      </c>
      <c r="B146" s="190" t="s">
        <v>145</v>
      </c>
      <c r="C146" s="191" t="s">
        <v>15</v>
      </c>
      <c r="D146" s="198">
        <v>48</v>
      </c>
      <c r="E146" s="192"/>
      <c r="F146" s="192">
        <f t="shared" si="6"/>
        <v>0</v>
      </c>
      <c r="G146" s="192">
        <f t="shared" si="6"/>
        <v>0</v>
      </c>
      <c r="H146" s="192">
        <f t="shared" si="6"/>
        <v>0</v>
      </c>
      <c r="I146" s="192">
        <f>IF(B146="",0,SUMIF(List!$E$6:$E$5159,'Inventory List'!B146,List!$F$6:$F$5159))</f>
        <v>0</v>
      </c>
      <c r="J146" s="192">
        <f>IF(B146="",0,SUMIF(List!$E$6:$E$5159,'Inventory List'!B146,List!$G$6:$G$5159))</f>
        <v>5</v>
      </c>
      <c r="K146" s="228">
        <f t="shared" si="5"/>
        <v>43</v>
      </c>
      <c r="L146" s="236" t="s">
        <v>261</v>
      </c>
      <c r="M146" s="236"/>
      <c r="N146" s="236"/>
      <c r="O146" s="169"/>
      <c r="P146" s="73">
        <v>50</v>
      </c>
      <c r="Q146" s="166">
        <v>45633</v>
      </c>
      <c r="R146" s="73">
        <f>Table1[[#This Row],[Column4]]-P146</f>
        <v>-2</v>
      </c>
      <c r="S146" s="73">
        <f>P146-Table1[[#This Row],[Column10]]</f>
        <v>45</v>
      </c>
      <c r="U146" s="26" t="s">
        <v>364</v>
      </c>
      <c r="V146">
        <v>48</v>
      </c>
      <c r="W146">
        <f>V146-Table1[[#This Row],[Column11]]</f>
        <v>5</v>
      </c>
    </row>
    <row r="147" spans="1:23" ht="60" x14ac:dyDescent="0.35">
      <c r="A147" s="189">
        <v>138</v>
      </c>
      <c r="B147" s="190" t="s">
        <v>146</v>
      </c>
      <c r="C147" s="191" t="s">
        <v>15</v>
      </c>
      <c r="D147" s="198">
        <v>3</v>
      </c>
      <c r="E147" s="192"/>
      <c r="F147" s="192">
        <f t="shared" si="6"/>
        <v>0</v>
      </c>
      <c r="G147" s="192">
        <f t="shared" si="6"/>
        <v>0</v>
      </c>
      <c r="H147" s="192">
        <f t="shared" si="6"/>
        <v>0</v>
      </c>
      <c r="I147" s="192">
        <f>IF(B147="",0,SUMIF(List!$E$6:$E$5159,'Inventory List'!B147,List!$F$6:$F$5159))</f>
        <v>0</v>
      </c>
      <c r="J147" s="192">
        <f>IF(B147="",0,SUMIF(List!$E$6:$E$5159,'Inventory List'!B147,List!$G$6:$G$5159))</f>
        <v>0</v>
      </c>
      <c r="K147" s="228">
        <f t="shared" si="5"/>
        <v>3</v>
      </c>
      <c r="L147" s="236" t="s">
        <v>261</v>
      </c>
      <c r="M147" s="236"/>
      <c r="N147" s="236"/>
      <c r="O147" s="169"/>
      <c r="P147" s="73">
        <v>5</v>
      </c>
      <c r="Q147" s="166">
        <v>45633</v>
      </c>
      <c r="R147" s="73">
        <f>Table1[[#This Row],[Column4]]-P147</f>
        <v>-2</v>
      </c>
      <c r="S147" s="73">
        <f>P147-Table1[[#This Row],[Column10]]</f>
        <v>5</v>
      </c>
      <c r="U147" s="26">
        <v>128</v>
      </c>
      <c r="V147">
        <v>3</v>
      </c>
      <c r="W147">
        <f>V147-Table1[[#This Row],[Column11]]</f>
        <v>0</v>
      </c>
    </row>
    <row r="148" spans="1:23" ht="45" x14ac:dyDescent="0.35">
      <c r="A148" s="189">
        <v>139</v>
      </c>
      <c r="B148" s="190" t="s">
        <v>147</v>
      </c>
      <c r="C148" s="191" t="s">
        <v>6</v>
      </c>
      <c r="D148" s="198">
        <v>3</v>
      </c>
      <c r="E148" s="192"/>
      <c r="F148" s="192">
        <f t="shared" si="6"/>
        <v>0</v>
      </c>
      <c r="G148" s="192">
        <f t="shared" si="6"/>
        <v>0</v>
      </c>
      <c r="H148" s="192">
        <f t="shared" si="6"/>
        <v>0</v>
      </c>
      <c r="I148" s="192">
        <f>IF(B148="",0,SUMIF(List!$E$6:$E$5159,'Inventory List'!B148,List!$F$6:$F$5159))</f>
        <v>0</v>
      </c>
      <c r="J148" s="192">
        <f>IF(B148="",0,SUMIF(List!$E$6:$E$5159,'Inventory List'!B148,List!$G$6:$G$5159))</f>
        <v>0</v>
      </c>
      <c r="K148" s="228">
        <f t="shared" si="5"/>
        <v>3</v>
      </c>
      <c r="L148" s="236" t="s">
        <v>284</v>
      </c>
      <c r="M148" s="236"/>
      <c r="N148" s="236"/>
      <c r="O148" s="169"/>
      <c r="P148" s="73">
        <v>3</v>
      </c>
      <c r="Q148" s="166">
        <v>45633</v>
      </c>
      <c r="R148" s="73">
        <f>Table1[[#This Row],[Column4]]-P148</f>
        <v>0</v>
      </c>
      <c r="S148" s="73">
        <f>P148-Table1[[#This Row],[Column10]]</f>
        <v>3</v>
      </c>
      <c r="U148" s="26">
        <v>129</v>
      </c>
      <c r="V148">
        <v>2</v>
      </c>
      <c r="W148">
        <f>V148-Table1[[#This Row],[Column11]]</f>
        <v>-1</v>
      </c>
    </row>
    <row r="149" spans="1:23" ht="45" x14ac:dyDescent="0.35">
      <c r="A149" s="189">
        <v>140</v>
      </c>
      <c r="B149" s="190" t="s">
        <v>148</v>
      </c>
      <c r="C149" s="191" t="s">
        <v>8</v>
      </c>
      <c r="D149" s="198">
        <v>1</v>
      </c>
      <c r="E149" s="192"/>
      <c r="F149" s="192">
        <f t="shared" ref="F149:H180" si="7">ROUND($E149*F$8,)</f>
        <v>0</v>
      </c>
      <c r="G149" s="192">
        <f t="shared" si="7"/>
        <v>0</v>
      </c>
      <c r="H149" s="192">
        <f t="shared" si="7"/>
        <v>0</v>
      </c>
      <c r="I149" s="192">
        <f>IF(B149="",0,SUMIF(List!$E$6:$E$5159,'Inventory List'!B149,List!$F$6:$F$5159))</f>
        <v>0</v>
      </c>
      <c r="J149" s="192">
        <f>IF(B149="",0,SUMIF(List!$E$6:$E$5159,'Inventory List'!B149,List!$G$6:$G$5159))</f>
        <v>0</v>
      </c>
      <c r="K149" s="228">
        <f t="shared" ref="K149:K213" si="8">D149+I149-J149</f>
        <v>1</v>
      </c>
      <c r="L149" s="236" t="s">
        <v>284</v>
      </c>
      <c r="M149" s="236"/>
      <c r="N149" s="236"/>
      <c r="O149" s="169"/>
      <c r="P149" s="73">
        <v>2</v>
      </c>
      <c r="Q149" s="166">
        <v>45633</v>
      </c>
      <c r="R149" s="73">
        <f>Table1[[#This Row],[Column4]]-P149</f>
        <v>-1</v>
      </c>
      <c r="S149" s="73">
        <f>P149-Table1[[#This Row],[Column10]]</f>
        <v>2</v>
      </c>
      <c r="U149" s="26">
        <v>130</v>
      </c>
      <c r="V149">
        <v>2</v>
      </c>
      <c r="W149">
        <f>V149-Table1[[#This Row],[Column11]]</f>
        <v>1</v>
      </c>
    </row>
    <row r="150" spans="1:23" ht="60" x14ac:dyDescent="0.35">
      <c r="A150" s="189">
        <v>141</v>
      </c>
      <c r="B150" s="190" t="s">
        <v>149</v>
      </c>
      <c r="C150" s="191" t="s">
        <v>17</v>
      </c>
      <c r="D150" s="198">
        <v>32</v>
      </c>
      <c r="E150" s="192"/>
      <c r="F150" s="192">
        <f t="shared" si="7"/>
        <v>0</v>
      </c>
      <c r="G150" s="192">
        <f t="shared" si="7"/>
        <v>0</v>
      </c>
      <c r="H150" s="192">
        <f t="shared" si="7"/>
        <v>0</v>
      </c>
      <c r="I150" s="192">
        <f>IF(B150="",0,SUMIF(List!$E$6:$E$5159,'Inventory List'!B150,List!$F$6:$F$5159))</f>
        <v>0</v>
      </c>
      <c r="J150" s="192">
        <f>IF(B150="",0,SUMIF(List!$E$6:$E$5159,'Inventory List'!B150,List!$G$6:$G$5159))</f>
        <v>24</v>
      </c>
      <c r="K150" s="228">
        <f t="shared" si="8"/>
        <v>8</v>
      </c>
      <c r="L150" s="236" t="s">
        <v>261</v>
      </c>
      <c r="M150" s="236"/>
      <c r="N150" s="236"/>
      <c r="O150" s="169"/>
      <c r="P150" s="73">
        <v>21</v>
      </c>
      <c r="Q150" s="166">
        <v>45633</v>
      </c>
      <c r="R150" s="73">
        <f>Table1[[#This Row],[Column4]]-P150</f>
        <v>11</v>
      </c>
      <c r="S150" s="73">
        <f>P150-Table1[[#This Row],[Column10]]</f>
        <v>-3</v>
      </c>
      <c r="U150" s="26" t="s">
        <v>363</v>
      </c>
      <c r="V150">
        <v>29</v>
      </c>
      <c r="W150">
        <f>V150-Table1[[#This Row],[Column11]]</f>
        <v>21</v>
      </c>
    </row>
    <row r="151" spans="1:23" ht="60" x14ac:dyDescent="0.35">
      <c r="A151" s="189">
        <v>142</v>
      </c>
      <c r="B151" s="190" t="s">
        <v>150</v>
      </c>
      <c r="C151" s="191" t="s">
        <v>19</v>
      </c>
      <c r="D151" s="198">
        <v>23</v>
      </c>
      <c r="E151" s="192"/>
      <c r="F151" s="192">
        <f t="shared" si="7"/>
        <v>0</v>
      </c>
      <c r="G151" s="192">
        <f t="shared" si="7"/>
        <v>0</v>
      </c>
      <c r="H151" s="192">
        <f t="shared" si="7"/>
        <v>0</v>
      </c>
      <c r="I151" s="192">
        <f>IF(B151="",0,SUMIF(List!$E$6:$E$5159,'Inventory List'!B151,List!$F$6:$F$5159))</f>
        <v>0</v>
      </c>
      <c r="J151" s="192">
        <f>IF(B151="",0,SUMIF(List!$E$6:$E$5159,'Inventory List'!B151,List!$G$6:$G$5159))</f>
        <v>0</v>
      </c>
      <c r="K151" s="228">
        <f t="shared" si="8"/>
        <v>23</v>
      </c>
      <c r="L151" s="236" t="s">
        <v>267</v>
      </c>
      <c r="M151" s="236"/>
      <c r="N151" s="236"/>
      <c r="O151" s="169"/>
      <c r="R151" s="73">
        <f>Table1[[#This Row],[Column4]]-P151</f>
        <v>23</v>
      </c>
      <c r="S151" s="73">
        <f>P151-Table1[[#This Row],[Column10]]</f>
        <v>0</v>
      </c>
      <c r="U151" s="26">
        <v>132</v>
      </c>
      <c r="V151">
        <v>23</v>
      </c>
      <c r="W151">
        <f>V151-Table1[[#This Row],[Column11]]</f>
        <v>0</v>
      </c>
    </row>
    <row r="152" spans="1:23" ht="45" x14ac:dyDescent="0.35">
      <c r="A152" s="189">
        <v>143</v>
      </c>
      <c r="B152" s="190" t="s">
        <v>151</v>
      </c>
      <c r="C152" s="191" t="s">
        <v>22</v>
      </c>
      <c r="D152" s="198">
        <v>9</v>
      </c>
      <c r="E152" s="192"/>
      <c r="F152" s="192">
        <f t="shared" si="7"/>
        <v>0</v>
      </c>
      <c r="G152" s="192">
        <f t="shared" si="7"/>
        <v>0</v>
      </c>
      <c r="H152" s="192">
        <f t="shared" si="7"/>
        <v>0</v>
      </c>
      <c r="I152" s="192">
        <f>IF(B152="",0,SUMIF(List!$E$6:$E$5159,'Inventory List'!B152,List!$F$6:$F$5159))</f>
        <v>0</v>
      </c>
      <c r="J152" s="192">
        <f>IF(B152="",0,SUMIF(List!$E$6:$E$5159,'Inventory List'!B152,List!$G$6:$G$5159))</f>
        <v>7</v>
      </c>
      <c r="K152" s="228">
        <f t="shared" si="8"/>
        <v>2</v>
      </c>
      <c r="L152" s="236" t="s">
        <v>263</v>
      </c>
      <c r="M152" s="236"/>
      <c r="N152" s="236"/>
      <c r="O152" s="169"/>
      <c r="P152" s="73">
        <v>11</v>
      </c>
      <c r="Q152" s="166" t="s">
        <v>346</v>
      </c>
      <c r="R152" s="73">
        <f>Table1[[#This Row],[Column4]]-P152</f>
        <v>-2</v>
      </c>
      <c r="S152" s="73">
        <f>P152-Table1[[#This Row],[Column10]]</f>
        <v>4</v>
      </c>
      <c r="U152" s="26">
        <v>133</v>
      </c>
      <c r="V152">
        <v>8</v>
      </c>
      <c r="W152">
        <f>V152-Table1[[#This Row],[Column11]]</f>
        <v>6</v>
      </c>
    </row>
    <row r="153" spans="1:23" ht="45" x14ac:dyDescent="0.35">
      <c r="A153" s="189">
        <v>144</v>
      </c>
      <c r="B153" s="190" t="s">
        <v>152</v>
      </c>
      <c r="C153" s="191" t="s">
        <v>22</v>
      </c>
      <c r="D153" s="198">
        <v>4</v>
      </c>
      <c r="E153" s="192"/>
      <c r="F153" s="192">
        <f t="shared" si="7"/>
        <v>0</v>
      </c>
      <c r="G153" s="192">
        <f t="shared" si="7"/>
        <v>0</v>
      </c>
      <c r="H153" s="192">
        <f t="shared" si="7"/>
        <v>0</v>
      </c>
      <c r="I153" s="192">
        <f>IF(B153="",0,SUMIF(List!$E$6:$E$5159,'Inventory List'!B153,List!$F$6:$F$5159))</f>
        <v>100</v>
      </c>
      <c r="J153" s="192">
        <f>IF(B153="",0,SUMIF(List!$E$6:$E$5159,'Inventory List'!B153,List!$G$6:$G$5159))</f>
        <v>14</v>
      </c>
      <c r="K153" s="228">
        <f t="shared" si="8"/>
        <v>90</v>
      </c>
      <c r="L153" s="236" t="s">
        <v>263</v>
      </c>
      <c r="M153" s="236"/>
      <c r="N153" s="236"/>
      <c r="O153" s="169"/>
      <c r="P153" s="73">
        <v>4</v>
      </c>
      <c r="Q153" s="166" t="s">
        <v>346</v>
      </c>
      <c r="R153" s="73">
        <f>Table1[[#This Row],[Column4]]-P153</f>
        <v>0</v>
      </c>
      <c r="S153" s="73">
        <f>P153-Table1[[#This Row],[Column10]]</f>
        <v>-10</v>
      </c>
      <c r="U153" s="26" t="s">
        <v>373</v>
      </c>
      <c r="V153">
        <v>1</v>
      </c>
      <c r="W153">
        <f>V153-Table1[[#This Row],[Column11]]</f>
        <v>-89</v>
      </c>
    </row>
    <row r="154" spans="1:23" ht="60" x14ac:dyDescent="0.35">
      <c r="A154" s="189">
        <v>145</v>
      </c>
      <c r="B154" s="190" t="s">
        <v>153</v>
      </c>
      <c r="C154" s="191" t="s">
        <v>22</v>
      </c>
      <c r="D154" s="198">
        <v>2</v>
      </c>
      <c r="E154" s="192"/>
      <c r="F154" s="192">
        <f t="shared" si="7"/>
        <v>0</v>
      </c>
      <c r="G154" s="192">
        <f t="shared" si="7"/>
        <v>0</v>
      </c>
      <c r="H154" s="192">
        <f t="shared" si="7"/>
        <v>0</v>
      </c>
      <c r="I154" s="192">
        <f>IF(B154="",0,SUMIF(List!$E$6:$E$5159,'Inventory List'!B154,List!$F$6:$F$5159))</f>
        <v>0</v>
      </c>
      <c r="J154" s="192">
        <f>IF(B154="",0,SUMIF(List!$E$6:$E$5159,'Inventory List'!B154,List!$G$6:$G$5159))</f>
        <v>0</v>
      </c>
      <c r="K154" s="228">
        <f t="shared" si="8"/>
        <v>2</v>
      </c>
      <c r="L154" s="236" t="s">
        <v>267</v>
      </c>
      <c r="M154" s="236"/>
      <c r="N154" s="236"/>
      <c r="O154" s="169"/>
      <c r="P154" s="73">
        <v>2</v>
      </c>
      <c r="Q154" s="166">
        <v>45633</v>
      </c>
      <c r="R154" s="73">
        <f>Table1[[#This Row],[Column4]]-P154</f>
        <v>0</v>
      </c>
      <c r="S154" s="73">
        <f>P154-Table1[[#This Row],[Column10]]</f>
        <v>2</v>
      </c>
      <c r="U154" s="26">
        <v>135</v>
      </c>
      <c r="V154">
        <v>2</v>
      </c>
      <c r="W154">
        <f>V154-Table1[[#This Row],[Column11]]</f>
        <v>0</v>
      </c>
    </row>
    <row r="155" spans="1:23" ht="60" x14ac:dyDescent="0.35">
      <c r="A155" s="189">
        <v>146</v>
      </c>
      <c r="B155" s="190" t="s">
        <v>154</v>
      </c>
      <c r="C155" s="191" t="s">
        <v>6</v>
      </c>
      <c r="D155" s="198">
        <v>40</v>
      </c>
      <c r="E155" s="192"/>
      <c r="F155" s="192">
        <f t="shared" si="7"/>
        <v>0</v>
      </c>
      <c r="G155" s="192">
        <f t="shared" si="7"/>
        <v>0</v>
      </c>
      <c r="H155" s="192">
        <f t="shared" si="7"/>
        <v>0</v>
      </c>
      <c r="I155" s="192">
        <f>IF(B155="",0,SUMIF(List!$E$6:$E$5159,'Inventory List'!B155,List!$F$6:$F$5159))</f>
        <v>0</v>
      </c>
      <c r="J155" s="192">
        <f>IF(B155="",0,SUMIF(List!$E$6:$E$5159,'Inventory List'!B155,List!$G$6:$G$5159))</f>
        <v>2</v>
      </c>
      <c r="K155" s="228">
        <f t="shared" si="8"/>
        <v>38</v>
      </c>
      <c r="L155" s="236" t="s">
        <v>261</v>
      </c>
      <c r="M155" s="236"/>
      <c r="N155" s="236"/>
      <c r="O155" s="169"/>
      <c r="P155" s="73">
        <v>26</v>
      </c>
      <c r="Q155" s="166">
        <v>45633</v>
      </c>
      <c r="R155" s="73">
        <f>Table1[[#This Row],[Column4]]-P155</f>
        <v>14</v>
      </c>
      <c r="S155" s="73">
        <f>P155-Table1[[#This Row],[Column10]]</f>
        <v>24</v>
      </c>
      <c r="U155" s="26">
        <v>136</v>
      </c>
      <c r="V155">
        <v>40</v>
      </c>
      <c r="W155">
        <f>V155-Table1[[#This Row],[Column11]]</f>
        <v>2</v>
      </c>
    </row>
    <row r="156" spans="1:23" ht="45" x14ac:dyDescent="0.35">
      <c r="A156" s="189">
        <v>147</v>
      </c>
      <c r="B156" s="190" t="s">
        <v>155</v>
      </c>
      <c r="C156" s="191" t="s">
        <v>156</v>
      </c>
      <c r="D156" s="198">
        <v>87</v>
      </c>
      <c r="E156" s="192"/>
      <c r="F156" s="192">
        <f t="shared" si="7"/>
        <v>0</v>
      </c>
      <c r="G156" s="192">
        <f t="shared" si="7"/>
        <v>0</v>
      </c>
      <c r="H156" s="192">
        <f t="shared" si="7"/>
        <v>0</v>
      </c>
      <c r="I156" s="192">
        <f>IF(B156="",0,SUMIF(List!$E$6:$E$5159,'Inventory List'!B156,List!$F$6:$F$5159))</f>
        <v>0</v>
      </c>
      <c r="J156" s="192">
        <f>IF(B156="",0,SUMIF(List!$E$6:$E$5159,'Inventory List'!B156,List!$G$6:$G$5159))</f>
        <v>12</v>
      </c>
      <c r="K156" s="228">
        <f t="shared" si="8"/>
        <v>75</v>
      </c>
      <c r="L156" s="236" t="s">
        <v>263</v>
      </c>
      <c r="M156" s="236"/>
      <c r="N156" s="236"/>
      <c r="O156" s="169"/>
      <c r="P156" s="73">
        <v>84</v>
      </c>
      <c r="Q156" s="166" t="s">
        <v>346</v>
      </c>
      <c r="R156" s="73">
        <f>Table1[[#This Row],[Column4]]-P156</f>
        <v>3</v>
      </c>
      <c r="S156" s="73">
        <f>P156-Table1[[#This Row],[Column10]]</f>
        <v>72</v>
      </c>
      <c r="U156" s="26">
        <v>137</v>
      </c>
      <c r="V156">
        <v>63</v>
      </c>
      <c r="W156">
        <f>V156-Table1[[#This Row],[Column11]]</f>
        <v>-12</v>
      </c>
    </row>
    <row r="157" spans="1:23" ht="45" x14ac:dyDescent="0.35">
      <c r="A157" s="189">
        <v>148</v>
      </c>
      <c r="B157" s="190" t="s">
        <v>157</v>
      </c>
      <c r="C157" s="191" t="s">
        <v>156</v>
      </c>
      <c r="D157" s="198">
        <v>81</v>
      </c>
      <c r="E157" s="192"/>
      <c r="F157" s="192">
        <f t="shared" si="7"/>
        <v>0</v>
      </c>
      <c r="G157" s="192">
        <f t="shared" si="7"/>
        <v>0</v>
      </c>
      <c r="H157" s="192">
        <f t="shared" si="7"/>
        <v>0</v>
      </c>
      <c r="I157" s="192">
        <f>IF(B157="",0,SUMIF(List!$E$6:$E$5159,'Inventory List'!B157,List!$F$6:$F$5159))</f>
        <v>0</v>
      </c>
      <c r="J157" s="192">
        <f>IF(B157="",0,SUMIF(List!$E$6:$E$5159,'Inventory List'!B157,List!$G$6:$G$5159))</f>
        <v>35</v>
      </c>
      <c r="K157" s="228">
        <f t="shared" si="8"/>
        <v>46</v>
      </c>
      <c r="L157" s="236" t="s">
        <v>263</v>
      </c>
      <c r="M157" s="236"/>
      <c r="N157" s="236"/>
      <c r="O157" s="169"/>
      <c r="P157" s="73">
        <v>1</v>
      </c>
      <c r="Q157" s="166" t="s">
        <v>346</v>
      </c>
      <c r="R157" s="73">
        <f>Table1[[#This Row],[Column4]]-P157</f>
        <v>80</v>
      </c>
      <c r="S157" s="73">
        <f>P157-Table1[[#This Row],[Column10]]</f>
        <v>-34</v>
      </c>
      <c r="U157" s="26" t="s">
        <v>365</v>
      </c>
      <c r="V157">
        <v>1</v>
      </c>
      <c r="W157">
        <f>V157-Table1[[#This Row],[Column11]]</f>
        <v>-45</v>
      </c>
    </row>
    <row r="158" spans="1:23" ht="45" x14ac:dyDescent="0.35">
      <c r="A158" s="189">
        <v>149</v>
      </c>
      <c r="B158" s="190" t="s">
        <v>158</v>
      </c>
      <c r="C158" s="191" t="s">
        <v>159</v>
      </c>
      <c r="D158" s="198">
        <v>171</v>
      </c>
      <c r="E158" s="192"/>
      <c r="F158" s="192">
        <f t="shared" si="7"/>
        <v>0</v>
      </c>
      <c r="G158" s="192">
        <f t="shared" si="7"/>
        <v>0</v>
      </c>
      <c r="H158" s="192">
        <f t="shared" si="7"/>
        <v>0</v>
      </c>
      <c r="I158" s="192">
        <f>IF(B158="",0,SUMIF(List!$E$6:$E$5159,'Inventory List'!B158,List!$F$6:$F$5159))</f>
        <v>0</v>
      </c>
      <c r="J158" s="192">
        <f>IF(B158="",0,SUMIF(List!$E$6:$E$5159,'Inventory List'!B158,List!$G$6:$G$5159))</f>
        <v>84</v>
      </c>
      <c r="K158" s="228">
        <f t="shared" si="8"/>
        <v>87</v>
      </c>
      <c r="L158" s="236" t="s">
        <v>263</v>
      </c>
      <c r="M158" s="236"/>
      <c r="N158" s="236"/>
      <c r="O158" s="169"/>
      <c r="P158" s="73">
        <v>0</v>
      </c>
      <c r="R158" s="73">
        <f>Table1[[#This Row],[Column4]]-P158</f>
        <v>171</v>
      </c>
      <c r="S158" s="73">
        <f>P158-Table1[[#This Row],[Column10]]</f>
        <v>-84</v>
      </c>
      <c r="U158" s="26">
        <v>139</v>
      </c>
      <c r="V158">
        <v>108</v>
      </c>
      <c r="W158">
        <f>V158-Table1[[#This Row],[Column11]]</f>
        <v>21</v>
      </c>
    </row>
    <row r="159" spans="1:23" ht="45" x14ac:dyDescent="0.35">
      <c r="A159" s="189">
        <v>150</v>
      </c>
      <c r="B159" s="190" t="s">
        <v>160</v>
      </c>
      <c r="C159" s="191" t="s">
        <v>8</v>
      </c>
      <c r="D159" s="198">
        <v>10</v>
      </c>
      <c r="E159" s="192"/>
      <c r="F159" s="192">
        <f t="shared" si="7"/>
        <v>0</v>
      </c>
      <c r="G159" s="192">
        <f t="shared" si="7"/>
        <v>0</v>
      </c>
      <c r="H159" s="192">
        <f t="shared" si="7"/>
        <v>0</v>
      </c>
      <c r="I159" s="192">
        <f>IF(B159="",0,SUMIF(List!$E$6:$E$5159,'Inventory List'!B159,List!$F$6:$F$5159))</f>
        <v>0</v>
      </c>
      <c r="J159" s="192">
        <f>IF(B159="",0,SUMIF(List!$E$6:$E$5159,'Inventory List'!B159,List!$G$6:$G$5159))</f>
        <v>2</v>
      </c>
      <c r="K159" s="228">
        <f t="shared" si="8"/>
        <v>8</v>
      </c>
      <c r="L159" s="236" t="s">
        <v>263</v>
      </c>
      <c r="M159" s="236"/>
      <c r="N159" s="236"/>
      <c r="O159" s="169"/>
      <c r="P159" s="73">
        <v>15</v>
      </c>
      <c r="Q159" s="166" t="s">
        <v>343</v>
      </c>
      <c r="R159" s="73">
        <f>Table1[[#This Row],[Column4]]-P159</f>
        <v>-5</v>
      </c>
      <c r="S159" s="73">
        <f>P159-Table1[[#This Row],[Column10]]</f>
        <v>13</v>
      </c>
      <c r="U159" s="26">
        <v>140</v>
      </c>
      <c r="V159">
        <v>11</v>
      </c>
      <c r="W159">
        <f>V159-Table1[[#This Row],[Column11]]</f>
        <v>3</v>
      </c>
    </row>
    <row r="160" spans="1:23" ht="45" x14ac:dyDescent="0.35">
      <c r="A160" s="189">
        <v>151</v>
      </c>
      <c r="B160" s="190" t="s">
        <v>161</v>
      </c>
      <c r="C160" s="191" t="s">
        <v>6</v>
      </c>
      <c r="D160" s="198">
        <v>1</v>
      </c>
      <c r="E160" s="192"/>
      <c r="F160" s="192">
        <f t="shared" si="7"/>
        <v>0</v>
      </c>
      <c r="G160" s="192">
        <f t="shared" si="7"/>
        <v>0</v>
      </c>
      <c r="H160" s="192">
        <f t="shared" si="7"/>
        <v>0</v>
      </c>
      <c r="I160" s="192">
        <f>IF(B160="",0,SUMIF(List!$E$6:$E$5159,'Inventory List'!B160,List!$F$6:$F$5159))</f>
        <v>0</v>
      </c>
      <c r="J160" s="192">
        <f>IF(B160="",0,SUMIF(List!$E$6:$E$5159,'Inventory List'!B160,List!$G$6:$G$5159))</f>
        <v>0</v>
      </c>
      <c r="K160" s="228">
        <f t="shared" si="8"/>
        <v>1</v>
      </c>
      <c r="L160" s="236" t="s">
        <v>285</v>
      </c>
      <c r="M160" s="236"/>
      <c r="N160" s="236"/>
      <c r="O160" s="169"/>
      <c r="R160" s="73">
        <f>Table1[[#This Row],[Column4]]-P160</f>
        <v>1</v>
      </c>
      <c r="S160" s="73">
        <f>P160-Table1[[#This Row],[Column10]]</f>
        <v>0</v>
      </c>
      <c r="U160" s="26">
        <v>141</v>
      </c>
      <c r="V160">
        <v>20</v>
      </c>
      <c r="W160">
        <f>V160-Table1[[#This Row],[Column11]]</f>
        <v>19</v>
      </c>
    </row>
    <row r="161" spans="1:23" ht="45" x14ac:dyDescent="0.35">
      <c r="A161" s="189">
        <v>152</v>
      </c>
      <c r="B161" s="190" t="s">
        <v>162</v>
      </c>
      <c r="C161" s="191" t="s">
        <v>6</v>
      </c>
      <c r="D161" s="198">
        <v>2</v>
      </c>
      <c r="E161" s="192"/>
      <c r="F161" s="192">
        <f t="shared" si="7"/>
        <v>0</v>
      </c>
      <c r="G161" s="192">
        <f t="shared" si="7"/>
        <v>0</v>
      </c>
      <c r="H161" s="192">
        <f t="shared" si="7"/>
        <v>0</v>
      </c>
      <c r="I161" s="192">
        <f>IF(B161="",0,SUMIF(List!$E$6:$E$5159,'Inventory List'!B161,List!$F$6:$F$5159))</f>
        <v>0</v>
      </c>
      <c r="J161" s="192">
        <f>IF(B161="",0,SUMIF(List!$E$6:$E$5159,'Inventory List'!B161,List!$G$6:$G$5159))</f>
        <v>0</v>
      </c>
      <c r="K161" s="228">
        <f t="shared" si="8"/>
        <v>2</v>
      </c>
      <c r="L161" s="236" t="s">
        <v>285</v>
      </c>
      <c r="M161" s="236"/>
      <c r="N161" s="236"/>
      <c r="O161" s="169"/>
      <c r="P161" s="73">
        <v>0</v>
      </c>
      <c r="R161" s="73">
        <f>Table1[[#This Row],[Column4]]-P161</f>
        <v>2</v>
      </c>
      <c r="S161" s="73">
        <f>P161-Table1[[#This Row],[Column10]]</f>
        <v>0</v>
      </c>
      <c r="U161" s="26">
        <v>142</v>
      </c>
      <c r="V161">
        <v>0</v>
      </c>
      <c r="W161">
        <f>V161-Table1[[#This Row],[Column11]]</f>
        <v>-2</v>
      </c>
    </row>
    <row r="162" spans="1:23" ht="60" x14ac:dyDescent="0.35">
      <c r="A162" s="189">
        <v>153</v>
      </c>
      <c r="B162" s="190" t="s">
        <v>163</v>
      </c>
      <c r="C162" s="191" t="s">
        <v>25</v>
      </c>
      <c r="D162" s="198">
        <v>3</v>
      </c>
      <c r="E162" s="192"/>
      <c r="F162" s="192">
        <f t="shared" si="7"/>
        <v>0</v>
      </c>
      <c r="G162" s="192">
        <f t="shared" si="7"/>
        <v>0</v>
      </c>
      <c r="H162" s="192">
        <f t="shared" si="7"/>
        <v>0</v>
      </c>
      <c r="I162" s="192">
        <f>IF(B162="",0,SUMIF(List!$E$6:$E$5159,'Inventory List'!B162,List!$F$6:$F$5159))</f>
        <v>0</v>
      </c>
      <c r="J162" s="192">
        <f>IF(B162="",0,SUMIF(List!$E$6:$E$5159,'Inventory List'!B162,List!$G$6:$G$5159))</f>
        <v>0</v>
      </c>
      <c r="K162" s="228">
        <f t="shared" si="8"/>
        <v>3</v>
      </c>
      <c r="L162" s="236" t="s">
        <v>261</v>
      </c>
      <c r="M162" s="236"/>
      <c r="N162" s="236"/>
      <c r="O162" s="169"/>
      <c r="P162" s="73">
        <v>4</v>
      </c>
      <c r="Q162" s="166">
        <v>45633</v>
      </c>
      <c r="R162" s="73">
        <f>Table1[[#This Row],[Column4]]-P162</f>
        <v>-1</v>
      </c>
      <c r="S162" s="73">
        <f>P162-Table1[[#This Row],[Column10]]</f>
        <v>4</v>
      </c>
      <c r="U162" s="26">
        <v>143</v>
      </c>
      <c r="V162">
        <v>3</v>
      </c>
      <c r="W162">
        <f>V162-Table1[[#This Row],[Column11]]</f>
        <v>0</v>
      </c>
    </row>
    <row r="163" spans="1:23" ht="60" x14ac:dyDescent="0.35">
      <c r="A163" s="189">
        <v>154</v>
      </c>
      <c r="B163" s="190" t="s">
        <v>164</v>
      </c>
      <c r="C163" s="191" t="s">
        <v>19</v>
      </c>
      <c r="D163" s="198">
        <v>22</v>
      </c>
      <c r="E163" s="192"/>
      <c r="F163" s="192">
        <f t="shared" si="7"/>
        <v>0</v>
      </c>
      <c r="G163" s="192">
        <f t="shared" si="7"/>
        <v>0</v>
      </c>
      <c r="H163" s="192">
        <f t="shared" si="7"/>
        <v>0</v>
      </c>
      <c r="I163" s="192">
        <f>IF(B163="",0,SUMIF(List!$E$6:$E$5159,'Inventory List'!B163,List!$F$6:$F$5159))</f>
        <v>0</v>
      </c>
      <c r="J163" s="192">
        <f>IF(B163="",0,SUMIF(List!$E$6:$E$5159,'Inventory List'!B163,List!$G$6:$G$5159))</f>
        <v>0</v>
      </c>
      <c r="K163" s="228">
        <f t="shared" si="8"/>
        <v>22</v>
      </c>
      <c r="L163" s="236" t="s">
        <v>261</v>
      </c>
      <c r="M163" s="236"/>
      <c r="N163" s="236"/>
      <c r="O163" s="169"/>
      <c r="P163" s="73">
        <v>22</v>
      </c>
      <c r="Q163" s="166">
        <v>45633</v>
      </c>
      <c r="R163" s="73">
        <f>Table1[[#This Row],[Column4]]-P163</f>
        <v>0</v>
      </c>
      <c r="S163" s="73">
        <f>P163-Table1[[#This Row],[Column10]]</f>
        <v>22</v>
      </c>
      <c r="U163" s="26">
        <v>144</v>
      </c>
      <c r="V163">
        <v>18</v>
      </c>
      <c r="W163">
        <f>V163-Table1[[#This Row],[Column11]]</f>
        <v>-4</v>
      </c>
    </row>
    <row r="164" spans="1:23" ht="60" x14ac:dyDescent="0.35">
      <c r="A164" s="189">
        <v>155</v>
      </c>
      <c r="B164" s="190" t="s">
        <v>165</v>
      </c>
      <c r="C164" s="191" t="s">
        <v>19</v>
      </c>
      <c r="D164" s="198">
        <v>8</v>
      </c>
      <c r="E164" s="192"/>
      <c r="F164" s="192">
        <f t="shared" si="7"/>
        <v>0</v>
      </c>
      <c r="G164" s="192">
        <f t="shared" si="7"/>
        <v>0</v>
      </c>
      <c r="H164" s="192">
        <f t="shared" si="7"/>
        <v>0</v>
      </c>
      <c r="I164" s="192">
        <f>IF(B164="",0,SUMIF(List!$E$6:$E$5159,'Inventory List'!B164,List!$F$6:$F$5159))</f>
        <v>0</v>
      </c>
      <c r="J164" s="192">
        <f>IF(B164="",0,SUMIF(List!$E$6:$E$5159,'Inventory List'!B164,List!$G$6:$G$5159))</f>
        <v>0</v>
      </c>
      <c r="K164" s="228">
        <f t="shared" si="8"/>
        <v>8</v>
      </c>
      <c r="L164" s="236" t="s">
        <v>261</v>
      </c>
      <c r="M164" s="236"/>
      <c r="N164" s="236"/>
      <c r="O164" s="169"/>
      <c r="P164" s="73">
        <v>8</v>
      </c>
      <c r="Q164" s="166">
        <v>45633</v>
      </c>
      <c r="R164" s="73">
        <f>Table1[[#This Row],[Column4]]-P164</f>
        <v>0</v>
      </c>
      <c r="S164" s="73">
        <f>P164-Table1[[#This Row],[Column10]]</f>
        <v>8</v>
      </c>
      <c r="U164" s="26">
        <v>145</v>
      </c>
      <c r="V164">
        <v>8</v>
      </c>
      <c r="W164">
        <f>V164-Table1[[#This Row],[Column11]]</f>
        <v>0</v>
      </c>
    </row>
    <row r="165" spans="1:23" ht="60" x14ac:dyDescent="0.35">
      <c r="A165" s="189">
        <v>156</v>
      </c>
      <c r="B165" s="190" t="s">
        <v>166</v>
      </c>
      <c r="C165" s="191" t="s">
        <v>19</v>
      </c>
      <c r="D165" s="198">
        <v>55</v>
      </c>
      <c r="E165" s="192"/>
      <c r="F165" s="192">
        <f t="shared" si="7"/>
        <v>0</v>
      </c>
      <c r="G165" s="192">
        <f t="shared" si="7"/>
        <v>0</v>
      </c>
      <c r="H165" s="192">
        <f t="shared" si="7"/>
        <v>0</v>
      </c>
      <c r="I165" s="192">
        <f>IF(B165="",0,SUMIF(List!$E$6:$E$5159,'Inventory List'!B165,List!$F$6:$F$5159))</f>
        <v>0</v>
      </c>
      <c r="J165" s="192">
        <f>IF(B165="",0,SUMIF(List!$E$6:$E$5159,'Inventory List'!B165,List!$G$6:$G$5159))</f>
        <v>0</v>
      </c>
      <c r="K165" s="228">
        <f t="shared" si="8"/>
        <v>55</v>
      </c>
      <c r="L165" s="236" t="s">
        <v>261</v>
      </c>
      <c r="M165" s="236"/>
      <c r="N165" s="236"/>
      <c r="O165" s="169"/>
      <c r="P165" s="73">
        <v>55</v>
      </c>
      <c r="Q165" s="166">
        <v>45633</v>
      </c>
      <c r="R165" s="73">
        <f>Table1[[#This Row],[Column4]]-P165</f>
        <v>0</v>
      </c>
      <c r="S165" s="73">
        <f>P165-Table1[[#This Row],[Column10]]</f>
        <v>55</v>
      </c>
      <c r="U165" s="26">
        <v>146</v>
      </c>
      <c r="V165">
        <v>55</v>
      </c>
      <c r="W165">
        <f>V165-Table1[[#This Row],[Column11]]</f>
        <v>0</v>
      </c>
    </row>
    <row r="166" spans="1:23" ht="60" x14ac:dyDescent="0.35">
      <c r="A166" s="189">
        <v>157</v>
      </c>
      <c r="B166" s="190" t="s">
        <v>167</v>
      </c>
      <c r="C166" s="191" t="s">
        <v>19</v>
      </c>
      <c r="D166" s="198">
        <v>0</v>
      </c>
      <c r="E166" s="192"/>
      <c r="F166" s="192">
        <f t="shared" si="7"/>
        <v>0</v>
      </c>
      <c r="G166" s="192">
        <f t="shared" si="7"/>
        <v>0</v>
      </c>
      <c r="H166" s="192">
        <f t="shared" si="7"/>
        <v>0</v>
      </c>
      <c r="I166" s="192">
        <f>IF(B166="",0,SUMIF(List!$E$6:$E$5159,'Inventory List'!B166,List!$F$6:$F$5159))</f>
        <v>0</v>
      </c>
      <c r="J166" s="192">
        <f>IF(B166="",0,SUMIF(List!$E$6:$E$5159,'Inventory List'!B166,List!$G$6:$G$5159))</f>
        <v>0</v>
      </c>
      <c r="K166" s="228">
        <f t="shared" si="8"/>
        <v>0</v>
      </c>
      <c r="L166" s="236" t="s">
        <v>261</v>
      </c>
      <c r="M166" s="236"/>
      <c r="N166" s="236"/>
      <c r="O166" s="169"/>
      <c r="R166" s="73">
        <f>Table1[[#This Row],[Column4]]-P166</f>
        <v>0</v>
      </c>
      <c r="S166" s="73">
        <f>P166-Table1[[#This Row],[Column10]]</f>
        <v>0</v>
      </c>
      <c r="U166" s="26">
        <v>147</v>
      </c>
      <c r="V166">
        <v>0</v>
      </c>
      <c r="W166">
        <f>V166-Table1[[#This Row],[Column11]]</f>
        <v>0</v>
      </c>
    </row>
    <row r="167" spans="1:23" ht="60" x14ac:dyDescent="0.35">
      <c r="A167" s="189">
        <v>158</v>
      </c>
      <c r="B167" s="190" t="s">
        <v>168</v>
      </c>
      <c r="C167" s="191" t="s">
        <v>25</v>
      </c>
      <c r="D167" s="198">
        <v>10</v>
      </c>
      <c r="E167" s="192"/>
      <c r="F167" s="192">
        <f t="shared" si="7"/>
        <v>0</v>
      </c>
      <c r="G167" s="192">
        <f t="shared" si="7"/>
        <v>0</v>
      </c>
      <c r="H167" s="192">
        <f t="shared" si="7"/>
        <v>0</v>
      </c>
      <c r="I167" s="192">
        <f>IF(B167="",0,SUMIF(List!$E$6:$E$5159,'Inventory List'!B167,List!$F$6:$F$5159))</f>
        <v>0</v>
      </c>
      <c r="J167" s="192">
        <f>IF(B167="",0,SUMIF(List!$E$6:$E$5159,'Inventory List'!B167,List!$G$6:$G$5159))</f>
        <v>0</v>
      </c>
      <c r="K167" s="228">
        <f t="shared" si="8"/>
        <v>10</v>
      </c>
      <c r="L167" s="236" t="s">
        <v>261</v>
      </c>
      <c r="M167" s="236"/>
      <c r="N167" s="236"/>
      <c r="O167" s="169"/>
      <c r="P167" s="73">
        <v>10</v>
      </c>
      <c r="Q167" s="166">
        <v>45633</v>
      </c>
      <c r="R167" s="73">
        <f>Table1[[#This Row],[Column4]]-P167</f>
        <v>0</v>
      </c>
      <c r="S167" s="73">
        <f>P167-Table1[[#This Row],[Column10]]</f>
        <v>10</v>
      </c>
      <c r="U167" s="26">
        <v>148</v>
      </c>
      <c r="V167">
        <v>10</v>
      </c>
      <c r="W167">
        <f>V167-Table1[[#This Row],[Column11]]</f>
        <v>0</v>
      </c>
    </row>
    <row r="168" spans="1:23" ht="60" x14ac:dyDescent="0.35">
      <c r="A168" s="189">
        <v>159</v>
      </c>
      <c r="B168" s="190" t="s">
        <v>169</v>
      </c>
      <c r="C168" s="191" t="s">
        <v>25</v>
      </c>
      <c r="D168" s="198">
        <v>12</v>
      </c>
      <c r="E168" s="192"/>
      <c r="F168" s="192">
        <f t="shared" si="7"/>
        <v>0</v>
      </c>
      <c r="G168" s="192">
        <f t="shared" si="7"/>
        <v>0</v>
      </c>
      <c r="H168" s="192">
        <f t="shared" si="7"/>
        <v>0</v>
      </c>
      <c r="I168" s="192">
        <f>IF(B168="",0,SUMIF(List!$E$6:$E$5159,'Inventory List'!B168,List!$F$6:$F$5159))</f>
        <v>0</v>
      </c>
      <c r="J168" s="192">
        <f>IF(B168="",0,SUMIF(List!$E$6:$E$5159,'Inventory List'!B168,List!$G$6:$G$5159))</f>
        <v>1</v>
      </c>
      <c r="K168" s="228">
        <f t="shared" si="8"/>
        <v>11</v>
      </c>
      <c r="L168" s="236" t="s">
        <v>261</v>
      </c>
      <c r="M168" s="236"/>
      <c r="N168" s="236"/>
      <c r="O168" s="169"/>
      <c r="P168" s="73">
        <v>13</v>
      </c>
      <c r="Q168" s="166">
        <v>45633</v>
      </c>
      <c r="R168" s="73">
        <f>Table1[[#This Row],[Column4]]-P168</f>
        <v>-1</v>
      </c>
      <c r="S168" s="73">
        <f>P168-Table1[[#This Row],[Column10]]</f>
        <v>12</v>
      </c>
      <c r="U168" s="26">
        <v>149</v>
      </c>
      <c r="V168">
        <v>13</v>
      </c>
      <c r="W168">
        <f>V168-Table1[[#This Row],[Column11]]</f>
        <v>2</v>
      </c>
    </row>
    <row r="169" spans="1:23" ht="45" x14ac:dyDescent="0.35">
      <c r="A169" s="189">
        <v>160</v>
      </c>
      <c r="B169" s="190" t="s">
        <v>170</v>
      </c>
      <c r="C169" s="191" t="s">
        <v>15</v>
      </c>
      <c r="D169" s="198">
        <v>78</v>
      </c>
      <c r="E169" s="192"/>
      <c r="F169" s="192">
        <f t="shared" si="7"/>
        <v>0</v>
      </c>
      <c r="G169" s="192">
        <f t="shared" si="7"/>
        <v>0</v>
      </c>
      <c r="H169" s="192">
        <f t="shared" si="7"/>
        <v>0</v>
      </c>
      <c r="I169" s="192">
        <f>IF(B169="",0,SUMIF(List!$E$6:$E$5159,'Inventory List'!B169,List!$F$6:$F$5159))</f>
        <v>0</v>
      </c>
      <c r="J169" s="192">
        <f>IF(B169="",0,SUMIF(List!$E$6:$E$5159,'Inventory List'!B169,List!$G$6:$G$5159))</f>
        <v>0</v>
      </c>
      <c r="K169" s="228">
        <f t="shared" si="8"/>
        <v>78</v>
      </c>
      <c r="L169" s="236" t="s">
        <v>277</v>
      </c>
      <c r="M169" s="236"/>
      <c r="N169" s="236"/>
      <c r="O169" s="169"/>
      <c r="P169" s="73">
        <v>78</v>
      </c>
      <c r="Q169" s="166">
        <v>45633</v>
      </c>
      <c r="R169" s="73">
        <f>Table1[[#This Row],[Column4]]-P169</f>
        <v>0</v>
      </c>
      <c r="S169" s="73">
        <f>P169-Table1[[#This Row],[Column10]]</f>
        <v>78</v>
      </c>
      <c r="U169" s="26">
        <v>150</v>
      </c>
      <c r="V169">
        <v>78</v>
      </c>
      <c r="W169">
        <f>V169-Table1[[#This Row],[Column11]]</f>
        <v>0</v>
      </c>
    </row>
    <row r="170" spans="1:23" ht="45" x14ac:dyDescent="0.35">
      <c r="A170" s="189">
        <v>161</v>
      </c>
      <c r="B170" s="190" t="s">
        <v>171</v>
      </c>
      <c r="C170" s="191" t="s">
        <v>15</v>
      </c>
      <c r="D170" s="198">
        <v>0</v>
      </c>
      <c r="E170" s="192"/>
      <c r="F170" s="192">
        <f t="shared" si="7"/>
        <v>0</v>
      </c>
      <c r="G170" s="192">
        <f t="shared" si="7"/>
        <v>0</v>
      </c>
      <c r="H170" s="192">
        <f t="shared" si="7"/>
        <v>0</v>
      </c>
      <c r="I170" s="192">
        <f>IF(B170="",0,SUMIF(List!$E$6:$E$5159,'Inventory List'!B170,List!$F$6:$F$5159))</f>
        <v>0</v>
      </c>
      <c r="J170" s="192">
        <f>IF(B170="",0,SUMIF(List!$E$6:$E$5159,'Inventory List'!B170,List!$G$6:$G$5159))</f>
        <v>0</v>
      </c>
      <c r="K170" s="228">
        <f t="shared" si="8"/>
        <v>0</v>
      </c>
      <c r="L170" s="236" t="s">
        <v>277</v>
      </c>
      <c r="M170" s="236"/>
      <c r="N170" s="236"/>
      <c r="O170" s="169"/>
      <c r="R170" s="73">
        <f>Table1[[#This Row],[Column4]]-P170</f>
        <v>0</v>
      </c>
      <c r="S170" s="73">
        <f>P170-Table1[[#This Row],[Column10]]</f>
        <v>0</v>
      </c>
      <c r="U170" s="26">
        <v>151</v>
      </c>
      <c r="V170">
        <v>3</v>
      </c>
      <c r="W170">
        <f>V170-Table1[[#This Row],[Column11]]</f>
        <v>3</v>
      </c>
    </row>
    <row r="171" spans="1:23" ht="45" x14ac:dyDescent="0.35">
      <c r="A171" s="189">
        <v>162</v>
      </c>
      <c r="B171" s="190" t="s">
        <v>172</v>
      </c>
      <c r="C171" s="191" t="s">
        <v>15</v>
      </c>
      <c r="D171" s="198">
        <v>8</v>
      </c>
      <c r="E171" s="192"/>
      <c r="F171" s="192">
        <f t="shared" si="7"/>
        <v>0</v>
      </c>
      <c r="G171" s="192">
        <f t="shared" si="7"/>
        <v>0</v>
      </c>
      <c r="H171" s="192">
        <f t="shared" si="7"/>
        <v>0</v>
      </c>
      <c r="I171" s="192">
        <f>IF(B171="",0,SUMIF(List!$E$6:$E$5159,'Inventory List'!B171,List!$F$6:$F$5159))</f>
        <v>0</v>
      </c>
      <c r="J171" s="192">
        <f>IF(B171="",0,SUMIF(List!$E$6:$E$5159,'Inventory List'!B171,List!$G$6:$G$5159))</f>
        <v>0</v>
      </c>
      <c r="K171" s="228">
        <f t="shared" si="8"/>
        <v>8</v>
      </c>
      <c r="L171" s="236" t="s">
        <v>277</v>
      </c>
      <c r="M171" s="236"/>
      <c r="N171" s="236"/>
      <c r="O171" s="169"/>
      <c r="P171" s="73">
        <v>11</v>
      </c>
      <c r="Q171" s="166">
        <v>45633</v>
      </c>
      <c r="R171" s="73">
        <f>Table1[[#This Row],[Column4]]-P171</f>
        <v>-3</v>
      </c>
      <c r="S171" s="73">
        <f>P171-Table1[[#This Row],[Column10]]</f>
        <v>11</v>
      </c>
      <c r="U171" s="26">
        <v>152</v>
      </c>
      <c r="V171">
        <v>8</v>
      </c>
      <c r="W171">
        <f>V171-Table1[[#This Row],[Column11]]</f>
        <v>0</v>
      </c>
    </row>
    <row r="172" spans="1:23" ht="45" x14ac:dyDescent="0.35">
      <c r="A172" s="189">
        <v>163</v>
      </c>
      <c r="B172" s="190" t="s">
        <v>173</v>
      </c>
      <c r="C172" s="191" t="s">
        <v>15</v>
      </c>
      <c r="D172" s="198">
        <v>67</v>
      </c>
      <c r="E172" s="192"/>
      <c r="F172" s="192">
        <f t="shared" si="7"/>
        <v>0</v>
      </c>
      <c r="G172" s="192">
        <f t="shared" si="7"/>
        <v>0</v>
      </c>
      <c r="H172" s="192">
        <f t="shared" si="7"/>
        <v>0</v>
      </c>
      <c r="I172" s="192">
        <f>IF(B172="",0,SUMIF(List!$E$6:$E$5159,'Inventory List'!B172,List!$F$6:$F$5159))</f>
        <v>20</v>
      </c>
      <c r="J172" s="192">
        <f>IF(B172="",0,SUMIF(List!$E$6:$E$5159,'Inventory List'!B172,List!$G$6:$G$5159))</f>
        <v>37</v>
      </c>
      <c r="K172" s="228">
        <f t="shared" si="8"/>
        <v>50</v>
      </c>
      <c r="L172" s="236" t="s">
        <v>277</v>
      </c>
      <c r="M172" s="236"/>
      <c r="N172" s="236"/>
      <c r="O172" s="169"/>
      <c r="P172" s="73">
        <v>35</v>
      </c>
      <c r="Q172" s="166">
        <v>45633</v>
      </c>
      <c r="R172" s="73">
        <f>Table1[[#This Row],[Column4]]-P172</f>
        <v>32</v>
      </c>
      <c r="S172" s="73">
        <f>P172-Table1[[#This Row],[Column10]]</f>
        <v>-2</v>
      </c>
      <c r="U172" s="26" t="s">
        <v>366</v>
      </c>
      <c r="V172">
        <v>43</v>
      </c>
      <c r="W172">
        <f>V172-Table1[[#This Row],[Column11]]</f>
        <v>-7</v>
      </c>
    </row>
    <row r="173" spans="1:23" ht="60" x14ac:dyDescent="0.35">
      <c r="A173" s="189">
        <v>164</v>
      </c>
      <c r="B173" s="190" t="s">
        <v>174</v>
      </c>
      <c r="C173" s="191" t="s">
        <v>25</v>
      </c>
      <c r="D173" s="198">
        <v>14</v>
      </c>
      <c r="E173" s="192"/>
      <c r="F173" s="192">
        <f t="shared" si="7"/>
        <v>0</v>
      </c>
      <c r="G173" s="192">
        <f t="shared" si="7"/>
        <v>0</v>
      </c>
      <c r="H173" s="192">
        <f t="shared" si="7"/>
        <v>0</v>
      </c>
      <c r="I173" s="192">
        <f>IF(B173="",0,SUMIF(List!$E$6:$E$5159,'Inventory List'!B173,List!$F$6:$F$5159))</f>
        <v>0</v>
      </c>
      <c r="J173" s="192">
        <f>IF(B173="",0,SUMIF(List!$E$6:$E$5159,'Inventory List'!B173,List!$G$6:$G$5159))</f>
        <v>2</v>
      </c>
      <c r="K173" s="228">
        <f t="shared" si="8"/>
        <v>12</v>
      </c>
      <c r="L173" s="236" t="s">
        <v>261</v>
      </c>
      <c r="M173" s="236"/>
      <c r="N173" s="236"/>
      <c r="O173" s="169"/>
      <c r="P173" s="73">
        <v>39</v>
      </c>
      <c r="Q173" s="166">
        <v>45633</v>
      </c>
      <c r="R173" s="73">
        <f>Table1[[#This Row],[Column4]]-P173</f>
        <v>-25</v>
      </c>
      <c r="S173" s="73">
        <f>P173-Table1[[#This Row],[Column10]]</f>
        <v>37</v>
      </c>
      <c r="U173" s="26" t="s">
        <v>377</v>
      </c>
      <c r="V173">
        <v>14</v>
      </c>
      <c r="W173">
        <f>V173-Table1[[#This Row],[Column11]]</f>
        <v>2</v>
      </c>
    </row>
    <row r="174" spans="1:23" ht="39" x14ac:dyDescent="0.35">
      <c r="A174" s="189">
        <v>165</v>
      </c>
      <c r="B174" s="190" t="s">
        <v>175</v>
      </c>
      <c r="C174" s="191" t="s">
        <v>121</v>
      </c>
      <c r="D174" s="198">
        <v>19</v>
      </c>
      <c r="E174" s="192"/>
      <c r="F174" s="192">
        <f t="shared" si="7"/>
        <v>0</v>
      </c>
      <c r="G174" s="192">
        <f t="shared" si="7"/>
        <v>0</v>
      </c>
      <c r="H174" s="192">
        <f t="shared" si="7"/>
        <v>0</v>
      </c>
      <c r="I174" s="192">
        <f>IF(B174="",0,SUMIF(List!$E$6:$E$5159,'Inventory List'!B174,List!$F$6:$F$5159))</f>
        <v>30</v>
      </c>
      <c r="J174" s="192">
        <f>IF(B174="",0,SUMIF(List!$E$6:$E$5159,'Inventory List'!B174,List!$G$6:$G$5159))</f>
        <v>15</v>
      </c>
      <c r="K174" s="228">
        <f t="shared" si="8"/>
        <v>34</v>
      </c>
      <c r="L174" s="236" t="s">
        <v>268</v>
      </c>
      <c r="M174" s="236"/>
      <c r="N174" s="236"/>
      <c r="O174" s="169"/>
      <c r="R174" s="73">
        <f>Table1[[#This Row],[Column4]]-P174</f>
        <v>19</v>
      </c>
      <c r="S174" s="73">
        <f>P174-Table1[[#This Row],[Column10]]</f>
        <v>-15</v>
      </c>
      <c r="U174" s="26" t="s">
        <v>359</v>
      </c>
      <c r="V174">
        <v>8</v>
      </c>
      <c r="W174">
        <f>V174-Table1[[#This Row],[Column11]]</f>
        <v>-26</v>
      </c>
    </row>
    <row r="175" spans="1:23" ht="39" x14ac:dyDescent="0.35">
      <c r="A175" s="189">
        <v>166</v>
      </c>
      <c r="B175" s="190" t="s">
        <v>176</v>
      </c>
      <c r="C175" s="191" t="s">
        <v>121</v>
      </c>
      <c r="D175" s="198">
        <v>11</v>
      </c>
      <c r="E175" s="192"/>
      <c r="F175" s="192">
        <f t="shared" si="7"/>
        <v>0</v>
      </c>
      <c r="G175" s="192">
        <f t="shared" si="7"/>
        <v>0</v>
      </c>
      <c r="H175" s="192">
        <f t="shared" si="7"/>
        <v>0</v>
      </c>
      <c r="I175" s="192">
        <f>IF(B175="",0,SUMIF(List!$E$6:$E$5159,'Inventory List'!B175,List!$F$6:$F$5159))</f>
        <v>71</v>
      </c>
      <c r="J175" s="192">
        <f>IF(B175="",0,SUMIF(List!$E$6:$E$5159,'Inventory List'!B175,List!$G$6:$G$5159))</f>
        <v>43</v>
      </c>
      <c r="K175" s="228">
        <f t="shared" si="8"/>
        <v>39</v>
      </c>
      <c r="L175" s="236" t="s">
        <v>268</v>
      </c>
      <c r="M175" s="236"/>
      <c r="N175" s="236"/>
      <c r="O175" s="169"/>
      <c r="R175" s="73">
        <f>Table1[[#This Row],[Column4]]-P175</f>
        <v>11</v>
      </c>
      <c r="S175" s="73">
        <f>P175-Table1[[#This Row],[Column10]]</f>
        <v>-43</v>
      </c>
      <c r="U175" s="26" t="s">
        <v>358</v>
      </c>
      <c r="V175">
        <v>11</v>
      </c>
      <c r="W175">
        <f>V175-Table1[[#This Row],[Column11]]</f>
        <v>-28</v>
      </c>
    </row>
    <row r="176" spans="1:23" ht="60" x14ac:dyDescent="0.35">
      <c r="A176" s="189">
        <v>167</v>
      </c>
      <c r="B176" s="190" t="s">
        <v>177</v>
      </c>
      <c r="C176" s="191" t="s">
        <v>121</v>
      </c>
      <c r="D176" s="198">
        <v>4</v>
      </c>
      <c r="E176" s="192"/>
      <c r="F176" s="192">
        <f t="shared" si="7"/>
        <v>0</v>
      </c>
      <c r="G176" s="192">
        <f t="shared" si="7"/>
        <v>0</v>
      </c>
      <c r="H176" s="192">
        <f t="shared" si="7"/>
        <v>0</v>
      </c>
      <c r="I176" s="192">
        <f>IF(B176="",0,SUMIF(List!$E$6:$E$5159,'Inventory List'!B176,List!$F$6:$F$5159))</f>
        <v>0</v>
      </c>
      <c r="J176" s="192">
        <f>IF(B176="",0,SUMIF(List!$E$6:$E$5159,'Inventory List'!B176,List!$G$6:$G$5159))</f>
        <v>0</v>
      </c>
      <c r="K176" s="228">
        <f t="shared" si="8"/>
        <v>4</v>
      </c>
      <c r="L176" s="236" t="s">
        <v>261</v>
      </c>
      <c r="M176" s="236"/>
      <c r="N176" s="236"/>
      <c r="O176" s="169"/>
      <c r="P176" s="73">
        <v>4</v>
      </c>
      <c r="Q176" s="166">
        <v>45633</v>
      </c>
      <c r="R176" s="73">
        <f>Table1[[#This Row],[Column4]]-P176</f>
        <v>0</v>
      </c>
      <c r="S176" s="73">
        <f>P176-Table1[[#This Row],[Column10]]</f>
        <v>4</v>
      </c>
      <c r="U176" s="26">
        <v>157</v>
      </c>
      <c r="V176">
        <v>4</v>
      </c>
      <c r="W176">
        <f>V176-Table1[[#This Row],[Column11]]</f>
        <v>0</v>
      </c>
    </row>
    <row r="177" spans="1:23" ht="60" x14ac:dyDescent="0.35">
      <c r="A177" s="189">
        <v>168</v>
      </c>
      <c r="B177" s="190" t="s">
        <v>178</v>
      </c>
      <c r="C177" s="191" t="s">
        <v>22</v>
      </c>
      <c r="D177" s="198">
        <v>26</v>
      </c>
      <c r="E177" s="192"/>
      <c r="F177" s="192">
        <f t="shared" si="7"/>
        <v>0</v>
      </c>
      <c r="G177" s="192">
        <f t="shared" si="7"/>
        <v>0</v>
      </c>
      <c r="H177" s="192">
        <f t="shared" si="7"/>
        <v>0</v>
      </c>
      <c r="I177" s="192">
        <f>IF(B177="",0,SUMIF(List!$E$6:$E$5159,'Inventory List'!B177,List!$F$6:$F$5159))</f>
        <v>0</v>
      </c>
      <c r="J177" s="192">
        <f>IF(B177="",0,SUMIF(List!$E$6:$E$5159,'Inventory List'!B177,List!$G$6:$G$5159))</f>
        <v>21</v>
      </c>
      <c r="K177" s="228">
        <f t="shared" si="8"/>
        <v>5</v>
      </c>
      <c r="L177" s="236" t="s">
        <v>261</v>
      </c>
      <c r="M177" s="236"/>
      <c r="N177" s="236"/>
      <c r="O177" s="237" t="s">
        <v>340</v>
      </c>
      <c r="P177" s="167">
        <v>30</v>
      </c>
      <c r="Q177" s="166">
        <v>45633</v>
      </c>
      <c r="R177" s="73">
        <f>Table1[[#This Row],[Column4]]-P177</f>
        <v>-4</v>
      </c>
      <c r="S177" s="73">
        <f>P177-Table1[[#This Row],[Column10]]</f>
        <v>9</v>
      </c>
      <c r="U177" s="26" t="s">
        <v>361</v>
      </c>
      <c r="V177">
        <v>25</v>
      </c>
      <c r="W177">
        <f>V177-Table1[[#This Row],[Column11]]</f>
        <v>20</v>
      </c>
    </row>
    <row r="178" spans="1:23" ht="60" x14ac:dyDescent="0.35">
      <c r="A178" s="189">
        <v>169</v>
      </c>
      <c r="B178" s="190" t="s">
        <v>179</v>
      </c>
      <c r="C178" s="191" t="s">
        <v>25</v>
      </c>
      <c r="D178" s="198">
        <v>1</v>
      </c>
      <c r="E178" s="192"/>
      <c r="F178" s="192">
        <f t="shared" si="7"/>
        <v>0</v>
      </c>
      <c r="G178" s="192">
        <f t="shared" si="7"/>
        <v>0</v>
      </c>
      <c r="H178" s="192">
        <f t="shared" si="7"/>
        <v>0</v>
      </c>
      <c r="I178" s="192">
        <f>IF(B178="",0,SUMIF(List!$E$6:$E$5159,'Inventory List'!B178,List!$F$6:$F$5159))</f>
        <v>0</v>
      </c>
      <c r="J178" s="192">
        <f>IF(B178="",0,SUMIF(List!$E$6:$E$5159,'Inventory List'!B178,List!$G$6:$G$5159))</f>
        <v>1</v>
      </c>
      <c r="K178" s="228">
        <f t="shared" si="8"/>
        <v>0</v>
      </c>
      <c r="L178" s="236" t="s">
        <v>261</v>
      </c>
      <c r="M178" s="236"/>
      <c r="N178" s="236"/>
      <c r="O178" s="169"/>
      <c r="P178" s="73">
        <v>1</v>
      </c>
      <c r="Q178" s="166">
        <v>45633</v>
      </c>
      <c r="R178" s="73">
        <f>Table1[[#This Row],[Column4]]-P178</f>
        <v>0</v>
      </c>
      <c r="S178" s="73">
        <f>P178-Table1[[#This Row],[Column10]]</f>
        <v>0</v>
      </c>
      <c r="U178" s="26">
        <v>159</v>
      </c>
      <c r="V178">
        <v>1</v>
      </c>
      <c r="W178">
        <f>V178-Table1[[#This Row],[Column11]]</f>
        <v>1</v>
      </c>
    </row>
    <row r="179" spans="1:23" ht="45" x14ac:dyDescent="0.35">
      <c r="A179" s="189">
        <v>170</v>
      </c>
      <c r="B179" s="190" t="s">
        <v>180</v>
      </c>
      <c r="C179" s="191" t="s">
        <v>4</v>
      </c>
      <c r="D179" s="198">
        <v>73</v>
      </c>
      <c r="E179" s="192"/>
      <c r="F179" s="192">
        <f t="shared" si="7"/>
        <v>0</v>
      </c>
      <c r="G179" s="192">
        <f t="shared" si="7"/>
        <v>0</v>
      </c>
      <c r="H179" s="192">
        <f t="shared" si="7"/>
        <v>0</v>
      </c>
      <c r="I179" s="192">
        <f>IF(B179="",0,SUMIF(List!$E$6:$E$5159,'Inventory List'!B179,List!$F$6:$F$5159))</f>
        <v>0</v>
      </c>
      <c r="J179" s="192">
        <f>IF(B179="",0,SUMIF(List!$E$6:$E$5159,'Inventory List'!B179,List!$G$6:$G$5159))</f>
        <v>12</v>
      </c>
      <c r="K179" s="228">
        <f t="shared" si="8"/>
        <v>61</v>
      </c>
      <c r="L179" s="236" t="s">
        <v>277</v>
      </c>
      <c r="M179" s="236"/>
      <c r="N179" s="236"/>
      <c r="O179" s="169"/>
      <c r="P179" s="73">
        <v>41</v>
      </c>
      <c r="Q179" s="166">
        <v>45633</v>
      </c>
      <c r="R179" s="73">
        <f>Table1[[#This Row],[Column4]]-P179</f>
        <v>32</v>
      </c>
      <c r="S179" s="73">
        <f>P179-Table1[[#This Row],[Column10]]</f>
        <v>29</v>
      </c>
      <c r="U179" s="26" t="s">
        <v>355</v>
      </c>
      <c r="V179">
        <v>39</v>
      </c>
      <c r="W179">
        <f>V179-Table1[[#This Row],[Column11]]</f>
        <v>-22</v>
      </c>
    </row>
    <row r="180" spans="1:23" ht="45" x14ac:dyDescent="0.35">
      <c r="A180" s="189">
        <v>171</v>
      </c>
      <c r="B180" s="190" t="s">
        <v>181</v>
      </c>
      <c r="C180" s="191" t="s">
        <v>4</v>
      </c>
      <c r="D180" s="198">
        <v>30</v>
      </c>
      <c r="E180" s="192"/>
      <c r="F180" s="192">
        <f t="shared" si="7"/>
        <v>0</v>
      </c>
      <c r="G180" s="192">
        <f t="shared" si="7"/>
        <v>0</v>
      </c>
      <c r="H180" s="192">
        <f t="shared" si="7"/>
        <v>0</v>
      </c>
      <c r="I180" s="192">
        <f>IF(B180="",0,SUMIF(List!$E$6:$E$5159,'Inventory List'!B180,List!$F$6:$F$5159))</f>
        <v>64</v>
      </c>
      <c r="J180" s="192">
        <f>IF(B180="",0,SUMIF(List!$E$6:$E$5159,'Inventory List'!B180,List!$G$6:$G$5159))</f>
        <v>82</v>
      </c>
      <c r="K180" s="228">
        <f t="shared" si="8"/>
        <v>12</v>
      </c>
      <c r="L180" s="236" t="s">
        <v>277</v>
      </c>
      <c r="M180" s="236"/>
      <c r="N180" s="236"/>
      <c r="O180" s="169"/>
      <c r="P180" s="73">
        <v>13</v>
      </c>
      <c r="Q180" s="166">
        <v>45633</v>
      </c>
      <c r="R180" s="73">
        <f>Table1[[#This Row],[Column4]]-P180</f>
        <v>17</v>
      </c>
      <c r="S180" s="73">
        <f>P180-Table1[[#This Row],[Column10]]</f>
        <v>-69</v>
      </c>
      <c r="U180" s="26">
        <v>161</v>
      </c>
      <c r="V180">
        <v>29</v>
      </c>
      <c r="W180">
        <f>V180-Table1[[#This Row],[Column11]]</f>
        <v>17</v>
      </c>
    </row>
    <row r="181" spans="1:23" ht="45" x14ac:dyDescent="0.35">
      <c r="A181" s="189">
        <v>172</v>
      </c>
      <c r="B181" s="190" t="s">
        <v>182</v>
      </c>
      <c r="C181" s="191" t="s">
        <v>4</v>
      </c>
      <c r="D181" s="198">
        <v>309</v>
      </c>
      <c r="E181" s="192"/>
      <c r="F181" s="192">
        <f t="shared" ref="F181:H210" si="9">ROUND($E181*F$8,)</f>
        <v>0</v>
      </c>
      <c r="G181" s="192">
        <f t="shared" si="9"/>
        <v>0</v>
      </c>
      <c r="H181" s="192">
        <f t="shared" si="9"/>
        <v>0</v>
      </c>
      <c r="I181" s="192">
        <f>IF(B181="",0,SUMIF(List!$E$6:$E$5159,'Inventory List'!B181,List!$F$6:$F$5159))</f>
        <v>216</v>
      </c>
      <c r="J181" s="192">
        <f>IF(B181="",0,SUMIF(List!$E$6:$E$5159,'Inventory List'!B181,List!$G$6:$G$5159))</f>
        <v>165</v>
      </c>
      <c r="K181" s="228">
        <f t="shared" si="8"/>
        <v>360</v>
      </c>
      <c r="L181" s="236" t="s">
        <v>277</v>
      </c>
      <c r="M181" s="236"/>
      <c r="N181" s="236"/>
      <c r="O181" s="169"/>
      <c r="P181" s="73">
        <v>144</v>
      </c>
      <c r="Q181" s="166">
        <v>45633</v>
      </c>
      <c r="R181" s="73">
        <f>Table1[[#This Row],[Column4]]-P181</f>
        <v>165</v>
      </c>
      <c r="S181" s="73">
        <f>P181-Table1[[#This Row],[Column10]]</f>
        <v>-21</v>
      </c>
      <c r="U181" s="26" t="s">
        <v>367</v>
      </c>
      <c r="V181">
        <v>171</v>
      </c>
      <c r="W181">
        <f>V181-Table1[[#This Row],[Column11]]</f>
        <v>-189</v>
      </c>
    </row>
    <row r="182" spans="1:23" ht="45" x14ac:dyDescent="0.35">
      <c r="A182" s="189">
        <v>173</v>
      </c>
      <c r="B182" s="190" t="s">
        <v>183</v>
      </c>
      <c r="C182" s="191" t="s">
        <v>4</v>
      </c>
      <c r="D182" s="198">
        <v>33</v>
      </c>
      <c r="E182" s="192"/>
      <c r="F182" s="192">
        <f t="shared" si="9"/>
        <v>0</v>
      </c>
      <c r="G182" s="192">
        <f t="shared" si="9"/>
        <v>0</v>
      </c>
      <c r="H182" s="192">
        <f t="shared" si="9"/>
        <v>0</v>
      </c>
      <c r="I182" s="192">
        <f>IF(B182="",0,SUMIF(List!$E$6:$E$5159,'Inventory List'!B182,List!$F$6:$F$5159))</f>
        <v>0</v>
      </c>
      <c r="J182" s="192">
        <f>IF(B182="",0,SUMIF(List!$E$6:$E$5159,'Inventory List'!B182,List!$G$6:$G$5159))</f>
        <v>17</v>
      </c>
      <c r="K182" s="228">
        <f t="shared" si="8"/>
        <v>16</v>
      </c>
      <c r="L182" s="236" t="s">
        <v>277</v>
      </c>
      <c r="M182" s="236"/>
      <c r="N182" s="236"/>
      <c r="O182" s="169"/>
      <c r="P182" s="73">
        <v>60</v>
      </c>
      <c r="Q182" s="166">
        <v>45633</v>
      </c>
      <c r="R182" s="73">
        <f>Table1[[#This Row],[Column4]]-P182</f>
        <v>-27</v>
      </c>
      <c r="S182" s="73">
        <f>P182-Table1[[#This Row],[Column10]]</f>
        <v>43</v>
      </c>
      <c r="U182" s="26" t="s">
        <v>353</v>
      </c>
      <c r="V182">
        <v>29</v>
      </c>
      <c r="W182">
        <f>V182-Table1[[#This Row],[Column11]]</f>
        <v>13</v>
      </c>
    </row>
    <row r="183" spans="1:23" ht="43.5" x14ac:dyDescent="0.45">
      <c r="A183" s="189">
        <v>174</v>
      </c>
      <c r="B183" s="190" t="s">
        <v>184</v>
      </c>
      <c r="C183" s="191" t="s">
        <v>4</v>
      </c>
      <c r="D183" s="198">
        <v>323</v>
      </c>
      <c r="E183" s="192"/>
      <c r="F183" s="192">
        <f t="shared" si="9"/>
        <v>0</v>
      </c>
      <c r="G183" s="192">
        <f t="shared" si="9"/>
        <v>0</v>
      </c>
      <c r="H183" s="192">
        <f t="shared" si="9"/>
        <v>0</v>
      </c>
      <c r="I183" s="192">
        <f>IF(B183="",0,SUMIF(List!$E$6:$E$5159,'Inventory List'!B183,List!$F$6:$F$5159))</f>
        <v>0</v>
      </c>
      <c r="J183" s="192">
        <f>IF(B183="",0,SUMIF(List!$E$6:$E$5159,'Inventory List'!B183,List!$G$6:$G$5159))</f>
        <v>49</v>
      </c>
      <c r="K183" s="228">
        <f t="shared" si="8"/>
        <v>274</v>
      </c>
      <c r="L183" s="236" t="s">
        <v>277</v>
      </c>
      <c r="M183" s="236"/>
      <c r="N183" s="236"/>
      <c r="O183" s="169"/>
      <c r="P183" s="73">
        <v>345</v>
      </c>
      <c r="Q183" s="166">
        <v>45633</v>
      </c>
      <c r="R183" s="73">
        <f>Table1[[#This Row],[Column4]]-P183</f>
        <v>-22</v>
      </c>
      <c r="S183" s="73">
        <f>P183-Table1[[#This Row],[Column10]]</f>
        <v>296</v>
      </c>
      <c r="U183" s="26">
        <v>164</v>
      </c>
      <c r="V183">
        <v>320</v>
      </c>
      <c r="W183">
        <f>V183-Table1[[#This Row],[Column11]]</f>
        <v>46</v>
      </c>
    </row>
    <row r="184" spans="1:23" ht="29" x14ac:dyDescent="0.45">
      <c r="A184" s="189">
        <v>175</v>
      </c>
      <c r="B184" s="190" t="s">
        <v>185</v>
      </c>
      <c r="C184" s="191" t="s">
        <v>4</v>
      </c>
      <c r="D184" s="198">
        <v>49</v>
      </c>
      <c r="E184" s="192"/>
      <c r="F184" s="192">
        <f t="shared" si="9"/>
        <v>0</v>
      </c>
      <c r="G184" s="192">
        <f t="shared" si="9"/>
        <v>0</v>
      </c>
      <c r="H184" s="192">
        <f t="shared" si="9"/>
        <v>0</v>
      </c>
      <c r="I184" s="192">
        <f>IF(B184="",0,SUMIF(List!$E$6:$E$5159,'Inventory List'!B184,List!$F$6:$F$5159))</f>
        <v>0</v>
      </c>
      <c r="J184" s="192">
        <f>IF(B184="",0,SUMIF(List!$E$6:$E$5159,'Inventory List'!B184,List!$G$6:$G$5159))</f>
        <v>26</v>
      </c>
      <c r="K184" s="228">
        <f t="shared" si="8"/>
        <v>23</v>
      </c>
      <c r="L184" s="236" t="s">
        <v>268</v>
      </c>
      <c r="M184" s="236"/>
      <c r="N184" s="236"/>
      <c r="O184" s="169"/>
      <c r="P184" s="73">
        <v>108</v>
      </c>
      <c r="Q184" s="166" t="s">
        <v>343</v>
      </c>
      <c r="R184" s="73">
        <f>Table1[[#This Row],[Column4]]-P184</f>
        <v>-59</v>
      </c>
      <c r="S184" s="73">
        <f>P184-Table1[[#This Row],[Column10]]</f>
        <v>82</v>
      </c>
      <c r="U184" s="26">
        <v>165</v>
      </c>
      <c r="V184">
        <v>49</v>
      </c>
      <c r="W184">
        <f>V184-Table1[[#This Row],[Column11]]</f>
        <v>26</v>
      </c>
    </row>
    <row r="185" spans="1:23" ht="29" x14ac:dyDescent="0.45">
      <c r="A185" s="189">
        <v>176</v>
      </c>
      <c r="B185" s="190" t="s">
        <v>186</v>
      </c>
      <c r="C185" s="191" t="s">
        <v>22</v>
      </c>
      <c r="D185" s="198">
        <v>30</v>
      </c>
      <c r="E185" s="192"/>
      <c r="F185" s="192">
        <f t="shared" si="9"/>
        <v>0</v>
      </c>
      <c r="G185" s="192">
        <f t="shared" si="9"/>
        <v>0</v>
      </c>
      <c r="H185" s="192">
        <f t="shared" si="9"/>
        <v>0</v>
      </c>
      <c r="I185" s="192">
        <f>IF(B185="",0,SUMIF(List!$E$6:$E$5159,'Inventory List'!B185,List!$F$6:$F$5159))</f>
        <v>0</v>
      </c>
      <c r="J185" s="192">
        <f>IF(B185="",0,SUMIF(List!$E$6:$E$5159,'Inventory List'!B185,List!$G$6:$G$5159))</f>
        <v>17</v>
      </c>
      <c r="K185" s="228">
        <f t="shared" si="8"/>
        <v>13</v>
      </c>
      <c r="L185" s="236" t="s">
        <v>268</v>
      </c>
      <c r="M185" s="236"/>
      <c r="N185" s="236"/>
      <c r="O185" s="169"/>
      <c r="P185" s="73">
        <v>23</v>
      </c>
      <c r="Q185" s="166" t="s">
        <v>343</v>
      </c>
      <c r="R185" s="73">
        <f>Table1[[#This Row],[Column4]]-P185</f>
        <v>7</v>
      </c>
      <c r="S185" s="73">
        <f>P185-Table1[[#This Row],[Column10]]</f>
        <v>6</v>
      </c>
      <c r="U185" s="26">
        <v>166</v>
      </c>
      <c r="V185">
        <v>17</v>
      </c>
      <c r="W185">
        <f>V185-Table1[[#This Row],[Column11]]</f>
        <v>4</v>
      </c>
    </row>
    <row r="186" spans="1:23" ht="43.5" x14ac:dyDescent="0.45">
      <c r="A186" s="189">
        <v>177</v>
      </c>
      <c r="B186" s="190" t="s">
        <v>187</v>
      </c>
      <c r="C186" s="191" t="s">
        <v>6</v>
      </c>
      <c r="D186" s="198">
        <v>24</v>
      </c>
      <c r="E186" s="192"/>
      <c r="F186" s="192">
        <f t="shared" si="9"/>
        <v>0</v>
      </c>
      <c r="G186" s="192">
        <f t="shared" si="9"/>
        <v>0</v>
      </c>
      <c r="H186" s="192">
        <f t="shared" si="9"/>
        <v>0</v>
      </c>
      <c r="I186" s="192">
        <f>IF(B186="",0,SUMIF(List!$E$6:$E$5159,'Inventory List'!B186,List!$F$6:$F$5159))</f>
        <v>0</v>
      </c>
      <c r="J186" s="192">
        <f>IF(B186="",0,SUMIF(List!$E$6:$E$5159,'Inventory List'!B186,List!$G$6:$G$5159))</f>
        <v>8</v>
      </c>
      <c r="K186" s="228">
        <f t="shared" si="8"/>
        <v>16</v>
      </c>
      <c r="L186" s="236" t="s">
        <v>263</v>
      </c>
      <c r="M186" s="236"/>
      <c r="N186" s="236"/>
      <c r="O186" s="237" t="s">
        <v>287</v>
      </c>
      <c r="P186" s="167">
        <v>17</v>
      </c>
      <c r="Q186" s="166" t="s">
        <v>343</v>
      </c>
      <c r="R186" s="73">
        <f>Table1[[#This Row],[Column4]]-P186</f>
        <v>7</v>
      </c>
      <c r="S186" s="73">
        <f>P186-Table1[[#This Row],[Column10]]</f>
        <v>9</v>
      </c>
      <c r="U186" s="26" t="s">
        <v>381</v>
      </c>
      <c r="V186">
        <v>26</v>
      </c>
      <c r="W186">
        <f>V186-Table1[[#This Row],[Column11]]</f>
        <v>10</v>
      </c>
    </row>
    <row r="187" spans="1:23" ht="58" x14ac:dyDescent="0.45">
      <c r="A187" s="189">
        <v>178</v>
      </c>
      <c r="B187" s="190" t="s">
        <v>188</v>
      </c>
      <c r="C187" s="191" t="s">
        <v>25</v>
      </c>
      <c r="D187" s="198">
        <v>39</v>
      </c>
      <c r="E187" s="192"/>
      <c r="F187" s="192">
        <f t="shared" si="9"/>
        <v>0</v>
      </c>
      <c r="G187" s="192">
        <f t="shared" si="9"/>
        <v>0</v>
      </c>
      <c r="H187" s="192">
        <f t="shared" si="9"/>
        <v>0</v>
      </c>
      <c r="I187" s="192">
        <f>IF(B187="",0,SUMIF(List!$E$6:$E$5159,'Inventory List'!B187,List!$F$6:$F$5159))</f>
        <v>10</v>
      </c>
      <c r="J187" s="192">
        <f>IF(B187="",0,SUMIF(List!$E$6:$E$5159,'Inventory List'!B187,List!$G$6:$G$5159))</f>
        <v>15</v>
      </c>
      <c r="K187" s="228">
        <f t="shared" si="8"/>
        <v>34</v>
      </c>
      <c r="L187" s="236" t="s">
        <v>272</v>
      </c>
      <c r="M187" s="236"/>
      <c r="N187" s="236"/>
      <c r="O187" s="169"/>
      <c r="P187" s="73">
        <v>24</v>
      </c>
      <c r="Q187" s="166" t="s">
        <v>343</v>
      </c>
      <c r="R187" s="73">
        <f>Table1[[#This Row],[Column4]]-P187</f>
        <v>15</v>
      </c>
      <c r="S187" s="73">
        <f>P187-Table1[[#This Row],[Column10]]</f>
        <v>9</v>
      </c>
      <c r="U187" s="26">
        <v>168</v>
      </c>
      <c r="V187">
        <v>21</v>
      </c>
      <c r="W187">
        <f>V187-Table1[[#This Row],[Column11]]</f>
        <v>-13</v>
      </c>
    </row>
    <row r="188" spans="1:23" ht="58" x14ac:dyDescent="0.45">
      <c r="A188" s="189">
        <v>179</v>
      </c>
      <c r="B188" s="190" t="s">
        <v>189</v>
      </c>
      <c r="C188" s="191" t="s">
        <v>25</v>
      </c>
      <c r="D188" s="198">
        <v>3</v>
      </c>
      <c r="E188" s="192"/>
      <c r="F188" s="192">
        <f t="shared" si="9"/>
        <v>0</v>
      </c>
      <c r="G188" s="192">
        <f t="shared" si="9"/>
        <v>0</v>
      </c>
      <c r="H188" s="192">
        <f t="shared" si="9"/>
        <v>0</v>
      </c>
      <c r="I188" s="192">
        <f>IF(B188="",0,SUMIF(List!$E$6:$E$5159,'Inventory List'!B188,List!$F$6:$F$5159))</f>
        <v>0</v>
      </c>
      <c r="J188" s="192">
        <f>IF(B188="",0,SUMIF(List!$E$6:$E$5159,'Inventory List'!B188,List!$G$6:$G$5159))</f>
        <v>1</v>
      </c>
      <c r="K188" s="228">
        <f t="shared" si="8"/>
        <v>2</v>
      </c>
      <c r="L188" s="236" t="s">
        <v>272</v>
      </c>
      <c r="M188" s="236"/>
      <c r="N188" s="236"/>
      <c r="O188" s="169"/>
      <c r="P188" s="73">
        <v>6</v>
      </c>
      <c r="Q188" s="166" t="s">
        <v>343</v>
      </c>
      <c r="R188" s="73">
        <f>Table1[[#This Row],[Column4]]-P188</f>
        <v>-3</v>
      </c>
      <c r="S188" s="73">
        <f>P188-Table1[[#This Row],[Column10]]</f>
        <v>5</v>
      </c>
      <c r="U188" s="26">
        <v>169</v>
      </c>
      <c r="V188">
        <v>3</v>
      </c>
      <c r="W188">
        <f>V188-Table1[[#This Row],[Column11]]</f>
        <v>1</v>
      </c>
    </row>
    <row r="189" spans="1:23" ht="58" x14ac:dyDescent="0.45">
      <c r="A189" s="189">
        <v>180</v>
      </c>
      <c r="B189" s="190" t="s">
        <v>190</v>
      </c>
      <c r="C189" s="191" t="s">
        <v>25</v>
      </c>
      <c r="D189" s="198">
        <v>6</v>
      </c>
      <c r="E189" s="192"/>
      <c r="F189" s="192">
        <f t="shared" si="9"/>
        <v>0</v>
      </c>
      <c r="G189" s="192">
        <f t="shared" si="9"/>
        <v>0</v>
      </c>
      <c r="H189" s="192">
        <f t="shared" si="9"/>
        <v>0</v>
      </c>
      <c r="I189" s="192">
        <f>IF(B189="",0,SUMIF(List!$E$6:$E$5159,'Inventory List'!B189,List!$F$6:$F$5159))</f>
        <v>0</v>
      </c>
      <c r="J189" s="192">
        <f>IF(B189="",0,SUMIF(List!$E$6:$E$5159,'Inventory List'!B189,List!$G$6:$G$5159))</f>
        <v>6</v>
      </c>
      <c r="K189" s="228">
        <f t="shared" si="8"/>
        <v>0</v>
      </c>
      <c r="L189" s="236" t="s">
        <v>272</v>
      </c>
      <c r="M189" s="236"/>
      <c r="N189" s="236"/>
      <c r="O189" s="169"/>
      <c r="P189" s="73">
        <v>9</v>
      </c>
      <c r="Q189" s="166" t="s">
        <v>343</v>
      </c>
      <c r="R189" s="73">
        <f>Table1[[#This Row],[Column4]]-P189</f>
        <v>-3</v>
      </c>
      <c r="S189" s="73">
        <f>P189-Table1[[#This Row],[Column10]]</f>
        <v>3</v>
      </c>
      <c r="U189" s="26">
        <v>170</v>
      </c>
      <c r="V189">
        <v>9</v>
      </c>
      <c r="W189">
        <f>V189-Table1[[#This Row],[Column11]]</f>
        <v>9</v>
      </c>
    </row>
    <row r="190" spans="1:23" ht="58" x14ac:dyDescent="0.45">
      <c r="A190" s="189">
        <v>181</v>
      </c>
      <c r="B190" s="190" t="s">
        <v>191</v>
      </c>
      <c r="C190" s="191" t="s">
        <v>25</v>
      </c>
      <c r="D190" s="198">
        <v>4</v>
      </c>
      <c r="E190" s="192"/>
      <c r="F190" s="192">
        <f t="shared" si="9"/>
        <v>0</v>
      </c>
      <c r="G190" s="192">
        <f t="shared" si="9"/>
        <v>0</v>
      </c>
      <c r="H190" s="192">
        <f t="shared" si="9"/>
        <v>0</v>
      </c>
      <c r="I190" s="192">
        <f>IF(B190="",0,SUMIF(List!$E$6:$E$5159,'Inventory List'!B190,List!$F$6:$F$5159))</f>
        <v>0</v>
      </c>
      <c r="J190" s="192">
        <f>IF(B190="",0,SUMIF(List!$E$6:$E$5159,'Inventory List'!B190,List!$G$6:$G$5159))</f>
        <v>4</v>
      </c>
      <c r="K190" s="228">
        <f t="shared" si="8"/>
        <v>0</v>
      </c>
      <c r="L190" s="236" t="s">
        <v>272</v>
      </c>
      <c r="M190" s="236"/>
      <c r="N190" s="236"/>
      <c r="O190" s="169"/>
      <c r="P190" s="73">
        <v>4</v>
      </c>
      <c r="Q190" s="166" t="s">
        <v>343</v>
      </c>
      <c r="R190" s="73">
        <f>Table1[[#This Row],[Column4]]-P190</f>
        <v>0</v>
      </c>
      <c r="S190" s="73">
        <f>P190-Table1[[#This Row],[Column10]]</f>
        <v>0</v>
      </c>
      <c r="U190" s="26">
        <v>171</v>
      </c>
      <c r="V190">
        <v>4</v>
      </c>
      <c r="W190">
        <f>V190-Table1[[#This Row],[Column11]]</f>
        <v>4</v>
      </c>
    </row>
    <row r="191" spans="1:23" ht="58" x14ac:dyDescent="0.45">
      <c r="A191" s="189">
        <v>182</v>
      </c>
      <c r="B191" s="190" t="s">
        <v>401</v>
      </c>
      <c r="C191" s="191" t="s">
        <v>25</v>
      </c>
      <c r="D191" s="198">
        <v>5</v>
      </c>
      <c r="E191" s="192"/>
      <c r="F191" s="192">
        <f t="shared" si="9"/>
        <v>0</v>
      </c>
      <c r="G191" s="192">
        <f t="shared" si="9"/>
        <v>0</v>
      </c>
      <c r="H191" s="192">
        <f t="shared" si="9"/>
        <v>0</v>
      </c>
      <c r="I191" s="192">
        <f>IF(B191="",0,SUMIF(List!$E$6:$E$5159,'Inventory List'!B191,List!$F$6:$F$5159))</f>
        <v>0</v>
      </c>
      <c r="J191" s="192">
        <f>IF(B191="",0,SUMIF(List!$E$6:$E$5159,'Inventory List'!B191,List!$G$6:$G$5159))</f>
        <v>5</v>
      </c>
      <c r="K191" s="228">
        <f t="shared" si="8"/>
        <v>0</v>
      </c>
      <c r="L191" s="236" t="s">
        <v>272</v>
      </c>
      <c r="M191" s="236"/>
      <c r="N191" s="236"/>
      <c r="O191" s="169"/>
      <c r="P191" s="73">
        <v>5</v>
      </c>
      <c r="Q191" s="166" t="s">
        <v>343</v>
      </c>
      <c r="R191" s="73">
        <f>Table1[[#This Row],[Column4]]-P191</f>
        <v>0</v>
      </c>
      <c r="S191" s="73">
        <f>P191-Table1[[#This Row],[Column10]]</f>
        <v>0</v>
      </c>
      <c r="U191" s="26">
        <v>172</v>
      </c>
      <c r="V191">
        <v>5</v>
      </c>
      <c r="W191">
        <f>V191-Table1[[#This Row],[Column11]]</f>
        <v>5</v>
      </c>
    </row>
    <row r="192" spans="1:23" ht="58" x14ac:dyDescent="0.45">
      <c r="A192" s="189">
        <v>183</v>
      </c>
      <c r="B192" s="190" t="s">
        <v>192</v>
      </c>
      <c r="C192" s="191" t="s">
        <v>25</v>
      </c>
      <c r="D192" s="198">
        <v>4</v>
      </c>
      <c r="E192" s="192"/>
      <c r="F192" s="192">
        <f t="shared" si="9"/>
        <v>0</v>
      </c>
      <c r="G192" s="192">
        <f t="shared" si="9"/>
        <v>0</v>
      </c>
      <c r="H192" s="192">
        <f t="shared" si="9"/>
        <v>0</v>
      </c>
      <c r="I192" s="192">
        <f>IF(B192="",0,SUMIF(List!$E$6:$E$5159,'Inventory List'!B192,List!$F$6:$F$5159))</f>
        <v>0</v>
      </c>
      <c r="J192" s="192">
        <f>IF(B192="",0,SUMIF(List!$E$6:$E$5159,'Inventory List'!B192,List!$G$6:$G$5159))</f>
        <v>4</v>
      </c>
      <c r="K192" s="228">
        <f t="shared" si="8"/>
        <v>0</v>
      </c>
      <c r="L192" s="236" t="s">
        <v>272</v>
      </c>
      <c r="M192" s="236"/>
      <c r="N192" s="236"/>
      <c r="O192" s="169"/>
      <c r="P192" s="73">
        <v>4</v>
      </c>
      <c r="Q192" s="166" t="s">
        <v>343</v>
      </c>
      <c r="R192" s="73">
        <f>Table1[[#This Row],[Column4]]-P192</f>
        <v>0</v>
      </c>
      <c r="S192" s="73">
        <f>P192-Table1[[#This Row],[Column10]]</f>
        <v>0</v>
      </c>
      <c r="U192" s="26">
        <v>173</v>
      </c>
      <c r="V192">
        <v>4</v>
      </c>
      <c r="W192">
        <f>V192-Table1[[#This Row],[Column11]]</f>
        <v>4</v>
      </c>
    </row>
    <row r="193" spans="1:23" ht="58" x14ac:dyDescent="0.45">
      <c r="A193" s="189">
        <v>184</v>
      </c>
      <c r="B193" s="190" t="s">
        <v>193</v>
      </c>
      <c r="C193" s="191" t="s">
        <v>25</v>
      </c>
      <c r="D193" s="198">
        <v>34</v>
      </c>
      <c r="E193" s="192"/>
      <c r="F193" s="192">
        <f t="shared" si="9"/>
        <v>0</v>
      </c>
      <c r="G193" s="192">
        <f t="shared" si="9"/>
        <v>0</v>
      </c>
      <c r="H193" s="192">
        <f t="shared" si="9"/>
        <v>0</v>
      </c>
      <c r="I193" s="192">
        <f>IF(B193="",0,SUMIF(List!$E$6:$E$5159,'Inventory List'!B193,List!$F$6:$F$5159))</f>
        <v>0</v>
      </c>
      <c r="J193" s="192">
        <f>IF(B193="",0,SUMIF(List!$E$6:$E$5159,'Inventory List'!B193,List!$G$6:$G$5159))</f>
        <v>18</v>
      </c>
      <c r="K193" s="228">
        <f t="shared" si="8"/>
        <v>16</v>
      </c>
      <c r="L193" s="236" t="s">
        <v>272</v>
      </c>
      <c r="M193" s="236"/>
      <c r="N193" s="236"/>
      <c r="O193" s="169"/>
      <c r="R193" s="73">
        <f>Table1[[#This Row],[Column4]]-P193</f>
        <v>34</v>
      </c>
      <c r="S193" s="73">
        <f>P193-Table1[[#This Row],[Column10]]</f>
        <v>-18</v>
      </c>
      <c r="U193" s="26" t="s">
        <v>354</v>
      </c>
      <c r="V193">
        <v>19</v>
      </c>
      <c r="W193">
        <f>V193-Table1[[#This Row],[Column11]]</f>
        <v>3</v>
      </c>
    </row>
    <row r="194" spans="1:23" ht="58" x14ac:dyDescent="0.45">
      <c r="A194" s="189">
        <v>185</v>
      </c>
      <c r="B194" s="190" t="s">
        <v>194</v>
      </c>
      <c r="C194" s="191" t="s">
        <v>25</v>
      </c>
      <c r="D194" s="198">
        <v>5</v>
      </c>
      <c r="E194" s="192"/>
      <c r="F194" s="192">
        <f t="shared" si="9"/>
        <v>0</v>
      </c>
      <c r="G194" s="192">
        <f t="shared" si="9"/>
        <v>0</v>
      </c>
      <c r="H194" s="192">
        <f t="shared" si="9"/>
        <v>0</v>
      </c>
      <c r="I194" s="192">
        <f>IF(B194="",0,SUMIF(List!$E$6:$E$5159,'Inventory List'!B194,List!$F$6:$F$5159))</f>
        <v>0</v>
      </c>
      <c r="J194" s="192">
        <f>IF(B194="",0,SUMIF(List!$E$6:$E$5159,'Inventory List'!B194,List!$G$6:$G$5159))</f>
        <v>3</v>
      </c>
      <c r="K194" s="228">
        <f t="shared" si="8"/>
        <v>2</v>
      </c>
      <c r="L194" s="236" t="s">
        <v>272</v>
      </c>
      <c r="M194" s="236"/>
      <c r="N194" s="236"/>
      <c r="O194" s="169"/>
      <c r="P194" s="73">
        <v>8</v>
      </c>
      <c r="Q194" s="166" t="s">
        <v>343</v>
      </c>
      <c r="R194" s="73">
        <f>Table1[[#This Row],[Column4]]-P194</f>
        <v>-3</v>
      </c>
      <c r="S194" s="73">
        <f>P194-Table1[[#This Row],[Column10]]</f>
        <v>5</v>
      </c>
      <c r="U194" s="26">
        <v>175</v>
      </c>
      <c r="V194">
        <v>5</v>
      </c>
      <c r="W194">
        <f>V194-Table1[[#This Row],[Column11]]</f>
        <v>3</v>
      </c>
    </row>
    <row r="195" spans="1:23" ht="58" x14ac:dyDescent="0.45">
      <c r="A195" s="189">
        <v>186</v>
      </c>
      <c r="B195" s="190" t="s">
        <v>195</v>
      </c>
      <c r="C195" s="191" t="s">
        <v>25</v>
      </c>
      <c r="D195" s="198">
        <v>42</v>
      </c>
      <c r="E195" s="192"/>
      <c r="F195" s="192">
        <f t="shared" si="9"/>
        <v>0</v>
      </c>
      <c r="G195" s="192">
        <f t="shared" si="9"/>
        <v>0</v>
      </c>
      <c r="H195" s="192">
        <f t="shared" si="9"/>
        <v>0</v>
      </c>
      <c r="I195" s="192">
        <f>IF(B195="",0,SUMIF(List!$E$6:$E$5159,'Inventory List'!B195,List!$F$6:$F$5159))</f>
        <v>50</v>
      </c>
      <c r="J195" s="192">
        <f>IF(B195="",0,SUMIF(List!$E$6:$E$5159,'Inventory List'!B195,List!$G$6:$G$5159))</f>
        <v>55</v>
      </c>
      <c r="K195" s="228">
        <f t="shared" si="8"/>
        <v>37</v>
      </c>
      <c r="L195" s="236" t="s">
        <v>272</v>
      </c>
      <c r="M195" s="236"/>
      <c r="N195" s="236"/>
      <c r="O195" s="169"/>
      <c r="R195" s="73">
        <f>Table1[[#This Row],[Column4]]-P195</f>
        <v>42</v>
      </c>
      <c r="S195" s="73">
        <f>P195-Table1[[#This Row],[Column10]]</f>
        <v>-55</v>
      </c>
      <c r="U195" s="26">
        <v>176</v>
      </c>
      <c r="V195">
        <v>18</v>
      </c>
      <c r="W195">
        <f>V195-Table1[[#This Row],[Column11]]</f>
        <v>-19</v>
      </c>
    </row>
    <row r="196" spans="1:23" ht="43.5" x14ac:dyDescent="0.45">
      <c r="A196" s="189">
        <v>187</v>
      </c>
      <c r="B196" s="190" t="s">
        <v>388</v>
      </c>
      <c r="C196" s="191" t="s">
        <v>25</v>
      </c>
      <c r="D196" s="198">
        <v>26</v>
      </c>
      <c r="E196" s="192"/>
      <c r="F196" s="192">
        <f t="shared" ref="F196:H198" si="10">ROUND($E196*F$8,)</f>
        <v>0</v>
      </c>
      <c r="G196" s="192">
        <f t="shared" si="10"/>
        <v>0</v>
      </c>
      <c r="H196" s="192">
        <f t="shared" si="10"/>
        <v>0</v>
      </c>
      <c r="I196" s="192">
        <f>IF(B196="",0,SUMIF(List!$E$6:$E$5159,'Inventory List'!B196,List!$F$6:$F$5159))</f>
        <v>40</v>
      </c>
      <c r="J196" s="192">
        <f>IF(B196="",0,SUMIF(List!$E$6:$E$5159,'Inventory List'!B196,List!$G$6:$G$5159))</f>
        <v>51</v>
      </c>
      <c r="K196" s="228">
        <f>D196+I196-J196</f>
        <v>15</v>
      </c>
      <c r="L196" s="236" t="s">
        <v>263</v>
      </c>
      <c r="M196" s="236"/>
      <c r="N196" s="236"/>
      <c r="O196" s="169"/>
      <c r="R196" s="73">
        <f>Table1[[#This Row],[Column4]]-P196</f>
        <v>26</v>
      </c>
      <c r="S196" s="73">
        <f>P196-Table1[[#This Row],[Column10]]</f>
        <v>-51</v>
      </c>
      <c r="U196" s="26"/>
      <c r="V196">
        <v>17</v>
      </c>
      <c r="W196">
        <f>V196-Table1[[#This Row],[Column11]]</f>
        <v>2</v>
      </c>
    </row>
    <row r="197" spans="1:23" ht="43.5" x14ac:dyDescent="0.45">
      <c r="A197" s="189">
        <v>188</v>
      </c>
      <c r="B197" s="190" t="s">
        <v>389</v>
      </c>
      <c r="C197" s="191" t="s">
        <v>25</v>
      </c>
      <c r="D197" s="198">
        <v>25</v>
      </c>
      <c r="E197" s="192"/>
      <c r="F197" s="192">
        <f t="shared" si="10"/>
        <v>0</v>
      </c>
      <c r="G197" s="192">
        <f t="shared" si="10"/>
        <v>0</v>
      </c>
      <c r="H197" s="192">
        <f t="shared" si="10"/>
        <v>0</v>
      </c>
      <c r="I197" s="192">
        <f>IF(B197="",0,SUMIF(List!$E$6:$E$5159,'Inventory List'!B197,List!$F$6:$F$5159))</f>
        <v>40</v>
      </c>
      <c r="J197" s="192">
        <f>IF(B197="",0,SUMIF(List!$E$6:$E$5159,'Inventory List'!B197,List!$G$6:$G$5159))</f>
        <v>49</v>
      </c>
      <c r="K197" s="228">
        <f>D197+I197-J197</f>
        <v>16</v>
      </c>
      <c r="L197" s="236" t="s">
        <v>263</v>
      </c>
      <c r="M197" s="236"/>
      <c r="N197" s="236"/>
      <c r="O197" s="169"/>
      <c r="R197" s="73">
        <f>Table1[[#This Row],[Column4]]-P197</f>
        <v>25</v>
      </c>
      <c r="S197" s="73">
        <f>P197-Table1[[#This Row],[Column10]]</f>
        <v>-49</v>
      </c>
      <c r="U197" s="26"/>
      <c r="V197">
        <v>19</v>
      </c>
      <c r="W197">
        <f>V197-Table1[[#This Row],[Column11]]</f>
        <v>3</v>
      </c>
    </row>
    <row r="198" spans="1:23" ht="43.5" x14ac:dyDescent="0.45">
      <c r="A198" s="189">
        <v>189</v>
      </c>
      <c r="B198" s="190" t="s">
        <v>390</v>
      </c>
      <c r="C198" s="191" t="s">
        <v>25</v>
      </c>
      <c r="D198" s="198">
        <v>25</v>
      </c>
      <c r="E198" s="192"/>
      <c r="F198" s="192">
        <f t="shared" si="10"/>
        <v>0</v>
      </c>
      <c r="G198" s="192">
        <f t="shared" si="10"/>
        <v>0</v>
      </c>
      <c r="H198" s="192">
        <f t="shared" si="10"/>
        <v>0</v>
      </c>
      <c r="I198" s="192">
        <f>IF(B198="",0,SUMIF(List!$E$6:$E$5159,'Inventory List'!B198,List!$F$6:$F$5159))</f>
        <v>40</v>
      </c>
      <c r="J198" s="192">
        <f>IF(B198="",0,SUMIF(List!$E$6:$E$5159,'Inventory List'!B198,List!$G$6:$G$5159))</f>
        <v>49</v>
      </c>
      <c r="K198" s="228">
        <f>D198+I198-J198</f>
        <v>16</v>
      </c>
      <c r="L198" s="236" t="s">
        <v>263</v>
      </c>
      <c r="M198" s="236"/>
      <c r="N198" s="236"/>
      <c r="O198" s="169"/>
      <c r="R198" s="73">
        <f>Table1[[#This Row],[Column4]]-P198</f>
        <v>25</v>
      </c>
      <c r="S198" s="73">
        <f>P198-Table1[[#This Row],[Column10]]</f>
        <v>-49</v>
      </c>
      <c r="U198" s="26"/>
      <c r="V198">
        <v>19</v>
      </c>
      <c r="W198">
        <f>V198-Table1[[#This Row],[Column11]]</f>
        <v>3</v>
      </c>
    </row>
    <row r="199" spans="1:23" ht="58" x14ac:dyDescent="0.45">
      <c r="A199" s="189">
        <v>190</v>
      </c>
      <c r="B199" s="190" t="s">
        <v>196</v>
      </c>
      <c r="C199" s="191" t="s">
        <v>25</v>
      </c>
      <c r="D199" s="198">
        <v>15</v>
      </c>
      <c r="E199" s="192"/>
      <c r="F199" s="192">
        <f t="shared" si="9"/>
        <v>0</v>
      </c>
      <c r="G199" s="192">
        <f t="shared" si="9"/>
        <v>0</v>
      </c>
      <c r="H199" s="192">
        <f t="shared" si="9"/>
        <v>0</v>
      </c>
      <c r="I199" s="192">
        <f>IF(B199="",0,SUMIF(List!$E$6:$E$5159,'Inventory List'!B199,List!$F$6:$F$5159))</f>
        <v>0</v>
      </c>
      <c r="J199" s="192">
        <f>IF(B199="",0,SUMIF(List!$E$6:$E$5159,'Inventory List'!B199,List!$G$6:$G$5159))</f>
        <v>5</v>
      </c>
      <c r="K199" s="228">
        <f t="shared" si="8"/>
        <v>10</v>
      </c>
      <c r="L199" s="236" t="s">
        <v>272</v>
      </c>
      <c r="M199" s="236"/>
      <c r="N199" s="236"/>
      <c r="O199" s="169"/>
      <c r="P199" s="73">
        <v>11</v>
      </c>
      <c r="Q199" s="166" t="s">
        <v>343</v>
      </c>
      <c r="R199" s="73">
        <f>Table1[[#This Row],[Column4]]-P199</f>
        <v>4</v>
      </c>
      <c r="S199" s="73">
        <f>P199-Table1[[#This Row],[Column10]]</f>
        <v>6</v>
      </c>
      <c r="U199" s="26">
        <v>177</v>
      </c>
      <c r="V199">
        <v>11</v>
      </c>
      <c r="W199">
        <f>V199-Table1[[#This Row],[Column11]]</f>
        <v>1</v>
      </c>
    </row>
    <row r="200" spans="1:23" ht="58" x14ac:dyDescent="0.45">
      <c r="A200" s="189">
        <v>191</v>
      </c>
      <c r="B200" s="190" t="s">
        <v>197</v>
      </c>
      <c r="C200" s="191" t="s">
        <v>25</v>
      </c>
      <c r="D200" s="198">
        <v>10</v>
      </c>
      <c r="E200" s="192"/>
      <c r="F200" s="192">
        <f t="shared" si="9"/>
        <v>0</v>
      </c>
      <c r="G200" s="192">
        <f t="shared" si="9"/>
        <v>0</v>
      </c>
      <c r="H200" s="192">
        <f t="shared" si="9"/>
        <v>0</v>
      </c>
      <c r="I200" s="192">
        <f>IF(B200="",0,SUMIF(List!$E$6:$E$5159,'Inventory List'!B200,List!$F$6:$F$5159))</f>
        <v>0</v>
      </c>
      <c r="J200" s="192">
        <f>IF(B200="",0,SUMIF(List!$E$6:$E$5159,'Inventory List'!B200,List!$G$6:$G$5159))</f>
        <v>5</v>
      </c>
      <c r="K200" s="228">
        <f t="shared" si="8"/>
        <v>5</v>
      </c>
      <c r="L200" s="236" t="s">
        <v>272</v>
      </c>
      <c r="M200" s="236"/>
      <c r="N200" s="236"/>
      <c r="O200" s="169"/>
      <c r="P200" s="73">
        <v>7</v>
      </c>
      <c r="Q200" s="166" t="s">
        <v>343</v>
      </c>
      <c r="R200" s="73">
        <f>Table1[[#This Row],[Column4]]-P200</f>
        <v>3</v>
      </c>
      <c r="S200" s="73">
        <f>P200-Table1[[#This Row],[Column10]]</f>
        <v>2</v>
      </c>
      <c r="U200" s="26">
        <v>178</v>
      </c>
      <c r="V200">
        <v>7</v>
      </c>
      <c r="W200">
        <f>V200-Table1[[#This Row],[Column11]]</f>
        <v>2</v>
      </c>
    </row>
    <row r="201" spans="1:23" ht="58" x14ac:dyDescent="0.45">
      <c r="A201" s="189">
        <v>192</v>
      </c>
      <c r="B201" s="190" t="s">
        <v>198</v>
      </c>
      <c r="C201" s="191" t="s">
        <v>25</v>
      </c>
      <c r="D201" s="198">
        <v>11</v>
      </c>
      <c r="E201" s="192"/>
      <c r="F201" s="192">
        <f t="shared" si="9"/>
        <v>0</v>
      </c>
      <c r="G201" s="192">
        <f t="shared" si="9"/>
        <v>0</v>
      </c>
      <c r="H201" s="192">
        <f t="shared" si="9"/>
        <v>0</v>
      </c>
      <c r="I201" s="192">
        <f>IF(B201="",0,SUMIF(List!$E$6:$E$5159,'Inventory List'!B201,List!$F$6:$F$5159))</f>
        <v>0</v>
      </c>
      <c r="J201" s="192">
        <f>IF(B201="",0,SUMIF(List!$E$6:$E$5159,'Inventory List'!B201,List!$G$6:$G$5159))</f>
        <v>5</v>
      </c>
      <c r="K201" s="228">
        <f t="shared" si="8"/>
        <v>6</v>
      </c>
      <c r="L201" s="236" t="s">
        <v>272</v>
      </c>
      <c r="M201" s="236"/>
      <c r="N201" s="236"/>
      <c r="O201" s="169"/>
      <c r="P201" s="73">
        <v>6</v>
      </c>
      <c r="Q201" s="166" t="s">
        <v>343</v>
      </c>
      <c r="R201" s="73">
        <f>Table1[[#This Row],[Column4]]-P201</f>
        <v>5</v>
      </c>
      <c r="S201" s="73">
        <f>P201-Table1[[#This Row],[Column10]]</f>
        <v>1</v>
      </c>
      <c r="U201" s="26">
        <v>179</v>
      </c>
      <c r="V201">
        <v>6</v>
      </c>
      <c r="W201">
        <f>V201-Table1[[#This Row],[Column11]]</f>
        <v>0</v>
      </c>
    </row>
    <row r="202" spans="1:23" ht="58" x14ac:dyDescent="0.45">
      <c r="A202" s="189">
        <v>193</v>
      </c>
      <c r="B202" s="190" t="s">
        <v>199</v>
      </c>
      <c r="C202" s="191" t="s">
        <v>25</v>
      </c>
      <c r="D202" s="198">
        <v>11</v>
      </c>
      <c r="E202" s="192"/>
      <c r="F202" s="192">
        <f t="shared" si="9"/>
        <v>0</v>
      </c>
      <c r="G202" s="192">
        <f t="shared" si="9"/>
        <v>0</v>
      </c>
      <c r="H202" s="192">
        <f t="shared" si="9"/>
        <v>0</v>
      </c>
      <c r="I202" s="192">
        <f>IF(B202="",0,SUMIF(List!$E$6:$E$5159,'Inventory List'!B202,List!$F$6:$F$5159))</f>
        <v>0</v>
      </c>
      <c r="J202" s="192">
        <f>IF(B202="",0,SUMIF(List!$E$6:$E$5159,'Inventory List'!B202,List!$G$6:$G$5159))</f>
        <v>5</v>
      </c>
      <c r="K202" s="228">
        <f t="shared" si="8"/>
        <v>6</v>
      </c>
      <c r="L202" s="236" t="s">
        <v>272</v>
      </c>
      <c r="M202" s="236"/>
      <c r="N202" s="236"/>
      <c r="O202" s="169"/>
      <c r="P202" s="73">
        <v>7</v>
      </c>
      <c r="Q202" s="166" t="s">
        <v>343</v>
      </c>
      <c r="R202" s="73">
        <f>Table1[[#This Row],[Column4]]-P202</f>
        <v>4</v>
      </c>
      <c r="S202" s="73">
        <f>P202-Table1[[#This Row],[Column10]]</f>
        <v>2</v>
      </c>
      <c r="U202" s="26">
        <v>180</v>
      </c>
      <c r="V202">
        <v>7</v>
      </c>
      <c r="W202">
        <f>V202-Table1[[#This Row],[Column11]]</f>
        <v>1</v>
      </c>
    </row>
    <row r="203" spans="1:23" ht="58" x14ac:dyDescent="0.45">
      <c r="A203" s="189">
        <v>194</v>
      </c>
      <c r="B203" s="190" t="s">
        <v>200</v>
      </c>
      <c r="C203" s="191" t="s">
        <v>25</v>
      </c>
      <c r="D203" s="198">
        <v>53</v>
      </c>
      <c r="E203" s="192"/>
      <c r="F203" s="192">
        <f t="shared" si="9"/>
        <v>0</v>
      </c>
      <c r="G203" s="192">
        <f t="shared" si="9"/>
        <v>0</v>
      </c>
      <c r="H203" s="192">
        <f t="shared" si="9"/>
        <v>0</v>
      </c>
      <c r="I203" s="192">
        <f>IF(B203="",0,SUMIF(List!$E$6:$E$5159,'Inventory List'!B203,List!$F$6:$F$5159))</f>
        <v>5</v>
      </c>
      <c r="J203" s="192">
        <f>IF(B203="",0,SUMIF(List!$E$6:$E$5159,'Inventory List'!B203,List!$G$6:$G$5159))</f>
        <v>25</v>
      </c>
      <c r="K203" s="228">
        <f t="shared" si="8"/>
        <v>33</v>
      </c>
      <c r="L203" s="236" t="s">
        <v>272</v>
      </c>
      <c r="M203" s="236"/>
      <c r="N203" s="236"/>
      <c r="O203" s="169"/>
      <c r="R203" s="73">
        <f>Table1[[#This Row],[Column4]]-P203</f>
        <v>53</v>
      </c>
      <c r="S203" s="73">
        <f>P203-Table1[[#This Row],[Column10]]</f>
        <v>-25</v>
      </c>
      <c r="U203" s="26" t="s">
        <v>372</v>
      </c>
      <c r="V203">
        <v>35</v>
      </c>
      <c r="W203">
        <f>V203-Table1[[#This Row],[Column11]]</f>
        <v>2</v>
      </c>
    </row>
    <row r="204" spans="1:23" ht="58" x14ac:dyDescent="0.45">
      <c r="A204" s="189">
        <v>195</v>
      </c>
      <c r="B204" s="190" t="s">
        <v>201</v>
      </c>
      <c r="C204" s="191" t="s">
        <v>25</v>
      </c>
      <c r="D204" s="198">
        <v>3</v>
      </c>
      <c r="E204" s="192"/>
      <c r="F204" s="192">
        <f t="shared" si="9"/>
        <v>0</v>
      </c>
      <c r="G204" s="192">
        <f t="shared" si="9"/>
        <v>0</v>
      </c>
      <c r="H204" s="192">
        <f t="shared" si="9"/>
        <v>0</v>
      </c>
      <c r="I204" s="192">
        <f>IF(B204="",0,SUMIF(List!$E$6:$E$5159,'Inventory List'!B204,List!$F$6:$F$5159))</f>
        <v>0</v>
      </c>
      <c r="J204" s="192">
        <f>IF(B204="",0,SUMIF(List!$E$6:$E$5159,'Inventory List'!B204,List!$G$6:$G$5159))</f>
        <v>3</v>
      </c>
      <c r="K204" s="228">
        <f t="shared" si="8"/>
        <v>0</v>
      </c>
      <c r="L204" s="236" t="s">
        <v>272</v>
      </c>
      <c r="M204" s="236"/>
      <c r="N204" s="236"/>
      <c r="O204" s="169"/>
      <c r="P204" s="73">
        <v>3</v>
      </c>
      <c r="Q204" s="166" t="s">
        <v>343</v>
      </c>
      <c r="R204" s="73">
        <f>Table1[[#This Row],[Column4]]-P204</f>
        <v>0</v>
      </c>
      <c r="S204" s="73">
        <f>P204-Table1[[#This Row],[Column10]]</f>
        <v>0</v>
      </c>
      <c r="U204" s="26">
        <v>182</v>
      </c>
      <c r="V204">
        <v>3</v>
      </c>
      <c r="W204">
        <f>V204-Table1[[#This Row],[Column11]]</f>
        <v>3</v>
      </c>
    </row>
    <row r="205" spans="1:23" ht="55.5" x14ac:dyDescent="0.45">
      <c r="A205" s="189">
        <v>196</v>
      </c>
      <c r="B205" s="190" t="s">
        <v>398</v>
      </c>
      <c r="C205" s="191" t="s">
        <v>22</v>
      </c>
      <c r="D205" s="198">
        <v>3</v>
      </c>
      <c r="E205" s="192"/>
      <c r="F205" s="192">
        <f>ROUND($E205*F$8,)</f>
        <v>0</v>
      </c>
      <c r="G205" s="192">
        <f>ROUND($E205*G$8,)</f>
        <v>0</v>
      </c>
      <c r="H205" s="192">
        <f>ROUND($E205*H$8,)</f>
        <v>0</v>
      </c>
      <c r="I205" s="192">
        <f>IF(B205="",0,SUMIF(List!$E$6:$E$5159,'Inventory List'!B205,List!$F$6:$F$5159))</f>
        <v>0</v>
      </c>
      <c r="J205" s="192">
        <f>IF(B205="",0,SUMIF(List!$E$6:$E$5159,'Inventory List'!B205,List!$G$6:$G$5159))</f>
        <v>3</v>
      </c>
      <c r="K205" s="228">
        <f>D205+I205-J205</f>
        <v>0</v>
      </c>
      <c r="L205" s="236" t="s">
        <v>263</v>
      </c>
      <c r="M205" s="236"/>
      <c r="N205" s="236"/>
      <c r="O205" s="169"/>
      <c r="R205" s="73">
        <f>Table1[[#This Row],[Column4]]-P205</f>
        <v>3</v>
      </c>
      <c r="U205" s="26"/>
      <c r="V205">
        <v>4</v>
      </c>
      <c r="W205">
        <f>V205-Table1[[#This Row],[Column11]]</f>
        <v>4</v>
      </c>
    </row>
    <row r="206" spans="1:23" ht="43.5" x14ac:dyDescent="0.45">
      <c r="A206" s="189">
        <v>197</v>
      </c>
      <c r="B206" s="190" t="s">
        <v>202</v>
      </c>
      <c r="C206" s="191" t="s">
        <v>19</v>
      </c>
      <c r="D206" s="198">
        <v>16</v>
      </c>
      <c r="E206" s="192"/>
      <c r="F206" s="192">
        <f t="shared" si="9"/>
        <v>0</v>
      </c>
      <c r="G206" s="192">
        <f t="shared" si="9"/>
        <v>0</v>
      </c>
      <c r="H206" s="192">
        <f t="shared" si="9"/>
        <v>0</v>
      </c>
      <c r="I206" s="192">
        <f>IF(B206="",0,SUMIF(List!$E$6:$E$5159,'Inventory List'!B206,List!$F$6:$F$5159))</f>
        <v>15</v>
      </c>
      <c r="J206" s="192">
        <f>IF(B206="",0,SUMIF(List!$E$6:$E$5159,'Inventory List'!B206,List!$G$6:$G$5159))</f>
        <v>22</v>
      </c>
      <c r="K206" s="228">
        <f t="shared" si="8"/>
        <v>9</v>
      </c>
      <c r="L206" s="236" t="s">
        <v>276</v>
      </c>
      <c r="M206" s="236"/>
      <c r="N206" s="236"/>
      <c r="O206" s="169"/>
      <c r="P206" s="73">
        <v>15</v>
      </c>
      <c r="Q206" s="166" t="s">
        <v>343</v>
      </c>
      <c r="R206" s="73">
        <f>Table1[[#This Row],[Column4]]-P206</f>
        <v>1</v>
      </c>
      <c r="S206" s="73">
        <f>P206-Table1[[#This Row],[Column10]]</f>
        <v>-7</v>
      </c>
      <c r="U206" s="26">
        <v>183</v>
      </c>
      <c r="V206">
        <v>16</v>
      </c>
      <c r="W206">
        <f>V206-Table1[[#This Row],[Column11]]</f>
        <v>7</v>
      </c>
    </row>
    <row r="207" spans="1:23" ht="43.5" x14ac:dyDescent="0.45">
      <c r="A207" s="189">
        <v>198</v>
      </c>
      <c r="B207" s="190" t="s">
        <v>203</v>
      </c>
      <c r="C207" s="191" t="s">
        <v>4</v>
      </c>
      <c r="D207" s="198">
        <v>3</v>
      </c>
      <c r="E207" s="192"/>
      <c r="F207" s="192">
        <f t="shared" si="9"/>
        <v>0</v>
      </c>
      <c r="G207" s="192">
        <f t="shared" si="9"/>
        <v>0</v>
      </c>
      <c r="H207" s="192">
        <f t="shared" si="9"/>
        <v>0</v>
      </c>
      <c r="I207" s="192">
        <f>IF(B207="",0,SUMIF(List!$E$6:$E$5159,'Inventory List'!B207,List!$F$6:$F$5159))</f>
        <v>39</v>
      </c>
      <c r="J207" s="192">
        <f>IF(B207="",0,SUMIF(List!$E$6:$E$5159,'Inventory List'!B207,List!$G$6:$G$5159))</f>
        <v>2</v>
      </c>
      <c r="K207" s="228">
        <f t="shared" si="8"/>
        <v>40</v>
      </c>
      <c r="L207" s="236" t="s">
        <v>277</v>
      </c>
      <c r="M207" s="236"/>
      <c r="N207" s="236"/>
      <c r="O207" s="169"/>
      <c r="P207" s="73">
        <v>0</v>
      </c>
      <c r="R207" s="73">
        <f>Table1[[#This Row],[Column4]]-P207</f>
        <v>3</v>
      </c>
      <c r="S207" s="73">
        <f>P207-Table1[[#This Row],[Column10]]</f>
        <v>-2</v>
      </c>
      <c r="U207" s="26">
        <v>184</v>
      </c>
      <c r="V207">
        <v>2</v>
      </c>
      <c r="W207">
        <f>V207-Table1[[#This Row],[Column11]]</f>
        <v>-38</v>
      </c>
    </row>
    <row r="208" spans="1:23" ht="43.5" x14ac:dyDescent="0.45">
      <c r="A208" s="189">
        <v>199</v>
      </c>
      <c r="B208" s="190" t="s">
        <v>204</v>
      </c>
      <c r="C208" s="191" t="s">
        <v>50</v>
      </c>
      <c r="D208" s="198">
        <v>1</v>
      </c>
      <c r="E208" s="192"/>
      <c r="F208" s="192">
        <f t="shared" si="9"/>
        <v>0</v>
      </c>
      <c r="G208" s="192">
        <f t="shared" si="9"/>
        <v>0</v>
      </c>
      <c r="H208" s="192">
        <f t="shared" si="9"/>
        <v>0</v>
      </c>
      <c r="I208" s="192">
        <f>IF(B208="",0,SUMIF(List!$E$6:$E$5159,'Inventory List'!B208,List!$F$6:$F$5159))</f>
        <v>0</v>
      </c>
      <c r="J208" s="192">
        <f>IF(B208="",0,SUMIF(List!$E$6:$E$5159,'Inventory List'!B208,List!$G$6:$G$5159))</f>
        <v>0</v>
      </c>
      <c r="K208" s="228">
        <f t="shared" si="8"/>
        <v>1</v>
      </c>
      <c r="L208" s="236" t="s">
        <v>262</v>
      </c>
      <c r="M208" s="236"/>
      <c r="N208" s="236"/>
      <c r="O208" s="169"/>
      <c r="P208" s="73">
        <v>1</v>
      </c>
      <c r="Q208" s="166" t="s">
        <v>343</v>
      </c>
      <c r="R208" s="73">
        <f>Table1[[#This Row],[Column4]]-P208</f>
        <v>0</v>
      </c>
      <c r="S208" s="73">
        <f>P208-Table1[[#This Row],[Column10]]</f>
        <v>1</v>
      </c>
      <c r="U208" s="26">
        <v>185</v>
      </c>
      <c r="V208">
        <v>1</v>
      </c>
      <c r="W208">
        <f>V208-Table1[[#This Row],[Column11]]</f>
        <v>0</v>
      </c>
    </row>
    <row r="209" spans="1:23" ht="43.5" x14ac:dyDescent="0.45">
      <c r="A209" s="189">
        <v>200</v>
      </c>
      <c r="B209" s="190" t="s">
        <v>205</v>
      </c>
      <c r="C209" s="191" t="s">
        <v>19</v>
      </c>
      <c r="D209" s="198">
        <v>845</v>
      </c>
      <c r="E209" s="192"/>
      <c r="F209" s="192">
        <f t="shared" si="9"/>
        <v>0</v>
      </c>
      <c r="G209" s="192">
        <f t="shared" si="9"/>
        <v>0</v>
      </c>
      <c r="H209" s="192">
        <f t="shared" si="9"/>
        <v>0</v>
      </c>
      <c r="I209" s="192">
        <f>IF(B209="",0,SUMIF(List!$E$6:$E$5159,'Inventory List'!B209,List!$F$6:$F$5159))</f>
        <v>0</v>
      </c>
      <c r="J209" s="192">
        <f>IF(B209="",0,SUMIF(List!$E$6:$E$5159,'Inventory List'!B209,List!$G$6:$G$5159))</f>
        <v>20</v>
      </c>
      <c r="K209" s="228">
        <f t="shared" si="8"/>
        <v>825</v>
      </c>
      <c r="L209" s="236" t="s">
        <v>263</v>
      </c>
      <c r="M209" s="236"/>
      <c r="N209" s="236"/>
      <c r="O209" s="169"/>
      <c r="R209" s="73">
        <f>Table1[[#This Row],[Column4]]-P209</f>
        <v>845</v>
      </c>
      <c r="S209" s="73">
        <f>P209-Table1[[#This Row],[Column10]]</f>
        <v>-20</v>
      </c>
      <c r="U209" s="26">
        <v>186</v>
      </c>
      <c r="V209">
        <v>160</v>
      </c>
      <c r="W209">
        <f>V209-Table1[[#This Row],[Column11]]</f>
        <v>-665</v>
      </c>
    </row>
    <row r="210" spans="1:23" ht="44" thickBot="1" x14ac:dyDescent="0.5">
      <c r="A210" s="189">
        <v>201</v>
      </c>
      <c r="B210" s="190" t="s">
        <v>206</v>
      </c>
      <c r="C210" s="191" t="s">
        <v>19</v>
      </c>
      <c r="D210" s="199">
        <v>875</v>
      </c>
      <c r="E210" s="192"/>
      <c r="F210" s="192">
        <f t="shared" si="9"/>
        <v>0</v>
      </c>
      <c r="G210" s="192">
        <f t="shared" si="9"/>
        <v>0</v>
      </c>
      <c r="H210" s="192">
        <f t="shared" si="9"/>
        <v>0</v>
      </c>
      <c r="I210" s="192">
        <f>IF(B210="",0,SUMIF(List!$E$6:$E$5159,'Inventory List'!B210,List!$F$6:$F$5159))</f>
        <v>0</v>
      </c>
      <c r="J210" s="192">
        <f>IF(B210="",0,SUMIF(List!$E$6:$E$5159,'Inventory List'!B210,List!$G$6:$G$5159))</f>
        <v>0</v>
      </c>
      <c r="K210" s="228">
        <f t="shared" si="8"/>
        <v>875</v>
      </c>
      <c r="L210" s="236" t="s">
        <v>263</v>
      </c>
      <c r="M210" s="236"/>
      <c r="N210" s="236"/>
      <c r="O210" s="237"/>
      <c r="R210" s="73">
        <f>Table1[[#This Row],[Column4]]-P210</f>
        <v>875</v>
      </c>
      <c r="S210" s="73">
        <f>P210-Table1[[#This Row],[Column10]]</f>
        <v>0</v>
      </c>
      <c r="U210" s="26">
        <v>187</v>
      </c>
      <c r="V210">
        <v>720</v>
      </c>
      <c r="W210">
        <f>V210-Table1[[#This Row],[Column11]]</f>
        <v>-155</v>
      </c>
    </row>
    <row r="211" spans="1:23" ht="37.5" thickBot="1" x14ac:dyDescent="0.5">
      <c r="A211" s="211">
        <v>202</v>
      </c>
      <c r="B211" s="201" t="s">
        <v>420</v>
      </c>
      <c r="C211" s="191" t="s">
        <v>19</v>
      </c>
      <c r="D211" s="213"/>
      <c r="E211" s="214"/>
      <c r="F211" s="214">
        <f t="shared" ref="F211:H215" si="11">ROUND($E211*F$8,)</f>
        <v>0</v>
      </c>
      <c r="G211" s="214">
        <f t="shared" si="11"/>
        <v>0</v>
      </c>
      <c r="H211" s="214">
        <f t="shared" si="11"/>
        <v>0</v>
      </c>
      <c r="I211" s="214">
        <v>20</v>
      </c>
      <c r="J211" s="192">
        <f>IF(B211="",0,SUMIF(List!$E$6:$E$5159,'Inventory List'!B211,List!$G$6:$G$5159))</f>
        <v>20</v>
      </c>
      <c r="K211" s="228">
        <f t="shared" si="8"/>
        <v>0</v>
      </c>
      <c r="M211" s="76"/>
      <c r="N211" s="76"/>
      <c r="O211" s="169"/>
      <c r="S211" s="73">
        <f>P211-Table1[[#This Row],[Column10]]</f>
        <v>-20</v>
      </c>
      <c r="U211" s="24"/>
      <c r="W211">
        <f>V211-Table1[[#This Row],[Column11]]</f>
        <v>0</v>
      </c>
    </row>
    <row r="212" spans="1:23" ht="19" thickBot="1" x14ac:dyDescent="0.5">
      <c r="A212" s="211">
        <v>203</v>
      </c>
      <c r="B212" s="212" t="s">
        <v>424</v>
      </c>
      <c r="C212" s="221" t="s">
        <v>19</v>
      </c>
      <c r="D212" s="213"/>
      <c r="E212" s="214"/>
      <c r="F212" s="214">
        <f t="shared" si="11"/>
        <v>0</v>
      </c>
      <c r="G212" s="214">
        <f t="shared" si="11"/>
        <v>0</v>
      </c>
      <c r="H212" s="214">
        <f t="shared" si="11"/>
        <v>0</v>
      </c>
      <c r="I212" s="214">
        <v>1</v>
      </c>
      <c r="J212" s="192">
        <f>IF(B212="",0,SUMIF(List!$E$6:$E$5159,'Inventory List'!B212,List!$G$6:$G$5159))</f>
        <v>0</v>
      </c>
      <c r="K212" s="228">
        <f t="shared" si="8"/>
        <v>1</v>
      </c>
      <c r="M212" s="76"/>
      <c r="N212" s="76"/>
      <c r="O212" s="169"/>
      <c r="S212" s="73">
        <f>P212-Table1[[#This Row],[Column10]]</f>
        <v>0</v>
      </c>
      <c r="U212" s="24"/>
      <c r="W212">
        <f>V212-Table1[[#This Row],[Column11]]</f>
        <v>-1</v>
      </c>
    </row>
    <row r="213" spans="1:23" ht="19" thickBot="1" x14ac:dyDescent="0.5">
      <c r="A213" s="211">
        <v>204</v>
      </c>
      <c r="B213" s="212" t="s">
        <v>425</v>
      </c>
      <c r="C213" s="221" t="s">
        <v>19</v>
      </c>
      <c r="D213" s="213"/>
      <c r="E213" s="214"/>
      <c r="F213" s="214">
        <f t="shared" si="11"/>
        <v>0</v>
      </c>
      <c r="G213" s="214">
        <f t="shared" si="11"/>
        <v>0</v>
      </c>
      <c r="H213" s="214">
        <f t="shared" si="11"/>
        <v>0</v>
      </c>
      <c r="I213" s="214">
        <v>1</v>
      </c>
      <c r="J213" s="192">
        <f>IF(B213="",0,SUMIF(List!$E$6:$E$5159,'Inventory List'!B213,List!$G$6:$G$5159))</f>
        <v>0</v>
      </c>
      <c r="K213" s="228">
        <f t="shared" si="8"/>
        <v>1</v>
      </c>
      <c r="M213" s="76"/>
      <c r="N213" s="76"/>
      <c r="O213" s="169"/>
      <c r="S213" s="73">
        <f>P213-Table1[[#This Row],[Column10]]</f>
        <v>0</v>
      </c>
      <c r="U213" s="24"/>
      <c r="W213">
        <f>V213-Table1[[#This Row],[Column11]]</f>
        <v>-1</v>
      </c>
    </row>
    <row r="214" spans="1:23" ht="37.5" thickBot="1" x14ac:dyDescent="0.5">
      <c r="A214" s="222">
        <v>205</v>
      </c>
      <c r="B214" s="201" t="s">
        <v>428</v>
      </c>
      <c r="C214" s="202" t="s">
        <v>25</v>
      </c>
      <c r="D214" s="223"/>
      <c r="E214" s="204"/>
      <c r="F214" s="204">
        <f t="shared" si="11"/>
        <v>0</v>
      </c>
      <c r="G214" s="204">
        <f t="shared" si="11"/>
        <v>0</v>
      </c>
      <c r="H214" s="204">
        <f t="shared" si="11"/>
        <v>0</v>
      </c>
      <c r="I214" s="204">
        <v>4</v>
      </c>
      <c r="J214" s="192">
        <f>IF(B214="",0,SUMIF(List!$E$6:$E$5159,'Inventory List'!B214,List!$G$6:$G$5159))</f>
        <v>3</v>
      </c>
      <c r="K214" s="228">
        <f t="shared" ref="K214:K216" si="12">D214+I214-J214</f>
        <v>1</v>
      </c>
      <c r="M214" s="76"/>
      <c r="N214" s="76"/>
      <c r="O214" s="169"/>
      <c r="S214" s="73">
        <f>P214-Table1[[#This Row],[Column10]]</f>
        <v>-3</v>
      </c>
      <c r="U214" s="24"/>
      <c r="W214">
        <f>V214-Table1[[#This Row],[Column11]]</f>
        <v>-1</v>
      </c>
    </row>
    <row r="215" spans="1:23" ht="37.5" thickBot="1" x14ac:dyDescent="0.5">
      <c r="A215" s="222">
        <v>206</v>
      </c>
      <c r="B215" s="201" t="s">
        <v>429</v>
      </c>
      <c r="C215" s="202" t="s">
        <v>25</v>
      </c>
      <c r="D215" s="223"/>
      <c r="E215" s="204"/>
      <c r="F215" s="204">
        <f t="shared" si="11"/>
        <v>0</v>
      </c>
      <c r="G215" s="204">
        <f t="shared" si="11"/>
        <v>0</v>
      </c>
      <c r="H215" s="204">
        <f t="shared" si="11"/>
        <v>0</v>
      </c>
      <c r="I215" s="204">
        <v>2</v>
      </c>
      <c r="J215" s="192">
        <f>IF(B215="",0,SUMIF(List!$E$6:$E$5159,'Inventory List'!B215,List!$G$6:$G$5159))</f>
        <v>1</v>
      </c>
      <c r="K215" s="228">
        <f t="shared" si="12"/>
        <v>1</v>
      </c>
      <c r="M215" s="76"/>
      <c r="N215" s="76"/>
      <c r="O215" s="169"/>
      <c r="S215" s="73">
        <f>P215-Table1[[#This Row],[Column10]]</f>
        <v>-1</v>
      </c>
      <c r="U215" s="24"/>
      <c r="W215">
        <f>V215-Table1[[#This Row],[Column11]]</f>
        <v>-1</v>
      </c>
    </row>
    <row r="216" spans="1:23" ht="19" thickBot="1" x14ac:dyDescent="0.5">
      <c r="A216" s="222">
        <v>207</v>
      </c>
      <c r="B216" s="201" t="s">
        <v>445</v>
      </c>
      <c r="C216" s="202" t="s">
        <v>19</v>
      </c>
      <c r="D216" s="223"/>
      <c r="E216" s="204"/>
      <c r="F216" s="204">
        <f t="shared" ref="F216:H216" si="13">ROUND($E216*F$8,)</f>
        <v>0</v>
      </c>
      <c r="G216" s="204">
        <f t="shared" si="13"/>
        <v>0</v>
      </c>
      <c r="H216" s="204">
        <f t="shared" si="13"/>
        <v>0</v>
      </c>
      <c r="I216" s="204">
        <v>100</v>
      </c>
      <c r="J216" s="192">
        <f>IF(B216="",0,SUMIF(List!$E$6:$E$5159,'Inventory List'!B216,List!$G$6:$G$5159))</f>
        <v>50</v>
      </c>
      <c r="K216" s="228">
        <f t="shared" si="12"/>
        <v>50</v>
      </c>
      <c r="M216" s="76"/>
      <c r="N216" s="76"/>
      <c r="O216" s="169"/>
      <c r="U216" s="24"/>
      <c r="W216">
        <f>V216-Table1[[#This Row],[Column11]]</f>
        <v>-50</v>
      </c>
    </row>
    <row r="217" spans="1:23" ht="19" thickBot="1" x14ac:dyDescent="0.5">
      <c r="A217" s="231">
        <v>208</v>
      </c>
      <c r="B217" s="232"/>
      <c r="C217" s="233"/>
      <c r="D217" s="234"/>
      <c r="E217" s="235"/>
      <c r="F217" s="235"/>
      <c r="G217" s="235"/>
      <c r="H217" s="235"/>
      <c r="I217" s="192"/>
      <c r="J217" s="192"/>
      <c r="K217" s="228"/>
      <c r="M217" s="76"/>
      <c r="N217" s="76"/>
      <c r="O217" s="169"/>
      <c r="U217" s="24"/>
      <c r="W217">
        <f>V217-Table1[[#This Row],[Column11]]</f>
        <v>0</v>
      </c>
    </row>
    <row r="218" spans="1:23" ht="19" thickBot="1" x14ac:dyDescent="0.5">
      <c r="A218" s="231">
        <v>209</v>
      </c>
      <c r="B218" s="190" t="s">
        <v>456</v>
      </c>
      <c r="C218" s="191" t="s">
        <v>465</v>
      </c>
      <c r="D218" s="197"/>
      <c r="E218" s="192"/>
      <c r="F218" s="192">
        <f t="shared" ref="F218:F222" si="14">ROUND($E218*F$8,)</f>
        <v>0</v>
      </c>
      <c r="G218" s="192">
        <f t="shared" ref="G218:G222" si="15">ROUND($E218*G$8,)</f>
        <v>0</v>
      </c>
      <c r="H218" s="192">
        <f t="shared" ref="H218:H222" si="16">ROUND($E218*H$8,)</f>
        <v>0</v>
      </c>
      <c r="I218" s="192">
        <f>IF(B218="",0,SUMIF(List!$E$6:$E$5159,'Inventory List'!B218,List!$F$6:$F$5159))</f>
        <v>30</v>
      </c>
      <c r="J218" s="192">
        <f>IF(B218="",0,SUMIF(List!$E$6:$E$5159,'Inventory List'!B218,List!$G$6:$G$5159))</f>
        <v>0</v>
      </c>
      <c r="K218" s="228">
        <f t="shared" ref="K218:K230" si="17">D218+I218-J218</f>
        <v>30</v>
      </c>
      <c r="M218" s="76"/>
      <c r="N218" s="76"/>
      <c r="O218" s="169"/>
      <c r="U218" s="24"/>
      <c r="W218">
        <f>V218-Table1[[#This Row],[Column11]]</f>
        <v>-30</v>
      </c>
    </row>
    <row r="219" spans="1:23" ht="37.5" thickBot="1" x14ac:dyDescent="0.5">
      <c r="A219" s="231">
        <v>210</v>
      </c>
      <c r="B219" s="190" t="s">
        <v>457</v>
      </c>
      <c r="C219" s="191" t="s">
        <v>464</v>
      </c>
      <c r="D219" s="197"/>
      <c r="E219" s="192"/>
      <c r="F219" s="192">
        <f t="shared" si="14"/>
        <v>0</v>
      </c>
      <c r="G219" s="192">
        <f t="shared" si="15"/>
        <v>0</v>
      </c>
      <c r="H219" s="192">
        <f t="shared" si="16"/>
        <v>0</v>
      </c>
      <c r="I219" s="192">
        <f>IF(B219="",0,SUMIF(List!$E$6:$E$5159,'Inventory List'!B219,List!$F$6:$F$5159))</f>
        <v>10</v>
      </c>
      <c r="J219" s="192">
        <f>IF(B219="",0,SUMIF(List!$E$6:$E$5159,'Inventory List'!B219,List!$G$6:$G$5159))</f>
        <v>0</v>
      </c>
      <c r="K219" s="228">
        <f t="shared" si="17"/>
        <v>10</v>
      </c>
      <c r="M219" s="76"/>
      <c r="N219" s="76"/>
      <c r="O219" s="169"/>
      <c r="U219" s="24"/>
      <c r="W219">
        <f>V219-Table1[[#This Row],[Column11]]</f>
        <v>-10</v>
      </c>
    </row>
    <row r="220" spans="1:23" ht="37.5" thickBot="1" x14ac:dyDescent="0.5">
      <c r="A220" s="231">
        <v>211</v>
      </c>
      <c r="B220" s="190" t="s">
        <v>458</v>
      </c>
      <c r="C220" s="191" t="s">
        <v>466</v>
      </c>
      <c r="D220" s="197"/>
      <c r="E220" s="192"/>
      <c r="F220" s="192">
        <f t="shared" si="14"/>
        <v>0</v>
      </c>
      <c r="G220" s="192">
        <f t="shared" si="15"/>
        <v>0</v>
      </c>
      <c r="H220" s="192">
        <f t="shared" si="16"/>
        <v>0</v>
      </c>
      <c r="I220" s="192">
        <f>IF(B220="",0,SUMIF(List!$E$6:$E$5159,'Inventory List'!B220,List!$F$6:$F$5159))</f>
        <v>1</v>
      </c>
      <c r="J220" s="192">
        <f>IF(B220="",0,SUMIF(List!$E$6:$E$5159,'Inventory List'!B220,List!$G$6:$G$5159))</f>
        <v>0</v>
      </c>
      <c r="K220" s="228">
        <f t="shared" si="17"/>
        <v>1</v>
      </c>
      <c r="M220" s="76"/>
      <c r="N220" s="76"/>
      <c r="O220" s="169"/>
      <c r="U220" s="24"/>
      <c r="W220">
        <f>V220-Table1[[#This Row],[Column11]]</f>
        <v>-1</v>
      </c>
    </row>
    <row r="221" spans="1:23" ht="19" thickBot="1" x14ac:dyDescent="0.5">
      <c r="A221" s="231">
        <v>212</v>
      </c>
      <c r="B221" s="190" t="s">
        <v>459</v>
      </c>
      <c r="C221" s="191" t="s">
        <v>464</v>
      </c>
      <c r="D221" s="197"/>
      <c r="E221" s="192"/>
      <c r="F221" s="192">
        <f t="shared" si="14"/>
        <v>0</v>
      </c>
      <c r="G221" s="192">
        <f t="shared" si="15"/>
        <v>0</v>
      </c>
      <c r="H221" s="192">
        <f t="shared" si="16"/>
        <v>0</v>
      </c>
      <c r="I221" s="192">
        <f>IF(B221="",0,SUMIF(List!$E$6:$E$5159,'Inventory List'!B221,List!$F$6:$F$5159))</f>
        <v>5</v>
      </c>
      <c r="J221" s="192">
        <f>IF(B221="",0,SUMIF(List!$E$6:$E$5159,'Inventory List'!B221,List!$G$6:$G$5159))</f>
        <v>0</v>
      </c>
      <c r="K221" s="228">
        <f t="shared" si="17"/>
        <v>5</v>
      </c>
      <c r="M221" s="76"/>
      <c r="N221" s="76"/>
      <c r="O221" s="169"/>
      <c r="U221" s="24"/>
      <c r="W221">
        <f>V221-Table1[[#This Row],[Column11]]</f>
        <v>-5</v>
      </c>
    </row>
    <row r="222" spans="1:23" ht="37.5" thickBot="1" x14ac:dyDescent="0.5">
      <c r="A222" s="231">
        <v>213</v>
      </c>
      <c r="B222" s="190" t="s">
        <v>460</v>
      </c>
      <c r="C222" s="191" t="s">
        <v>464</v>
      </c>
      <c r="D222" s="197"/>
      <c r="E222" s="192"/>
      <c r="F222" s="192">
        <f t="shared" si="14"/>
        <v>0</v>
      </c>
      <c r="G222" s="192">
        <f t="shared" si="15"/>
        <v>0</v>
      </c>
      <c r="H222" s="192">
        <f t="shared" si="16"/>
        <v>0</v>
      </c>
      <c r="I222" s="192">
        <f>IF(B222="",0,SUMIF(List!$E$6:$E$5159,'Inventory List'!B222,List!$F$6:$F$5159))</f>
        <v>22</v>
      </c>
      <c r="J222" s="192">
        <f>IF(B222="",0,SUMIF(List!$E$6:$E$5159,'Inventory List'!B222,List!$G$6:$G$5159))</f>
        <v>2</v>
      </c>
      <c r="K222" s="228">
        <f t="shared" si="17"/>
        <v>20</v>
      </c>
      <c r="M222" s="76"/>
      <c r="N222" s="76"/>
      <c r="O222" s="169"/>
      <c r="U222" s="24"/>
      <c r="W222">
        <f>V222-Table1[[#This Row],[Column11]]</f>
        <v>-20</v>
      </c>
    </row>
    <row r="223" spans="1:23" ht="37.5" thickBot="1" x14ac:dyDescent="0.5">
      <c r="A223" s="231">
        <v>214</v>
      </c>
      <c r="B223" s="190" t="s">
        <v>461</v>
      </c>
      <c r="C223" s="191" t="s">
        <v>464</v>
      </c>
      <c r="D223" s="197"/>
      <c r="E223" s="192"/>
      <c r="F223" s="192">
        <f t="shared" ref="F223:F225" si="18">ROUND($E223*F$8,)</f>
        <v>0</v>
      </c>
      <c r="G223" s="192">
        <f t="shared" ref="G223:G225" si="19">ROUND($E223*G$8,)</f>
        <v>0</v>
      </c>
      <c r="H223" s="192">
        <f t="shared" ref="H223:H225" si="20">ROUND($E223*H$8,)</f>
        <v>0</v>
      </c>
      <c r="I223" s="192">
        <f>IF(B223="",0,SUMIF(List!$E$6:$E$5159,'Inventory List'!B223,List!$F$6:$F$5159))</f>
        <v>11</v>
      </c>
      <c r="J223" s="192">
        <f>IF(B223="",0,SUMIF(List!$E$6:$E$5159,'Inventory List'!B223,List!$G$6:$G$5159))</f>
        <v>2</v>
      </c>
      <c r="K223" s="228">
        <f t="shared" si="17"/>
        <v>9</v>
      </c>
      <c r="M223" s="76"/>
      <c r="N223" s="76"/>
      <c r="O223" s="169"/>
      <c r="U223" s="24"/>
      <c r="W223">
        <f>V223-Table1[[#This Row],[Column11]]</f>
        <v>-9</v>
      </c>
    </row>
    <row r="224" spans="1:23" ht="19" thickBot="1" x14ac:dyDescent="0.5">
      <c r="A224" s="231">
        <v>215</v>
      </c>
      <c r="B224" s="190" t="s">
        <v>462</v>
      </c>
      <c r="C224" s="191" t="s">
        <v>464</v>
      </c>
      <c r="D224" s="197"/>
      <c r="E224" s="192"/>
      <c r="F224" s="192">
        <f t="shared" si="18"/>
        <v>0</v>
      </c>
      <c r="G224" s="192">
        <f t="shared" si="19"/>
        <v>0</v>
      </c>
      <c r="H224" s="192">
        <f t="shared" si="20"/>
        <v>0</v>
      </c>
      <c r="I224" s="192">
        <f>IF(B224="",0,SUMIF(List!$E$6:$E$5159,'Inventory List'!B224,List!$F$6:$F$5159))</f>
        <v>11</v>
      </c>
      <c r="J224" s="192">
        <f>IF(B224="",0,SUMIF(List!$E$6:$E$5159,'Inventory List'!B224,List!$G$6:$G$5159))</f>
        <v>1</v>
      </c>
      <c r="K224" s="228">
        <f t="shared" si="17"/>
        <v>10</v>
      </c>
      <c r="M224" s="76"/>
      <c r="N224" s="76"/>
      <c r="O224" s="169"/>
      <c r="U224" s="24"/>
      <c r="W224">
        <f>V224-Table1[[#This Row],[Column11]]</f>
        <v>-10</v>
      </c>
    </row>
    <row r="225" spans="1:23" ht="37.5" thickBot="1" x14ac:dyDescent="0.5">
      <c r="A225" s="231">
        <v>216</v>
      </c>
      <c r="B225" s="201" t="s">
        <v>463</v>
      </c>
      <c r="C225" s="202" t="s">
        <v>464</v>
      </c>
      <c r="D225" s="223"/>
      <c r="E225" s="204"/>
      <c r="F225" s="204">
        <f t="shared" si="18"/>
        <v>0</v>
      </c>
      <c r="G225" s="204">
        <f t="shared" si="19"/>
        <v>0</v>
      </c>
      <c r="H225" s="204">
        <f t="shared" si="20"/>
        <v>0</v>
      </c>
      <c r="I225" s="192">
        <f>IF(B225="",0,SUMIF(List!$E$6:$E$5159,'Inventory List'!B225,List!$F$6:$F$5159))</f>
        <v>10</v>
      </c>
      <c r="J225" s="192">
        <f>IF(B225="",0,SUMIF(List!$E$6:$E$5159,'Inventory List'!B225,List!$G$6:$G$5159))</f>
        <v>1</v>
      </c>
      <c r="K225" s="228">
        <f t="shared" si="17"/>
        <v>9</v>
      </c>
      <c r="M225" s="76"/>
      <c r="N225" s="76"/>
      <c r="O225" s="169"/>
      <c r="U225" s="24"/>
      <c r="W225">
        <f>V225-Table1[[#This Row],[Column11]]</f>
        <v>-9</v>
      </c>
    </row>
    <row r="226" spans="1:23" ht="37.5" thickBot="1" x14ac:dyDescent="0.5">
      <c r="A226" s="231">
        <v>217</v>
      </c>
      <c r="B226" s="190" t="s">
        <v>470</v>
      </c>
      <c r="C226" s="191" t="s">
        <v>25</v>
      </c>
      <c r="D226" s="197"/>
      <c r="E226" s="192"/>
      <c r="F226" s="192">
        <f>ROUND($E226*F$8,)</f>
        <v>0</v>
      </c>
      <c r="G226" s="192">
        <f>ROUND($E226*G$8,)</f>
        <v>0</v>
      </c>
      <c r="H226" s="192">
        <f>ROUND($E226*H$8,)</f>
        <v>0</v>
      </c>
      <c r="I226" s="192">
        <f>IF(B226="",0,SUMIF(List!$E$6:$E$5159,'Inventory List'!B226,List!$F$6:$F$5159))</f>
        <v>40</v>
      </c>
      <c r="J226" s="192">
        <f>IF(B226="",0,SUMIF(List!$E$6:$E$5159,'Inventory List'!B226,List!$G$6:$G$5159))</f>
        <v>2</v>
      </c>
      <c r="K226" s="228">
        <f t="shared" si="17"/>
        <v>38</v>
      </c>
      <c r="M226" s="76"/>
      <c r="N226" s="76"/>
      <c r="O226" s="169"/>
      <c r="U226" s="24"/>
      <c r="W226">
        <f>V226-Table1[[#This Row],[Column11]]</f>
        <v>-38</v>
      </c>
    </row>
    <row r="227" spans="1:23" ht="37.5" thickBot="1" x14ac:dyDescent="0.5">
      <c r="A227" s="231">
        <v>218</v>
      </c>
      <c r="B227" s="240" t="s">
        <v>471</v>
      </c>
      <c r="C227" s="191" t="s">
        <v>25</v>
      </c>
      <c r="D227" s="241"/>
      <c r="E227" s="242"/>
      <c r="F227" s="242">
        <f t="shared" ref="F227:F229" si="21">ROUND($E227*F$8,)</f>
        <v>0</v>
      </c>
      <c r="G227" s="242">
        <f t="shared" ref="G227:G229" si="22">ROUND($E227*G$8,)</f>
        <v>0</v>
      </c>
      <c r="H227" s="242">
        <f t="shared" ref="H227:H229" si="23">ROUND($E227*H$8,)</f>
        <v>0</v>
      </c>
      <c r="I227" s="192">
        <f>IF(B227="",0,SUMIF(List!$E$6:$E$5159,'Inventory List'!B227,List!$F$6:$F$5159))</f>
        <v>30</v>
      </c>
      <c r="J227" s="192">
        <f>IF(B227="",0,SUMIF(List!$E$6:$E$5159,'Inventory List'!B227,List!$G$6:$G$5159))</f>
        <v>3</v>
      </c>
      <c r="K227" s="228">
        <f t="shared" si="17"/>
        <v>27</v>
      </c>
      <c r="U227" s="24"/>
      <c r="W227">
        <f>V227-Table1[[#This Row],[Column11]]</f>
        <v>-27</v>
      </c>
    </row>
    <row r="228" spans="1:23" ht="37.5" thickBot="1" x14ac:dyDescent="0.5">
      <c r="A228" s="231">
        <v>219</v>
      </c>
      <c r="B228" s="240" t="s">
        <v>472</v>
      </c>
      <c r="C228" s="191" t="s">
        <v>25</v>
      </c>
      <c r="D228" s="241"/>
      <c r="E228" s="242"/>
      <c r="F228" s="242">
        <f t="shared" si="21"/>
        <v>0</v>
      </c>
      <c r="G228" s="242">
        <f t="shared" si="22"/>
        <v>0</v>
      </c>
      <c r="H228" s="242">
        <f t="shared" si="23"/>
        <v>0</v>
      </c>
      <c r="I228" s="192">
        <f>IF(B228="",0,SUMIF(List!$E$6:$E$5159,'Inventory List'!B228,List!$F$6:$F$5159))</f>
        <v>30</v>
      </c>
      <c r="J228" s="192">
        <f>IF(B228="",0,SUMIF(List!$E$6:$E$5159,'Inventory List'!B228,List!$G$6:$G$5159))</f>
        <v>4</v>
      </c>
      <c r="K228" s="228">
        <f t="shared" si="17"/>
        <v>26</v>
      </c>
      <c r="U228" s="24"/>
      <c r="W228">
        <f>V228-Table1[[#This Row],[Column11]]</f>
        <v>-26</v>
      </c>
    </row>
    <row r="229" spans="1:23" ht="37.5" thickBot="1" x14ac:dyDescent="0.5">
      <c r="A229" s="231">
        <v>220</v>
      </c>
      <c r="B229" s="240" t="s">
        <v>473</v>
      </c>
      <c r="C229" s="191" t="s">
        <v>25</v>
      </c>
      <c r="D229" s="241"/>
      <c r="E229" s="242"/>
      <c r="F229" s="242">
        <f t="shared" si="21"/>
        <v>0</v>
      </c>
      <c r="G229" s="242">
        <f t="shared" si="22"/>
        <v>0</v>
      </c>
      <c r="H229" s="242">
        <f t="shared" si="23"/>
        <v>0</v>
      </c>
      <c r="I229" s="192">
        <f>IF(B229="",0,SUMIF(List!$E$6:$E$5159,'Inventory List'!B229,List!$F$6:$F$5159))</f>
        <v>30</v>
      </c>
      <c r="J229" s="192">
        <f>IF(B229="",0,SUMIF(List!$E$6:$E$5159,'Inventory List'!B229,List!$G$6:$G$5159))</f>
        <v>4</v>
      </c>
      <c r="K229" s="228">
        <f t="shared" si="17"/>
        <v>26</v>
      </c>
      <c r="U229" s="24"/>
      <c r="W229">
        <f>V229-Table1[[#This Row],[Column11]]</f>
        <v>-26</v>
      </c>
    </row>
    <row r="230" spans="1:23" ht="37.5" thickBot="1" x14ac:dyDescent="0.5">
      <c r="A230" s="222">
        <v>221</v>
      </c>
      <c r="B230" s="243" t="s">
        <v>476</v>
      </c>
      <c r="C230" s="202" t="s">
        <v>22</v>
      </c>
      <c r="D230" s="223"/>
      <c r="E230" s="204"/>
      <c r="F230" s="204">
        <f>ROUND($E230*F$8,)</f>
        <v>0</v>
      </c>
      <c r="G230" s="204">
        <f>ROUND($E230*G$8,)</f>
        <v>0</v>
      </c>
      <c r="H230" s="204">
        <f>ROUND($E230*H$8,)</f>
        <v>0</v>
      </c>
      <c r="I230" s="204">
        <v>30</v>
      </c>
      <c r="J230" s="192">
        <f>IF(B230="",0,SUMIF(List!$E$6:$E$5159,'Inventory List'!B230,List!$G$6:$G$5159))</f>
        <v>0</v>
      </c>
      <c r="K230" s="228">
        <f t="shared" si="17"/>
        <v>30</v>
      </c>
      <c r="U230" s="24"/>
      <c r="W230">
        <f>V230-Table1[[#This Row],[Column11]]</f>
        <v>-30</v>
      </c>
    </row>
    <row r="231" spans="1:23" ht="15" thickBot="1" x14ac:dyDescent="0.4">
      <c r="A231" s="24"/>
      <c r="B231" s="71"/>
      <c r="C231" s="74"/>
      <c r="U231" s="24"/>
      <c r="W231" t="e">
        <f>V231-Table1[[#This Row],[Column11]]</f>
        <v>#VALUE!</v>
      </c>
    </row>
    <row r="232" spans="1:23" ht="15" thickBot="1" x14ac:dyDescent="0.4">
      <c r="A232" s="24"/>
      <c r="B232" s="71"/>
      <c r="C232" s="74"/>
      <c r="U232" s="24"/>
      <c r="W232" t="e">
        <f>V232-Table1[[#This Row],[Column11]]</f>
        <v>#VALUE!</v>
      </c>
    </row>
    <row r="233" spans="1:23" ht="15" thickBot="1" x14ac:dyDescent="0.4">
      <c r="A233" s="24"/>
      <c r="B233" s="71"/>
      <c r="C233" s="74"/>
      <c r="U233" s="24"/>
      <c r="W233" t="e">
        <f>V233-Table1[[#This Row],[Column11]]</f>
        <v>#VALUE!</v>
      </c>
    </row>
    <row r="234" spans="1:23" ht="15" thickBot="1" x14ac:dyDescent="0.4">
      <c r="A234" s="24"/>
      <c r="B234" s="71"/>
      <c r="C234" s="74"/>
      <c r="U234" s="24"/>
      <c r="W234" t="e">
        <f>V234-Table1[[#This Row],[Column11]]</f>
        <v>#VALUE!</v>
      </c>
    </row>
    <row r="235" spans="1:23" ht="15" thickBot="1" x14ac:dyDescent="0.4">
      <c r="A235" s="24"/>
      <c r="B235" s="71"/>
      <c r="C235" s="74"/>
      <c r="U235" s="24"/>
      <c r="W235" t="e">
        <f>V235-Table1[[#This Row],[Column11]]</f>
        <v>#VALUE!</v>
      </c>
    </row>
    <row r="236" spans="1:23" ht="15" thickBot="1" x14ac:dyDescent="0.4">
      <c r="A236" s="24"/>
      <c r="B236" s="71"/>
      <c r="C236" s="74"/>
      <c r="U236" s="24"/>
      <c r="W236" t="e">
        <f>V236-Table1[[#This Row],[Column11]]</f>
        <v>#VALUE!</v>
      </c>
    </row>
    <row r="237" spans="1:23" ht="15" thickBot="1" x14ac:dyDescent="0.4">
      <c r="A237" s="24"/>
      <c r="B237" s="71"/>
      <c r="C237" s="74"/>
      <c r="U237" s="24"/>
      <c r="W237" t="e">
        <f>V237-Table1[[#This Row],[Column11]]</f>
        <v>#VALUE!</v>
      </c>
    </row>
    <row r="238" spans="1:23" ht="15" thickBot="1" x14ac:dyDescent="0.4">
      <c r="A238" s="24"/>
      <c r="B238" s="71"/>
      <c r="C238" s="74"/>
      <c r="U238" s="24"/>
    </row>
    <row r="239" spans="1:23" ht="15" thickBot="1" x14ac:dyDescent="0.4">
      <c r="A239" s="24"/>
      <c r="B239" s="71"/>
      <c r="C239" s="74"/>
      <c r="U239" s="24"/>
    </row>
    <row r="240" spans="1:23" ht="15" thickBot="1" x14ac:dyDescent="0.4">
      <c r="A240" s="24"/>
      <c r="B240" s="71"/>
      <c r="C240" s="74"/>
      <c r="U240" s="24"/>
    </row>
    <row r="241" spans="1:21" ht="15" thickBot="1" x14ac:dyDescent="0.4">
      <c r="A241" s="24"/>
      <c r="B241" s="71"/>
      <c r="C241" s="74"/>
      <c r="U241" s="25"/>
    </row>
    <row r="242" spans="1:21" ht="15" thickBot="1" x14ac:dyDescent="0.4">
      <c r="A242" s="24"/>
      <c r="B242" s="71"/>
      <c r="C242" s="74"/>
      <c r="U242" s="25"/>
    </row>
    <row r="243" spans="1:21" ht="15" thickBot="1" x14ac:dyDescent="0.4">
      <c r="A243" s="24"/>
      <c r="B243" s="71"/>
      <c r="C243" s="74"/>
      <c r="U243" s="25"/>
    </row>
    <row r="244" spans="1:21" ht="15" thickBot="1" x14ac:dyDescent="0.4">
      <c r="A244" s="24"/>
      <c r="B244" s="71"/>
      <c r="C244" s="74"/>
      <c r="U244" s="25"/>
    </row>
    <row r="245" spans="1:21" ht="15" thickBot="1" x14ac:dyDescent="0.4">
      <c r="A245" s="24"/>
      <c r="B245" s="71"/>
      <c r="C245" s="74"/>
      <c r="U245" s="25"/>
    </row>
    <row r="246" spans="1:21" ht="15" thickBot="1" x14ac:dyDescent="0.4">
      <c r="A246" s="24"/>
      <c r="B246" s="71"/>
      <c r="C246" s="74"/>
      <c r="U246" s="25"/>
    </row>
    <row r="247" spans="1:21" ht="15" thickBot="1" x14ac:dyDescent="0.4">
      <c r="A247" s="24"/>
      <c r="B247" s="71"/>
      <c r="C247" s="74"/>
      <c r="U247" s="25"/>
    </row>
    <row r="248" spans="1:21" ht="15" thickBot="1" x14ac:dyDescent="0.4">
      <c r="A248" s="24"/>
      <c r="B248" s="71"/>
      <c r="C248" s="74"/>
      <c r="U248" s="25"/>
    </row>
    <row r="249" spans="1:21" ht="15" thickBot="1" x14ac:dyDescent="0.4">
      <c r="A249" s="24"/>
      <c r="B249" s="71"/>
      <c r="C249" s="74"/>
      <c r="U249" s="25"/>
    </row>
    <row r="250" spans="1:21" ht="15" thickBot="1" x14ac:dyDescent="0.4">
      <c r="A250" s="25"/>
      <c r="B250" s="72"/>
      <c r="C250" s="75"/>
      <c r="U250" s="25"/>
    </row>
    <row r="251" spans="1:21" ht="15" thickBot="1" x14ac:dyDescent="0.4">
      <c r="A251" s="25"/>
      <c r="B251" s="72"/>
      <c r="C251" s="75"/>
      <c r="U251" s="25"/>
    </row>
    <row r="252" spans="1:21" ht="15" thickBot="1" x14ac:dyDescent="0.4">
      <c r="A252" s="25"/>
      <c r="B252" s="72"/>
      <c r="C252" s="75"/>
      <c r="U252" s="25"/>
    </row>
    <row r="253" spans="1:21" ht="15" thickBot="1" x14ac:dyDescent="0.4">
      <c r="A253" s="25"/>
      <c r="B253" s="72"/>
      <c r="C253" s="75"/>
      <c r="U253" s="25"/>
    </row>
    <row r="254" spans="1:21" ht="15" thickBot="1" x14ac:dyDescent="0.4">
      <c r="A254" s="25"/>
      <c r="B254" s="72"/>
      <c r="C254" s="75"/>
      <c r="U254" s="25"/>
    </row>
    <row r="255" spans="1:21" ht="15" thickBot="1" x14ac:dyDescent="0.4">
      <c r="A255" s="25"/>
      <c r="B255" s="72"/>
      <c r="C255" s="75"/>
      <c r="U255" s="25"/>
    </row>
    <row r="256" spans="1:21" ht="15" thickBot="1" x14ac:dyDescent="0.4">
      <c r="A256" s="25"/>
      <c r="B256" s="72"/>
      <c r="C256" s="75"/>
      <c r="U256" s="25"/>
    </row>
    <row r="257" spans="1:21" ht="15" thickBot="1" x14ac:dyDescent="0.4">
      <c r="A257" s="25"/>
      <c r="B257" s="72"/>
      <c r="C257" s="75"/>
      <c r="U257" s="25"/>
    </row>
    <row r="258" spans="1:21" ht="15" thickBot="1" x14ac:dyDescent="0.4">
      <c r="A258" s="25"/>
      <c r="B258" s="72"/>
      <c r="C258" s="75"/>
      <c r="U258" s="25"/>
    </row>
    <row r="259" spans="1:21" ht="15" thickBot="1" x14ac:dyDescent="0.4">
      <c r="A259" s="25"/>
      <c r="B259" s="72"/>
      <c r="C259" s="75"/>
      <c r="U259" s="25"/>
    </row>
    <row r="260" spans="1:21" ht="15" thickBot="1" x14ac:dyDescent="0.4">
      <c r="A260" s="25"/>
      <c r="B260" s="72"/>
      <c r="C260" s="75"/>
      <c r="U260" s="25"/>
    </row>
    <row r="261" spans="1:21" ht="15" thickBot="1" x14ac:dyDescent="0.4">
      <c r="A261" s="25"/>
      <c r="B261" s="72"/>
      <c r="C261" s="75"/>
      <c r="U261" s="25"/>
    </row>
    <row r="262" spans="1:21" ht="15" thickBot="1" x14ac:dyDescent="0.4">
      <c r="A262" s="25"/>
      <c r="B262" s="72"/>
      <c r="C262" s="75"/>
      <c r="U262" s="25"/>
    </row>
    <row r="263" spans="1:21" ht="15" thickBot="1" x14ac:dyDescent="0.4">
      <c r="A263" s="25"/>
      <c r="B263" s="72"/>
      <c r="C263" s="75"/>
      <c r="U263" s="25"/>
    </row>
    <row r="264" spans="1:21" ht="15" thickBot="1" x14ac:dyDescent="0.4">
      <c r="A264" s="25"/>
      <c r="B264" s="72"/>
      <c r="C264" s="75"/>
      <c r="U264" s="25"/>
    </row>
    <row r="265" spans="1:21" ht="15" thickBot="1" x14ac:dyDescent="0.4">
      <c r="A265" s="25"/>
      <c r="B265" s="72"/>
      <c r="C265" s="75"/>
      <c r="U265" s="25"/>
    </row>
    <row r="266" spans="1:21" ht="15" thickBot="1" x14ac:dyDescent="0.4">
      <c r="A266" s="25"/>
      <c r="B266" s="72"/>
      <c r="C266" s="75"/>
      <c r="U266" s="25"/>
    </row>
    <row r="267" spans="1:21" ht="15" thickBot="1" x14ac:dyDescent="0.4">
      <c r="A267" s="25"/>
      <c r="B267" s="72"/>
      <c r="C267" s="75"/>
      <c r="U267" s="25"/>
    </row>
    <row r="268" spans="1:21" ht="15" thickBot="1" x14ac:dyDescent="0.4">
      <c r="A268" s="25"/>
      <c r="B268" s="72"/>
      <c r="C268" s="75"/>
      <c r="U268" s="25"/>
    </row>
    <row r="269" spans="1:21" ht="15" thickBot="1" x14ac:dyDescent="0.4">
      <c r="A269" s="25"/>
      <c r="B269" s="72"/>
      <c r="C269" s="75"/>
      <c r="U269" s="25"/>
    </row>
    <row r="270" spans="1:21" ht="15" thickBot="1" x14ac:dyDescent="0.4">
      <c r="A270" s="25"/>
      <c r="B270" s="72"/>
      <c r="C270" s="75"/>
      <c r="U270" s="25"/>
    </row>
    <row r="271" spans="1:21" ht="15" thickBot="1" x14ac:dyDescent="0.4">
      <c r="A271" s="25"/>
      <c r="B271" s="72"/>
      <c r="C271" s="75"/>
      <c r="U271" s="25"/>
    </row>
    <row r="272" spans="1:21" ht="15" thickBot="1" x14ac:dyDescent="0.4">
      <c r="A272" s="25"/>
      <c r="B272" s="72"/>
      <c r="C272" s="75"/>
      <c r="U272" s="25"/>
    </row>
    <row r="273" spans="1:21" ht="15" thickBot="1" x14ac:dyDescent="0.4">
      <c r="A273" s="25"/>
      <c r="B273" s="72"/>
      <c r="C273" s="75"/>
      <c r="U273" s="25"/>
    </row>
    <row r="274" spans="1:21" ht="15" thickBot="1" x14ac:dyDescent="0.4">
      <c r="A274" s="25"/>
      <c r="B274" s="72"/>
      <c r="C274" s="75"/>
      <c r="U274" s="25"/>
    </row>
    <row r="275" spans="1:21" ht="15" thickBot="1" x14ac:dyDescent="0.4">
      <c r="A275" s="25"/>
      <c r="B275" s="72"/>
      <c r="C275" s="75"/>
      <c r="U275" s="25"/>
    </row>
    <row r="276" spans="1:21" ht="15" thickBot="1" x14ac:dyDescent="0.4">
      <c r="A276" s="25"/>
      <c r="B276" s="72"/>
      <c r="C276" s="75"/>
      <c r="U276" s="25"/>
    </row>
    <row r="277" spans="1:21" ht="15" thickBot="1" x14ac:dyDescent="0.4">
      <c r="A277" s="25"/>
      <c r="B277" s="72"/>
      <c r="C277" s="75"/>
      <c r="U277" s="25"/>
    </row>
    <row r="278" spans="1:21" ht="15" thickBot="1" x14ac:dyDescent="0.4">
      <c r="A278" s="25"/>
      <c r="B278" s="72"/>
      <c r="C278" s="75"/>
      <c r="U278" s="25"/>
    </row>
    <row r="279" spans="1:21" ht="15" thickBot="1" x14ac:dyDescent="0.4">
      <c r="A279" s="25"/>
      <c r="B279" s="72"/>
      <c r="C279" s="75"/>
      <c r="U279" s="25"/>
    </row>
    <row r="280" spans="1:21" ht="15" thickBot="1" x14ac:dyDescent="0.4">
      <c r="A280" s="25"/>
      <c r="B280" s="72"/>
      <c r="C280" s="75"/>
      <c r="U280" s="25"/>
    </row>
    <row r="281" spans="1:21" ht="15" thickBot="1" x14ac:dyDescent="0.4">
      <c r="A281" s="25"/>
      <c r="B281" s="72"/>
      <c r="C281" s="75"/>
      <c r="U281" s="25"/>
    </row>
    <row r="282" spans="1:21" ht="15" thickBot="1" x14ac:dyDescent="0.4">
      <c r="A282" s="25"/>
      <c r="B282" s="72"/>
      <c r="C282" s="75"/>
      <c r="U282" s="25"/>
    </row>
    <row r="283" spans="1:21" ht="15" thickBot="1" x14ac:dyDescent="0.4">
      <c r="A283" s="25"/>
      <c r="B283" s="72"/>
      <c r="C283" s="75"/>
      <c r="U283" s="25"/>
    </row>
    <row r="284" spans="1:21" ht="15" thickBot="1" x14ac:dyDescent="0.4">
      <c r="A284" s="25"/>
      <c r="B284" s="72"/>
      <c r="C284" s="75"/>
      <c r="U284" s="25"/>
    </row>
    <row r="285" spans="1:21" ht="15" thickBot="1" x14ac:dyDescent="0.4">
      <c r="A285" s="25"/>
      <c r="B285" s="72"/>
      <c r="C285" s="75"/>
      <c r="U285" s="25"/>
    </row>
    <row r="286" spans="1:21" ht="15" thickBot="1" x14ac:dyDescent="0.4">
      <c r="A286" s="25"/>
      <c r="B286" s="72"/>
      <c r="C286" s="75"/>
      <c r="U286" s="25"/>
    </row>
    <row r="287" spans="1:21" ht="15" thickBot="1" x14ac:dyDescent="0.4">
      <c r="A287" s="25"/>
      <c r="B287" s="72"/>
      <c r="C287" s="75"/>
      <c r="U287" s="25"/>
    </row>
    <row r="288" spans="1:21" ht="15" thickBot="1" x14ac:dyDescent="0.4">
      <c r="A288" s="25"/>
      <c r="B288" s="72"/>
      <c r="C288" s="75"/>
      <c r="U288" s="25"/>
    </row>
    <row r="289" spans="1:21" ht="15" thickBot="1" x14ac:dyDescent="0.4">
      <c r="A289" s="25"/>
      <c r="B289" s="72"/>
      <c r="C289" s="75"/>
      <c r="U289" s="25"/>
    </row>
    <row r="290" spans="1:21" ht="15" thickBot="1" x14ac:dyDescent="0.4">
      <c r="A290" s="25"/>
      <c r="B290" s="72"/>
      <c r="C290" s="75"/>
      <c r="U290" s="25"/>
    </row>
    <row r="291" spans="1:21" ht="15" thickBot="1" x14ac:dyDescent="0.4">
      <c r="A291" s="25"/>
      <c r="B291" s="72"/>
      <c r="C291" s="75"/>
      <c r="U291" s="25"/>
    </row>
    <row r="292" spans="1:21" ht="15" thickBot="1" x14ac:dyDescent="0.4">
      <c r="A292" s="25"/>
      <c r="B292" s="72"/>
      <c r="C292" s="75"/>
      <c r="U292" s="25"/>
    </row>
    <row r="293" spans="1:21" ht="15" thickBot="1" x14ac:dyDescent="0.4">
      <c r="A293" s="25"/>
      <c r="B293" s="72"/>
      <c r="C293" s="75"/>
      <c r="U293" s="25"/>
    </row>
    <row r="294" spans="1:21" ht="15" thickBot="1" x14ac:dyDescent="0.4">
      <c r="A294" s="25"/>
      <c r="B294" s="72"/>
      <c r="C294" s="75"/>
      <c r="U294" s="25"/>
    </row>
    <row r="295" spans="1:21" ht="15" thickBot="1" x14ac:dyDescent="0.4">
      <c r="A295" s="25"/>
      <c r="B295" s="72"/>
      <c r="C295" s="75"/>
      <c r="U295" s="25"/>
    </row>
    <row r="296" spans="1:21" ht="15" thickBot="1" x14ac:dyDescent="0.4">
      <c r="A296" s="25"/>
      <c r="B296" s="72"/>
      <c r="C296" s="75"/>
      <c r="U296" s="25"/>
    </row>
    <row r="297" spans="1:21" ht="15" thickBot="1" x14ac:dyDescent="0.4">
      <c r="A297" s="25"/>
      <c r="B297" s="72"/>
      <c r="C297" s="75"/>
      <c r="U297" s="25"/>
    </row>
    <row r="298" spans="1:21" ht="15" thickBot="1" x14ac:dyDescent="0.4">
      <c r="A298" s="25"/>
      <c r="B298" s="72"/>
      <c r="C298" s="75"/>
      <c r="U298" s="25"/>
    </row>
    <row r="299" spans="1:21" ht="15" thickBot="1" x14ac:dyDescent="0.4">
      <c r="A299" s="25"/>
      <c r="B299" s="72"/>
      <c r="C299" s="75"/>
      <c r="U299" s="25"/>
    </row>
    <row r="300" spans="1:21" ht="15" thickBot="1" x14ac:dyDescent="0.4">
      <c r="A300" s="25"/>
      <c r="B300" s="72"/>
      <c r="C300" s="75"/>
      <c r="U300" s="25"/>
    </row>
    <row r="301" spans="1:21" ht="15" thickBot="1" x14ac:dyDescent="0.4">
      <c r="A301" s="25"/>
      <c r="B301" s="72"/>
      <c r="C301" s="75"/>
      <c r="U301" s="25"/>
    </row>
    <row r="302" spans="1:21" ht="15" thickBot="1" x14ac:dyDescent="0.4">
      <c r="A302" s="25"/>
      <c r="B302" s="72"/>
      <c r="C302" s="75"/>
      <c r="U302" s="25"/>
    </row>
    <row r="303" spans="1:21" ht="15" thickBot="1" x14ac:dyDescent="0.4">
      <c r="A303" s="25"/>
      <c r="B303" s="72"/>
      <c r="C303" s="75"/>
      <c r="U303" s="25"/>
    </row>
    <row r="304" spans="1:21" ht="15" thickBot="1" x14ac:dyDescent="0.4">
      <c r="A304" s="25"/>
      <c r="B304" s="72"/>
      <c r="C304" s="75"/>
      <c r="U304" s="25"/>
    </row>
    <row r="305" spans="1:21" ht="15" thickBot="1" x14ac:dyDescent="0.4">
      <c r="A305" s="25"/>
      <c r="B305" s="72"/>
      <c r="C305" s="75"/>
      <c r="U305" s="25"/>
    </row>
    <row r="306" spans="1:21" ht="15" thickBot="1" x14ac:dyDescent="0.4">
      <c r="A306" s="25"/>
      <c r="B306" s="72"/>
      <c r="C306" s="75"/>
      <c r="U306" s="25"/>
    </row>
    <row r="307" spans="1:21" ht="15" thickBot="1" x14ac:dyDescent="0.4">
      <c r="A307" s="25"/>
      <c r="B307" s="72"/>
      <c r="C307" s="75"/>
      <c r="U307" s="25"/>
    </row>
    <row r="308" spans="1:21" ht="15" thickBot="1" x14ac:dyDescent="0.4">
      <c r="A308" s="25"/>
      <c r="B308" s="72"/>
      <c r="C308" s="75"/>
      <c r="U308" s="25"/>
    </row>
    <row r="309" spans="1:21" ht="15" thickBot="1" x14ac:dyDescent="0.4">
      <c r="A309" s="25"/>
      <c r="B309" s="72"/>
      <c r="C309" s="75"/>
      <c r="U309" s="25"/>
    </row>
    <row r="310" spans="1:21" ht="15" thickBot="1" x14ac:dyDescent="0.4">
      <c r="A310" s="25"/>
      <c r="B310" s="72"/>
      <c r="C310" s="75"/>
      <c r="U310" s="25"/>
    </row>
    <row r="311" spans="1:21" ht="15" thickBot="1" x14ac:dyDescent="0.4">
      <c r="A311" s="25"/>
      <c r="B311" s="72"/>
      <c r="C311" s="75"/>
      <c r="U311" s="25"/>
    </row>
    <row r="312" spans="1:21" ht="15" thickBot="1" x14ac:dyDescent="0.4">
      <c r="A312" s="25"/>
      <c r="B312" s="72"/>
      <c r="C312" s="75"/>
      <c r="U312" s="25"/>
    </row>
    <row r="313" spans="1:21" ht="15" thickBot="1" x14ac:dyDescent="0.4">
      <c r="A313" s="25"/>
      <c r="B313" s="72"/>
      <c r="C313" s="75"/>
      <c r="U313" s="25"/>
    </row>
    <row r="314" spans="1:21" ht="15" thickBot="1" x14ac:dyDescent="0.4">
      <c r="A314" s="25"/>
      <c r="B314" s="72"/>
      <c r="C314" s="75"/>
      <c r="U314" s="25"/>
    </row>
    <row r="315" spans="1:21" ht="15" thickBot="1" x14ac:dyDescent="0.4">
      <c r="A315" s="25"/>
      <c r="B315" s="72"/>
      <c r="C315" s="75"/>
      <c r="U315" s="25"/>
    </row>
    <row r="316" spans="1:21" ht="15" thickBot="1" x14ac:dyDescent="0.4">
      <c r="A316" s="25"/>
      <c r="B316" s="72"/>
      <c r="C316" s="75"/>
      <c r="U316" s="25"/>
    </row>
    <row r="317" spans="1:21" ht="15" thickBot="1" x14ac:dyDescent="0.4">
      <c r="A317" s="25"/>
      <c r="B317" s="72"/>
      <c r="C317" s="75"/>
      <c r="U317" s="25"/>
    </row>
    <row r="318" spans="1:21" ht="15" thickBot="1" x14ac:dyDescent="0.4">
      <c r="A318" s="25"/>
      <c r="B318" s="72"/>
      <c r="C318" s="75"/>
      <c r="U318" s="25"/>
    </row>
    <row r="319" spans="1:21" ht="15" thickBot="1" x14ac:dyDescent="0.4">
      <c r="A319" s="25"/>
      <c r="B319" s="72"/>
      <c r="C319" s="75"/>
      <c r="U319" s="25"/>
    </row>
    <row r="320" spans="1:21" ht="15" thickBot="1" x14ac:dyDescent="0.4">
      <c r="A320" s="25"/>
      <c r="B320" s="72"/>
      <c r="C320" s="75"/>
      <c r="U320" s="25"/>
    </row>
    <row r="321" spans="1:21" ht="15" thickBot="1" x14ac:dyDescent="0.4">
      <c r="A321" s="25"/>
      <c r="B321" s="72"/>
      <c r="C321" s="75"/>
      <c r="U321" s="25"/>
    </row>
    <row r="322" spans="1:21" ht="15" thickBot="1" x14ac:dyDescent="0.4">
      <c r="A322" s="25"/>
      <c r="B322" s="72"/>
      <c r="C322" s="75"/>
      <c r="U322" s="25"/>
    </row>
    <row r="323" spans="1:21" ht="15" thickBot="1" x14ac:dyDescent="0.4">
      <c r="A323" s="25"/>
      <c r="B323" s="72"/>
      <c r="C323" s="75"/>
      <c r="U323" s="25"/>
    </row>
    <row r="324" spans="1:21" ht="15" thickBot="1" x14ac:dyDescent="0.4">
      <c r="A324" s="25"/>
      <c r="B324" s="72"/>
      <c r="C324" s="75"/>
      <c r="U324" s="25"/>
    </row>
    <row r="325" spans="1:21" ht="15" thickBot="1" x14ac:dyDescent="0.4">
      <c r="A325" s="25"/>
      <c r="B325" s="72"/>
      <c r="C325" s="75"/>
      <c r="U325" s="25"/>
    </row>
    <row r="326" spans="1:21" ht="15" thickBot="1" x14ac:dyDescent="0.4">
      <c r="A326" s="25"/>
      <c r="B326" s="72"/>
      <c r="C326" s="75"/>
      <c r="U326" s="25"/>
    </row>
    <row r="327" spans="1:21" ht="15" thickBot="1" x14ac:dyDescent="0.4">
      <c r="A327" s="25"/>
      <c r="B327" s="72"/>
      <c r="C327" s="75"/>
      <c r="U327" s="25"/>
    </row>
    <row r="328" spans="1:21" ht="15" thickBot="1" x14ac:dyDescent="0.4">
      <c r="A328" s="25"/>
      <c r="B328" s="72"/>
      <c r="C328" s="75"/>
      <c r="U328" s="25"/>
    </row>
    <row r="329" spans="1:21" ht="15" thickBot="1" x14ac:dyDescent="0.4">
      <c r="A329" s="25"/>
      <c r="B329" s="72"/>
      <c r="C329" s="75"/>
      <c r="U329" s="25"/>
    </row>
    <row r="330" spans="1:21" ht="15" thickBot="1" x14ac:dyDescent="0.4">
      <c r="A330" s="25"/>
      <c r="B330" s="72"/>
      <c r="C330" s="75"/>
      <c r="U330" s="25"/>
    </row>
    <row r="331" spans="1:21" ht="15" thickBot="1" x14ac:dyDescent="0.4">
      <c r="A331" s="25"/>
      <c r="B331" s="72"/>
      <c r="C331" s="75"/>
      <c r="U331" s="25"/>
    </row>
    <row r="332" spans="1:21" ht="15" thickBot="1" x14ac:dyDescent="0.4">
      <c r="A332" s="25"/>
      <c r="B332" s="72"/>
      <c r="C332" s="75"/>
      <c r="U332" s="25"/>
    </row>
    <row r="333" spans="1:21" ht="15" thickBot="1" x14ac:dyDescent="0.4">
      <c r="A333" s="25"/>
      <c r="B333" s="72"/>
      <c r="C333" s="75"/>
      <c r="U333" s="25"/>
    </row>
    <row r="334" spans="1:21" ht="15" thickBot="1" x14ac:dyDescent="0.4">
      <c r="A334" s="25"/>
      <c r="B334" s="72"/>
      <c r="C334" s="75"/>
      <c r="U334" s="25"/>
    </row>
    <row r="335" spans="1:21" ht="15" thickBot="1" x14ac:dyDescent="0.4">
      <c r="A335" s="25"/>
      <c r="B335" s="72"/>
      <c r="C335" s="75"/>
      <c r="U335" s="25"/>
    </row>
    <row r="336" spans="1:21" ht="15" thickBot="1" x14ac:dyDescent="0.4">
      <c r="A336" s="25"/>
      <c r="B336" s="72"/>
      <c r="C336" s="75"/>
      <c r="U336" s="25"/>
    </row>
    <row r="337" spans="1:21" ht="15" thickBot="1" x14ac:dyDescent="0.4">
      <c r="A337" s="25"/>
      <c r="B337" s="72"/>
      <c r="C337" s="75"/>
      <c r="U337" s="25"/>
    </row>
    <row r="338" spans="1:21" ht="15" thickBot="1" x14ac:dyDescent="0.4">
      <c r="A338" s="25"/>
      <c r="B338" s="72"/>
      <c r="C338" s="75"/>
      <c r="U338" s="25"/>
    </row>
    <row r="339" spans="1:21" ht="15" thickBot="1" x14ac:dyDescent="0.4">
      <c r="A339" s="25"/>
      <c r="B339" s="72"/>
      <c r="C339" s="75"/>
      <c r="U339" s="25"/>
    </row>
    <row r="340" spans="1:21" ht="15" thickBot="1" x14ac:dyDescent="0.4">
      <c r="A340" s="25"/>
      <c r="B340" s="72"/>
      <c r="C340" s="75"/>
      <c r="U340" s="25"/>
    </row>
    <row r="341" spans="1:21" ht="15" thickBot="1" x14ac:dyDescent="0.4">
      <c r="A341" s="25"/>
      <c r="B341" s="72"/>
      <c r="C341" s="75"/>
      <c r="U341" s="25"/>
    </row>
    <row r="342" spans="1:21" ht="15" thickBot="1" x14ac:dyDescent="0.4">
      <c r="A342" s="25"/>
      <c r="B342" s="72"/>
      <c r="C342" s="75"/>
      <c r="U342" s="25"/>
    </row>
    <row r="343" spans="1:21" ht="15" thickBot="1" x14ac:dyDescent="0.4">
      <c r="A343" s="25"/>
      <c r="B343" s="72"/>
      <c r="C343" s="75"/>
      <c r="U343" s="25"/>
    </row>
    <row r="344" spans="1:21" ht="15" thickBot="1" x14ac:dyDescent="0.4">
      <c r="A344" s="25"/>
      <c r="B344" s="72"/>
      <c r="C344" s="75"/>
      <c r="U344" s="25"/>
    </row>
    <row r="345" spans="1:21" ht="15" thickBot="1" x14ac:dyDescent="0.4">
      <c r="A345" s="25"/>
      <c r="B345" s="72"/>
      <c r="C345" s="75"/>
      <c r="U345" s="25"/>
    </row>
    <row r="346" spans="1:21" ht="15" thickBot="1" x14ac:dyDescent="0.4">
      <c r="A346" s="25"/>
      <c r="B346" s="72"/>
      <c r="C346" s="75"/>
      <c r="U346" s="25"/>
    </row>
    <row r="347" spans="1:21" ht="15" thickBot="1" x14ac:dyDescent="0.4">
      <c r="A347" s="25"/>
      <c r="B347" s="72"/>
      <c r="C347" s="75"/>
      <c r="U347" s="25"/>
    </row>
    <row r="348" spans="1:21" ht="15" thickBot="1" x14ac:dyDescent="0.4">
      <c r="A348" s="25"/>
      <c r="B348" s="72"/>
      <c r="C348" s="75"/>
      <c r="U348" s="25"/>
    </row>
    <row r="349" spans="1:21" ht="15" thickBot="1" x14ac:dyDescent="0.4">
      <c r="A349" s="25"/>
      <c r="B349" s="72"/>
      <c r="C349" s="75"/>
      <c r="U349" s="25"/>
    </row>
    <row r="350" spans="1:21" ht="15" thickBot="1" x14ac:dyDescent="0.4">
      <c r="A350" s="25"/>
      <c r="B350" s="72"/>
      <c r="C350" s="75"/>
      <c r="U350" s="25"/>
    </row>
    <row r="351" spans="1:21" ht="15" thickBot="1" x14ac:dyDescent="0.4">
      <c r="A351" s="25"/>
      <c r="B351" s="72"/>
      <c r="C351" s="75"/>
      <c r="U351" s="25"/>
    </row>
    <row r="352" spans="1:21" ht="15" thickBot="1" x14ac:dyDescent="0.4">
      <c r="A352" s="25"/>
      <c r="B352" s="72"/>
      <c r="C352" s="75"/>
      <c r="U352" s="25"/>
    </row>
    <row r="353" spans="1:21" ht="15" thickBot="1" x14ac:dyDescent="0.4">
      <c r="A353" s="25"/>
      <c r="B353" s="72"/>
      <c r="C353" s="75"/>
      <c r="U353" s="25"/>
    </row>
    <row r="354" spans="1:21" ht="15" thickBot="1" x14ac:dyDescent="0.4">
      <c r="A354" s="25"/>
      <c r="B354" s="72"/>
      <c r="C354" s="75"/>
      <c r="U354" s="25"/>
    </row>
    <row r="355" spans="1:21" ht="15" thickBot="1" x14ac:dyDescent="0.4">
      <c r="A355" s="25"/>
      <c r="B355" s="72"/>
      <c r="C355" s="75"/>
      <c r="U355" s="25"/>
    </row>
    <row r="356" spans="1:21" ht="15" thickBot="1" x14ac:dyDescent="0.4">
      <c r="A356" s="25"/>
      <c r="B356" s="72"/>
      <c r="C356" s="75"/>
      <c r="U356" s="25"/>
    </row>
    <row r="357" spans="1:21" ht="15" thickBot="1" x14ac:dyDescent="0.4">
      <c r="A357" s="25"/>
      <c r="B357" s="72"/>
      <c r="C357" s="75"/>
      <c r="U357" s="25"/>
    </row>
    <row r="358" spans="1:21" ht="15" thickBot="1" x14ac:dyDescent="0.4">
      <c r="A358" s="25"/>
      <c r="B358" s="72"/>
      <c r="C358" s="75"/>
      <c r="U358" s="25"/>
    </row>
    <row r="359" spans="1:21" ht="15" thickBot="1" x14ac:dyDescent="0.4">
      <c r="A359" s="25"/>
      <c r="B359" s="72"/>
      <c r="C359" s="75"/>
      <c r="U359" s="25"/>
    </row>
    <row r="360" spans="1:21" ht="15" thickBot="1" x14ac:dyDescent="0.4">
      <c r="A360" s="25"/>
      <c r="B360" s="72"/>
      <c r="C360" s="75"/>
      <c r="U360" s="25"/>
    </row>
    <row r="361" spans="1:21" ht="15" thickBot="1" x14ac:dyDescent="0.4">
      <c r="A361" s="25"/>
      <c r="B361" s="72"/>
      <c r="C361" s="75"/>
      <c r="U361" s="25"/>
    </row>
    <row r="362" spans="1:21" ht="15" thickBot="1" x14ac:dyDescent="0.4">
      <c r="A362" s="25"/>
      <c r="B362" s="72"/>
      <c r="C362" s="75"/>
      <c r="U362" s="25"/>
    </row>
    <row r="363" spans="1:21" ht="15" thickBot="1" x14ac:dyDescent="0.4">
      <c r="A363" s="25"/>
      <c r="B363" s="72"/>
      <c r="C363" s="75"/>
      <c r="U363" s="25"/>
    </row>
    <row r="364" spans="1:21" ht="15" thickBot="1" x14ac:dyDescent="0.4">
      <c r="A364" s="25"/>
      <c r="B364" s="72"/>
      <c r="C364" s="75"/>
      <c r="U364" s="25"/>
    </row>
    <row r="365" spans="1:21" ht="15" thickBot="1" x14ac:dyDescent="0.4">
      <c r="A365" s="25"/>
      <c r="B365" s="72"/>
      <c r="C365" s="75"/>
      <c r="U365" s="25"/>
    </row>
    <row r="366" spans="1:21" ht="15" thickBot="1" x14ac:dyDescent="0.4">
      <c r="A366" s="25"/>
      <c r="B366" s="72"/>
      <c r="C366" s="75"/>
      <c r="U366" s="25"/>
    </row>
    <row r="367" spans="1:21" ht="15" thickBot="1" x14ac:dyDescent="0.4">
      <c r="A367" s="25"/>
      <c r="B367" s="72"/>
      <c r="C367" s="75"/>
      <c r="U367" s="25"/>
    </row>
    <row r="368" spans="1:21" ht="15" thickBot="1" x14ac:dyDescent="0.4">
      <c r="A368" s="25"/>
      <c r="B368" s="72"/>
      <c r="C368" s="75"/>
      <c r="U368" s="25"/>
    </row>
    <row r="369" spans="1:21" ht="15" thickBot="1" x14ac:dyDescent="0.4">
      <c r="A369" s="25"/>
      <c r="B369" s="72"/>
      <c r="C369" s="75"/>
      <c r="U369" s="25"/>
    </row>
    <row r="370" spans="1:21" ht="15" thickBot="1" x14ac:dyDescent="0.4">
      <c r="A370" s="25"/>
      <c r="B370" s="72"/>
      <c r="C370" s="75"/>
      <c r="U370" s="25"/>
    </row>
    <row r="371" spans="1:21" ht="15" thickBot="1" x14ac:dyDescent="0.4">
      <c r="A371" s="25"/>
      <c r="B371" s="72"/>
      <c r="C371" s="75"/>
      <c r="U371" s="25"/>
    </row>
    <row r="372" spans="1:21" ht="15" thickBot="1" x14ac:dyDescent="0.4">
      <c r="A372" s="25"/>
      <c r="B372" s="72"/>
      <c r="C372" s="75"/>
      <c r="U372" s="25"/>
    </row>
    <row r="373" spans="1:21" ht="15" thickBot="1" x14ac:dyDescent="0.4">
      <c r="A373" s="25"/>
      <c r="B373" s="72"/>
      <c r="C373" s="75"/>
      <c r="U373" s="25"/>
    </row>
    <row r="374" spans="1:21" ht="15" thickBot="1" x14ac:dyDescent="0.4">
      <c r="A374" s="25"/>
      <c r="B374" s="72"/>
      <c r="C374" s="75"/>
      <c r="U374" s="25"/>
    </row>
    <row r="375" spans="1:21" ht="15" thickBot="1" x14ac:dyDescent="0.4">
      <c r="A375" s="25"/>
      <c r="B375" s="72"/>
      <c r="C375" s="75"/>
      <c r="U375" s="25"/>
    </row>
    <row r="376" spans="1:21" ht="15" thickBot="1" x14ac:dyDescent="0.4">
      <c r="A376" s="25"/>
      <c r="B376" s="72"/>
      <c r="C376" s="75"/>
      <c r="U376" s="25"/>
    </row>
    <row r="377" spans="1:21" ht="15" thickBot="1" x14ac:dyDescent="0.4">
      <c r="A377" s="25"/>
      <c r="B377" s="72"/>
      <c r="C377" s="75"/>
      <c r="U377" s="25"/>
    </row>
    <row r="378" spans="1:21" ht="15" thickBot="1" x14ac:dyDescent="0.4">
      <c r="A378" s="25"/>
      <c r="B378" s="72"/>
      <c r="C378" s="75"/>
      <c r="U378" s="25"/>
    </row>
    <row r="379" spans="1:21" ht="15" thickBot="1" x14ac:dyDescent="0.4">
      <c r="A379" s="25"/>
      <c r="B379" s="72"/>
      <c r="C379" s="75"/>
      <c r="U379" s="25"/>
    </row>
    <row r="380" spans="1:21" ht="15" thickBot="1" x14ac:dyDescent="0.4">
      <c r="A380" s="25"/>
      <c r="B380" s="72"/>
      <c r="C380" s="75"/>
      <c r="U380" s="25"/>
    </row>
    <row r="381" spans="1:21" ht="15" thickBot="1" x14ac:dyDescent="0.4">
      <c r="A381" s="25"/>
      <c r="B381" s="72"/>
      <c r="C381" s="75"/>
      <c r="U381" s="25"/>
    </row>
    <row r="382" spans="1:21" ht="15" thickBot="1" x14ac:dyDescent="0.4">
      <c r="A382" s="25"/>
      <c r="B382" s="72"/>
      <c r="C382" s="75"/>
      <c r="U382" s="25"/>
    </row>
    <row r="383" spans="1:21" ht="15" thickBot="1" x14ac:dyDescent="0.4">
      <c r="A383" s="25"/>
      <c r="B383" s="72"/>
      <c r="C383" s="75"/>
      <c r="U383" s="25"/>
    </row>
    <row r="384" spans="1:21" ht="15" thickBot="1" x14ac:dyDescent="0.4">
      <c r="A384" s="25"/>
      <c r="B384" s="72"/>
      <c r="C384" s="75"/>
      <c r="U384" s="25"/>
    </row>
    <row r="385" spans="1:21" ht="15" thickBot="1" x14ac:dyDescent="0.4">
      <c r="A385" s="25"/>
      <c r="B385" s="72"/>
      <c r="C385" s="75"/>
      <c r="U385" s="25"/>
    </row>
    <row r="386" spans="1:21" ht="15" thickBot="1" x14ac:dyDescent="0.4">
      <c r="A386" s="25"/>
      <c r="B386" s="72"/>
      <c r="C386" s="75"/>
      <c r="U386" s="25"/>
    </row>
    <row r="387" spans="1:21" ht="15" thickBot="1" x14ac:dyDescent="0.4">
      <c r="A387" s="25"/>
      <c r="B387" s="72"/>
      <c r="C387" s="75"/>
      <c r="U387" s="25"/>
    </row>
    <row r="388" spans="1:21" ht="15" thickBot="1" x14ac:dyDescent="0.4">
      <c r="A388" s="25"/>
      <c r="B388" s="72"/>
      <c r="C388" s="75"/>
      <c r="U388" s="25"/>
    </row>
    <row r="389" spans="1:21" ht="15" thickBot="1" x14ac:dyDescent="0.4">
      <c r="A389" s="25"/>
      <c r="B389" s="72"/>
      <c r="C389" s="75"/>
      <c r="U389" s="25"/>
    </row>
    <row r="390" spans="1:21" ht="15" thickBot="1" x14ac:dyDescent="0.4">
      <c r="A390" s="25"/>
      <c r="B390" s="72"/>
      <c r="C390" s="75"/>
      <c r="U390" s="25"/>
    </row>
    <row r="391" spans="1:21" ht="15" thickBot="1" x14ac:dyDescent="0.4">
      <c r="A391" s="25"/>
      <c r="B391" s="72"/>
      <c r="C391" s="75"/>
      <c r="U391" s="25"/>
    </row>
    <row r="392" spans="1:21" ht="15" thickBot="1" x14ac:dyDescent="0.4">
      <c r="A392" s="25"/>
      <c r="B392" s="72"/>
      <c r="C392" s="75"/>
      <c r="U392" s="25"/>
    </row>
    <row r="393" spans="1:21" ht="15" thickBot="1" x14ac:dyDescent="0.4">
      <c r="A393" s="25"/>
      <c r="B393" s="72"/>
      <c r="C393" s="75"/>
      <c r="U393" s="25"/>
    </row>
    <row r="394" spans="1:21" ht="15" thickBot="1" x14ac:dyDescent="0.4">
      <c r="A394" s="25"/>
      <c r="B394" s="72"/>
      <c r="C394" s="75"/>
      <c r="U394" s="25"/>
    </row>
    <row r="395" spans="1:21" ht="15" thickBot="1" x14ac:dyDescent="0.4">
      <c r="A395" s="25"/>
      <c r="B395" s="72"/>
      <c r="C395" s="75"/>
      <c r="U395" s="25"/>
    </row>
    <row r="396" spans="1:21" ht="15" thickBot="1" x14ac:dyDescent="0.4">
      <c r="A396" s="25"/>
      <c r="B396" s="72"/>
      <c r="C396" s="75"/>
      <c r="U396" s="25"/>
    </row>
    <row r="397" spans="1:21" ht="15" thickBot="1" x14ac:dyDescent="0.4">
      <c r="A397" s="25"/>
      <c r="B397" s="72"/>
      <c r="C397" s="75"/>
      <c r="U397" s="25"/>
    </row>
    <row r="398" spans="1:21" ht="15" thickBot="1" x14ac:dyDescent="0.4">
      <c r="A398" s="25"/>
      <c r="B398" s="72"/>
      <c r="C398" s="75"/>
      <c r="U398" s="25"/>
    </row>
    <row r="399" spans="1:21" ht="15" thickBot="1" x14ac:dyDescent="0.4">
      <c r="A399" s="25"/>
      <c r="B399" s="72"/>
      <c r="C399" s="75"/>
      <c r="U399" s="25"/>
    </row>
    <row r="400" spans="1:21" ht="15" thickBot="1" x14ac:dyDescent="0.4">
      <c r="A400" s="25"/>
      <c r="B400" s="72"/>
      <c r="C400" s="75"/>
      <c r="U400" s="25"/>
    </row>
    <row r="401" spans="1:21" ht="15" thickBot="1" x14ac:dyDescent="0.4">
      <c r="A401" s="25"/>
      <c r="B401" s="72"/>
      <c r="C401" s="75"/>
      <c r="U401" s="25"/>
    </row>
    <row r="402" spans="1:21" ht="15" thickBot="1" x14ac:dyDescent="0.4">
      <c r="A402" s="25"/>
      <c r="B402" s="72"/>
      <c r="C402" s="75"/>
      <c r="U402" s="25"/>
    </row>
    <row r="403" spans="1:21" ht="15" thickBot="1" x14ac:dyDescent="0.4">
      <c r="A403" s="25"/>
      <c r="B403" s="72"/>
      <c r="C403" s="75"/>
      <c r="U403" s="25"/>
    </row>
    <row r="404" spans="1:21" ht="15" thickBot="1" x14ac:dyDescent="0.4">
      <c r="A404" s="25"/>
      <c r="B404" s="72"/>
      <c r="C404" s="75"/>
      <c r="U404" s="25"/>
    </row>
    <row r="405" spans="1:21" ht="15" thickBot="1" x14ac:dyDescent="0.4">
      <c r="A405" s="25"/>
      <c r="B405" s="72"/>
      <c r="C405" s="75"/>
      <c r="U405" s="25"/>
    </row>
    <row r="406" spans="1:21" ht="15" thickBot="1" x14ac:dyDescent="0.4">
      <c r="A406" s="25"/>
      <c r="B406" s="72"/>
      <c r="C406" s="75"/>
      <c r="U406" s="25"/>
    </row>
    <row r="407" spans="1:21" ht="15" thickBot="1" x14ac:dyDescent="0.4">
      <c r="A407" s="25"/>
      <c r="B407" s="72"/>
      <c r="C407" s="75"/>
      <c r="U407" s="25"/>
    </row>
    <row r="408" spans="1:21" ht="15" thickBot="1" x14ac:dyDescent="0.4">
      <c r="A408" s="25"/>
      <c r="B408" s="72"/>
      <c r="C408" s="75"/>
      <c r="U408" s="25"/>
    </row>
    <row r="409" spans="1:21" ht="15" thickBot="1" x14ac:dyDescent="0.4">
      <c r="A409" s="25"/>
      <c r="B409" s="72"/>
      <c r="C409" s="75"/>
      <c r="U409" s="25"/>
    </row>
    <row r="410" spans="1:21" ht="15" thickBot="1" x14ac:dyDescent="0.4">
      <c r="A410" s="25"/>
      <c r="B410" s="72"/>
      <c r="C410" s="75"/>
      <c r="U410" s="25"/>
    </row>
    <row r="411" spans="1:21" ht="15" thickBot="1" x14ac:dyDescent="0.4">
      <c r="A411" s="25"/>
      <c r="B411" s="72"/>
      <c r="C411" s="75"/>
      <c r="U411" s="25"/>
    </row>
    <row r="412" spans="1:21" ht="15" thickBot="1" x14ac:dyDescent="0.4">
      <c r="A412" s="25"/>
      <c r="B412" s="72"/>
      <c r="C412" s="75"/>
      <c r="U412" s="25"/>
    </row>
    <row r="413" spans="1:21" ht="15" thickBot="1" x14ac:dyDescent="0.4">
      <c r="A413" s="25"/>
      <c r="B413" s="72"/>
      <c r="C413" s="75"/>
      <c r="U413" s="25"/>
    </row>
    <row r="414" spans="1:21" ht="15" thickBot="1" x14ac:dyDescent="0.4">
      <c r="A414" s="25"/>
      <c r="B414" s="72"/>
      <c r="C414" s="75"/>
      <c r="U414" s="25"/>
    </row>
    <row r="415" spans="1:21" ht="15" thickBot="1" x14ac:dyDescent="0.4">
      <c r="A415" s="25"/>
      <c r="B415" s="72"/>
      <c r="C415" s="75"/>
      <c r="U415" s="25"/>
    </row>
    <row r="416" spans="1:21" ht="15" thickBot="1" x14ac:dyDescent="0.4">
      <c r="A416" s="25"/>
      <c r="B416" s="72"/>
      <c r="C416" s="75"/>
      <c r="U416" s="25"/>
    </row>
    <row r="417" spans="1:21" ht="15" thickBot="1" x14ac:dyDescent="0.4">
      <c r="A417" s="25"/>
      <c r="B417" s="72"/>
      <c r="C417" s="75"/>
      <c r="U417" s="25"/>
    </row>
    <row r="418" spans="1:21" ht="15" thickBot="1" x14ac:dyDescent="0.4">
      <c r="A418" s="25"/>
      <c r="B418" s="72"/>
      <c r="C418" s="75"/>
      <c r="U418" s="25"/>
    </row>
    <row r="419" spans="1:21" ht="15" thickBot="1" x14ac:dyDescent="0.4">
      <c r="A419" s="25"/>
      <c r="B419" s="72"/>
      <c r="C419" s="75"/>
      <c r="U419" s="25"/>
    </row>
    <row r="420" spans="1:21" ht="15" thickBot="1" x14ac:dyDescent="0.4">
      <c r="A420" s="25"/>
      <c r="B420" s="72"/>
      <c r="C420" s="75"/>
      <c r="U420" s="25"/>
    </row>
    <row r="421" spans="1:21" ht="15" thickBot="1" x14ac:dyDescent="0.4">
      <c r="A421" s="25"/>
      <c r="B421" s="72"/>
      <c r="C421" s="75"/>
      <c r="U421" s="25"/>
    </row>
    <row r="422" spans="1:21" ht="15" thickBot="1" x14ac:dyDescent="0.4">
      <c r="A422" s="25"/>
      <c r="B422" s="72"/>
      <c r="C422" s="75"/>
      <c r="U422" s="25"/>
    </row>
    <row r="423" spans="1:21" ht="15" thickBot="1" x14ac:dyDescent="0.4">
      <c r="A423" s="25"/>
      <c r="B423" s="72"/>
      <c r="C423" s="75"/>
      <c r="U423" s="25"/>
    </row>
    <row r="424" spans="1:21" ht="15" thickBot="1" x14ac:dyDescent="0.4">
      <c r="A424" s="25"/>
      <c r="B424" s="72"/>
      <c r="C424" s="75"/>
      <c r="U424" s="25"/>
    </row>
    <row r="425" spans="1:21" ht="15" thickBot="1" x14ac:dyDescent="0.4">
      <c r="A425" s="25"/>
      <c r="B425" s="72"/>
      <c r="C425" s="75"/>
      <c r="U425" s="25"/>
    </row>
    <row r="426" spans="1:21" ht="15" thickBot="1" x14ac:dyDescent="0.4">
      <c r="A426" s="25"/>
      <c r="B426" s="72"/>
      <c r="C426" s="75"/>
      <c r="U426" s="25"/>
    </row>
    <row r="427" spans="1:21" ht="15" thickBot="1" x14ac:dyDescent="0.4">
      <c r="A427" s="25"/>
      <c r="B427" s="72"/>
      <c r="C427" s="75"/>
      <c r="U427" s="25"/>
    </row>
    <row r="428" spans="1:21" ht="15" thickBot="1" x14ac:dyDescent="0.4">
      <c r="A428" s="25"/>
      <c r="B428" s="72"/>
      <c r="C428" s="75"/>
      <c r="U428" s="25"/>
    </row>
    <row r="429" spans="1:21" ht="15" thickBot="1" x14ac:dyDescent="0.4">
      <c r="A429" s="25"/>
      <c r="B429" s="72"/>
      <c r="C429" s="75"/>
      <c r="U429" s="25"/>
    </row>
    <row r="430" spans="1:21" ht="15" thickBot="1" x14ac:dyDescent="0.4">
      <c r="A430" s="25"/>
      <c r="B430" s="72"/>
      <c r="C430" s="75"/>
      <c r="U430" s="25"/>
    </row>
    <row r="431" spans="1:21" ht="15" thickBot="1" x14ac:dyDescent="0.4">
      <c r="A431" s="25"/>
      <c r="B431" s="72"/>
      <c r="C431" s="75"/>
      <c r="U431" s="25"/>
    </row>
    <row r="432" spans="1:21" ht="15" thickBot="1" x14ac:dyDescent="0.4">
      <c r="A432" s="25"/>
      <c r="B432" s="72"/>
      <c r="C432" s="75"/>
      <c r="U432" s="25"/>
    </row>
    <row r="433" spans="1:21" ht="15" thickBot="1" x14ac:dyDescent="0.4">
      <c r="A433" s="25"/>
      <c r="B433" s="72"/>
      <c r="C433" s="75"/>
      <c r="U433" s="25"/>
    </row>
    <row r="434" spans="1:21" ht="15" thickBot="1" x14ac:dyDescent="0.4">
      <c r="A434" s="25"/>
      <c r="B434" s="72"/>
      <c r="C434" s="75"/>
      <c r="U434" s="25"/>
    </row>
    <row r="435" spans="1:21" ht="15" thickBot="1" x14ac:dyDescent="0.4">
      <c r="A435" s="25"/>
      <c r="B435" s="72"/>
      <c r="C435" s="75"/>
      <c r="U435" s="25"/>
    </row>
    <row r="436" spans="1:21" ht="15" thickBot="1" x14ac:dyDescent="0.4">
      <c r="A436" s="25"/>
      <c r="B436" s="72"/>
      <c r="C436" s="75"/>
      <c r="U436" s="25"/>
    </row>
    <row r="437" spans="1:21" ht="15" thickBot="1" x14ac:dyDescent="0.4">
      <c r="A437" s="25"/>
      <c r="B437" s="72"/>
      <c r="C437" s="75"/>
      <c r="U437" s="25"/>
    </row>
    <row r="438" spans="1:21" ht="15" thickBot="1" x14ac:dyDescent="0.4">
      <c r="A438" s="25"/>
      <c r="B438" s="72"/>
      <c r="C438" s="75"/>
      <c r="U438" s="25"/>
    </row>
    <row r="439" spans="1:21" ht="15" thickBot="1" x14ac:dyDescent="0.4">
      <c r="A439" s="25"/>
      <c r="B439" s="72"/>
      <c r="C439" s="75"/>
      <c r="U439" s="25"/>
    </row>
    <row r="440" spans="1:21" ht="15" thickBot="1" x14ac:dyDescent="0.4">
      <c r="A440" s="25"/>
      <c r="B440" s="72"/>
      <c r="C440" s="75"/>
      <c r="U440" s="25"/>
    </row>
    <row r="441" spans="1:21" ht="15" thickBot="1" x14ac:dyDescent="0.4">
      <c r="A441" s="25"/>
      <c r="B441" s="72"/>
      <c r="C441" s="75"/>
      <c r="U441" s="25"/>
    </row>
    <row r="442" spans="1:21" ht="15" thickBot="1" x14ac:dyDescent="0.4">
      <c r="A442" s="25"/>
      <c r="B442" s="72"/>
      <c r="C442" s="75"/>
      <c r="U442" s="25"/>
    </row>
    <row r="443" spans="1:21" ht="15" thickBot="1" x14ac:dyDescent="0.4">
      <c r="A443" s="25"/>
      <c r="B443" s="72"/>
      <c r="C443" s="75"/>
      <c r="U443" s="25"/>
    </row>
    <row r="444" spans="1:21" ht="15" thickBot="1" x14ac:dyDescent="0.4">
      <c r="A444" s="25"/>
      <c r="B444" s="72"/>
      <c r="C444" s="75"/>
      <c r="U444" s="25"/>
    </row>
    <row r="445" spans="1:21" ht="15" thickBot="1" x14ac:dyDescent="0.4">
      <c r="A445" s="25"/>
      <c r="B445" s="72"/>
      <c r="C445" s="75"/>
      <c r="U445" s="25"/>
    </row>
    <row r="446" spans="1:21" ht="15" thickBot="1" x14ac:dyDescent="0.4">
      <c r="A446" s="25"/>
      <c r="B446" s="72"/>
      <c r="C446" s="75"/>
      <c r="U446" s="25"/>
    </row>
    <row r="447" spans="1:21" ht="15" thickBot="1" x14ac:dyDescent="0.4">
      <c r="A447" s="25"/>
      <c r="B447" s="72"/>
      <c r="C447" s="75"/>
      <c r="U447" s="25"/>
    </row>
    <row r="448" spans="1:21" ht="15" thickBot="1" x14ac:dyDescent="0.4">
      <c r="A448" s="25"/>
      <c r="B448" s="72"/>
      <c r="C448" s="75"/>
      <c r="U448" s="25"/>
    </row>
    <row r="449" spans="1:21" ht="15" thickBot="1" x14ac:dyDescent="0.4">
      <c r="A449" s="25"/>
      <c r="B449" s="72"/>
      <c r="C449" s="75"/>
      <c r="U449" s="25"/>
    </row>
    <row r="450" spans="1:21" ht="15" thickBot="1" x14ac:dyDescent="0.4">
      <c r="A450" s="25"/>
      <c r="B450" s="72"/>
      <c r="C450" s="75"/>
      <c r="U450" s="25"/>
    </row>
    <row r="451" spans="1:21" ht="15" thickBot="1" x14ac:dyDescent="0.4">
      <c r="A451" s="25"/>
      <c r="B451" s="72"/>
      <c r="C451" s="75"/>
      <c r="U451" s="25"/>
    </row>
    <row r="452" spans="1:21" ht="15" thickBot="1" x14ac:dyDescent="0.4">
      <c r="A452" s="25"/>
      <c r="B452" s="72"/>
      <c r="C452" s="75"/>
      <c r="U452" s="25"/>
    </row>
    <row r="453" spans="1:21" ht="15" thickBot="1" x14ac:dyDescent="0.4">
      <c r="A453" s="25"/>
      <c r="B453" s="72"/>
      <c r="C453" s="75"/>
      <c r="U453" s="25"/>
    </row>
    <row r="454" spans="1:21" ht="15" thickBot="1" x14ac:dyDescent="0.4">
      <c r="A454" s="25"/>
      <c r="B454" s="72"/>
      <c r="C454" s="75"/>
      <c r="U454" s="25"/>
    </row>
    <row r="455" spans="1:21" ht="15" thickBot="1" x14ac:dyDescent="0.4">
      <c r="A455" s="25"/>
      <c r="B455" s="72"/>
      <c r="C455" s="75"/>
      <c r="U455" s="25"/>
    </row>
    <row r="456" spans="1:21" ht="15" thickBot="1" x14ac:dyDescent="0.4">
      <c r="A456" s="25"/>
      <c r="B456" s="72"/>
      <c r="C456" s="75"/>
      <c r="U456" s="25"/>
    </row>
    <row r="457" spans="1:21" ht="15" thickBot="1" x14ac:dyDescent="0.4">
      <c r="A457" s="25"/>
      <c r="B457" s="72"/>
      <c r="C457" s="75"/>
      <c r="U457" s="25"/>
    </row>
    <row r="458" spans="1:21" ht="15" thickBot="1" x14ac:dyDescent="0.4">
      <c r="A458" s="25"/>
      <c r="B458" s="72"/>
      <c r="C458" s="75"/>
      <c r="U458" s="25"/>
    </row>
    <row r="459" spans="1:21" ht="15" thickBot="1" x14ac:dyDescent="0.4">
      <c r="A459" s="25"/>
      <c r="B459" s="72"/>
      <c r="C459" s="75"/>
      <c r="U459" s="25"/>
    </row>
    <row r="460" spans="1:21" ht="15" thickBot="1" x14ac:dyDescent="0.4">
      <c r="A460" s="25"/>
      <c r="B460" s="72"/>
      <c r="C460" s="75"/>
      <c r="U460" s="25"/>
    </row>
    <row r="461" spans="1:21" ht="15" thickBot="1" x14ac:dyDescent="0.4">
      <c r="A461" s="25"/>
      <c r="B461" s="72"/>
      <c r="C461" s="75"/>
      <c r="U461" s="25"/>
    </row>
    <row r="462" spans="1:21" ht="15" thickBot="1" x14ac:dyDescent="0.4">
      <c r="A462" s="25"/>
      <c r="B462" s="72"/>
      <c r="C462" s="75"/>
      <c r="U462" s="25"/>
    </row>
    <row r="463" spans="1:21" ht="15" thickBot="1" x14ac:dyDescent="0.4">
      <c r="A463" s="25"/>
      <c r="B463" s="72"/>
      <c r="C463" s="75"/>
      <c r="U463" s="25"/>
    </row>
    <row r="464" spans="1:21" ht="15" thickBot="1" x14ac:dyDescent="0.4">
      <c r="A464" s="25"/>
      <c r="B464" s="72"/>
      <c r="C464" s="75"/>
      <c r="U464" s="25"/>
    </row>
    <row r="465" spans="1:21" ht="15" thickBot="1" x14ac:dyDescent="0.4">
      <c r="A465" s="25"/>
      <c r="B465" s="72"/>
      <c r="C465" s="75"/>
      <c r="U465" s="25"/>
    </row>
    <row r="466" spans="1:21" ht="15" thickBot="1" x14ac:dyDescent="0.4">
      <c r="A466" s="25"/>
      <c r="B466" s="72"/>
      <c r="C466" s="75"/>
      <c r="U466" s="25"/>
    </row>
    <row r="467" spans="1:21" ht="15" thickBot="1" x14ac:dyDescent="0.4">
      <c r="A467" s="25"/>
      <c r="B467" s="72"/>
      <c r="C467" s="75"/>
      <c r="U467" s="25"/>
    </row>
    <row r="468" spans="1:21" ht="15" thickBot="1" x14ac:dyDescent="0.4">
      <c r="A468" s="25"/>
      <c r="B468" s="72"/>
      <c r="C468" s="75"/>
      <c r="U468" s="25"/>
    </row>
    <row r="469" spans="1:21" ht="15" thickBot="1" x14ac:dyDescent="0.4">
      <c r="A469" s="25"/>
      <c r="B469" s="72"/>
      <c r="C469" s="75"/>
      <c r="U469" s="25"/>
    </row>
    <row r="470" spans="1:21" ht="15" thickBot="1" x14ac:dyDescent="0.4">
      <c r="A470" s="25"/>
      <c r="B470" s="72"/>
      <c r="C470" s="75"/>
      <c r="U470" s="25"/>
    </row>
    <row r="471" spans="1:21" ht="15" thickBot="1" x14ac:dyDescent="0.4">
      <c r="A471" s="25"/>
      <c r="B471" s="72"/>
      <c r="C471" s="75"/>
      <c r="U471" s="25"/>
    </row>
    <row r="472" spans="1:21" ht="15" thickBot="1" x14ac:dyDescent="0.4">
      <c r="A472" s="25"/>
      <c r="B472" s="72"/>
      <c r="C472" s="75"/>
      <c r="U472" s="25"/>
    </row>
    <row r="473" spans="1:21" ht="15" thickBot="1" x14ac:dyDescent="0.4">
      <c r="A473" s="25"/>
      <c r="B473" s="72"/>
      <c r="C473" s="75"/>
      <c r="U473" s="25"/>
    </row>
    <row r="474" spans="1:21" ht="15" thickBot="1" x14ac:dyDescent="0.4">
      <c r="A474" s="25"/>
      <c r="B474" s="72"/>
      <c r="C474" s="75"/>
      <c r="U474" s="25"/>
    </row>
    <row r="475" spans="1:21" ht="15" thickBot="1" x14ac:dyDescent="0.4">
      <c r="A475" s="25"/>
      <c r="B475" s="72"/>
      <c r="C475" s="75"/>
      <c r="U475" s="25"/>
    </row>
    <row r="476" spans="1:21" ht="15" thickBot="1" x14ac:dyDescent="0.4">
      <c r="A476" s="25"/>
      <c r="B476" s="72"/>
      <c r="C476" s="75"/>
      <c r="U476" s="25"/>
    </row>
    <row r="477" spans="1:21" ht="15" thickBot="1" x14ac:dyDescent="0.4">
      <c r="A477" s="25"/>
      <c r="B477" s="72"/>
      <c r="C477" s="75"/>
      <c r="U477" s="25"/>
    </row>
    <row r="478" spans="1:21" ht="15" thickBot="1" x14ac:dyDescent="0.4">
      <c r="A478" s="25"/>
      <c r="B478" s="72"/>
      <c r="C478" s="75"/>
      <c r="U478" s="25"/>
    </row>
    <row r="479" spans="1:21" ht="15" thickBot="1" x14ac:dyDescent="0.4">
      <c r="A479" s="25"/>
      <c r="B479" s="72"/>
      <c r="C479" s="75"/>
      <c r="U479" s="25"/>
    </row>
    <row r="480" spans="1:21" ht="15" thickBot="1" x14ac:dyDescent="0.4">
      <c r="A480" s="25"/>
      <c r="B480" s="72"/>
      <c r="C480" s="75"/>
      <c r="U480" s="25"/>
    </row>
    <row r="481" spans="1:21" ht="15" thickBot="1" x14ac:dyDescent="0.4">
      <c r="A481" s="25"/>
      <c r="B481" s="72"/>
      <c r="C481" s="75"/>
      <c r="U481" s="25"/>
    </row>
    <row r="482" spans="1:21" ht="15" thickBot="1" x14ac:dyDescent="0.4">
      <c r="A482" s="25"/>
      <c r="B482" s="72"/>
      <c r="C482" s="75"/>
      <c r="U482" s="25"/>
    </row>
    <row r="483" spans="1:21" ht="15" thickBot="1" x14ac:dyDescent="0.4">
      <c r="A483" s="25"/>
      <c r="B483" s="72"/>
      <c r="C483" s="75"/>
      <c r="U483" s="25"/>
    </row>
    <row r="484" spans="1:21" ht="15" thickBot="1" x14ac:dyDescent="0.4">
      <c r="A484" s="25"/>
      <c r="B484" s="72"/>
      <c r="C484" s="75"/>
      <c r="U484" s="25"/>
    </row>
    <row r="485" spans="1:21" ht="15" thickBot="1" x14ac:dyDescent="0.4">
      <c r="A485" s="25"/>
      <c r="B485" s="72"/>
      <c r="C485" s="75"/>
      <c r="U485" s="25"/>
    </row>
    <row r="486" spans="1:21" ht="15" thickBot="1" x14ac:dyDescent="0.4">
      <c r="A486" s="25"/>
      <c r="B486" s="72"/>
      <c r="C486" s="75"/>
      <c r="U486" s="25"/>
    </row>
    <row r="487" spans="1:21" ht="15" thickBot="1" x14ac:dyDescent="0.4">
      <c r="A487" s="25"/>
      <c r="B487" s="72"/>
      <c r="C487" s="75"/>
      <c r="U487" s="25"/>
    </row>
    <row r="488" spans="1:21" ht="15" thickBot="1" x14ac:dyDescent="0.4">
      <c r="A488" s="25"/>
      <c r="B488" s="72"/>
      <c r="C488" s="75"/>
      <c r="U488" s="25"/>
    </row>
    <row r="489" spans="1:21" ht="15" thickBot="1" x14ac:dyDescent="0.4">
      <c r="A489" s="25"/>
      <c r="B489" s="72"/>
      <c r="C489" s="75"/>
      <c r="U489" s="25"/>
    </row>
    <row r="490" spans="1:21" ht="15" thickBot="1" x14ac:dyDescent="0.4">
      <c r="A490" s="25"/>
      <c r="B490" s="72"/>
      <c r="C490" s="75"/>
      <c r="U490" s="25"/>
    </row>
    <row r="491" spans="1:21" ht="15" thickBot="1" x14ac:dyDescent="0.4">
      <c r="A491" s="25"/>
      <c r="B491" s="72"/>
      <c r="C491" s="75"/>
      <c r="U491" s="25"/>
    </row>
    <row r="492" spans="1:21" ht="15" thickBot="1" x14ac:dyDescent="0.4">
      <c r="A492" s="25"/>
      <c r="B492" s="72"/>
      <c r="C492" s="75"/>
      <c r="U492" s="25"/>
    </row>
    <row r="493" spans="1:21" ht="15" thickBot="1" x14ac:dyDescent="0.4">
      <c r="A493" s="25"/>
      <c r="B493" s="72"/>
      <c r="C493" s="75"/>
      <c r="U493" s="25"/>
    </row>
    <row r="494" spans="1:21" ht="15" thickBot="1" x14ac:dyDescent="0.4">
      <c r="A494" s="25"/>
      <c r="B494" s="72"/>
      <c r="C494" s="75"/>
      <c r="U494" s="25"/>
    </row>
    <row r="495" spans="1:21" ht="15" thickBot="1" x14ac:dyDescent="0.4">
      <c r="A495" s="25"/>
      <c r="B495" s="72"/>
      <c r="C495" s="75"/>
      <c r="U495" s="25"/>
    </row>
    <row r="496" spans="1:21" ht="15" thickBot="1" x14ac:dyDescent="0.4">
      <c r="A496" s="25"/>
      <c r="B496" s="72"/>
      <c r="C496" s="75"/>
      <c r="U496" s="25"/>
    </row>
    <row r="497" spans="1:21" ht="15" thickBot="1" x14ac:dyDescent="0.4">
      <c r="A497" s="25"/>
      <c r="B497" s="72"/>
      <c r="C497" s="75"/>
      <c r="U497" s="25"/>
    </row>
    <row r="498" spans="1:21" ht="15" thickBot="1" x14ac:dyDescent="0.4">
      <c r="A498" s="25"/>
      <c r="B498" s="72"/>
      <c r="C498" s="75"/>
      <c r="U498" s="25"/>
    </row>
    <row r="499" spans="1:21" ht="15" thickBot="1" x14ac:dyDescent="0.4">
      <c r="A499" s="25"/>
      <c r="B499" s="72"/>
      <c r="C499" s="75"/>
      <c r="U499" s="25"/>
    </row>
    <row r="500" spans="1:21" ht="15" thickBot="1" x14ac:dyDescent="0.4">
      <c r="A500" s="25"/>
      <c r="B500" s="72"/>
      <c r="C500" s="75"/>
      <c r="U500" s="25"/>
    </row>
    <row r="501" spans="1:21" ht="15" thickBot="1" x14ac:dyDescent="0.4">
      <c r="A501" s="25"/>
      <c r="B501" s="72"/>
      <c r="C501" s="75"/>
      <c r="U501" s="25"/>
    </row>
    <row r="502" spans="1:21" ht="15" thickBot="1" x14ac:dyDescent="0.4">
      <c r="A502" s="25"/>
      <c r="B502" s="72"/>
      <c r="C502" s="75"/>
      <c r="U502" s="25"/>
    </row>
    <row r="503" spans="1:21" ht="15" thickBot="1" x14ac:dyDescent="0.4">
      <c r="A503" s="25"/>
      <c r="B503" s="72"/>
      <c r="C503" s="75"/>
      <c r="U503" s="25"/>
    </row>
    <row r="504" spans="1:21" ht="15" thickBot="1" x14ac:dyDescent="0.4">
      <c r="A504" s="25"/>
      <c r="B504" s="72"/>
      <c r="C504" s="75"/>
      <c r="U504" s="25"/>
    </row>
    <row r="505" spans="1:21" ht="15" thickBot="1" x14ac:dyDescent="0.4">
      <c r="A505" s="25"/>
      <c r="B505" s="72"/>
      <c r="C505" s="75"/>
      <c r="U505" s="25"/>
    </row>
    <row r="506" spans="1:21" ht="15" thickBot="1" x14ac:dyDescent="0.4">
      <c r="A506" s="25"/>
      <c r="B506" s="72"/>
      <c r="C506" s="75"/>
      <c r="U506" s="25"/>
    </row>
    <row r="507" spans="1:21" ht="15" thickBot="1" x14ac:dyDescent="0.4">
      <c r="A507" s="25"/>
      <c r="B507" s="72"/>
      <c r="C507" s="75"/>
      <c r="U507" s="25"/>
    </row>
    <row r="508" spans="1:21" ht="15" thickBot="1" x14ac:dyDescent="0.4">
      <c r="A508" s="25"/>
      <c r="B508" s="72"/>
      <c r="C508" s="75"/>
      <c r="U508" s="25"/>
    </row>
    <row r="509" spans="1:21" ht="15" thickBot="1" x14ac:dyDescent="0.4">
      <c r="A509" s="25"/>
      <c r="B509" s="72"/>
      <c r="C509" s="75"/>
      <c r="U509" s="25"/>
    </row>
    <row r="510" spans="1:21" ht="15" thickBot="1" x14ac:dyDescent="0.4">
      <c r="A510" s="25"/>
      <c r="B510" s="72"/>
      <c r="C510" s="75"/>
      <c r="U510" s="25"/>
    </row>
    <row r="511" spans="1:21" ht="15" thickBot="1" x14ac:dyDescent="0.4">
      <c r="A511" s="25"/>
      <c r="B511" s="72"/>
      <c r="C511" s="75"/>
      <c r="U511" s="25"/>
    </row>
    <row r="512" spans="1:21" ht="15" thickBot="1" x14ac:dyDescent="0.4">
      <c r="A512" s="25"/>
      <c r="B512" s="72"/>
      <c r="C512" s="75"/>
      <c r="U512" s="25"/>
    </row>
    <row r="513" spans="1:21" ht="15" thickBot="1" x14ac:dyDescent="0.4">
      <c r="A513" s="25"/>
      <c r="B513" s="72"/>
      <c r="C513" s="75"/>
      <c r="U513" s="25"/>
    </row>
    <row r="514" spans="1:21" ht="15" thickBot="1" x14ac:dyDescent="0.4">
      <c r="A514" s="25"/>
      <c r="B514" s="72"/>
      <c r="C514" s="75"/>
      <c r="U514" s="25"/>
    </row>
    <row r="515" spans="1:21" ht="15" thickBot="1" x14ac:dyDescent="0.4">
      <c r="A515" s="25"/>
      <c r="B515" s="72"/>
      <c r="C515" s="75"/>
      <c r="U515" s="25"/>
    </row>
    <row r="516" spans="1:21" ht="15" thickBot="1" x14ac:dyDescent="0.4">
      <c r="A516" s="25"/>
      <c r="B516" s="72"/>
      <c r="C516" s="75"/>
      <c r="U516" s="25"/>
    </row>
    <row r="517" spans="1:21" ht="15" thickBot="1" x14ac:dyDescent="0.4">
      <c r="A517" s="25"/>
      <c r="B517" s="72"/>
      <c r="C517" s="75"/>
      <c r="U517" s="25"/>
    </row>
    <row r="518" spans="1:21" ht="15" thickBot="1" x14ac:dyDescent="0.4">
      <c r="A518" s="25"/>
      <c r="B518" s="72"/>
      <c r="C518" s="75"/>
      <c r="U518" s="25"/>
    </row>
    <row r="519" spans="1:21" ht="15" thickBot="1" x14ac:dyDescent="0.4">
      <c r="A519" s="25"/>
      <c r="B519" s="72"/>
      <c r="C519" s="75"/>
      <c r="U519" s="25"/>
    </row>
    <row r="520" spans="1:21" ht="15" thickBot="1" x14ac:dyDescent="0.4">
      <c r="A520" s="25"/>
      <c r="B520" s="72"/>
      <c r="C520" s="75"/>
      <c r="U520" s="25"/>
    </row>
    <row r="521" spans="1:21" ht="15" thickBot="1" x14ac:dyDescent="0.4">
      <c r="A521" s="25"/>
      <c r="B521" s="72"/>
      <c r="C521" s="75"/>
      <c r="U521" s="25"/>
    </row>
    <row r="522" spans="1:21" ht="15" thickBot="1" x14ac:dyDescent="0.4">
      <c r="A522" s="25"/>
      <c r="B522" s="72"/>
      <c r="C522" s="75"/>
      <c r="U522" s="25"/>
    </row>
    <row r="523" spans="1:21" ht="15" thickBot="1" x14ac:dyDescent="0.4">
      <c r="A523" s="25"/>
      <c r="B523" s="72"/>
      <c r="C523" s="75"/>
      <c r="U523" s="25"/>
    </row>
    <row r="524" spans="1:21" ht="15" thickBot="1" x14ac:dyDescent="0.4">
      <c r="A524" s="25"/>
      <c r="B524" s="72"/>
      <c r="C524" s="75"/>
      <c r="U524" s="25"/>
    </row>
    <row r="525" spans="1:21" ht="15" thickBot="1" x14ac:dyDescent="0.4">
      <c r="A525" s="25"/>
      <c r="B525" s="72"/>
      <c r="C525" s="75"/>
      <c r="U525" s="25"/>
    </row>
    <row r="526" spans="1:21" ht="15" thickBot="1" x14ac:dyDescent="0.4">
      <c r="A526" s="25"/>
      <c r="B526" s="72"/>
      <c r="C526" s="75"/>
      <c r="U526" s="25"/>
    </row>
    <row r="527" spans="1:21" ht="15" thickBot="1" x14ac:dyDescent="0.4">
      <c r="A527" s="25"/>
      <c r="B527" s="72"/>
      <c r="C527" s="75"/>
      <c r="U527" s="25"/>
    </row>
    <row r="528" spans="1:21" ht="15" thickBot="1" x14ac:dyDescent="0.4">
      <c r="A528" s="25"/>
      <c r="B528" s="72"/>
      <c r="C528" s="75"/>
      <c r="U528" s="25"/>
    </row>
    <row r="529" spans="1:21" ht="15" thickBot="1" x14ac:dyDescent="0.4">
      <c r="A529" s="25"/>
      <c r="B529" s="72"/>
      <c r="C529" s="75"/>
      <c r="U529" s="25"/>
    </row>
    <row r="530" spans="1:21" ht="15" thickBot="1" x14ac:dyDescent="0.4">
      <c r="A530" s="25"/>
      <c r="B530" s="72"/>
      <c r="C530" s="75"/>
      <c r="U530" s="25"/>
    </row>
    <row r="531" spans="1:21" ht="15" thickBot="1" x14ac:dyDescent="0.4">
      <c r="A531" s="25"/>
      <c r="B531" s="72"/>
      <c r="C531" s="75"/>
      <c r="U531" s="25"/>
    </row>
    <row r="532" spans="1:21" ht="15" thickBot="1" x14ac:dyDescent="0.4">
      <c r="A532" s="25"/>
      <c r="B532" s="72"/>
      <c r="C532" s="75"/>
      <c r="U532" s="25"/>
    </row>
    <row r="533" spans="1:21" ht="15" thickBot="1" x14ac:dyDescent="0.4">
      <c r="A533" s="25"/>
      <c r="B533" s="72"/>
      <c r="C533" s="75"/>
      <c r="U533" s="25"/>
    </row>
    <row r="534" spans="1:21" ht="15" thickBot="1" x14ac:dyDescent="0.4">
      <c r="A534" s="25"/>
      <c r="B534" s="72"/>
      <c r="C534" s="75"/>
      <c r="U534" s="25"/>
    </row>
    <row r="535" spans="1:21" ht="15" thickBot="1" x14ac:dyDescent="0.4">
      <c r="A535" s="25"/>
      <c r="B535" s="72"/>
      <c r="C535" s="75"/>
      <c r="U535" s="25"/>
    </row>
    <row r="536" spans="1:21" ht="15" thickBot="1" x14ac:dyDescent="0.4">
      <c r="A536" s="25"/>
      <c r="B536" s="72"/>
      <c r="C536" s="75"/>
      <c r="U536" s="25"/>
    </row>
    <row r="537" spans="1:21" ht="15" thickBot="1" x14ac:dyDescent="0.4">
      <c r="A537" s="25"/>
      <c r="B537" s="72"/>
      <c r="C537" s="75"/>
      <c r="U537" s="25"/>
    </row>
    <row r="538" spans="1:21" ht="15" thickBot="1" x14ac:dyDescent="0.4">
      <c r="A538" s="25"/>
      <c r="B538" s="72"/>
      <c r="C538" s="75"/>
      <c r="U538" s="25"/>
    </row>
    <row r="539" spans="1:21" ht="15" thickBot="1" x14ac:dyDescent="0.4">
      <c r="A539" s="25"/>
      <c r="B539" s="72"/>
      <c r="C539" s="75"/>
      <c r="U539" s="25"/>
    </row>
    <row r="540" spans="1:21" ht="15" thickBot="1" x14ac:dyDescent="0.4">
      <c r="A540" s="25"/>
      <c r="B540" s="72"/>
      <c r="C540" s="75"/>
      <c r="U540" s="25"/>
    </row>
    <row r="541" spans="1:21" ht="15" thickBot="1" x14ac:dyDescent="0.4">
      <c r="A541" s="25"/>
      <c r="B541" s="72"/>
      <c r="C541" s="75"/>
      <c r="U541" s="25"/>
    </row>
    <row r="542" spans="1:21" ht="15" thickBot="1" x14ac:dyDescent="0.4">
      <c r="A542" s="25"/>
      <c r="B542" s="72"/>
      <c r="C542" s="75"/>
      <c r="U542" s="25"/>
    </row>
    <row r="543" spans="1:21" ht="15" thickBot="1" x14ac:dyDescent="0.4">
      <c r="A543" s="25"/>
      <c r="B543" s="72"/>
      <c r="C543" s="75"/>
      <c r="U543" s="25"/>
    </row>
    <row r="544" spans="1:21" ht="15" thickBot="1" x14ac:dyDescent="0.4">
      <c r="A544" s="25"/>
      <c r="B544" s="72"/>
      <c r="C544" s="75"/>
      <c r="U544" s="25"/>
    </row>
    <row r="545" spans="1:21" ht="15" thickBot="1" x14ac:dyDescent="0.4">
      <c r="A545" s="25"/>
      <c r="B545" s="72"/>
      <c r="C545" s="75"/>
      <c r="U545" s="25"/>
    </row>
    <row r="546" spans="1:21" ht="15" thickBot="1" x14ac:dyDescent="0.4">
      <c r="A546" s="25"/>
      <c r="B546" s="72"/>
      <c r="C546" s="75"/>
      <c r="U546" s="25"/>
    </row>
    <row r="547" spans="1:21" ht="15" thickBot="1" x14ac:dyDescent="0.4">
      <c r="A547" s="25"/>
      <c r="B547" s="72"/>
      <c r="C547" s="75"/>
      <c r="U547" s="25"/>
    </row>
    <row r="548" spans="1:21" ht="15" thickBot="1" x14ac:dyDescent="0.4">
      <c r="A548" s="25"/>
      <c r="B548" s="72"/>
      <c r="C548" s="75"/>
      <c r="U548" s="25"/>
    </row>
    <row r="549" spans="1:21" ht="15" thickBot="1" x14ac:dyDescent="0.4">
      <c r="A549" s="25"/>
      <c r="B549" s="72"/>
      <c r="C549" s="75"/>
      <c r="U549" s="25"/>
    </row>
    <row r="550" spans="1:21" ht="15" thickBot="1" x14ac:dyDescent="0.4">
      <c r="A550" s="25"/>
      <c r="B550" s="72"/>
      <c r="C550" s="75"/>
      <c r="U550" s="25"/>
    </row>
    <row r="551" spans="1:21" ht="15" thickBot="1" x14ac:dyDescent="0.4">
      <c r="A551" s="25"/>
      <c r="B551" s="72"/>
      <c r="C551" s="75"/>
      <c r="U551" s="25"/>
    </row>
    <row r="552" spans="1:21" ht="15" thickBot="1" x14ac:dyDescent="0.4">
      <c r="A552" s="25"/>
      <c r="B552" s="72"/>
      <c r="C552" s="75"/>
      <c r="U552" s="25"/>
    </row>
    <row r="553" spans="1:21" ht="15" thickBot="1" x14ac:dyDescent="0.4">
      <c r="A553" s="25"/>
      <c r="B553" s="72"/>
      <c r="C553" s="75"/>
      <c r="U553" s="25"/>
    </row>
    <row r="554" spans="1:21" ht="15" thickBot="1" x14ac:dyDescent="0.4">
      <c r="A554" s="25"/>
      <c r="B554" s="72"/>
      <c r="C554" s="75"/>
      <c r="U554" s="25"/>
    </row>
    <row r="555" spans="1:21" ht="15" thickBot="1" x14ac:dyDescent="0.4">
      <c r="A555" s="25"/>
      <c r="B555" s="72"/>
      <c r="C555" s="75"/>
      <c r="U555" s="25"/>
    </row>
    <row r="556" spans="1:21" ht="15" thickBot="1" x14ac:dyDescent="0.4">
      <c r="A556" s="25"/>
      <c r="B556" s="72"/>
      <c r="C556" s="75"/>
      <c r="U556" s="25"/>
    </row>
    <row r="557" spans="1:21" ht="15" thickBot="1" x14ac:dyDescent="0.4">
      <c r="A557" s="25"/>
      <c r="B557" s="72"/>
      <c r="C557" s="75"/>
      <c r="U557" s="25"/>
    </row>
    <row r="558" spans="1:21" ht="15" thickBot="1" x14ac:dyDescent="0.4">
      <c r="A558" s="25"/>
      <c r="B558" s="72"/>
      <c r="C558" s="75"/>
      <c r="U558" s="25"/>
    </row>
    <row r="559" spans="1:21" ht="15" thickBot="1" x14ac:dyDescent="0.4">
      <c r="A559" s="25"/>
      <c r="B559" s="72"/>
      <c r="C559" s="75"/>
      <c r="U559" s="25"/>
    </row>
    <row r="560" spans="1:21" ht="15" thickBot="1" x14ac:dyDescent="0.4">
      <c r="A560" s="25"/>
      <c r="B560" s="72"/>
      <c r="C560" s="75"/>
      <c r="U560" s="25"/>
    </row>
    <row r="561" spans="1:21" ht="15" thickBot="1" x14ac:dyDescent="0.4">
      <c r="A561" s="25"/>
      <c r="B561" s="72"/>
      <c r="C561" s="75"/>
      <c r="U561" s="25"/>
    </row>
    <row r="562" spans="1:21" ht="15" thickBot="1" x14ac:dyDescent="0.4">
      <c r="A562" s="25"/>
      <c r="B562" s="72"/>
      <c r="C562" s="75"/>
      <c r="U562" s="25"/>
    </row>
    <row r="563" spans="1:21" ht="15" thickBot="1" x14ac:dyDescent="0.4">
      <c r="A563" s="25"/>
      <c r="B563" s="72"/>
      <c r="C563" s="75"/>
      <c r="U563" s="25"/>
    </row>
    <row r="564" spans="1:21" ht="15" thickBot="1" x14ac:dyDescent="0.4">
      <c r="A564" s="25"/>
      <c r="B564" s="72"/>
      <c r="C564" s="75"/>
      <c r="U564" s="25"/>
    </row>
    <row r="565" spans="1:21" ht="15" thickBot="1" x14ac:dyDescent="0.4">
      <c r="A565" s="25"/>
      <c r="B565" s="72"/>
      <c r="C565" s="75"/>
      <c r="U565" s="25"/>
    </row>
    <row r="566" spans="1:21" ht="15" thickBot="1" x14ac:dyDescent="0.4">
      <c r="A566" s="25"/>
      <c r="B566" s="72"/>
      <c r="C566" s="75"/>
      <c r="U566" s="25"/>
    </row>
    <row r="567" spans="1:21" ht="15" thickBot="1" x14ac:dyDescent="0.4">
      <c r="A567" s="25"/>
      <c r="B567" s="72"/>
      <c r="C567" s="75"/>
      <c r="U567" s="25"/>
    </row>
    <row r="568" spans="1:21" ht="15" thickBot="1" x14ac:dyDescent="0.4">
      <c r="A568" s="25"/>
      <c r="B568" s="72"/>
      <c r="C568" s="75"/>
      <c r="U568" s="25"/>
    </row>
    <row r="569" spans="1:21" ht="15" thickBot="1" x14ac:dyDescent="0.4">
      <c r="A569" s="25"/>
      <c r="B569" s="72"/>
      <c r="C569" s="75"/>
      <c r="U569" s="25"/>
    </row>
    <row r="570" spans="1:21" ht="15" thickBot="1" x14ac:dyDescent="0.4">
      <c r="A570" s="25"/>
      <c r="B570" s="72"/>
      <c r="C570" s="75"/>
      <c r="U570" s="25"/>
    </row>
    <row r="571" spans="1:21" ht="15" thickBot="1" x14ac:dyDescent="0.4">
      <c r="A571" s="25"/>
      <c r="B571" s="72"/>
      <c r="C571" s="75"/>
      <c r="U571" s="25"/>
    </row>
    <row r="572" spans="1:21" ht="15" thickBot="1" x14ac:dyDescent="0.4">
      <c r="A572" s="25"/>
      <c r="B572" s="72"/>
      <c r="C572" s="75"/>
      <c r="U572" s="25"/>
    </row>
    <row r="573" spans="1:21" ht="15" thickBot="1" x14ac:dyDescent="0.4">
      <c r="A573" s="25"/>
      <c r="B573" s="72"/>
      <c r="C573" s="75"/>
      <c r="U573" s="25"/>
    </row>
    <row r="574" spans="1:21" ht="15" thickBot="1" x14ac:dyDescent="0.4">
      <c r="A574" s="25"/>
      <c r="B574" s="72"/>
      <c r="C574" s="75"/>
      <c r="U574" s="25"/>
    </row>
    <row r="575" spans="1:21" ht="15" thickBot="1" x14ac:dyDescent="0.4">
      <c r="A575" s="25"/>
      <c r="B575" s="72"/>
      <c r="C575" s="75"/>
      <c r="U575" s="25"/>
    </row>
    <row r="576" spans="1:21" ht="15" thickBot="1" x14ac:dyDescent="0.4">
      <c r="A576" s="25"/>
      <c r="B576" s="72"/>
      <c r="C576" s="75"/>
      <c r="U576" s="25"/>
    </row>
    <row r="577" spans="1:21" ht="15" thickBot="1" x14ac:dyDescent="0.4">
      <c r="A577" s="25"/>
      <c r="B577" s="72"/>
      <c r="C577" s="75"/>
      <c r="U577" s="25"/>
    </row>
    <row r="578" spans="1:21" ht="15" thickBot="1" x14ac:dyDescent="0.4">
      <c r="A578" s="25"/>
      <c r="B578" s="72"/>
      <c r="C578" s="75"/>
      <c r="U578" s="25"/>
    </row>
    <row r="579" spans="1:21" ht="15" thickBot="1" x14ac:dyDescent="0.4">
      <c r="A579" s="25"/>
      <c r="B579" s="72"/>
      <c r="C579" s="75"/>
      <c r="U579" s="25"/>
    </row>
    <row r="580" spans="1:21" ht="15" thickBot="1" x14ac:dyDescent="0.4">
      <c r="A580" s="25"/>
      <c r="B580" s="72"/>
      <c r="C580" s="75"/>
      <c r="U580" s="25"/>
    </row>
    <row r="581" spans="1:21" ht="15" thickBot="1" x14ac:dyDescent="0.4">
      <c r="A581" s="25"/>
      <c r="B581" s="72"/>
      <c r="C581" s="75"/>
      <c r="U581" s="25"/>
    </row>
    <row r="582" spans="1:21" ht="15" thickBot="1" x14ac:dyDescent="0.4">
      <c r="A582" s="25"/>
      <c r="B582" s="72"/>
      <c r="C582" s="75"/>
      <c r="U582" s="25"/>
    </row>
    <row r="583" spans="1:21" ht="15" thickBot="1" x14ac:dyDescent="0.4">
      <c r="A583" s="25"/>
      <c r="B583" s="72"/>
      <c r="C583" s="75"/>
      <c r="U583" s="25"/>
    </row>
    <row r="584" spans="1:21" ht="15" thickBot="1" x14ac:dyDescent="0.4">
      <c r="A584" s="25"/>
      <c r="B584" s="72"/>
      <c r="C584" s="75"/>
      <c r="U584" s="25"/>
    </row>
    <row r="585" spans="1:21" ht="15" thickBot="1" x14ac:dyDescent="0.4">
      <c r="A585" s="25"/>
      <c r="B585" s="72"/>
      <c r="C585" s="75"/>
      <c r="U585" s="25"/>
    </row>
    <row r="586" spans="1:21" ht="15" thickBot="1" x14ac:dyDescent="0.4">
      <c r="A586" s="25"/>
      <c r="B586" s="72"/>
      <c r="C586" s="75"/>
      <c r="U586" s="25"/>
    </row>
    <row r="587" spans="1:21" ht="15" thickBot="1" x14ac:dyDescent="0.4">
      <c r="A587" s="25"/>
      <c r="B587" s="72"/>
      <c r="C587" s="75"/>
      <c r="U587" s="25"/>
    </row>
    <row r="588" spans="1:21" ht="15" thickBot="1" x14ac:dyDescent="0.4">
      <c r="A588" s="25"/>
      <c r="B588" s="72"/>
      <c r="C588" s="75"/>
      <c r="U588" s="25"/>
    </row>
    <row r="589" spans="1:21" ht="15" thickBot="1" x14ac:dyDescent="0.4">
      <c r="A589" s="25"/>
      <c r="B589" s="72"/>
      <c r="C589" s="75"/>
      <c r="U589" s="25"/>
    </row>
    <row r="590" spans="1:21" ht="15" thickBot="1" x14ac:dyDescent="0.4">
      <c r="A590" s="25"/>
      <c r="B590" s="72"/>
      <c r="C590" s="75"/>
      <c r="U590" s="25"/>
    </row>
    <row r="591" spans="1:21" ht="15" thickBot="1" x14ac:dyDescent="0.4">
      <c r="A591" s="25"/>
      <c r="B591" s="72"/>
      <c r="C591" s="75"/>
      <c r="U591" s="25"/>
    </row>
    <row r="592" spans="1:21" ht="15" thickBot="1" x14ac:dyDescent="0.4">
      <c r="A592" s="25"/>
      <c r="B592" s="72"/>
      <c r="C592" s="75"/>
      <c r="U592" s="25"/>
    </row>
    <row r="593" spans="1:21" ht="15" thickBot="1" x14ac:dyDescent="0.4">
      <c r="A593" s="25"/>
      <c r="B593" s="72"/>
      <c r="C593" s="75"/>
      <c r="U593" s="25"/>
    </row>
    <row r="594" spans="1:21" ht="15" thickBot="1" x14ac:dyDescent="0.4">
      <c r="A594" s="25"/>
      <c r="B594" s="72"/>
      <c r="C594" s="75"/>
      <c r="U594" s="25"/>
    </row>
    <row r="595" spans="1:21" ht="15" thickBot="1" x14ac:dyDescent="0.4">
      <c r="A595" s="25"/>
      <c r="B595" s="72"/>
      <c r="C595" s="75"/>
      <c r="U595" s="25"/>
    </row>
    <row r="596" spans="1:21" ht="15" thickBot="1" x14ac:dyDescent="0.4">
      <c r="A596" s="25"/>
      <c r="B596" s="72"/>
      <c r="C596" s="75"/>
      <c r="U596" s="25"/>
    </row>
    <row r="597" spans="1:21" ht="15" thickBot="1" x14ac:dyDescent="0.4">
      <c r="A597" s="25"/>
      <c r="B597" s="72"/>
      <c r="C597" s="75"/>
      <c r="U597" s="25"/>
    </row>
    <row r="598" spans="1:21" ht="15" thickBot="1" x14ac:dyDescent="0.4">
      <c r="A598" s="25"/>
      <c r="B598" s="72"/>
      <c r="C598" s="75"/>
      <c r="U598" s="25"/>
    </row>
    <row r="599" spans="1:21" ht="15" thickBot="1" x14ac:dyDescent="0.4">
      <c r="A599" s="25"/>
      <c r="B599" s="72"/>
      <c r="C599" s="75"/>
      <c r="U599" s="25"/>
    </row>
    <row r="600" spans="1:21" ht="15" thickBot="1" x14ac:dyDescent="0.4">
      <c r="A600" s="25"/>
      <c r="B600" s="72"/>
      <c r="C600" s="75"/>
      <c r="U600" s="25"/>
    </row>
    <row r="601" spans="1:21" ht="15" thickBot="1" x14ac:dyDescent="0.4">
      <c r="A601" s="25"/>
      <c r="B601" s="72"/>
      <c r="C601" s="75"/>
      <c r="U601" s="25"/>
    </row>
    <row r="602" spans="1:21" ht="15" thickBot="1" x14ac:dyDescent="0.4">
      <c r="A602" s="25"/>
      <c r="B602" s="72"/>
      <c r="C602" s="75"/>
      <c r="U602" s="25"/>
    </row>
    <row r="603" spans="1:21" ht="15" thickBot="1" x14ac:dyDescent="0.4">
      <c r="A603" s="25"/>
      <c r="B603" s="72"/>
      <c r="C603" s="75"/>
      <c r="U603" s="25"/>
    </row>
    <row r="604" spans="1:21" ht="15" thickBot="1" x14ac:dyDescent="0.4">
      <c r="A604" s="25"/>
      <c r="B604" s="72"/>
      <c r="C604" s="75"/>
      <c r="U604" s="25"/>
    </row>
    <row r="605" spans="1:21" ht="15" thickBot="1" x14ac:dyDescent="0.4">
      <c r="A605" s="25"/>
      <c r="B605" s="72"/>
      <c r="C605" s="75"/>
      <c r="U605" s="25"/>
    </row>
    <row r="606" spans="1:21" ht="15" thickBot="1" x14ac:dyDescent="0.4">
      <c r="A606" s="25"/>
      <c r="B606" s="72"/>
      <c r="C606" s="75"/>
      <c r="U606" s="25"/>
    </row>
    <row r="607" spans="1:21" ht="15" thickBot="1" x14ac:dyDescent="0.4">
      <c r="A607" s="25"/>
      <c r="B607" s="72"/>
      <c r="C607" s="75"/>
      <c r="U607" s="25"/>
    </row>
    <row r="608" spans="1:21" ht="15" thickBot="1" x14ac:dyDescent="0.4">
      <c r="A608" s="25"/>
      <c r="B608" s="72"/>
      <c r="C608" s="75"/>
      <c r="U608" s="25"/>
    </row>
    <row r="609" spans="1:21" ht="15" thickBot="1" x14ac:dyDescent="0.4">
      <c r="A609" s="25"/>
      <c r="B609" s="72"/>
      <c r="C609" s="75"/>
      <c r="U609" s="25"/>
    </row>
    <row r="610" spans="1:21" ht="15" thickBot="1" x14ac:dyDescent="0.4">
      <c r="A610" s="25"/>
      <c r="B610" s="72"/>
      <c r="C610" s="75"/>
      <c r="U610" s="25"/>
    </row>
    <row r="611" spans="1:21" ht="15" thickBot="1" x14ac:dyDescent="0.4">
      <c r="A611" s="25"/>
      <c r="B611" s="72"/>
      <c r="C611" s="75"/>
      <c r="U611" s="25"/>
    </row>
    <row r="612" spans="1:21" ht="15" thickBot="1" x14ac:dyDescent="0.4">
      <c r="A612" s="25"/>
      <c r="B612" s="72"/>
      <c r="C612" s="75"/>
      <c r="U612" s="25"/>
    </row>
    <row r="613" spans="1:21" ht="15" thickBot="1" x14ac:dyDescent="0.4">
      <c r="A613" s="25"/>
      <c r="B613" s="72"/>
      <c r="C613" s="75"/>
      <c r="U613" s="25"/>
    </row>
    <row r="614" spans="1:21" ht="15" thickBot="1" x14ac:dyDescent="0.4">
      <c r="A614" s="25"/>
      <c r="B614" s="72"/>
      <c r="C614" s="75"/>
      <c r="U614" s="25"/>
    </row>
    <row r="615" spans="1:21" ht="15" thickBot="1" x14ac:dyDescent="0.4">
      <c r="A615" s="25"/>
      <c r="B615" s="72"/>
      <c r="C615" s="75"/>
      <c r="U615" s="25"/>
    </row>
    <row r="616" spans="1:21" ht="15" thickBot="1" x14ac:dyDescent="0.4">
      <c r="A616" s="25"/>
      <c r="B616" s="72"/>
      <c r="C616" s="75"/>
      <c r="U616" s="25"/>
    </row>
    <row r="617" spans="1:21" ht="15" thickBot="1" x14ac:dyDescent="0.4">
      <c r="A617" s="25"/>
      <c r="B617" s="72"/>
      <c r="C617" s="75"/>
      <c r="U617" s="25"/>
    </row>
    <row r="618" spans="1:21" ht="15" thickBot="1" x14ac:dyDescent="0.4">
      <c r="A618" s="25"/>
      <c r="B618" s="72"/>
      <c r="C618" s="75"/>
      <c r="U618" s="25"/>
    </row>
    <row r="619" spans="1:21" ht="15" thickBot="1" x14ac:dyDescent="0.4">
      <c r="A619" s="25"/>
      <c r="B619" s="72"/>
      <c r="C619" s="75"/>
      <c r="U619" s="25"/>
    </row>
    <row r="620" spans="1:21" ht="15" thickBot="1" x14ac:dyDescent="0.4">
      <c r="A620" s="25"/>
      <c r="B620" s="72"/>
      <c r="C620" s="75"/>
      <c r="U620" s="25"/>
    </row>
    <row r="621" spans="1:21" ht="15" thickBot="1" x14ac:dyDescent="0.4">
      <c r="A621" s="25"/>
      <c r="B621" s="72"/>
      <c r="C621" s="75"/>
      <c r="U621" s="25"/>
    </row>
    <row r="622" spans="1:21" ht="15" thickBot="1" x14ac:dyDescent="0.4">
      <c r="A622" s="25"/>
      <c r="B622" s="72"/>
      <c r="C622" s="75"/>
      <c r="U622" s="25"/>
    </row>
    <row r="623" spans="1:21" ht="15" thickBot="1" x14ac:dyDescent="0.4">
      <c r="A623" s="25"/>
      <c r="B623" s="72"/>
      <c r="C623" s="75"/>
      <c r="U623" s="25"/>
    </row>
    <row r="624" spans="1:21" ht="15" thickBot="1" x14ac:dyDescent="0.4">
      <c r="A624" s="25"/>
      <c r="B624" s="72"/>
      <c r="C624" s="75"/>
      <c r="U624" s="25"/>
    </row>
    <row r="625" spans="1:21" ht="15" thickBot="1" x14ac:dyDescent="0.4">
      <c r="A625" s="25"/>
      <c r="B625" s="72"/>
      <c r="C625" s="75"/>
      <c r="U625" s="25"/>
    </row>
    <row r="626" spans="1:21" ht="15" thickBot="1" x14ac:dyDescent="0.4">
      <c r="A626" s="25"/>
      <c r="B626" s="72"/>
      <c r="C626" s="75"/>
      <c r="U626" s="25"/>
    </row>
    <row r="627" spans="1:21" ht="15" thickBot="1" x14ac:dyDescent="0.4">
      <c r="A627" s="25"/>
      <c r="B627" s="72"/>
      <c r="C627" s="75"/>
      <c r="U627" s="25"/>
    </row>
    <row r="628" spans="1:21" ht="15" thickBot="1" x14ac:dyDescent="0.4">
      <c r="A628" s="25"/>
      <c r="B628" s="72"/>
      <c r="C628" s="75"/>
      <c r="U628" s="25"/>
    </row>
    <row r="629" spans="1:21" ht="15" thickBot="1" x14ac:dyDescent="0.4">
      <c r="A629" s="25"/>
      <c r="B629" s="72"/>
      <c r="C629" s="75"/>
      <c r="U629" s="25"/>
    </row>
    <row r="630" spans="1:21" ht="15" thickBot="1" x14ac:dyDescent="0.4">
      <c r="A630" s="25"/>
      <c r="B630" s="72"/>
      <c r="C630" s="75"/>
      <c r="U630" s="25"/>
    </row>
    <row r="631" spans="1:21" ht="15" thickBot="1" x14ac:dyDescent="0.4">
      <c r="A631" s="25"/>
      <c r="B631" s="72"/>
      <c r="C631" s="75"/>
      <c r="U631" s="25"/>
    </row>
    <row r="632" spans="1:21" ht="15" thickBot="1" x14ac:dyDescent="0.4">
      <c r="A632" s="25"/>
      <c r="B632" s="72"/>
      <c r="C632" s="75"/>
      <c r="U632" s="25"/>
    </row>
    <row r="633" spans="1:21" ht="15" thickBot="1" x14ac:dyDescent="0.4">
      <c r="A633" s="25"/>
      <c r="B633" s="72"/>
      <c r="C633" s="75"/>
      <c r="U633" s="25"/>
    </row>
    <row r="634" spans="1:21" ht="15" thickBot="1" x14ac:dyDescent="0.4">
      <c r="A634" s="25"/>
      <c r="B634" s="72"/>
      <c r="C634" s="75"/>
      <c r="U634" s="25"/>
    </row>
    <row r="635" spans="1:21" ht="15" thickBot="1" x14ac:dyDescent="0.4">
      <c r="A635" s="25"/>
      <c r="B635" s="72"/>
      <c r="C635" s="75"/>
      <c r="U635" s="25"/>
    </row>
    <row r="636" spans="1:21" ht="15" thickBot="1" x14ac:dyDescent="0.4">
      <c r="A636" s="25"/>
      <c r="B636" s="72"/>
      <c r="C636" s="75"/>
      <c r="U636" s="25"/>
    </row>
    <row r="637" spans="1:21" ht="15" thickBot="1" x14ac:dyDescent="0.4">
      <c r="A637" s="25"/>
      <c r="B637" s="72"/>
      <c r="C637" s="75"/>
      <c r="U637" s="25"/>
    </row>
    <row r="638" spans="1:21" ht="15" thickBot="1" x14ac:dyDescent="0.4">
      <c r="A638" s="25"/>
      <c r="B638" s="72"/>
      <c r="C638" s="75"/>
      <c r="U638" s="25"/>
    </row>
    <row r="639" spans="1:21" ht="15" thickBot="1" x14ac:dyDescent="0.4">
      <c r="A639" s="25"/>
      <c r="B639" s="72"/>
      <c r="C639" s="75"/>
      <c r="U639" s="25"/>
    </row>
    <row r="640" spans="1:21" ht="15" thickBot="1" x14ac:dyDescent="0.4">
      <c r="A640" s="25"/>
      <c r="B640" s="72"/>
      <c r="C640" s="75"/>
      <c r="U640" s="25"/>
    </row>
    <row r="641" spans="1:21" ht="15" thickBot="1" x14ac:dyDescent="0.4">
      <c r="A641" s="25"/>
      <c r="B641" s="72"/>
      <c r="C641" s="75"/>
      <c r="U641" s="25"/>
    </row>
    <row r="642" spans="1:21" ht="15" thickBot="1" x14ac:dyDescent="0.4">
      <c r="A642" s="25"/>
      <c r="B642" s="72"/>
      <c r="C642" s="75"/>
      <c r="U642" s="25"/>
    </row>
    <row r="643" spans="1:21" ht="15" thickBot="1" x14ac:dyDescent="0.4">
      <c r="A643" s="25"/>
      <c r="B643" s="72"/>
      <c r="C643" s="75"/>
      <c r="U643" s="25"/>
    </row>
    <row r="644" spans="1:21" ht="15" thickBot="1" x14ac:dyDescent="0.4">
      <c r="A644" s="25"/>
      <c r="B644" s="72"/>
      <c r="C644" s="75"/>
      <c r="U644" s="25"/>
    </row>
    <row r="645" spans="1:21" ht="15" thickBot="1" x14ac:dyDescent="0.4">
      <c r="A645" s="25"/>
      <c r="B645" s="72"/>
      <c r="C645" s="75"/>
      <c r="U645" s="25"/>
    </row>
    <row r="646" spans="1:21" ht="15" thickBot="1" x14ac:dyDescent="0.4">
      <c r="A646" s="25"/>
      <c r="B646" s="72"/>
      <c r="C646" s="75"/>
      <c r="U646" s="25"/>
    </row>
    <row r="647" spans="1:21" ht="15" thickBot="1" x14ac:dyDescent="0.4">
      <c r="A647" s="25"/>
      <c r="B647" s="72"/>
      <c r="C647" s="75"/>
      <c r="U647" s="25"/>
    </row>
    <row r="648" spans="1:21" ht="15" thickBot="1" x14ac:dyDescent="0.4">
      <c r="A648" s="25"/>
      <c r="B648" s="72"/>
      <c r="C648" s="75"/>
      <c r="U648" s="25"/>
    </row>
    <row r="649" spans="1:21" ht="15" thickBot="1" x14ac:dyDescent="0.4">
      <c r="A649" s="25"/>
      <c r="B649" s="72"/>
      <c r="C649" s="75"/>
      <c r="U649" s="25"/>
    </row>
    <row r="650" spans="1:21" ht="15" thickBot="1" x14ac:dyDescent="0.4">
      <c r="A650" s="25"/>
      <c r="B650" s="72"/>
      <c r="C650" s="75"/>
      <c r="U650" s="25"/>
    </row>
    <row r="651" spans="1:21" ht="15" thickBot="1" x14ac:dyDescent="0.4">
      <c r="A651" s="25"/>
      <c r="B651" s="72"/>
      <c r="C651" s="75"/>
      <c r="U651" s="25"/>
    </row>
    <row r="652" spans="1:21" ht="15" thickBot="1" x14ac:dyDescent="0.4">
      <c r="A652" s="25"/>
      <c r="B652" s="72"/>
      <c r="C652" s="75"/>
      <c r="U652" s="25"/>
    </row>
    <row r="653" spans="1:21" ht="15" thickBot="1" x14ac:dyDescent="0.4">
      <c r="A653" s="25"/>
      <c r="B653" s="72"/>
      <c r="C653" s="75"/>
      <c r="U653" s="25"/>
    </row>
    <row r="654" spans="1:21" ht="15" thickBot="1" x14ac:dyDescent="0.4">
      <c r="A654" s="25"/>
      <c r="B654" s="72"/>
      <c r="C654" s="75"/>
      <c r="U654" s="25"/>
    </row>
    <row r="655" spans="1:21" ht="15" thickBot="1" x14ac:dyDescent="0.4">
      <c r="A655" s="25"/>
      <c r="B655" s="72"/>
      <c r="C655" s="75"/>
      <c r="U655" s="25"/>
    </row>
    <row r="656" spans="1:21" ht="15" thickBot="1" x14ac:dyDescent="0.4">
      <c r="A656" s="25"/>
      <c r="B656" s="72"/>
      <c r="C656" s="75"/>
      <c r="U656" s="25"/>
    </row>
    <row r="657" spans="1:21" ht="15" thickBot="1" x14ac:dyDescent="0.4">
      <c r="A657" s="25"/>
      <c r="B657" s="72"/>
      <c r="C657" s="75"/>
      <c r="U657" s="25"/>
    </row>
    <row r="658" spans="1:21" ht="15" thickBot="1" x14ac:dyDescent="0.4">
      <c r="A658" s="25"/>
      <c r="B658" s="72"/>
      <c r="C658" s="75"/>
      <c r="U658" s="25"/>
    </row>
    <row r="659" spans="1:21" ht="15" thickBot="1" x14ac:dyDescent="0.4">
      <c r="A659" s="25"/>
      <c r="B659" s="72"/>
      <c r="C659" s="75"/>
      <c r="U659" s="25"/>
    </row>
    <row r="660" spans="1:21" ht="15" thickBot="1" x14ac:dyDescent="0.4">
      <c r="A660" s="25"/>
      <c r="B660" s="72"/>
      <c r="C660" s="75"/>
      <c r="U660" s="25"/>
    </row>
    <row r="661" spans="1:21" ht="15" thickBot="1" x14ac:dyDescent="0.4">
      <c r="A661" s="25"/>
      <c r="B661" s="72"/>
      <c r="C661" s="75"/>
      <c r="U661" s="25"/>
    </row>
    <row r="662" spans="1:21" ht="15" thickBot="1" x14ac:dyDescent="0.4">
      <c r="A662" s="25"/>
      <c r="B662" s="72"/>
      <c r="C662" s="75"/>
      <c r="U662" s="25"/>
    </row>
    <row r="663" spans="1:21" ht="15" thickBot="1" x14ac:dyDescent="0.4">
      <c r="A663" s="25"/>
      <c r="B663" s="72"/>
      <c r="C663" s="75"/>
      <c r="U663" s="25"/>
    </row>
    <row r="664" spans="1:21" ht="15" thickBot="1" x14ac:dyDescent="0.4">
      <c r="A664" s="25"/>
      <c r="B664" s="72"/>
      <c r="C664" s="75"/>
      <c r="U664" s="25"/>
    </row>
    <row r="665" spans="1:21" ht="15" thickBot="1" x14ac:dyDescent="0.4">
      <c r="A665" s="25"/>
      <c r="B665" s="72"/>
      <c r="C665" s="75"/>
      <c r="U665" s="25"/>
    </row>
    <row r="666" spans="1:21" ht="15" thickBot="1" x14ac:dyDescent="0.4">
      <c r="A666" s="25"/>
      <c r="B666" s="72"/>
      <c r="C666" s="75"/>
      <c r="U666" s="25"/>
    </row>
    <row r="667" spans="1:21" ht="15" thickBot="1" x14ac:dyDescent="0.4">
      <c r="A667" s="25"/>
      <c r="B667" s="72"/>
      <c r="C667" s="75"/>
      <c r="U667" s="25"/>
    </row>
    <row r="668" spans="1:21" ht="15" thickBot="1" x14ac:dyDescent="0.4">
      <c r="A668" s="25"/>
      <c r="B668" s="72"/>
      <c r="C668" s="75"/>
      <c r="U668" s="25"/>
    </row>
    <row r="669" spans="1:21" ht="15" thickBot="1" x14ac:dyDescent="0.4">
      <c r="A669" s="25"/>
      <c r="B669" s="72"/>
      <c r="C669" s="75"/>
      <c r="U669" s="25"/>
    </row>
    <row r="670" spans="1:21" ht="15" thickBot="1" x14ac:dyDescent="0.4">
      <c r="A670" s="25"/>
      <c r="B670" s="72"/>
      <c r="C670" s="75"/>
      <c r="U670" s="25"/>
    </row>
    <row r="671" spans="1:21" ht="15" thickBot="1" x14ac:dyDescent="0.4">
      <c r="A671" s="25"/>
      <c r="B671" s="72"/>
      <c r="C671" s="75"/>
      <c r="U671" s="25"/>
    </row>
    <row r="672" spans="1:21" ht="15" thickBot="1" x14ac:dyDescent="0.4">
      <c r="A672" s="25"/>
      <c r="B672" s="72"/>
      <c r="C672" s="75"/>
      <c r="U672" s="25"/>
    </row>
    <row r="673" spans="1:21" ht="15" thickBot="1" x14ac:dyDescent="0.4">
      <c r="A673" s="25"/>
      <c r="B673" s="72"/>
      <c r="C673" s="75"/>
      <c r="U673" s="25"/>
    </row>
    <row r="674" spans="1:21" ht="15" thickBot="1" x14ac:dyDescent="0.4">
      <c r="A674" s="25"/>
      <c r="B674" s="72"/>
      <c r="C674" s="75"/>
      <c r="U674" s="25"/>
    </row>
    <row r="675" spans="1:21" ht="15" thickBot="1" x14ac:dyDescent="0.4">
      <c r="A675" s="25"/>
      <c r="B675" s="72"/>
      <c r="C675" s="75"/>
      <c r="U675" s="25"/>
    </row>
    <row r="676" spans="1:21" ht="15" thickBot="1" x14ac:dyDescent="0.4">
      <c r="A676" s="25"/>
      <c r="B676" s="72"/>
      <c r="C676" s="75"/>
      <c r="U676" s="25"/>
    </row>
    <row r="677" spans="1:21" ht="15" thickBot="1" x14ac:dyDescent="0.4">
      <c r="A677" s="25"/>
      <c r="B677" s="72"/>
      <c r="C677" s="75"/>
      <c r="U677" s="25"/>
    </row>
    <row r="678" spans="1:21" ht="15" thickBot="1" x14ac:dyDescent="0.4">
      <c r="A678" s="25"/>
      <c r="B678" s="72"/>
      <c r="C678" s="75"/>
      <c r="U678" s="25"/>
    </row>
    <row r="679" spans="1:21" ht="15" thickBot="1" x14ac:dyDescent="0.4">
      <c r="A679" s="25"/>
      <c r="B679" s="72"/>
      <c r="C679" s="75"/>
      <c r="U679" s="25"/>
    </row>
    <row r="680" spans="1:21" ht="15" thickBot="1" x14ac:dyDescent="0.4">
      <c r="A680" s="25"/>
      <c r="B680" s="72"/>
      <c r="C680" s="75"/>
      <c r="U680" s="25"/>
    </row>
    <row r="681" spans="1:21" ht="15" thickBot="1" x14ac:dyDescent="0.4">
      <c r="A681" s="25"/>
      <c r="B681" s="72"/>
      <c r="C681" s="75"/>
      <c r="U681" s="25"/>
    </row>
    <row r="682" spans="1:21" ht="15" thickBot="1" x14ac:dyDescent="0.4">
      <c r="A682" s="25"/>
      <c r="B682" s="72"/>
      <c r="C682" s="75"/>
      <c r="U682" s="25"/>
    </row>
    <row r="683" spans="1:21" ht="15" thickBot="1" x14ac:dyDescent="0.4">
      <c r="A683" s="25"/>
      <c r="B683" s="72"/>
      <c r="C683" s="75"/>
      <c r="U683" s="25"/>
    </row>
    <row r="684" spans="1:21" ht="15" thickBot="1" x14ac:dyDescent="0.4">
      <c r="A684" s="25"/>
      <c r="B684" s="72"/>
      <c r="C684" s="75"/>
      <c r="U684" s="25"/>
    </row>
    <row r="685" spans="1:21" ht="15" thickBot="1" x14ac:dyDescent="0.4">
      <c r="A685" s="25"/>
      <c r="B685" s="72"/>
      <c r="C685" s="75"/>
      <c r="U685" s="25"/>
    </row>
    <row r="686" spans="1:21" ht="15" thickBot="1" x14ac:dyDescent="0.4">
      <c r="A686" s="25"/>
      <c r="B686" s="72"/>
      <c r="C686" s="75"/>
      <c r="U686" s="25"/>
    </row>
    <row r="687" spans="1:21" ht="15" thickBot="1" x14ac:dyDescent="0.4">
      <c r="A687" s="25"/>
      <c r="B687" s="72"/>
      <c r="C687" s="75"/>
      <c r="U687" s="25"/>
    </row>
    <row r="688" spans="1:21" ht="15" thickBot="1" x14ac:dyDescent="0.4">
      <c r="A688" s="25"/>
      <c r="B688" s="72"/>
      <c r="C688" s="75"/>
      <c r="U688" s="25"/>
    </row>
    <row r="689" spans="1:21" ht="15" thickBot="1" x14ac:dyDescent="0.4">
      <c r="A689" s="25"/>
      <c r="B689" s="72"/>
      <c r="C689" s="75"/>
      <c r="U689" s="25"/>
    </row>
    <row r="690" spans="1:21" ht="15" thickBot="1" x14ac:dyDescent="0.4">
      <c r="A690" s="25"/>
      <c r="B690" s="72"/>
      <c r="C690" s="75"/>
      <c r="U690" s="25"/>
    </row>
    <row r="691" spans="1:21" ht="15" thickBot="1" x14ac:dyDescent="0.4">
      <c r="A691" s="25"/>
      <c r="B691" s="72"/>
      <c r="C691" s="75"/>
      <c r="U691" s="25"/>
    </row>
    <row r="692" spans="1:21" ht="15" thickBot="1" x14ac:dyDescent="0.4">
      <c r="A692" s="25"/>
      <c r="B692" s="72"/>
      <c r="C692" s="75"/>
      <c r="U692" s="25"/>
    </row>
    <row r="693" spans="1:21" ht="15" thickBot="1" x14ac:dyDescent="0.4">
      <c r="A693" s="25"/>
      <c r="B693" s="72"/>
      <c r="C693" s="75"/>
      <c r="U693" s="25"/>
    </row>
    <row r="694" spans="1:21" ht="15" thickBot="1" x14ac:dyDescent="0.4">
      <c r="A694" s="25"/>
      <c r="B694" s="72"/>
      <c r="C694" s="75"/>
      <c r="U694" s="25"/>
    </row>
    <row r="695" spans="1:21" ht="15" thickBot="1" x14ac:dyDescent="0.4">
      <c r="A695" s="25"/>
      <c r="B695" s="72"/>
      <c r="C695" s="75"/>
      <c r="U695" s="25"/>
    </row>
    <row r="696" spans="1:21" ht="15" thickBot="1" x14ac:dyDescent="0.4">
      <c r="A696" s="25"/>
      <c r="B696" s="72"/>
      <c r="C696" s="75"/>
      <c r="U696" s="25"/>
    </row>
    <row r="697" spans="1:21" ht="15" thickBot="1" x14ac:dyDescent="0.4">
      <c r="A697" s="25"/>
      <c r="B697" s="72"/>
      <c r="C697" s="75"/>
      <c r="U697" s="25"/>
    </row>
    <row r="698" spans="1:21" ht="15" thickBot="1" x14ac:dyDescent="0.4">
      <c r="A698" s="25"/>
      <c r="B698" s="72"/>
      <c r="C698" s="75"/>
      <c r="U698" s="25"/>
    </row>
    <row r="699" spans="1:21" ht="15" thickBot="1" x14ac:dyDescent="0.4">
      <c r="A699" s="25"/>
      <c r="B699" s="72"/>
      <c r="C699" s="75"/>
      <c r="U699" s="25"/>
    </row>
    <row r="700" spans="1:21" ht="15" thickBot="1" x14ac:dyDescent="0.4">
      <c r="A700" s="25"/>
      <c r="B700" s="72"/>
      <c r="C700" s="75"/>
      <c r="U700" s="25"/>
    </row>
    <row r="701" spans="1:21" ht="15" thickBot="1" x14ac:dyDescent="0.4">
      <c r="A701" s="25"/>
      <c r="B701" s="72"/>
      <c r="C701" s="75"/>
      <c r="U701" s="25"/>
    </row>
    <row r="702" spans="1:21" ht="15" thickBot="1" x14ac:dyDescent="0.4">
      <c r="A702" s="25"/>
      <c r="B702" s="72"/>
      <c r="C702" s="75"/>
      <c r="U702" s="25"/>
    </row>
    <row r="703" spans="1:21" ht="15" thickBot="1" x14ac:dyDescent="0.4">
      <c r="A703" s="25"/>
      <c r="B703" s="72"/>
      <c r="C703" s="75"/>
      <c r="U703" s="25"/>
    </row>
    <row r="704" spans="1:21" ht="15" thickBot="1" x14ac:dyDescent="0.4">
      <c r="A704" s="25"/>
      <c r="B704" s="72"/>
      <c r="C704" s="75"/>
      <c r="U704" s="25"/>
    </row>
    <row r="705" spans="1:21" ht="15" thickBot="1" x14ac:dyDescent="0.4">
      <c r="A705" s="25"/>
      <c r="B705" s="72"/>
      <c r="C705" s="75"/>
      <c r="U705" s="25"/>
    </row>
    <row r="706" spans="1:21" ht="15" thickBot="1" x14ac:dyDescent="0.4">
      <c r="A706" s="25"/>
      <c r="B706" s="72"/>
      <c r="C706" s="75"/>
      <c r="U706" s="25"/>
    </row>
    <row r="707" spans="1:21" ht="15" thickBot="1" x14ac:dyDescent="0.4">
      <c r="A707" s="25"/>
      <c r="B707" s="72"/>
      <c r="C707" s="75"/>
      <c r="U707" s="25"/>
    </row>
    <row r="708" spans="1:21" ht="15" thickBot="1" x14ac:dyDescent="0.4">
      <c r="A708" s="25"/>
      <c r="B708" s="72"/>
      <c r="C708" s="75"/>
      <c r="U708" s="25"/>
    </row>
    <row r="709" spans="1:21" ht="15" thickBot="1" x14ac:dyDescent="0.4">
      <c r="A709" s="25"/>
      <c r="B709" s="72"/>
      <c r="C709" s="75"/>
      <c r="U709" s="25"/>
    </row>
    <row r="710" spans="1:21" ht="15" thickBot="1" x14ac:dyDescent="0.4">
      <c r="A710" s="25"/>
      <c r="B710" s="72"/>
      <c r="C710" s="75"/>
      <c r="U710" s="25"/>
    </row>
    <row r="711" spans="1:21" ht="15" thickBot="1" x14ac:dyDescent="0.4">
      <c r="A711" s="25"/>
      <c r="B711" s="72"/>
      <c r="C711" s="75"/>
      <c r="U711" s="25"/>
    </row>
    <row r="712" spans="1:21" ht="15" thickBot="1" x14ac:dyDescent="0.4">
      <c r="A712" s="25"/>
      <c r="B712" s="72"/>
      <c r="C712" s="75"/>
      <c r="U712" s="25"/>
    </row>
    <row r="713" spans="1:21" ht="15" thickBot="1" x14ac:dyDescent="0.4">
      <c r="A713" s="25"/>
      <c r="B713" s="72"/>
      <c r="C713" s="75"/>
      <c r="U713" s="25"/>
    </row>
    <row r="714" spans="1:21" ht="15" thickBot="1" x14ac:dyDescent="0.4">
      <c r="A714" s="25"/>
      <c r="B714" s="72"/>
      <c r="C714" s="75"/>
      <c r="U714" s="25"/>
    </row>
    <row r="715" spans="1:21" ht="15" thickBot="1" x14ac:dyDescent="0.4">
      <c r="A715" s="25"/>
      <c r="B715" s="72"/>
      <c r="C715" s="75"/>
      <c r="U715" s="25"/>
    </row>
    <row r="716" spans="1:21" ht="15" thickBot="1" x14ac:dyDescent="0.4">
      <c r="A716" s="25"/>
      <c r="B716" s="72"/>
      <c r="C716" s="75"/>
      <c r="U716" s="25"/>
    </row>
    <row r="717" spans="1:21" ht="15" thickBot="1" x14ac:dyDescent="0.4">
      <c r="A717" s="25"/>
      <c r="B717" s="72"/>
      <c r="C717" s="75"/>
      <c r="U717" s="25"/>
    </row>
    <row r="718" spans="1:21" ht="15" thickBot="1" x14ac:dyDescent="0.4">
      <c r="A718" s="25"/>
      <c r="B718" s="72"/>
      <c r="C718" s="75"/>
      <c r="U718" s="25"/>
    </row>
    <row r="719" spans="1:21" ht="15" thickBot="1" x14ac:dyDescent="0.4">
      <c r="A719" s="25"/>
      <c r="B719" s="72"/>
      <c r="C719" s="75"/>
      <c r="U719" s="25"/>
    </row>
    <row r="720" spans="1:21" ht="15" thickBot="1" x14ac:dyDescent="0.4">
      <c r="A720" s="25"/>
      <c r="B720" s="72"/>
      <c r="C720" s="75"/>
      <c r="U720" s="25"/>
    </row>
    <row r="721" spans="1:21" ht="15" thickBot="1" x14ac:dyDescent="0.4">
      <c r="A721" s="25"/>
      <c r="B721" s="72"/>
      <c r="C721" s="75"/>
      <c r="U721" s="25"/>
    </row>
    <row r="722" spans="1:21" ht="15" thickBot="1" x14ac:dyDescent="0.4">
      <c r="A722" s="25"/>
      <c r="B722" s="72"/>
      <c r="C722" s="75"/>
      <c r="U722" s="25"/>
    </row>
    <row r="723" spans="1:21" ht="15" thickBot="1" x14ac:dyDescent="0.4">
      <c r="A723" s="25"/>
      <c r="B723" s="72"/>
      <c r="C723" s="75"/>
      <c r="U723" s="25"/>
    </row>
    <row r="724" spans="1:21" ht="15" thickBot="1" x14ac:dyDescent="0.4">
      <c r="A724" s="25"/>
      <c r="B724" s="72"/>
      <c r="C724" s="75"/>
      <c r="U724" s="25"/>
    </row>
    <row r="725" spans="1:21" ht="15" thickBot="1" x14ac:dyDescent="0.4">
      <c r="A725" s="25"/>
      <c r="B725" s="72"/>
      <c r="C725" s="75"/>
      <c r="U725" s="25"/>
    </row>
    <row r="726" spans="1:21" ht="15" thickBot="1" x14ac:dyDescent="0.4">
      <c r="A726" s="25"/>
      <c r="B726" s="72"/>
      <c r="C726" s="75"/>
      <c r="U726" s="25"/>
    </row>
    <row r="727" spans="1:21" ht="15" thickBot="1" x14ac:dyDescent="0.4">
      <c r="A727" s="25"/>
      <c r="B727" s="72"/>
      <c r="C727" s="75"/>
      <c r="U727" s="25"/>
    </row>
    <row r="728" spans="1:21" ht="15" thickBot="1" x14ac:dyDescent="0.4">
      <c r="A728" s="25"/>
      <c r="B728" s="72"/>
      <c r="C728" s="75"/>
      <c r="U728" s="25"/>
    </row>
    <row r="729" spans="1:21" ht="15" thickBot="1" x14ac:dyDescent="0.4">
      <c r="A729" s="25"/>
      <c r="B729" s="72"/>
      <c r="C729" s="75"/>
      <c r="U729" s="25"/>
    </row>
    <row r="730" spans="1:21" ht="15" thickBot="1" x14ac:dyDescent="0.4">
      <c r="A730" s="25"/>
      <c r="B730" s="72"/>
      <c r="C730" s="75"/>
      <c r="U730" s="25"/>
    </row>
    <row r="731" spans="1:21" ht="15" thickBot="1" x14ac:dyDescent="0.4">
      <c r="A731" s="25"/>
      <c r="B731" s="72"/>
      <c r="C731" s="75"/>
      <c r="U731" s="25"/>
    </row>
    <row r="732" spans="1:21" ht="15" thickBot="1" x14ac:dyDescent="0.4">
      <c r="A732" s="25"/>
      <c r="B732" s="72"/>
      <c r="C732" s="75"/>
      <c r="U732" s="25"/>
    </row>
    <row r="733" spans="1:21" ht="15" thickBot="1" x14ac:dyDescent="0.4">
      <c r="A733" s="25"/>
      <c r="B733" s="72"/>
      <c r="C733" s="75"/>
      <c r="U733" s="25"/>
    </row>
    <row r="734" spans="1:21" ht="15" thickBot="1" x14ac:dyDescent="0.4">
      <c r="A734" s="25"/>
      <c r="B734" s="72"/>
      <c r="C734" s="75"/>
      <c r="U734" s="25"/>
    </row>
    <row r="735" spans="1:21" ht="15" thickBot="1" x14ac:dyDescent="0.4">
      <c r="A735" s="25"/>
      <c r="B735" s="72"/>
      <c r="C735" s="75"/>
      <c r="U735" s="25"/>
    </row>
    <row r="736" spans="1:21" ht="15" thickBot="1" x14ac:dyDescent="0.4">
      <c r="A736" s="25"/>
      <c r="B736" s="72"/>
      <c r="C736" s="75"/>
      <c r="U736" s="25"/>
    </row>
    <row r="737" spans="1:21" ht="15" thickBot="1" x14ac:dyDescent="0.4">
      <c r="A737" s="25"/>
      <c r="B737" s="72"/>
      <c r="C737" s="75"/>
      <c r="U737" s="25"/>
    </row>
    <row r="738" spans="1:21" ht="15" thickBot="1" x14ac:dyDescent="0.4">
      <c r="A738" s="25"/>
      <c r="B738" s="72"/>
      <c r="C738" s="75"/>
      <c r="U738" s="25"/>
    </row>
    <row r="739" spans="1:21" ht="15" thickBot="1" x14ac:dyDescent="0.4">
      <c r="A739" s="25"/>
      <c r="B739" s="72"/>
      <c r="C739" s="75"/>
      <c r="U739" s="25"/>
    </row>
    <row r="740" spans="1:21" ht="15" thickBot="1" x14ac:dyDescent="0.4">
      <c r="A740" s="25"/>
      <c r="B740" s="72"/>
      <c r="C740" s="75"/>
      <c r="U740" s="25"/>
    </row>
    <row r="741" spans="1:21" ht="15" thickBot="1" x14ac:dyDescent="0.4">
      <c r="A741" s="25"/>
      <c r="B741" s="72"/>
      <c r="C741" s="75"/>
      <c r="U741" s="25"/>
    </row>
    <row r="742" spans="1:21" ht="15" thickBot="1" x14ac:dyDescent="0.4">
      <c r="A742" s="25"/>
      <c r="B742" s="72"/>
      <c r="C742" s="75"/>
      <c r="U742" s="25"/>
    </row>
    <row r="743" spans="1:21" ht="15" thickBot="1" x14ac:dyDescent="0.4">
      <c r="A743" s="25"/>
      <c r="B743" s="72"/>
      <c r="C743" s="75"/>
      <c r="U743" s="25"/>
    </row>
    <row r="744" spans="1:21" ht="15" thickBot="1" x14ac:dyDescent="0.4">
      <c r="A744" s="25"/>
      <c r="B744" s="72"/>
      <c r="C744" s="75"/>
      <c r="U744" s="25"/>
    </row>
    <row r="745" spans="1:21" ht="15" thickBot="1" x14ac:dyDescent="0.4">
      <c r="A745" s="25"/>
      <c r="B745" s="72"/>
      <c r="C745" s="75"/>
      <c r="U745" s="25"/>
    </row>
    <row r="746" spans="1:21" ht="15" thickBot="1" x14ac:dyDescent="0.4">
      <c r="A746" s="25"/>
      <c r="B746" s="72"/>
      <c r="C746" s="75"/>
      <c r="U746" s="25"/>
    </row>
    <row r="747" spans="1:21" ht="15" thickBot="1" x14ac:dyDescent="0.4">
      <c r="A747" s="25"/>
      <c r="B747" s="72"/>
      <c r="C747" s="75"/>
      <c r="U747" s="25"/>
    </row>
    <row r="748" spans="1:21" ht="15" thickBot="1" x14ac:dyDescent="0.4">
      <c r="A748" s="25"/>
      <c r="B748" s="72"/>
      <c r="C748" s="75"/>
      <c r="U748" s="25"/>
    </row>
    <row r="749" spans="1:21" ht="15" thickBot="1" x14ac:dyDescent="0.4">
      <c r="A749" s="25"/>
      <c r="B749" s="72"/>
      <c r="C749" s="75"/>
      <c r="U749" s="25"/>
    </row>
    <row r="750" spans="1:21" ht="15" thickBot="1" x14ac:dyDescent="0.4">
      <c r="A750" s="25"/>
      <c r="B750" s="72"/>
      <c r="C750" s="75"/>
      <c r="U750" s="25"/>
    </row>
    <row r="751" spans="1:21" ht="15" thickBot="1" x14ac:dyDescent="0.4">
      <c r="A751" s="25"/>
      <c r="B751" s="72"/>
      <c r="C751" s="75"/>
      <c r="U751" s="25"/>
    </row>
    <row r="752" spans="1:21" ht="15" thickBot="1" x14ac:dyDescent="0.4">
      <c r="A752" s="25"/>
      <c r="B752" s="72"/>
      <c r="C752" s="75"/>
      <c r="U752" s="25"/>
    </row>
    <row r="753" spans="1:21" ht="15" thickBot="1" x14ac:dyDescent="0.4">
      <c r="A753" s="25"/>
      <c r="B753" s="72"/>
      <c r="C753" s="75"/>
      <c r="U753" s="25"/>
    </row>
    <row r="754" spans="1:21" ht="15" thickBot="1" x14ac:dyDescent="0.4">
      <c r="A754" s="25"/>
      <c r="B754" s="72"/>
      <c r="C754" s="75"/>
      <c r="U754" s="25"/>
    </row>
    <row r="755" spans="1:21" ht="15" thickBot="1" x14ac:dyDescent="0.4">
      <c r="A755" s="25"/>
      <c r="B755" s="72"/>
      <c r="C755" s="75"/>
      <c r="U755" s="25"/>
    </row>
    <row r="756" spans="1:21" ht="15" thickBot="1" x14ac:dyDescent="0.4">
      <c r="A756" s="25"/>
      <c r="B756" s="72"/>
      <c r="C756" s="75"/>
      <c r="U756" s="25"/>
    </row>
    <row r="757" spans="1:21" ht="15" thickBot="1" x14ac:dyDescent="0.4">
      <c r="A757" s="25"/>
      <c r="B757" s="72"/>
      <c r="C757" s="75"/>
      <c r="U757" s="25"/>
    </row>
    <row r="758" spans="1:21" ht="15" thickBot="1" x14ac:dyDescent="0.4">
      <c r="A758" s="25"/>
      <c r="B758" s="72"/>
      <c r="C758" s="75"/>
      <c r="U758" s="25"/>
    </row>
    <row r="759" spans="1:21" ht="15" thickBot="1" x14ac:dyDescent="0.4">
      <c r="A759" s="25"/>
      <c r="B759" s="72"/>
      <c r="C759" s="75"/>
      <c r="U759" s="25"/>
    </row>
    <row r="760" spans="1:21" ht="15" thickBot="1" x14ac:dyDescent="0.4">
      <c r="A760" s="25"/>
      <c r="B760" s="72"/>
      <c r="C760" s="75"/>
      <c r="U760" s="25"/>
    </row>
    <row r="761" spans="1:21" ht="15" thickBot="1" x14ac:dyDescent="0.4">
      <c r="A761" s="25"/>
      <c r="B761" s="72"/>
      <c r="C761" s="75"/>
      <c r="U761" s="25"/>
    </row>
    <row r="762" spans="1:21" ht="15" thickBot="1" x14ac:dyDescent="0.4">
      <c r="A762" s="25"/>
      <c r="B762" s="72"/>
      <c r="C762" s="75"/>
      <c r="U762" s="25"/>
    </row>
    <row r="763" spans="1:21" ht="15" thickBot="1" x14ac:dyDescent="0.4">
      <c r="A763" s="25"/>
      <c r="B763" s="72"/>
      <c r="C763" s="75"/>
      <c r="U763" s="25"/>
    </row>
    <row r="764" spans="1:21" ht="15" thickBot="1" x14ac:dyDescent="0.4">
      <c r="A764" s="25"/>
      <c r="B764" s="72"/>
      <c r="C764" s="75"/>
      <c r="U764" s="25"/>
    </row>
    <row r="765" spans="1:21" ht="15" thickBot="1" x14ac:dyDescent="0.4">
      <c r="A765" s="25"/>
      <c r="B765" s="72"/>
      <c r="C765" s="75"/>
      <c r="U765" s="25"/>
    </row>
    <row r="766" spans="1:21" ht="15" thickBot="1" x14ac:dyDescent="0.4">
      <c r="A766" s="25"/>
      <c r="B766" s="72"/>
      <c r="C766" s="75"/>
      <c r="U766" s="25"/>
    </row>
    <row r="767" spans="1:21" ht="15" thickBot="1" x14ac:dyDescent="0.4">
      <c r="A767" s="25"/>
      <c r="B767" s="72"/>
      <c r="C767" s="75"/>
      <c r="U767" s="25"/>
    </row>
    <row r="768" spans="1:21" ht="15" thickBot="1" x14ac:dyDescent="0.4">
      <c r="A768" s="25"/>
      <c r="B768" s="72"/>
      <c r="C768" s="75"/>
      <c r="U768" s="25"/>
    </row>
    <row r="769" spans="1:21" ht="15" thickBot="1" x14ac:dyDescent="0.4">
      <c r="A769" s="25"/>
      <c r="B769" s="72"/>
      <c r="C769" s="75"/>
      <c r="U769" s="25"/>
    </row>
    <row r="770" spans="1:21" ht="15" thickBot="1" x14ac:dyDescent="0.4">
      <c r="A770" s="25"/>
      <c r="B770" s="72"/>
      <c r="C770" s="75"/>
      <c r="U770" s="25"/>
    </row>
    <row r="771" spans="1:21" ht="15" thickBot="1" x14ac:dyDescent="0.4">
      <c r="A771" s="25"/>
      <c r="B771" s="72"/>
      <c r="C771" s="75"/>
      <c r="U771" s="25"/>
    </row>
    <row r="772" spans="1:21" ht="15" thickBot="1" x14ac:dyDescent="0.4">
      <c r="A772" s="25"/>
      <c r="B772" s="72"/>
      <c r="C772" s="75"/>
      <c r="U772" s="25"/>
    </row>
    <row r="773" spans="1:21" ht="15" thickBot="1" x14ac:dyDescent="0.4">
      <c r="A773" s="25"/>
      <c r="B773" s="72"/>
      <c r="C773" s="75"/>
      <c r="U773" s="25"/>
    </row>
    <row r="774" spans="1:21" ht="15" thickBot="1" x14ac:dyDescent="0.4">
      <c r="A774" s="25"/>
      <c r="B774" s="72"/>
      <c r="C774" s="75"/>
      <c r="U774" s="25"/>
    </row>
    <row r="775" spans="1:21" ht="15" thickBot="1" x14ac:dyDescent="0.4">
      <c r="A775" s="25"/>
      <c r="B775" s="72"/>
      <c r="C775" s="75"/>
      <c r="U775" s="25"/>
    </row>
    <row r="776" spans="1:21" ht="15" thickBot="1" x14ac:dyDescent="0.4">
      <c r="A776" s="25"/>
      <c r="B776" s="72"/>
      <c r="C776" s="75"/>
      <c r="U776" s="25"/>
    </row>
    <row r="777" spans="1:21" ht="15" thickBot="1" x14ac:dyDescent="0.4">
      <c r="A777" s="25"/>
      <c r="B777" s="72"/>
      <c r="C777" s="75"/>
      <c r="U777" s="25"/>
    </row>
    <row r="778" spans="1:21" ht="15" thickBot="1" x14ac:dyDescent="0.4">
      <c r="A778" s="25"/>
      <c r="B778" s="72"/>
      <c r="C778" s="75"/>
      <c r="U778" s="25"/>
    </row>
    <row r="779" spans="1:21" ht="15" thickBot="1" x14ac:dyDescent="0.4">
      <c r="A779" s="25"/>
      <c r="B779" s="72"/>
      <c r="C779" s="75"/>
      <c r="U779" s="25"/>
    </row>
    <row r="780" spans="1:21" ht="15" thickBot="1" x14ac:dyDescent="0.4">
      <c r="A780" s="25"/>
      <c r="B780" s="72"/>
      <c r="C780" s="75"/>
      <c r="U780" s="25"/>
    </row>
    <row r="781" spans="1:21" ht="15" thickBot="1" x14ac:dyDescent="0.4">
      <c r="A781" s="25"/>
      <c r="B781" s="72"/>
      <c r="C781" s="75"/>
      <c r="U781" s="25"/>
    </row>
    <row r="782" spans="1:21" ht="15" thickBot="1" x14ac:dyDescent="0.4">
      <c r="A782" s="25"/>
      <c r="B782" s="72"/>
      <c r="C782" s="75"/>
      <c r="U782" s="25"/>
    </row>
    <row r="783" spans="1:21" ht="15" thickBot="1" x14ac:dyDescent="0.4">
      <c r="A783" s="25"/>
      <c r="B783" s="72"/>
      <c r="C783" s="75"/>
      <c r="U783" s="25"/>
    </row>
    <row r="784" spans="1:21" ht="15" thickBot="1" x14ac:dyDescent="0.4">
      <c r="A784" s="25"/>
      <c r="B784" s="72"/>
      <c r="C784" s="75"/>
      <c r="U784" s="25"/>
    </row>
    <row r="785" spans="1:21" ht="15" thickBot="1" x14ac:dyDescent="0.4">
      <c r="A785" s="25"/>
      <c r="B785" s="72"/>
      <c r="C785" s="75"/>
      <c r="U785" s="25"/>
    </row>
    <row r="786" spans="1:21" ht="15" thickBot="1" x14ac:dyDescent="0.4">
      <c r="A786" s="25"/>
      <c r="B786" s="72"/>
      <c r="C786" s="75"/>
      <c r="U786" s="25"/>
    </row>
    <row r="787" spans="1:21" ht="15" thickBot="1" x14ac:dyDescent="0.4">
      <c r="A787" s="25"/>
      <c r="B787" s="72"/>
      <c r="C787" s="75"/>
      <c r="U787" s="25"/>
    </row>
    <row r="788" spans="1:21" ht="15" thickBot="1" x14ac:dyDescent="0.4">
      <c r="A788" s="25"/>
      <c r="B788" s="72"/>
      <c r="C788" s="75"/>
      <c r="U788" s="25"/>
    </row>
    <row r="789" spans="1:21" ht="15" thickBot="1" x14ac:dyDescent="0.4">
      <c r="A789" s="25"/>
      <c r="B789" s="72"/>
      <c r="C789" s="75"/>
      <c r="U789" s="25"/>
    </row>
    <row r="790" spans="1:21" ht="15" thickBot="1" x14ac:dyDescent="0.4">
      <c r="A790" s="25"/>
      <c r="B790" s="72"/>
      <c r="C790" s="75"/>
      <c r="U790" s="25"/>
    </row>
    <row r="791" spans="1:21" ht="15" thickBot="1" x14ac:dyDescent="0.4">
      <c r="A791" s="25"/>
      <c r="B791" s="72"/>
      <c r="C791" s="75"/>
      <c r="U791" s="25"/>
    </row>
    <row r="792" spans="1:21" ht="15" thickBot="1" x14ac:dyDescent="0.4">
      <c r="A792" s="25"/>
      <c r="B792" s="72"/>
      <c r="C792" s="75"/>
      <c r="U792" s="25"/>
    </row>
    <row r="793" spans="1:21" ht="15" thickBot="1" x14ac:dyDescent="0.4">
      <c r="A793" s="25"/>
      <c r="B793" s="72"/>
      <c r="C793" s="75"/>
      <c r="U793" s="25"/>
    </row>
    <row r="794" spans="1:21" ht="15" thickBot="1" x14ac:dyDescent="0.4">
      <c r="A794" s="25"/>
      <c r="B794" s="72"/>
      <c r="C794" s="75"/>
      <c r="U794" s="25"/>
    </row>
    <row r="795" spans="1:21" ht="15" thickBot="1" x14ac:dyDescent="0.4">
      <c r="A795" s="25"/>
      <c r="B795" s="72"/>
      <c r="C795" s="75"/>
      <c r="U795" s="25"/>
    </row>
    <row r="796" spans="1:21" ht="15" thickBot="1" x14ac:dyDescent="0.4">
      <c r="A796" s="25"/>
      <c r="B796" s="72"/>
      <c r="C796" s="75"/>
      <c r="U796" s="25"/>
    </row>
    <row r="797" spans="1:21" ht="15" thickBot="1" x14ac:dyDescent="0.4">
      <c r="A797" s="25"/>
      <c r="B797" s="72"/>
      <c r="C797" s="75"/>
      <c r="U797" s="25"/>
    </row>
    <row r="798" spans="1:21" ht="15" thickBot="1" x14ac:dyDescent="0.4">
      <c r="A798" s="25"/>
      <c r="B798" s="72"/>
      <c r="C798" s="75"/>
      <c r="U798" s="25"/>
    </row>
    <row r="799" spans="1:21" ht="15" thickBot="1" x14ac:dyDescent="0.4">
      <c r="A799" s="25"/>
      <c r="B799" s="72"/>
      <c r="C799" s="75"/>
      <c r="U799" s="25"/>
    </row>
    <row r="800" spans="1:21" ht="15" thickBot="1" x14ac:dyDescent="0.4">
      <c r="A800" s="25"/>
      <c r="B800" s="72"/>
      <c r="C800" s="75"/>
      <c r="U800" s="25"/>
    </row>
    <row r="801" spans="1:21" ht="15" thickBot="1" x14ac:dyDescent="0.4">
      <c r="A801" s="25"/>
      <c r="B801" s="72"/>
      <c r="C801" s="75"/>
      <c r="U801" s="25"/>
    </row>
    <row r="802" spans="1:21" ht="15" thickBot="1" x14ac:dyDescent="0.4">
      <c r="A802" s="25"/>
      <c r="B802" s="72"/>
      <c r="C802" s="75"/>
      <c r="U802" s="25"/>
    </row>
    <row r="803" spans="1:21" ht="15" thickBot="1" x14ac:dyDescent="0.4">
      <c r="A803" s="25"/>
      <c r="B803" s="72"/>
      <c r="C803" s="75"/>
      <c r="U803" s="25"/>
    </row>
    <row r="804" spans="1:21" ht="15" thickBot="1" x14ac:dyDescent="0.4">
      <c r="A804" s="25"/>
      <c r="B804" s="72"/>
      <c r="C804" s="75"/>
      <c r="U804" s="25"/>
    </row>
    <row r="805" spans="1:21" ht="15" thickBot="1" x14ac:dyDescent="0.4">
      <c r="A805" s="25"/>
      <c r="B805" s="72"/>
      <c r="C805" s="75"/>
      <c r="U805" s="25"/>
    </row>
    <row r="806" spans="1:21" ht="15" thickBot="1" x14ac:dyDescent="0.4">
      <c r="A806" s="25"/>
      <c r="B806" s="72"/>
      <c r="C806" s="75"/>
      <c r="U806" s="25"/>
    </row>
    <row r="807" spans="1:21" ht="15" thickBot="1" x14ac:dyDescent="0.4">
      <c r="A807" s="25"/>
      <c r="B807" s="72"/>
      <c r="C807" s="75"/>
      <c r="U807" s="25"/>
    </row>
    <row r="808" spans="1:21" ht="15" thickBot="1" x14ac:dyDescent="0.4">
      <c r="A808" s="25"/>
      <c r="B808" s="72"/>
      <c r="C808" s="75"/>
      <c r="U808" s="25"/>
    </row>
    <row r="809" spans="1:21" ht="15" thickBot="1" x14ac:dyDescent="0.4">
      <c r="A809" s="25"/>
      <c r="B809" s="72"/>
      <c r="C809" s="75"/>
      <c r="U809" s="25"/>
    </row>
    <row r="810" spans="1:21" ht="15" thickBot="1" x14ac:dyDescent="0.4">
      <c r="A810" s="25"/>
      <c r="B810" s="72"/>
      <c r="C810" s="75"/>
      <c r="U810" s="25"/>
    </row>
    <row r="811" spans="1:21" ht="15" thickBot="1" x14ac:dyDescent="0.4">
      <c r="A811" s="25"/>
      <c r="B811" s="72"/>
      <c r="C811" s="75"/>
      <c r="U811" s="25"/>
    </row>
    <row r="812" spans="1:21" ht="15" thickBot="1" x14ac:dyDescent="0.4">
      <c r="A812" s="25"/>
      <c r="B812" s="72"/>
      <c r="C812" s="75"/>
      <c r="U812" s="25"/>
    </row>
    <row r="813" spans="1:21" ht="15" thickBot="1" x14ac:dyDescent="0.4">
      <c r="A813" s="25"/>
      <c r="B813" s="72"/>
      <c r="C813" s="75"/>
      <c r="U813" s="25"/>
    </row>
    <row r="814" spans="1:21" ht="15" thickBot="1" x14ac:dyDescent="0.4">
      <c r="A814" s="25"/>
      <c r="B814" s="72"/>
      <c r="C814" s="75"/>
      <c r="U814" s="25"/>
    </row>
    <row r="815" spans="1:21" ht="15" thickBot="1" x14ac:dyDescent="0.4">
      <c r="A815" s="25"/>
      <c r="B815" s="72"/>
      <c r="C815" s="75"/>
      <c r="U815" s="25"/>
    </row>
    <row r="816" spans="1:21" ht="15" thickBot="1" x14ac:dyDescent="0.4">
      <c r="A816" s="25"/>
      <c r="B816" s="72"/>
      <c r="C816" s="75"/>
      <c r="U816" s="25"/>
    </row>
    <row r="817" spans="1:21" ht="15" thickBot="1" x14ac:dyDescent="0.4">
      <c r="A817" s="25"/>
      <c r="B817" s="72"/>
      <c r="C817" s="75"/>
      <c r="U817" s="25"/>
    </row>
    <row r="818" spans="1:21" ht="15" thickBot="1" x14ac:dyDescent="0.4">
      <c r="A818" s="25"/>
      <c r="B818" s="72"/>
      <c r="C818" s="75"/>
      <c r="U818" s="25"/>
    </row>
    <row r="819" spans="1:21" ht="15" thickBot="1" x14ac:dyDescent="0.4">
      <c r="A819" s="25"/>
      <c r="B819" s="72"/>
      <c r="C819" s="75"/>
      <c r="U819" s="25"/>
    </row>
    <row r="820" spans="1:21" ht="15" thickBot="1" x14ac:dyDescent="0.4">
      <c r="A820" s="25"/>
      <c r="B820" s="72"/>
      <c r="C820" s="75"/>
      <c r="U820" s="25"/>
    </row>
    <row r="821" spans="1:21" ht="15" thickBot="1" x14ac:dyDescent="0.4">
      <c r="A821" s="25"/>
      <c r="B821" s="72"/>
      <c r="C821" s="75"/>
      <c r="U821" s="25"/>
    </row>
    <row r="822" spans="1:21" ht="15" thickBot="1" x14ac:dyDescent="0.4">
      <c r="A822" s="25"/>
      <c r="B822" s="72"/>
      <c r="C822" s="75"/>
      <c r="U822" s="25"/>
    </row>
    <row r="823" spans="1:21" ht="15" thickBot="1" x14ac:dyDescent="0.4">
      <c r="A823" s="25"/>
      <c r="B823" s="72"/>
      <c r="C823" s="75"/>
      <c r="U823" s="25"/>
    </row>
    <row r="824" spans="1:21" ht="15" thickBot="1" x14ac:dyDescent="0.4">
      <c r="A824" s="25"/>
      <c r="B824" s="72"/>
      <c r="C824" s="75"/>
      <c r="U824" s="25"/>
    </row>
    <row r="825" spans="1:21" ht="15" thickBot="1" x14ac:dyDescent="0.4">
      <c r="A825" s="25"/>
      <c r="B825" s="72"/>
      <c r="C825" s="75"/>
      <c r="U825" s="25"/>
    </row>
    <row r="826" spans="1:21" ht="15" thickBot="1" x14ac:dyDescent="0.4">
      <c r="A826" s="25"/>
      <c r="B826" s="72"/>
      <c r="C826" s="75"/>
      <c r="U826" s="25"/>
    </row>
    <row r="827" spans="1:21" ht="15" thickBot="1" x14ac:dyDescent="0.4">
      <c r="A827" s="25"/>
      <c r="B827" s="72"/>
      <c r="C827" s="75"/>
      <c r="U827" s="25"/>
    </row>
    <row r="828" spans="1:21" ht="15" thickBot="1" x14ac:dyDescent="0.4">
      <c r="A828" s="25"/>
      <c r="B828" s="72"/>
      <c r="C828" s="75"/>
      <c r="U828" s="25"/>
    </row>
    <row r="829" spans="1:21" ht="15" thickBot="1" x14ac:dyDescent="0.4">
      <c r="A829" s="25"/>
      <c r="B829" s="72"/>
      <c r="C829" s="75"/>
      <c r="U829" s="25"/>
    </row>
    <row r="830" spans="1:21" ht="15" thickBot="1" x14ac:dyDescent="0.4">
      <c r="A830" s="25"/>
      <c r="B830" s="72"/>
      <c r="C830" s="75"/>
      <c r="U830" s="25"/>
    </row>
    <row r="831" spans="1:21" ht="15" thickBot="1" x14ac:dyDescent="0.4">
      <c r="A831" s="25"/>
      <c r="B831" s="72"/>
      <c r="C831" s="75"/>
      <c r="U831" s="25"/>
    </row>
    <row r="832" spans="1:21" ht="15" thickBot="1" x14ac:dyDescent="0.4">
      <c r="A832" s="25"/>
      <c r="B832" s="72"/>
      <c r="C832" s="75"/>
      <c r="U832" s="25"/>
    </row>
    <row r="833" spans="1:21" ht="15" thickBot="1" x14ac:dyDescent="0.4">
      <c r="A833" s="25"/>
      <c r="B833" s="72"/>
      <c r="C833" s="75"/>
      <c r="U833" s="25"/>
    </row>
    <row r="834" spans="1:21" ht="15" thickBot="1" x14ac:dyDescent="0.4">
      <c r="A834" s="25"/>
      <c r="B834" s="72"/>
      <c r="C834" s="75"/>
      <c r="U834" s="25"/>
    </row>
    <row r="835" spans="1:21" ht="15" thickBot="1" x14ac:dyDescent="0.4">
      <c r="A835" s="25"/>
      <c r="B835" s="72"/>
      <c r="C835" s="75"/>
      <c r="U835" s="25"/>
    </row>
    <row r="836" spans="1:21" ht="15" thickBot="1" x14ac:dyDescent="0.4">
      <c r="A836" s="25"/>
      <c r="B836" s="72"/>
      <c r="C836" s="75"/>
      <c r="U836" s="25"/>
    </row>
    <row r="837" spans="1:21" ht="15" thickBot="1" x14ac:dyDescent="0.4">
      <c r="A837" s="25"/>
      <c r="B837" s="72"/>
      <c r="C837" s="75"/>
      <c r="U837" s="25"/>
    </row>
    <row r="838" spans="1:21" ht="15" thickBot="1" x14ac:dyDescent="0.4">
      <c r="A838" s="25"/>
      <c r="B838" s="72"/>
      <c r="C838" s="75"/>
      <c r="U838" s="25"/>
    </row>
    <row r="839" spans="1:21" ht="15" thickBot="1" x14ac:dyDescent="0.4">
      <c r="A839" s="25"/>
      <c r="B839" s="72"/>
      <c r="C839" s="75"/>
      <c r="U839" s="25"/>
    </row>
    <row r="840" spans="1:21" ht="15" thickBot="1" x14ac:dyDescent="0.4">
      <c r="A840" s="25"/>
      <c r="B840" s="72"/>
      <c r="C840" s="75"/>
      <c r="U840" s="25"/>
    </row>
    <row r="841" spans="1:21" ht="15" thickBot="1" x14ac:dyDescent="0.4">
      <c r="A841" s="25"/>
      <c r="B841" s="72"/>
      <c r="C841" s="75"/>
      <c r="U841" s="25"/>
    </row>
    <row r="842" spans="1:21" ht="15" thickBot="1" x14ac:dyDescent="0.4">
      <c r="A842" s="25"/>
      <c r="B842" s="72"/>
      <c r="C842" s="75"/>
      <c r="U842" s="25"/>
    </row>
    <row r="843" spans="1:21" ht="15" thickBot="1" x14ac:dyDescent="0.4">
      <c r="A843" s="25"/>
      <c r="B843" s="72"/>
      <c r="C843" s="75"/>
      <c r="U843" s="25"/>
    </row>
    <row r="844" spans="1:21" ht="15" thickBot="1" x14ac:dyDescent="0.4">
      <c r="A844" s="25"/>
      <c r="B844" s="72"/>
      <c r="C844" s="75"/>
      <c r="U844" s="25"/>
    </row>
    <row r="845" spans="1:21" ht="15" thickBot="1" x14ac:dyDescent="0.4">
      <c r="A845" s="25"/>
      <c r="B845" s="72"/>
      <c r="C845" s="75"/>
      <c r="U845" s="25"/>
    </row>
    <row r="846" spans="1:21" ht="15" thickBot="1" x14ac:dyDescent="0.4">
      <c r="A846" s="25"/>
      <c r="B846" s="72"/>
      <c r="C846" s="75"/>
      <c r="U846" s="25"/>
    </row>
    <row r="847" spans="1:21" ht="15" thickBot="1" x14ac:dyDescent="0.4">
      <c r="A847" s="25"/>
      <c r="B847" s="72"/>
      <c r="C847" s="75"/>
      <c r="U847" s="25"/>
    </row>
    <row r="848" spans="1:21" ht="15" thickBot="1" x14ac:dyDescent="0.4">
      <c r="A848" s="25"/>
      <c r="B848" s="72"/>
      <c r="C848" s="75"/>
      <c r="U848" s="25"/>
    </row>
    <row r="849" spans="1:21" ht="15" thickBot="1" x14ac:dyDescent="0.4">
      <c r="A849" s="25"/>
      <c r="B849" s="72"/>
      <c r="C849" s="75"/>
      <c r="U849" s="25"/>
    </row>
    <row r="850" spans="1:21" ht="15" thickBot="1" x14ac:dyDescent="0.4">
      <c r="A850" s="25"/>
      <c r="B850" s="72"/>
      <c r="C850" s="75"/>
      <c r="U850" s="25"/>
    </row>
    <row r="851" spans="1:21" ht="15" thickBot="1" x14ac:dyDescent="0.4">
      <c r="A851" s="25"/>
      <c r="B851" s="72"/>
      <c r="C851" s="75"/>
      <c r="U851" s="25"/>
    </row>
    <row r="852" spans="1:21" ht="15" thickBot="1" x14ac:dyDescent="0.4">
      <c r="A852" s="25"/>
      <c r="B852" s="72"/>
      <c r="C852" s="75"/>
      <c r="U852" s="25"/>
    </row>
    <row r="853" spans="1:21" ht="15" thickBot="1" x14ac:dyDescent="0.4">
      <c r="A853" s="25"/>
      <c r="B853" s="72"/>
      <c r="C853" s="75"/>
      <c r="U853" s="25"/>
    </row>
    <row r="854" spans="1:21" ht="15" thickBot="1" x14ac:dyDescent="0.4">
      <c r="A854" s="25"/>
      <c r="B854" s="72"/>
      <c r="C854" s="75"/>
      <c r="U854" s="25"/>
    </row>
    <row r="855" spans="1:21" ht="15" thickBot="1" x14ac:dyDescent="0.4">
      <c r="A855" s="25"/>
      <c r="B855" s="72"/>
      <c r="C855" s="75"/>
      <c r="U855" s="25"/>
    </row>
    <row r="856" spans="1:21" ht="15" thickBot="1" x14ac:dyDescent="0.4">
      <c r="A856" s="25"/>
      <c r="B856" s="72"/>
      <c r="C856" s="75"/>
      <c r="U856" s="25"/>
    </row>
    <row r="857" spans="1:21" ht="15" thickBot="1" x14ac:dyDescent="0.4">
      <c r="A857" s="25"/>
      <c r="B857" s="72"/>
      <c r="C857" s="75"/>
      <c r="U857" s="25"/>
    </row>
    <row r="858" spans="1:21" ht="15" thickBot="1" x14ac:dyDescent="0.4">
      <c r="A858" s="25"/>
      <c r="B858" s="72"/>
      <c r="C858" s="75"/>
      <c r="U858" s="25"/>
    </row>
    <row r="859" spans="1:21" ht="15" thickBot="1" x14ac:dyDescent="0.4">
      <c r="A859" s="25"/>
      <c r="B859" s="72"/>
      <c r="C859" s="75"/>
      <c r="U859" s="25"/>
    </row>
    <row r="860" spans="1:21" ht="15" thickBot="1" x14ac:dyDescent="0.4">
      <c r="A860" s="25"/>
      <c r="B860" s="72"/>
      <c r="C860" s="75"/>
      <c r="U860" s="25"/>
    </row>
    <row r="861" spans="1:21" ht="15" thickBot="1" x14ac:dyDescent="0.4">
      <c r="A861" s="25"/>
      <c r="B861" s="72"/>
      <c r="C861" s="75"/>
      <c r="U861" s="25"/>
    </row>
    <row r="862" spans="1:21" ht="15" thickBot="1" x14ac:dyDescent="0.4">
      <c r="A862" s="25"/>
      <c r="B862" s="72"/>
      <c r="C862" s="75"/>
      <c r="U862" s="25"/>
    </row>
    <row r="863" spans="1:21" ht="15" thickBot="1" x14ac:dyDescent="0.4">
      <c r="A863" s="25"/>
      <c r="B863" s="72"/>
      <c r="C863" s="75"/>
      <c r="U863" s="25"/>
    </row>
    <row r="864" spans="1:21" ht="15" thickBot="1" x14ac:dyDescent="0.4">
      <c r="A864" s="25"/>
      <c r="B864" s="72"/>
      <c r="C864" s="75"/>
      <c r="U864" s="25"/>
    </row>
    <row r="865" spans="1:21" ht="15" thickBot="1" x14ac:dyDescent="0.4">
      <c r="A865" s="25"/>
      <c r="B865" s="72"/>
      <c r="C865" s="75"/>
      <c r="U865" s="25"/>
    </row>
    <row r="866" spans="1:21" ht="15" thickBot="1" x14ac:dyDescent="0.4">
      <c r="A866" s="25"/>
      <c r="B866" s="72"/>
      <c r="C866" s="75"/>
      <c r="U866" s="25"/>
    </row>
    <row r="867" spans="1:21" ht="15" thickBot="1" x14ac:dyDescent="0.4">
      <c r="A867" s="25"/>
      <c r="B867" s="72"/>
      <c r="C867" s="75"/>
      <c r="U867" s="25"/>
    </row>
    <row r="868" spans="1:21" ht="15" thickBot="1" x14ac:dyDescent="0.4">
      <c r="A868" s="25"/>
      <c r="B868" s="72"/>
      <c r="C868" s="75"/>
      <c r="U868" s="25"/>
    </row>
    <row r="869" spans="1:21" ht="15" thickBot="1" x14ac:dyDescent="0.4">
      <c r="A869" s="25"/>
      <c r="B869" s="72"/>
      <c r="C869" s="75"/>
      <c r="U869" s="25"/>
    </row>
    <row r="870" spans="1:21" ht="15" thickBot="1" x14ac:dyDescent="0.4">
      <c r="A870" s="25"/>
      <c r="B870" s="72"/>
      <c r="C870" s="75"/>
      <c r="U870" s="25"/>
    </row>
    <row r="871" spans="1:21" ht="15" thickBot="1" x14ac:dyDescent="0.4">
      <c r="A871" s="25"/>
      <c r="B871" s="72"/>
      <c r="C871" s="75"/>
      <c r="U871" s="25"/>
    </row>
    <row r="872" spans="1:21" ht="15" thickBot="1" x14ac:dyDescent="0.4">
      <c r="A872" s="25"/>
      <c r="B872" s="72"/>
      <c r="C872" s="75"/>
      <c r="U872" s="25"/>
    </row>
    <row r="873" spans="1:21" ht="15" thickBot="1" x14ac:dyDescent="0.4">
      <c r="A873" s="25"/>
      <c r="B873" s="72"/>
      <c r="C873" s="75"/>
      <c r="U873" s="25"/>
    </row>
    <row r="874" spans="1:21" ht="15" thickBot="1" x14ac:dyDescent="0.4">
      <c r="A874" s="25"/>
      <c r="B874" s="72"/>
      <c r="C874" s="75"/>
      <c r="U874" s="25"/>
    </row>
    <row r="875" spans="1:21" ht="15" thickBot="1" x14ac:dyDescent="0.4">
      <c r="A875" s="25"/>
      <c r="B875" s="72"/>
      <c r="C875" s="75"/>
      <c r="U875" s="25"/>
    </row>
    <row r="876" spans="1:21" ht="15" thickBot="1" x14ac:dyDescent="0.4">
      <c r="A876" s="25"/>
      <c r="B876" s="72"/>
      <c r="C876" s="75"/>
      <c r="U876" s="25"/>
    </row>
    <row r="877" spans="1:21" ht="15" thickBot="1" x14ac:dyDescent="0.4">
      <c r="A877" s="25"/>
      <c r="B877" s="72"/>
      <c r="C877" s="75"/>
      <c r="U877" s="25"/>
    </row>
    <row r="878" spans="1:21" ht="15" thickBot="1" x14ac:dyDescent="0.4">
      <c r="A878" s="25"/>
      <c r="B878" s="72"/>
      <c r="C878" s="75"/>
      <c r="U878" s="25"/>
    </row>
    <row r="879" spans="1:21" ht="15" thickBot="1" x14ac:dyDescent="0.4">
      <c r="A879" s="25"/>
      <c r="B879" s="72"/>
      <c r="C879" s="75"/>
      <c r="U879" s="25"/>
    </row>
    <row r="880" spans="1:21" ht="15" thickBot="1" x14ac:dyDescent="0.4">
      <c r="A880" s="25"/>
      <c r="B880" s="72"/>
      <c r="C880" s="75"/>
      <c r="U880" s="25"/>
    </row>
    <row r="881" spans="1:21" ht="15" thickBot="1" x14ac:dyDescent="0.4">
      <c r="A881" s="25"/>
      <c r="B881" s="72"/>
      <c r="C881" s="75"/>
      <c r="U881" s="25"/>
    </row>
    <row r="882" spans="1:21" ht="15" thickBot="1" x14ac:dyDescent="0.4">
      <c r="A882" s="25"/>
      <c r="B882" s="72"/>
      <c r="C882" s="75"/>
      <c r="U882" s="25"/>
    </row>
    <row r="883" spans="1:21" ht="15" thickBot="1" x14ac:dyDescent="0.4">
      <c r="A883" s="25"/>
      <c r="B883" s="72"/>
      <c r="C883" s="75"/>
      <c r="U883" s="25"/>
    </row>
    <row r="884" spans="1:21" ht="15" thickBot="1" x14ac:dyDescent="0.4">
      <c r="A884" s="25"/>
      <c r="B884" s="72"/>
      <c r="C884" s="75"/>
      <c r="U884" s="25"/>
    </row>
    <row r="885" spans="1:21" ht="15" thickBot="1" x14ac:dyDescent="0.4">
      <c r="A885" s="25"/>
      <c r="B885" s="72"/>
      <c r="C885" s="75"/>
      <c r="U885" s="25"/>
    </row>
    <row r="886" spans="1:21" ht="15" thickBot="1" x14ac:dyDescent="0.4">
      <c r="A886" s="25"/>
      <c r="B886" s="72"/>
      <c r="C886" s="75"/>
      <c r="U886" s="25"/>
    </row>
    <row r="887" spans="1:21" ht="15" thickBot="1" x14ac:dyDescent="0.4">
      <c r="A887" s="25"/>
      <c r="B887" s="72"/>
      <c r="C887" s="75"/>
      <c r="U887" s="25"/>
    </row>
    <row r="888" spans="1:21" ht="15" thickBot="1" x14ac:dyDescent="0.4">
      <c r="A888" s="25"/>
      <c r="B888" s="72"/>
      <c r="C888" s="75"/>
      <c r="U888" s="25"/>
    </row>
    <row r="889" spans="1:21" ht="15" thickBot="1" x14ac:dyDescent="0.4">
      <c r="A889" s="25"/>
      <c r="B889" s="72"/>
      <c r="C889" s="75"/>
      <c r="U889" s="25"/>
    </row>
    <row r="890" spans="1:21" ht="15" thickBot="1" x14ac:dyDescent="0.4">
      <c r="A890" s="25"/>
      <c r="B890" s="72"/>
      <c r="C890" s="75"/>
      <c r="U890" s="25"/>
    </row>
    <row r="891" spans="1:21" ht="15" thickBot="1" x14ac:dyDescent="0.4">
      <c r="A891" s="25"/>
      <c r="B891" s="72"/>
      <c r="C891" s="75"/>
      <c r="U891" s="25"/>
    </row>
    <row r="892" spans="1:21" ht="15" thickBot="1" x14ac:dyDescent="0.4">
      <c r="A892" s="25"/>
      <c r="B892" s="72"/>
      <c r="C892" s="75"/>
      <c r="U892" s="25"/>
    </row>
    <row r="893" spans="1:21" ht="15" thickBot="1" x14ac:dyDescent="0.4">
      <c r="A893" s="25"/>
      <c r="B893" s="72"/>
      <c r="C893" s="75"/>
      <c r="U893" s="25"/>
    </row>
    <row r="894" spans="1:21" ht="15" thickBot="1" x14ac:dyDescent="0.4">
      <c r="A894" s="25"/>
      <c r="B894" s="72"/>
      <c r="C894" s="75"/>
      <c r="U894" s="25"/>
    </row>
    <row r="895" spans="1:21" ht="15" thickBot="1" x14ac:dyDescent="0.4">
      <c r="A895" s="25"/>
      <c r="B895" s="72"/>
      <c r="C895" s="75"/>
      <c r="U895" s="25"/>
    </row>
    <row r="896" spans="1:21" ht="15" thickBot="1" x14ac:dyDescent="0.4">
      <c r="A896" s="25"/>
      <c r="B896" s="72"/>
      <c r="C896" s="75"/>
      <c r="U896" s="25"/>
    </row>
    <row r="897" spans="1:21" ht="15" thickBot="1" x14ac:dyDescent="0.4">
      <c r="A897" s="25"/>
      <c r="B897" s="72"/>
      <c r="C897" s="75"/>
      <c r="U897" s="25"/>
    </row>
    <row r="898" spans="1:21" ht="15" thickBot="1" x14ac:dyDescent="0.4">
      <c r="A898" s="25"/>
      <c r="B898" s="72"/>
      <c r="C898" s="75"/>
      <c r="U898" s="25"/>
    </row>
    <row r="899" spans="1:21" ht="15" thickBot="1" x14ac:dyDescent="0.4">
      <c r="A899" s="25"/>
      <c r="B899" s="72"/>
      <c r="C899" s="75"/>
      <c r="U899" s="25"/>
    </row>
    <row r="900" spans="1:21" ht="15" thickBot="1" x14ac:dyDescent="0.4">
      <c r="A900" s="25"/>
      <c r="B900" s="72"/>
      <c r="C900" s="75"/>
      <c r="U900" s="25"/>
    </row>
    <row r="901" spans="1:21" ht="15" thickBot="1" x14ac:dyDescent="0.4">
      <c r="A901" s="25"/>
      <c r="B901" s="72"/>
      <c r="C901" s="75"/>
      <c r="U901" s="25"/>
    </row>
    <row r="902" spans="1:21" ht="15" thickBot="1" x14ac:dyDescent="0.4">
      <c r="A902" s="25"/>
      <c r="B902" s="72"/>
      <c r="C902" s="75"/>
      <c r="U902" s="25"/>
    </row>
    <row r="903" spans="1:21" ht="15" thickBot="1" x14ac:dyDescent="0.4">
      <c r="A903" s="25"/>
      <c r="B903" s="72"/>
      <c r="C903" s="75"/>
      <c r="U903" s="25"/>
    </row>
    <row r="904" spans="1:21" ht="15" thickBot="1" x14ac:dyDescent="0.4">
      <c r="A904" s="25"/>
      <c r="B904" s="72"/>
      <c r="C904" s="75"/>
      <c r="U904" s="25"/>
    </row>
    <row r="905" spans="1:21" ht="15" thickBot="1" x14ac:dyDescent="0.4">
      <c r="A905" s="25"/>
      <c r="B905" s="72"/>
      <c r="C905" s="75"/>
      <c r="U905" s="25"/>
    </row>
    <row r="906" spans="1:21" ht="15" thickBot="1" x14ac:dyDescent="0.4">
      <c r="A906" s="25"/>
      <c r="B906" s="72"/>
      <c r="C906" s="75"/>
      <c r="U906" s="25"/>
    </row>
    <row r="907" spans="1:21" ht="15" thickBot="1" x14ac:dyDescent="0.4">
      <c r="A907" s="25"/>
      <c r="B907" s="72"/>
      <c r="C907" s="75"/>
      <c r="U907" s="25"/>
    </row>
    <row r="908" spans="1:21" ht="15" thickBot="1" x14ac:dyDescent="0.4">
      <c r="A908" s="25"/>
      <c r="B908" s="72"/>
      <c r="C908" s="75"/>
      <c r="U908" s="25"/>
    </row>
    <row r="909" spans="1:21" ht="15" thickBot="1" x14ac:dyDescent="0.4">
      <c r="A909" s="25"/>
      <c r="B909" s="72"/>
      <c r="C909" s="75"/>
      <c r="U909" s="25"/>
    </row>
    <row r="910" spans="1:21" ht="15" thickBot="1" x14ac:dyDescent="0.4">
      <c r="A910" s="25"/>
      <c r="B910" s="72"/>
      <c r="C910" s="75"/>
      <c r="U910" s="25"/>
    </row>
    <row r="911" spans="1:21" ht="15" thickBot="1" x14ac:dyDescent="0.4">
      <c r="A911" s="25"/>
      <c r="B911" s="72"/>
      <c r="C911" s="75"/>
      <c r="U911" s="25"/>
    </row>
    <row r="912" spans="1:21" ht="15" thickBot="1" x14ac:dyDescent="0.4">
      <c r="A912" s="25"/>
      <c r="B912" s="72"/>
      <c r="C912" s="75"/>
      <c r="U912" s="25"/>
    </row>
    <row r="913" spans="1:21" ht="15" thickBot="1" x14ac:dyDescent="0.4">
      <c r="A913" s="25"/>
      <c r="B913" s="72"/>
      <c r="C913" s="75"/>
      <c r="U913" s="25"/>
    </row>
    <row r="914" spans="1:21" ht="15" thickBot="1" x14ac:dyDescent="0.4">
      <c r="A914" s="25"/>
      <c r="B914" s="72"/>
      <c r="C914" s="75"/>
      <c r="U914" s="25"/>
    </row>
    <row r="915" spans="1:21" ht="15" thickBot="1" x14ac:dyDescent="0.4">
      <c r="A915" s="25"/>
      <c r="B915" s="72"/>
      <c r="C915" s="75"/>
      <c r="U915" s="25"/>
    </row>
    <row r="916" spans="1:21" ht="15" thickBot="1" x14ac:dyDescent="0.4">
      <c r="A916" s="25"/>
      <c r="B916" s="72"/>
      <c r="C916" s="75"/>
      <c r="U916" s="25"/>
    </row>
    <row r="917" spans="1:21" ht="15" thickBot="1" x14ac:dyDescent="0.4">
      <c r="A917" s="25"/>
      <c r="B917" s="72"/>
      <c r="C917" s="75"/>
      <c r="U917" s="25"/>
    </row>
    <row r="918" spans="1:21" ht="15" thickBot="1" x14ac:dyDescent="0.4">
      <c r="A918" s="25"/>
      <c r="B918" s="72"/>
      <c r="C918" s="75"/>
      <c r="U918" s="25"/>
    </row>
    <row r="919" spans="1:21" ht="15" thickBot="1" x14ac:dyDescent="0.4">
      <c r="A919" s="25"/>
      <c r="B919" s="72"/>
      <c r="C919" s="75"/>
      <c r="U919" s="25"/>
    </row>
    <row r="920" spans="1:21" ht="15" thickBot="1" x14ac:dyDescent="0.4">
      <c r="A920" s="25"/>
      <c r="B920" s="72"/>
      <c r="C920" s="75"/>
      <c r="U920" s="25"/>
    </row>
    <row r="921" spans="1:21" ht="15" thickBot="1" x14ac:dyDescent="0.4">
      <c r="A921" s="25"/>
      <c r="B921" s="72"/>
      <c r="C921" s="75"/>
      <c r="U921" s="25"/>
    </row>
    <row r="922" spans="1:21" ht="15" thickBot="1" x14ac:dyDescent="0.4">
      <c r="A922" s="25"/>
      <c r="B922" s="72"/>
      <c r="C922" s="75"/>
      <c r="U922" s="25"/>
    </row>
    <row r="923" spans="1:21" ht="15" thickBot="1" x14ac:dyDescent="0.4">
      <c r="A923" s="25"/>
      <c r="B923" s="72"/>
      <c r="C923" s="75"/>
      <c r="U923" s="25"/>
    </row>
    <row r="924" spans="1:21" ht="15" thickBot="1" x14ac:dyDescent="0.4">
      <c r="A924" s="25"/>
      <c r="B924" s="72"/>
      <c r="C924" s="75"/>
      <c r="U924" s="25"/>
    </row>
    <row r="925" spans="1:21" ht="15" thickBot="1" x14ac:dyDescent="0.4">
      <c r="A925" s="25"/>
      <c r="B925" s="72"/>
      <c r="C925" s="75"/>
      <c r="U925" s="25"/>
    </row>
    <row r="926" spans="1:21" ht="15" thickBot="1" x14ac:dyDescent="0.4">
      <c r="A926" s="25"/>
      <c r="B926" s="72"/>
      <c r="C926" s="75"/>
      <c r="U926" s="25"/>
    </row>
    <row r="927" spans="1:21" ht="15" thickBot="1" x14ac:dyDescent="0.4">
      <c r="A927" s="25"/>
      <c r="B927" s="72"/>
      <c r="C927" s="75"/>
      <c r="U927" s="25"/>
    </row>
    <row r="928" spans="1:21" ht="15" thickBot="1" x14ac:dyDescent="0.4">
      <c r="A928" s="25"/>
      <c r="B928" s="72"/>
      <c r="C928" s="75"/>
      <c r="U928" s="25"/>
    </row>
    <row r="929" spans="1:21" ht="15" thickBot="1" x14ac:dyDescent="0.4">
      <c r="A929" s="25"/>
      <c r="B929" s="72"/>
      <c r="C929" s="75"/>
      <c r="U929" s="25"/>
    </row>
    <row r="930" spans="1:21" ht="15" thickBot="1" x14ac:dyDescent="0.4">
      <c r="A930" s="25"/>
      <c r="B930" s="72"/>
      <c r="C930" s="75"/>
      <c r="U930" s="25"/>
    </row>
    <row r="931" spans="1:21" ht="15" thickBot="1" x14ac:dyDescent="0.4">
      <c r="A931" s="25"/>
      <c r="B931" s="72"/>
      <c r="C931" s="75"/>
      <c r="U931" s="25"/>
    </row>
    <row r="932" spans="1:21" ht="15" thickBot="1" x14ac:dyDescent="0.4">
      <c r="A932" s="25"/>
      <c r="B932" s="72"/>
      <c r="C932" s="75"/>
      <c r="U932" s="25"/>
    </row>
    <row r="933" spans="1:21" ht="15" thickBot="1" x14ac:dyDescent="0.4">
      <c r="A933" s="25"/>
      <c r="B933" s="72"/>
      <c r="C933" s="75"/>
      <c r="U933" s="25"/>
    </row>
    <row r="934" spans="1:21" ht="15" thickBot="1" x14ac:dyDescent="0.4">
      <c r="A934" s="25"/>
      <c r="B934" s="72"/>
      <c r="C934" s="75"/>
      <c r="U934" s="25"/>
    </row>
    <row r="935" spans="1:21" ht="15" thickBot="1" x14ac:dyDescent="0.4">
      <c r="A935" s="25"/>
      <c r="B935" s="72"/>
      <c r="C935" s="75"/>
      <c r="U935" s="25"/>
    </row>
    <row r="936" spans="1:21" ht="15" thickBot="1" x14ac:dyDescent="0.4">
      <c r="A936" s="25"/>
      <c r="B936" s="72"/>
      <c r="C936" s="75"/>
      <c r="U936" s="25"/>
    </row>
    <row r="937" spans="1:21" ht="15" thickBot="1" x14ac:dyDescent="0.4">
      <c r="A937" s="25"/>
      <c r="B937" s="72"/>
      <c r="C937" s="75"/>
      <c r="U937" s="25"/>
    </row>
    <row r="938" spans="1:21" ht="15" thickBot="1" x14ac:dyDescent="0.4">
      <c r="A938" s="25"/>
      <c r="B938" s="72"/>
      <c r="C938" s="75"/>
      <c r="U938" s="25"/>
    </row>
    <row r="939" spans="1:21" ht="15" thickBot="1" x14ac:dyDescent="0.4">
      <c r="A939" s="25"/>
      <c r="B939" s="72"/>
      <c r="C939" s="75"/>
      <c r="U939" s="25"/>
    </row>
    <row r="940" spans="1:21" ht="15" thickBot="1" x14ac:dyDescent="0.4">
      <c r="A940" s="25"/>
      <c r="B940" s="72"/>
      <c r="C940" s="75"/>
      <c r="U940" s="25"/>
    </row>
    <row r="941" spans="1:21" ht="15" thickBot="1" x14ac:dyDescent="0.4">
      <c r="A941" s="25"/>
      <c r="B941" s="72"/>
      <c r="C941" s="75"/>
      <c r="U941" s="25"/>
    </row>
    <row r="942" spans="1:21" ht="15" thickBot="1" x14ac:dyDescent="0.4">
      <c r="A942" s="25"/>
      <c r="B942" s="72"/>
      <c r="C942" s="75"/>
      <c r="U942" s="25"/>
    </row>
    <row r="943" spans="1:21" ht="15" thickBot="1" x14ac:dyDescent="0.4">
      <c r="A943" s="25"/>
      <c r="B943" s="72"/>
      <c r="C943" s="75"/>
      <c r="U943" s="25"/>
    </row>
    <row r="944" spans="1:21" ht="15" thickBot="1" x14ac:dyDescent="0.4">
      <c r="A944" s="25"/>
      <c r="B944" s="72"/>
      <c r="C944" s="75"/>
      <c r="U944" s="25"/>
    </row>
    <row r="945" spans="1:21" ht="15" thickBot="1" x14ac:dyDescent="0.4">
      <c r="A945" s="25"/>
      <c r="B945" s="72"/>
      <c r="C945" s="75"/>
      <c r="U945" s="25"/>
    </row>
    <row r="946" spans="1:21" ht="15" thickBot="1" x14ac:dyDescent="0.4">
      <c r="A946" s="25"/>
      <c r="B946" s="72"/>
      <c r="C946" s="75"/>
      <c r="U946" s="25"/>
    </row>
    <row r="947" spans="1:21" ht="15" thickBot="1" x14ac:dyDescent="0.4">
      <c r="A947" s="25"/>
      <c r="B947" s="72"/>
      <c r="C947" s="75"/>
      <c r="U947" s="25"/>
    </row>
    <row r="948" spans="1:21" ht="15" thickBot="1" x14ac:dyDescent="0.4">
      <c r="A948" s="25"/>
      <c r="B948" s="72"/>
      <c r="C948" s="75"/>
      <c r="U948" s="25"/>
    </row>
    <row r="949" spans="1:21" ht="15" thickBot="1" x14ac:dyDescent="0.4">
      <c r="A949" s="25"/>
      <c r="B949" s="72"/>
      <c r="C949" s="75"/>
      <c r="U949" s="25"/>
    </row>
    <row r="950" spans="1:21" ht="15" thickBot="1" x14ac:dyDescent="0.4">
      <c r="A950" s="25"/>
      <c r="B950" s="72"/>
      <c r="C950" s="75"/>
      <c r="U950" s="25"/>
    </row>
    <row r="951" spans="1:21" ht="15" thickBot="1" x14ac:dyDescent="0.4">
      <c r="A951" s="25"/>
      <c r="B951" s="72"/>
      <c r="C951" s="75"/>
      <c r="U951" s="25"/>
    </row>
    <row r="952" spans="1:21" ht="15" thickBot="1" x14ac:dyDescent="0.4">
      <c r="A952" s="25"/>
      <c r="B952" s="72"/>
      <c r="C952" s="75"/>
      <c r="U952" s="25"/>
    </row>
    <row r="953" spans="1:21" ht="15" thickBot="1" x14ac:dyDescent="0.4">
      <c r="A953" s="25"/>
      <c r="B953" s="72"/>
      <c r="C953" s="75"/>
      <c r="U953" s="25"/>
    </row>
    <row r="954" spans="1:21" ht="15" thickBot="1" x14ac:dyDescent="0.4">
      <c r="A954" s="25"/>
      <c r="B954" s="72"/>
      <c r="C954" s="75"/>
      <c r="U954" s="25"/>
    </row>
    <row r="955" spans="1:21" ht="15" thickBot="1" x14ac:dyDescent="0.4">
      <c r="A955" s="25"/>
      <c r="B955" s="72"/>
      <c r="C955" s="75"/>
      <c r="U955" s="25"/>
    </row>
    <row r="956" spans="1:21" ht="15" thickBot="1" x14ac:dyDescent="0.4">
      <c r="A956" s="25"/>
      <c r="B956" s="72"/>
      <c r="C956" s="75"/>
      <c r="U956" s="25"/>
    </row>
    <row r="957" spans="1:21" ht="15" thickBot="1" x14ac:dyDescent="0.4">
      <c r="A957" s="25"/>
      <c r="B957" s="72"/>
      <c r="C957" s="75"/>
      <c r="U957" s="25"/>
    </row>
    <row r="958" spans="1:21" ht="15" thickBot="1" x14ac:dyDescent="0.4">
      <c r="A958" s="25"/>
      <c r="B958" s="72"/>
      <c r="C958" s="75"/>
      <c r="U958" s="25"/>
    </row>
    <row r="959" spans="1:21" ht="15" thickBot="1" x14ac:dyDescent="0.4">
      <c r="A959" s="25"/>
      <c r="B959" s="72"/>
      <c r="C959" s="75"/>
      <c r="U959" s="25"/>
    </row>
    <row r="960" spans="1:21" ht="15" thickBot="1" x14ac:dyDescent="0.4">
      <c r="A960" s="25"/>
      <c r="B960" s="72"/>
      <c r="C960" s="75"/>
      <c r="U960" s="25"/>
    </row>
    <row r="961" spans="1:21" ht="15" thickBot="1" x14ac:dyDescent="0.4">
      <c r="A961" s="25"/>
      <c r="B961" s="72"/>
      <c r="C961" s="75"/>
      <c r="U961" s="25"/>
    </row>
    <row r="962" spans="1:21" ht="15" thickBot="1" x14ac:dyDescent="0.4">
      <c r="A962" s="25"/>
      <c r="B962" s="72"/>
      <c r="C962" s="75"/>
      <c r="U962" s="25"/>
    </row>
    <row r="963" spans="1:21" ht="15" thickBot="1" x14ac:dyDescent="0.4">
      <c r="A963" s="25"/>
      <c r="B963" s="72"/>
      <c r="C963" s="75"/>
      <c r="U963" s="25"/>
    </row>
    <row r="964" spans="1:21" ht="15" thickBot="1" x14ac:dyDescent="0.4">
      <c r="A964" s="25"/>
      <c r="B964" s="72"/>
      <c r="C964" s="75"/>
      <c r="U964" s="25"/>
    </row>
    <row r="965" spans="1:21" ht="15" thickBot="1" x14ac:dyDescent="0.4">
      <c r="A965" s="25"/>
      <c r="B965" s="72"/>
      <c r="C965" s="75"/>
      <c r="U965" s="25"/>
    </row>
    <row r="966" spans="1:21" ht="15" thickBot="1" x14ac:dyDescent="0.4">
      <c r="A966" s="25"/>
      <c r="B966" s="72"/>
      <c r="C966" s="75"/>
      <c r="U966" s="25"/>
    </row>
    <row r="967" spans="1:21" ht="15" thickBot="1" x14ac:dyDescent="0.4">
      <c r="A967" s="25"/>
      <c r="B967" s="72"/>
      <c r="C967" s="75"/>
      <c r="U967" s="25"/>
    </row>
    <row r="968" spans="1:21" ht="15" thickBot="1" x14ac:dyDescent="0.4">
      <c r="A968" s="25"/>
      <c r="B968" s="72"/>
      <c r="C968" s="75"/>
      <c r="U968" s="25"/>
    </row>
    <row r="969" spans="1:21" ht="15" thickBot="1" x14ac:dyDescent="0.4">
      <c r="A969" s="25"/>
      <c r="B969" s="72"/>
      <c r="C969" s="75"/>
      <c r="U969" s="25"/>
    </row>
    <row r="970" spans="1:21" ht="15" thickBot="1" x14ac:dyDescent="0.4">
      <c r="A970" s="25"/>
      <c r="B970" s="72"/>
      <c r="C970" s="75"/>
      <c r="U970" s="25"/>
    </row>
    <row r="971" spans="1:21" ht="15" thickBot="1" x14ac:dyDescent="0.4">
      <c r="A971" s="25"/>
      <c r="B971" s="72"/>
      <c r="C971" s="75"/>
      <c r="U971" s="25"/>
    </row>
    <row r="972" spans="1:21" ht="15" thickBot="1" x14ac:dyDescent="0.4">
      <c r="A972" s="25"/>
      <c r="B972" s="72"/>
      <c r="C972" s="75"/>
      <c r="U972" s="25"/>
    </row>
    <row r="973" spans="1:21" ht="15" thickBot="1" x14ac:dyDescent="0.4">
      <c r="A973" s="25"/>
      <c r="B973" s="72"/>
      <c r="C973" s="75"/>
      <c r="U973" s="25"/>
    </row>
    <row r="974" spans="1:21" ht="15" thickBot="1" x14ac:dyDescent="0.4">
      <c r="A974" s="25"/>
      <c r="B974" s="72"/>
      <c r="C974" s="75"/>
      <c r="U974" s="25"/>
    </row>
    <row r="975" spans="1:21" ht="15" thickBot="1" x14ac:dyDescent="0.4">
      <c r="A975" s="25"/>
      <c r="B975" s="72"/>
      <c r="C975" s="75"/>
      <c r="U975" s="25"/>
    </row>
    <row r="976" spans="1:21" ht="15" thickBot="1" x14ac:dyDescent="0.4">
      <c r="A976" s="25"/>
      <c r="B976" s="72"/>
      <c r="C976" s="75"/>
      <c r="U976" s="25"/>
    </row>
    <row r="977" spans="1:21" ht="15" thickBot="1" x14ac:dyDescent="0.4">
      <c r="A977" s="25"/>
      <c r="B977" s="72"/>
      <c r="C977" s="75"/>
      <c r="U977" s="25"/>
    </row>
    <row r="978" spans="1:21" ht="15" thickBot="1" x14ac:dyDescent="0.4">
      <c r="A978" s="25"/>
      <c r="B978" s="72"/>
      <c r="C978" s="75"/>
      <c r="U978" s="25"/>
    </row>
    <row r="979" spans="1:21" ht="15" thickBot="1" x14ac:dyDescent="0.4">
      <c r="A979" s="25"/>
      <c r="B979" s="72"/>
      <c r="C979" s="75"/>
      <c r="U979" s="25"/>
    </row>
    <row r="980" spans="1:21" ht="15" thickBot="1" x14ac:dyDescent="0.4">
      <c r="A980" s="25"/>
      <c r="B980" s="72"/>
      <c r="C980" s="75"/>
      <c r="U980" s="25"/>
    </row>
    <row r="981" spans="1:21" ht="15" thickBot="1" x14ac:dyDescent="0.4">
      <c r="A981" s="25"/>
      <c r="B981" s="72"/>
      <c r="C981" s="75"/>
      <c r="U981" s="25"/>
    </row>
    <row r="982" spans="1:21" ht="15" thickBot="1" x14ac:dyDescent="0.4">
      <c r="A982" s="25"/>
      <c r="B982" s="72"/>
      <c r="C982" s="75"/>
      <c r="U982" s="25"/>
    </row>
    <row r="983" spans="1:21" ht="15" thickBot="1" x14ac:dyDescent="0.4">
      <c r="A983" s="25"/>
      <c r="B983" s="72"/>
      <c r="C983" s="75"/>
      <c r="U983" s="25"/>
    </row>
    <row r="984" spans="1:21" ht="15" thickBot="1" x14ac:dyDescent="0.4">
      <c r="A984" s="25"/>
      <c r="B984" s="72"/>
      <c r="C984" s="75"/>
      <c r="U984" s="25"/>
    </row>
    <row r="985" spans="1:21" ht="15" thickBot="1" x14ac:dyDescent="0.4">
      <c r="A985" s="25"/>
      <c r="B985" s="72"/>
      <c r="C985" s="75"/>
      <c r="U985" s="25"/>
    </row>
    <row r="986" spans="1:21" ht="15" thickBot="1" x14ac:dyDescent="0.4">
      <c r="A986" s="25"/>
      <c r="B986" s="72"/>
      <c r="C986" s="75"/>
      <c r="U986" s="25"/>
    </row>
    <row r="987" spans="1:21" ht="15" thickBot="1" x14ac:dyDescent="0.4">
      <c r="A987" s="25"/>
      <c r="B987" s="72"/>
      <c r="C987" s="75"/>
      <c r="U987" s="25"/>
    </row>
    <row r="988" spans="1:21" ht="15" thickBot="1" x14ac:dyDescent="0.4">
      <c r="A988" s="25"/>
      <c r="B988" s="72"/>
      <c r="C988" s="75"/>
      <c r="U988" s="25"/>
    </row>
    <row r="989" spans="1:21" ht="15" thickBot="1" x14ac:dyDescent="0.4">
      <c r="A989" s="25"/>
      <c r="B989" s="72"/>
      <c r="C989" s="75"/>
      <c r="U989" s="25"/>
    </row>
    <row r="990" spans="1:21" ht="15" thickBot="1" x14ac:dyDescent="0.4">
      <c r="A990" s="25"/>
      <c r="B990" s="72"/>
      <c r="C990" s="75"/>
      <c r="U990" s="25"/>
    </row>
    <row r="991" spans="1:21" ht="15" thickBot="1" x14ac:dyDescent="0.4">
      <c r="A991" s="25"/>
      <c r="B991" s="72"/>
      <c r="C991" s="75"/>
      <c r="U991" s="25"/>
    </row>
    <row r="992" spans="1:21" ht="15" thickBot="1" x14ac:dyDescent="0.4">
      <c r="A992" s="25"/>
      <c r="B992" s="72"/>
      <c r="C992" s="75"/>
      <c r="U992" s="25"/>
    </row>
    <row r="993" spans="1:21" ht="15" thickBot="1" x14ac:dyDescent="0.4">
      <c r="A993" s="25"/>
      <c r="B993" s="72"/>
      <c r="C993" s="75"/>
      <c r="U993" s="25"/>
    </row>
    <row r="994" spans="1:21" ht="15" thickBot="1" x14ac:dyDescent="0.4">
      <c r="A994" s="25"/>
      <c r="B994" s="72"/>
      <c r="C994" s="75"/>
    </row>
    <row r="995" spans="1:21" ht="15" thickBot="1" x14ac:dyDescent="0.4">
      <c r="A995" s="25"/>
      <c r="B995" s="72"/>
      <c r="C995" s="75"/>
    </row>
    <row r="996" spans="1:21" ht="15" thickBot="1" x14ac:dyDescent="0.4">
      <c r="A996" s="25"/>
      <c r="B996" s="72"/>
      <c r="C996" s="75"/>
    </row>
    <row r="997" spans="1:21" ht="15" thickBot="1" x14ac:dyDescent="0.4">
      <c r="A997" s="25"/>
      <c r="B997" s="72"/>
      <c r="C997" s="75"/>
    </row>
    <row r="998" spans="1:21" ht="15" thickBot="1" x14ac:dyDescent="0.4">
      <c r="A998" s="25"/>
      <c r="B998" s="72"/>
      <c r="C998" s="75"/>
    </row>
    <row r="999" spans="1:21" ht="15" thickBot="1" x14ac:dyDescent="0.4">
      <c r="A999" s="25"/>
      <c r="B999" s="72"/>
      <c r="C999" s="75"/>
    </row>
    <row r="1000" spans="1:21" ht="15" thickBot="1" x14ac:dyDescent="0.4">
      <c r="A1000" s="25"/>
      <c r="B1000" s="72"/>
      <c r="C1000" s="75"/>
    </row>
    <row r="1001" spans="1:21" ht="15" thickBot="1" x14ac:dyDescent="0.4">
      <c r="A1001" s="25"/>
      <c r="B1001" s="72"/>
      <c r="C1001" s="75"/>
    </row>
    <row r="1002" spans="1:21" ht="15" thickBot="1" x14ac:dyDescent="0.4">
      <c r="A1002" s="25"/>
      <c r="B1002" s="72"/>
      <c r="C1002" s="75"/>
    </row>
  </sheetData>
  <mergeCells count="5">
    <mergeCell ref="D7:D8"/>
    <mergeCell ref="E7:E8"/>
    <mergeCell ref="I7:J7"/>
    <mergeCell ref="K7:K8"/>
    <mergeCell ref="A7:C7"/>
  </mergeCells>
  <pageMargins left="0.70866141732283472" right="0.70866141732283472" top="0.74803149606299213" bottom="0.74803149606299213" header="0.31496062992125984" footer="0.31496062992125984"/>
  <pageSetup paperSize="256" scale="51" orientation="portrait" r:id="rId1"/>
  <headerFooter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Sheet6!$D$2:$D$28</xm:f>
          </x14:formula1>
          <xm:sqref>L10:N325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8"/>
  <sheetViews>
    <sheetView workbookViewId="0">
      <selection activeCell="F22" sqref="F22"/>
    </sheetView>
  </sheetViews>
  <sheetFormatPr defaultRowHeight="14.5" x14ac:dyDescent="0.35"/>
  <cols>
    <col min="1" max="1" width="29.453125" customWidth="1"/>
    <col min="4" max="4" width="64.453125" customWidth="1"/>
  </cols>
  <sheetData>
    <row r="1" spans="1:4" ht="15" x14ac:dyDescent="0.25">
      <c r="A1" s="30" t="s">
        <v>239</v>
      </c>
      <c r="D1" s="50" t="s">
        <v>259</v>
      </c>
    </row>
    <row r="2" spans="1:4" ht="15" x14ac:dyDescent="0.25">
      <c r="A2" s="31" t="s">
        <v>240</v>
      </c>
      <c r="D2" s="51" t="s">
        <v>279</v>
      </c>
    </row>
    <row r="3" spans="1:4" ht="15" x14ac:dyDescent="0.25">
      <c r="A3" s="31" t="s">
        <v>241</v>
      </c>
      <c r="D3" s="53" t="s">
        <v>264</v>
      </c>
    </row>
    <row r="4" spans="1:4" ht="15" x14ac:dyDescent="0.25">
      <c r="A4" s="31" t="s">
        <v>242</v>
      </c>
      <c r="D4" s="51" t="s">
        <v>267</v>
      </c>
    </row>
    <row r="5" spans="1:4" ht="15" x14ac:dyDescent="0.25">
      <c r="A5" s="31" t="s">
        <v>243</v>
      </c>
      <c r="D5" s="51" t="s">
        <v>266</v>
      </c>
    </row>
    <row r="6" spans="1:4" ht="15" x14ac:dyDescent="0.25">
      <c r="A6" s="31" t="s">
        <v>244</v>
      </c>
      <c r="D6" s="51" t="s">
        <v>283</v>
      </c>
    </row>
    <row r="7" spans="1:4" ht="15" x14ac:dyDescent="0.25">
      <c r="A7" s="31" t="s">
        <v>245</v>
      </c>
      <c r="D7" s="51" t="s">
        <v>281</v>
      </c>
    </row>
    <row r="8" spans="1:4" ht="15" x14ac:dyDescent="0.25">
      <c r="A8" s="31" t="s">
        <v>246</v>
      </c>
      <c r="D8" s="51" t="s">
        <v>263</v>
      </c>
    </row>
    <row r="9" spans="1:4" ht="15" x14ac:dyDescent="0.25">
      <c r="A9" s="31" t="s">
        <v>247</v>
      </c>
      <c r="D9" s="51" t="s">
        <v>285</v>
      </c>
    </row>
    <row r="10" spans="1:4" ht="15" x14ac:dyDescent="0.25">
      <c r="A10" s="31" t="s">
        <v>248</v>
      </c>
      <c r="D10" s="52" t="s">
        <v>260</v>
      </c>
    </row>
    <row r="11" spans="1:4" ht="15" x14ac:dyDescent="0.25">
      <c r="D11" s="51" t="s">
        <v>262</v>
      </c>
    </row>
    <row r="12" spans="1:4" ht="15" x14ac:dyDescent="0.25">
      <c r="D12" s="51" t="s">
        <v>275</v>
      </c>
    </row>
    <row r="13" spans="1:4" ht="15" x14ac:dyDescent="0.25">
      <c r="D13" s="51" t="s">
        <v>271</v>
      </c>
    </row>
    <row r="14" spans="1:4" ht="15" x14ac:dyDescent="0.25">
      <c r="D14" s="51" t="s">
        <v>276</v>
      </c>
    </row>
    <row r="15" spans="1:4" ht="15" x14ac:dyDescent="0.25">
      <c r="D15" s="51" t="s">
        <v>277</v>
      </c>
    </row>
    <row r="16" spans="1:4" ht="15" x14ac:dyDescent="0.25">
      <c r="D16" s="51" t="s">
        <v>273</v>
      </c>
    </row>
    <row r="17" spans="4:4" ht="15" x14ac:dyDescent="0.25">
      <c r="D17" s="52" t="s">
        <v>261</v>
      </c>
    </row>
    <row r="18" spans="4:4" ht="15" x14ac:dyDescent="0.25">
      <c r="D18" s="55" t="s">
        <v>268</v>
      </c>
    </row>
    <row r="19" spans="4:4" ht="15" x14ac:dyDescent="0.25">
      <c r="D19" s="52" t="s">
        <v>284</v>
      </c>
    </row>
    <row r="20" spans="4:4" x14ac:dyDescent="0.35">
      <c r="D20" s="54" t="s">
        <v>274</v>
      </c>
    </row>
    <row r="21" spans="4:4" x14ac:dyDescent="0.35">
      <c r="D21" s="54" t="s">
        <v>280</v>
      </c>
    </row>
    <row r="22" spans="4:4" x14ac:dyDescent="0.35">
      <c r="D22" s="54" t="s">
        <v>286</v>
      </c>
    </row>
    <row r="23" spans="4:4" x14ac:dyDescent="0.35">
      <c r="D23" s="55" t="s">
        <v>272</v>
      </c>
    </row>
    <row r="24" spans="4:4" x14ac:dyDescent="0.35">
      <c r="D24" s="51" t="s">
        <v>278</v>
      </c>
    </row>
    <row r="25" spans="4:4" x14ac:dyDescent="0.35">
      <c r="D25" s="52" t="s">
        <v>269</v>
      </c>
    </row>
    <row r="26" spans="4:4" x14ac:dyDescent="0.35">
      <c r="D26" s="51" t="s">
        <v>282</v>
      </c>
    </row>
    <row r="27" spans="4:4" x14ac:dyDescent="0.35">
      <c r="D27" s="51" t="s">
        <v>265</v>
      </c>
    </row>
    <row r="28" spans="4:4" x14ac:dyDescent="0.35">
      <c r="D28" s="54" t="s">
        <v>270</v>
      </c>
    </row>
  </sheetData>
  <sortState ref="D2:D439">
    <sortCondition ref="D1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>
      <selection activeCell="K72" sqref="K72"/>
    </sheetView>
  </sheetViews>
  <sheetFormatPr defaultRowHeight="14.5" x14ac:dyDescent="0.35"/>
  <sheetData>
    <row r="1" spans="1:4" x14ac:dyDescent="0.35">
      <c r="A1">
        <v>1</v>
      </c>
      <c r="B1">
        <v>40</v>
      </c>
      <c r="C1" t="s">
        <v>4</v>
      </c>
      <c r="D1" t="s">
        <v>3</v>
      </c>
    </row>
    <row r="2" spans="1:4" x14ac:dyDescent="0.35">
      <c r="A2">
        <v>2</v>
      </c>
      <c r="B2">
        <v>16</v>
      </c>
      <c r="C2" t="s">
        <v>6</v>
      </c>
      <c r="D2" t="s">
        <v>5</v>
      </c>
    </row>
    <row r="3" spans="1:4" x14ac:dyDescent="0.35">
      <c r="A3">
        <v>3</v>
      </c>
      <c r="B3">
        <v>4</v>
      </c>
      <c r="C3" t="s">
        <v>8</v>
      </c>
      <c r="D3" t="s">
        <v>7</v>
      </c>
    </row>
    <row r="4" spans="1:4" x14ac:dyDescent="0.35">
      <c r="A4">
        <v>4</v>
      </c>
      <c r="B4">
        <v>45</v>
      </c>
      <c r="C4" t="s">
        <v>6</v>
      </c>
      <c r="D4" t="s">
        <v>9</v>
      </c>
    </row>
    <row r="5" spans="1:4" x14ac:dyDescent="0.35">
      <c r="A5">
        <v>5</v>
      </c>
      <c r="B5">
        <v>30</v>
      </c>
      <c r="C5" t="s">
        <v>6</v>
      </c>
      <c r="D5" t="s">
        <v>10</v>
      </c>
    </row>
    <row r="6" spans="1:4" x14ac:dyDescent="0.35">
      <c r="A6">
        <v>6</v>
      </c>
      <c r="B6">
        <v>8</v>
      </c>
      <c r="C6" t="s">
        <v>6</v>
      </c>
      <c r="D6" t="s">
        <v>11</v>
      </c>
    </row>
    <row r="7" spans="1:4" x14ac:dyDescent="0.35">
      <c r="A7">
        <v>7</v>
      </c>
      <c r="B7">
        <v>20</v>
      </c>
      <c r="C7" t="s">
        <v>22</v>
      </c>
      <c r="D7" t="s">
        <v>391</v>
      </c>
    </row>
    <row r="8" spans="1:4" x14ac:dyDescent="0.35">
      <c r="A8">
        <v>8</v>
      </c>
      <c r="B8">
        <v>20</v>
      </c>
      <c r="C8" t="s">
        <v>22</v>
      </c>
      <c r="D8" t="s">
        <v>392</v>
      </c>
    </row>
    <row r="9" spans="1:4" x14ac:dyDescent="0.35">
      <c r="A9">
        <v>9</v>
      </c>
      <c r="B9">
        <v>0</v>
      </c>
      <c r="C9" t="s">
        <v>13</v>
      </c>
      <c r="D9" t="s">
        <v>12</v>
      </c>
    </row>
    <row r="10" spans="1:4" x14ac:dyDescent="0.35">
      <c r="A10">
        <v>10</v>
      </c>
      <c r="B10">
        <v>3</v>
      </c>
      <c r="C10" t="s">
        <v>15</v>
      </c>
      <c r="D10" t="s">
        <v>14</v>
      </c>
    </row>
    <row r="11" spans="1:4" x14ac:dyDescent="0.35">
      <c r="A11">
        <v>11</v>
      </c>
      <c r="B11">
        <v>14</v>
      </c>
      <c r="C11" t="s">
        <v>17</v>
      </c>
      <c r="D11" t="s">
        <v>16</v>
      </c>
    </row>
    <row r="12" spans="1:4" x14ac:dyDescent="0.35">
      <c r="A12">
        <v>12</v>
      </c>
      <c r="B12">
        <v>18</v>
      </c>
      <c r="C12" t="s">
        <v>19</v>
      </c>
      <c r="D12" t="s">
        <v>18</v>
      </c>
    </row>
    <row r="13" spans="1:4" x14ac:dyDescent="0.35">
      <c r="A13">
        <v>13</v>
      </c>
      <c r="B13">
        <v>19</v>
      </c>
      <c r="C13" t="s">
        <v>19</v>
      </c>
      <c r="D13" t="s">
        <v>20</v>
      </c>
    </row>
    <row r="14" spans="1:4" x14ac:dyDescent="0.35">
      <c r="A14">
        <v>14</v>
      </c>
      <c r="B14">
        <v>8</v>
      </c>
      <c r="C14" t="s">
        <v>22</v>
      </c>
      <c r="D14" t="s">
        <v>21</v>
      </c>
    </row>
    <row r="15" spans="1:4" x14ac:dyDescent="0.35">
      <c r="A15">
        <v>15</v>
      </c>
      <c r="B15">
        <v>5</v>
      </c>
      <c r="C15" t="s">
        <v>22</v>
      </c>
      <c r="D15" t="s">
        <v>23</v>
      </c>
    </row>
    <row r="16" spans="1:4" x14ac:dyDescent="0.35">
      <c r="A16">
        <v>16</v>
      </c>
      <c r="B16">
        <v>23</v>
      </c>
      <c r="C16" t="s">
        <v>25</v>
      </c>
      <c r="D16" t="s">
        <v>24</v>
      </c>
    </row>
    <row r="17" spans="1:4" x14ac:dyDescent="0.35">
      <c r="A17">
        <v>17</v>
      </c>
      <c r="B17">
        <v>3</v>
      </c>
      <c r="C17" t="s">
        <v>22</v>
      </c>
      <c r="D17" t="s">
        <v>26</v>
      </c>
    </row>
    <row r="18" spans="1:4" x14ac:dyDescent="0.35">
      <c r="A18">
        <v>18</v>
      </c>
      <c r="B18">
        <v>50</v>
      </c>
      <c r="C18" t="s">
        <v>19</v>
      </c>
      <c r="D18" t="s">
        <v>27</v>
      </c>
    </row>
    <row r="19" spans="1:4" x14ac:dyDescent="0.35">
      <c r="A19">
        <v>19</v>
      </c>
      <c r="B19">
        <v>200</v>
      </c>
      <c r="C19" t="s">
        <v>19</v>
      </c>
      <c r="D19" t="s">
        <v>28</v>
      </c>
    </row>
    <row r="20" spans="1:4" x14ac:dyDescent="0.35">
      <c r="A20">
        <v>20</v>
      </c>
      <c r="B20">
        <v>178</v>
      </c>
      <c r="C20" t="s">
        <v>19</v>
      </c>
      <c r="D20" t="s">
        <v>29</v>
      </c>
    </row>
    <row r="21" spans="1:4" x14ac:dyDescent="0.35">
      <c r="A21">
        <v>21</v>
      </c>
      <c r="B21">
        <v>168</v>
      </c>
      <c r="C21" t="s">
        <v>19</v>
      </c>
      <c r="D21" t="s">
        <v>30</v>
      </c>
    </row>
    <row r="22" spans="1:4" x14ac:dyDescent="0.35">
      <c r="A22">
        <v>22</v>
      </c>
      <c r="B22">
        <v>161</v>
      </c>
      <c r="C22" t="s">
        <v>19</v>
      </c>
      <c r="D22" t="s">
        <v>31</v>
      </c>
    </row>
    <row r="23" spans="1:4" x14ac:dyDescent="0.35">
      <c r="A23">
        <v>23</v>
      </c>
      <c r="B23">
        <v>10</v>
      </c>
      <c r="C23" t="s">
        <v>15</v>
      </c>
      <c r="D23" t="s">
        <v>393</v>
      </c>
    </row>
    <row r="24" spans="1:4" x14ac:dyDescent="0.35">
      <c r="A24">
        <v>24</v>
      </c>
      <c r="B24">
        <v>31</v>
      </c>
      <c r="C24" t="s">
        <v>4</v>
      </c>
      <c r="D24" t="s">
        <v>32</v>
      </c>
    </row>
    <row r="25" spans="1:4" x14ac:dyDescent="0.35">
      <c r="A25">
        <v>25</v>
      </c>
      <c r="B25">
        <v>73</v>
      </c>
      <c r="C25" t="s">
        <v>19</v>
      </c>
      <c r="D25" t="s">
        <v>33</v>
      </c>
    </row>
    <row r="26" spans="1:4" x14ac:dyDescent="0.35">
      <c r="A26">
        <v>26</v>
      </c>
      <c r="B26">
        <v>7</v>
      </c>
      <c r="C26" t="s">
        <v>4</v>
      </c>
      <c r="D26" t="s">
        <v>34</v>
      </c>
    </row>
    <row r="27" spans="1:4" x14ac:dyDescent="0.35">
      <c r="A27">
        <v>27</v>
      </c>
      <c r="B27">
        <v>1</v>
      </c>
      <c r="C27" t="s">
        <v>19</v>
      </c>
      <c r="D27" t="s">
        <v>35</v>
      </c>
    </row>
    <row r="28" spans="1:4" x14ac:dyDescent="0.35">
      <c r="A28">
        <v>28</v>
      </c>
      <c r="B28">
        <v>48</v>
      </c>
      <c r="C28" t="s">
        <v>15</v>
      </c>
      <c r="D28" t="s">
        <v>36</v>
      </c>
    </row>
    <row r="29" spans="1:4" x14ac:dyDescent="0.35">
      <c r="A29">
        <v>29</v>
      </c>
      <c r="B29">
        <v>48</v>
      </c>
      <c r="C29" t="s">
        <v>15</v>
      </c>
      <c r="D29" t="s">
        <v>37</v>
      </c>
    </row>
    <row r="30" spans="1:4" x14ac:dyDescent="0.35">
      <c r="A30">
        <v>30</v>
      </c>
      <c r="B30">
        <v>26</v>
      </c>
      <c r="C30" t="s">
        <v>15</v>
      </c>
      <c r="D30" t="s">
        <v>38</v>
      </c>
    </row>
    <row r="31" spans="1:4" x14ac:dyDescent="0.35">
      <c r="A31">
        <v>31</v>
      </c>
      <c r="B31">
        <v>32</v>
      </c>
      <c r="C31" t="s">
        <v>15</v>
      </c>
      <c r="D31" t="s">
        <v>39</v>
      </c>
    </row>
    <row r="32" spans="1:4" x14ac:dyDescent="0.35">
      <c r="A32">
        <v>32</v>
      </c>
      <c r="B32">
        <v>15</v>
      </c>
      <c r="C32" t="s">
        <v>15</v>
      </c>
      <c r="D32" t="s">
        <v>40</v>
      </c>
    </row>
    <row r="33" spans="1:4" x14ac:dyDescent="0.35">
      <c r="A33">
        <v>33</v>
      </c>
      <c r="B33">
        <v>38</v>
      </c>
      <c r="C33" t="s">
        <v>15</v>
      </c>
      <c r="D33" t="s">
        <v>41</v>
      </c>
    </row>
    <row r="34" spans="1:4" x14ac:dyDescent="0.35">
      <c r="A34">
        <v>34</v>
      </c>
      <c r="B34">
        <v>2</v>
      </c>
      <c r="C34" t="s">
        <v>19</v>
      </c>
      <c r="D34" t="s">
        <v>395</v>
      </c>
    </row>
    <row r="35" spans="1:4" x14ac:dyDescent="0.35">
      <c r="A35">
        <v>35</v>
      </c>
      <c r="B35">
        <v>24</v>
      </c>
      <c r="C35" t="s">
        <v>19</v>
      </c>
      <c r="D35" t="s">
        <v>42</v>
      </c>
    </row>
    <row r="36" spans="1:4" x14ac:dyDescent="0.35">
      <c r="A36">
        <v>36</v>
      </c>
      <c r="B36">
        <v>25</v>
      </c>
      <c r="C36" t="s">
        <v>22</v>
      </c>
      <c r="D36" t="s">
        <v>43</v>
      </c>
    </row>
    <row r="37" spans="1:4" x14ac:dyDescent="0.35">
      <c r="A37">
        <v>37</v>
      </c>
      <c r="B37">
        <v>6</v>
      </c>
      <c r="C37" t="s">
        <v>22</v>
      </c>
      <c r="D37" t="s">
        <v>44</v>
      </c>
    </row>
    <row r="38" spans="1:4" x14ac:dyDescent="0.35">
      <c r="A38">
        <v>38</v>
      </c>
      <c r="B38">
        <v>118</v>
      </c>
      <c r="C38" t="s">
        <v>19</v>
      </c>
      <c r="D38" t="s">
        <v>45</v>
      </c>
    </row>
    <row r="39" spans="1:4" x14ac:dyDescent="0.35">
      <c r="A39">
        <v>39</v>
      </c>
      <c r="B39">
        <v>2</v>
      </c>
      <c r="C39" t="s">
        <v>19</v>
      </c>
      <c r="D39" t="s">
        <v>46</v>
      </c>
    </row>
    <row r="40" spans="1:4" x14ac:dyDescent="0.35">
      <c r="A40">
        <v>40</v>
      </c>
      <c r="B40">
        <v>24</v>
      </c>
      <c r="C40" t="s">
        <v>25</v>
      </c>
      <c r="D40" t="s">
        <v>47</v>
      </c>
    </row>
    <row r="41" spans="1:4" x14ac:dyDescent="0.35">
      <c r="A41">
        <v>41</v>
      </c>
      <c r="B41">
        <v>0</v>
      </c>
      <c r="C41" t="s">
        <v>25</v>
      </c>
      <c r="D41" t="s">
        <v>48</v>
      </c>
    </row>
    <row r="42" spans="1:4" x14ac:dyDescent="0.35">
      <c r="A42">
        <v>42</v>
      </c>
      <c r="B42">
        <v>36</v>
      </c>
      <c r="C42" t="s">
        <v>50</v>
      </c>
      <c r="D42" t="s">
        <v>49</v>
      </c>
    </row>
    <row r="43" spans="1:4" x14ac:dyDescent="0.35">
      <c r="A43">
        <v>43</v>
      </c>
      <c r="B43">
        <v>8</v>
      </c>
      <c r="C43" t="s">
        <v>8</v>
      </c>
      <c r="D43" t="s">
        <v>397</v>
      </c>
    </row>
    <row r="44" spans="1:4" x14ac:dyDescent="0.35">
      <c r="A44">
        <v>44</v>
      </c>
      <c r="B44">
        <v>13</v>
      </c>
      <c r="C44" t="s">
        <v>8</v>
      </c>
      <c r="D44" t="s">
        <v>51</v>
      </c>
    </row>
    <row r="45" spans="1:4" x14ac:dyDescent="0.35">
      <c r="A45">
        <v>45</v>
      </c>
      <c r="B45">
        <v>7</v>
      </c>
      <c r="C45" t="s">
        <v>6</v>
      </c>
      <c r="D45" t="s">
        <v>52</v>
      </c>
    </row>
    <row r="46" spans="1:4" x14ac:dyDescent="0.35">
      <c r="A46">
        <v>46</v>
      </c>
      <c r="B46">
        <v>5</v>
      </c>
      <c r="C46" t="s">
        <v>13</v>
      </c>
      <c r="D46" t="s">
        <v>53</v>
      </c>
    </row>
    <row r="47" spans="1:4" x14ac:dyDescent="0.35">
      <c r="A47">
        <v>47</v>
      </c>
      <c r="B47">
        <v>15</v>
      </c>
      <c r="C47" t="s">
        <v>13</v>
      </c>
      <c r="D47" t="s">
        <v>54</v>
      </c>
    </row>
    <row r="48" spans="1:4" x14ac:dyDescent="0.35">
      <c r="A48">
        <v>48</v>
      </c>
      <c r="B48">
        <v>0</v>
      </c>
      <c r="C48" t="s">
        <v>25</v>
      </c>
      <c r="D48" t="s">
        <v>55</v>
      </c>
    </row>
    <row r="49" spans="1:4" x14ac:dyDescent="0.35">
      <c r="A49">
        <v>49</v>
      </c>
      <c r="B49">
        <v>1</v>
      </c>
      <c r="C49" t="s">
        <v>25</v>
      </c>
      <c r="D49" t="s">
        <v>387</v>
      </c>
    </row>
    <row r="50" spans="1:4" x14ac:dyDescent="0.35">
      <c r="A50">
        <v>50</v>
      </c>
      <c r="B50">
        <v>2</v>
      </c>
      <c r="C50" t="s">
        <v>25</v>
      </c>
      <c r="D50" t="s">
        <v>56</v>
      </c>
    </row>
    <row r="51" spans="1:4" x14ac:dyDescent="0.35">
      <c r="A51">
        <v>51</v>
      </c>
      <c r="B51">
        <v>18</v>
      </c>
      <c r="C51" t="s">
        <v>4</v>
      </c>
      <c r="D51" t="s">
        <v>57</v>
      </c>
    </row>
    <row r="52" spans="1:4" x14ac:dyDescent="0.35">
      <c r="A52">
        <v>52</v>
      </c>
      <c r="B52">
        <v>3</v>
      </c>
      <c r="C52" t="s">
        <v>19</v>
      </c>
      <c r="D52" t="s">
        <v>58</v>
      </c>
    </row>
    <row r="53" spans="1:4" x14ac:dyDescent="0.35">
      <c r="A53">
        <v>53</v>
      </c>
      <c r="B53">
        <v>500</v>
      </c>
      <c r="C53" t="s">
        <v>19</v>
      </c>
      <c r="D53" t="s">
        <v>59</v>
      </c>
    </row>
    <row r="54" spans="1:4" x14ac:dyDescent="0.35">
      <c r="A54">
        <v>54</v>
      </c>
      <c r="B54">
        <v>1622</v>
      </c>
      <c r="C54" t="s">
        <v>19</v>
      </c>
      <c r="D54" t="s">
        <v>60</v>
      </c>
    </row>
    <row r="55" spans="1:4" x14ac:dyDescent="0.35">
      <c r="A55">
        <v>55</v>
      </c>
      <c r="B55">
        <v>6</v>
      </c>
      <c r="C55" t="s">
        <v>15</v>
      </c>
      <c r="D55" t="s">
        <v>408</v>
      </c>
    </row>
    <row r="56" spans="1:4" x14ac:dyDescent="0.35">
      <c r="A56">
        <v>56</v>
      </c>
      <c r="B56">
        <v>0</v>
      </c>
      <c r="C56" t="s">
        <v>19</v>
      </c>
      <c r="D56" t="s">
        <v>61</v>
      </c>
    </row>
    <row r="57" spans="1:4" x14ac:dyDescent="0.35">
      <c r="A57">
        <v>57</v>
      </c>
      <c r="B57">
        <v>25</v>
      </c>
      <c r="C57" t="s">
        <v>19</v>
      </c>
      <c r="D57" t="s">
        <v>62</v>
      </c>
    </row>
    <row r="58" spans="1:4" x14ac:dyDescent="0.35">
      <c r="A58">
        <v>58</v>
      </c>
      <c r="B58">
        <v>1</v>
      </c>
      <c r="C58" t="s">
        <v>19</v>
      </c>
      <c r="D58" t="s">
        <v>63</v>
      </c>
    </row>
    <row r="59" spans="1:4" x14ac:dyDescent="0.35">
      <c r="A59">
        <v>59</v>
      </c>
      <c r="B59">
        <v>10</v>
      </c>
      <c r="C59" t="s">
        <v>15</v>
      </c>
      <c r="D59" t="s">
        <v>64</v>
      </c>
    </row>
    <row r="60" spans="1:4" x14ac:dyDescent="0.35">
      <c r="A60">
        <v>60</v>
      </c>
      <c r="B60">
        <v>0</v>
      </c>
      <c r="C60" t="s">
        <v>15</v>
      </c>
      <c r="D60" t="s">
        <v>65</v>
      </c>
    </row>
    <row r="61" spans="1:4" x14ac:dyDescent="0.35">
      <c r="A61">
        <v>61</v>
      </c>
      <c r="B61">
        <v>6</v>
      </c>
      <c r="C61" t="s">
        <v>15</v>
      </c>
      <c r="D61" t="s">
        <v>66</v>
      </c>
    </row>
    <row r="62" spans="1:4" x14ac:dyDescent="0.35">
      <c r="A62">
        <v>62</v>
      </c>
      <c r="B62">
        <v>62</v>
      </c>
      <c r="C62" t="s">
        <v>19</v>
      </c>
      <c r="D62" t="s">
        <v>67</v>
      </c>
    </row>
    <row r="63" spans="1:4" x14ac:dyDescent="0.35">
      <c r="A63">
        <v>63</v>
      </c>
      <c r="B63">
        <v>20</v>
      </c>
      <c r="C63" t="s">
        <v>19</v>
      </c>
      <c r="D63" t="s">
        <v>68</v>
      </c>
    </row>
    <row r="64" spans="1:4" x14ac:dyDescent="0.35">
      <c r="A64">
        <v>64</v>
      </c>
      <c r="B64">
        <v>3</v>
      </c>
      <c r="C64" t="s">
        <v>6</v>
      </c>
      <c r="D64" t="s">
        <v>69</v>
      </c>
    </row>
    <row r="65" spans="1:4" x14ac:dyDescent="0.35">
      <c r="A65">
        <v>65</v>
      </c>
      <c r="B65">
        <v>311</v>
      </c>
      <c r="C65" t="s">
        <v>22</v>
      </c>
      <c r="D65" t="s">
        <v>70</v>
      </c>
    </row>
    <row r="66" spans="1:4" x14ac:dyDescent="0.35">
      <c r="A66">
        <v>66</v>
      </c>
      <c r="B66">
        <v>1</v>
      </c>
      <c r="C66" t="s">
        <v>25</v>
      </c>
      <c r="D66" t="s">
        <v>71</v>
      </c>
    </row>
    <row r="67" spans="1:4" x14ac:dyDescent="0.35">
      <c r="A67">
        <v>67</v>
      </c>
      <c r="B67">
        <v>6</v>
      </c>
      <c r="C67" t="s">
        <v>15</v>
      </c>
      <c r="D67" t="s">
        <v>72</v>
      </c>
    </row>
    <row r="68" spans="1:4" x14ac:dyDescent="0.35">
      <c r="A68">
        <v>68</v>
      </c>
      <c r="B68">
        <v>2</v>
      </c>
      <c r="C68" t="s">
        <v>25</v>
      </c>
      <c r="D68" t="s">
        <v>73</v>
      </c>
    </row>
    <row r="69" spans="1:4" x14ac:dyDescent="0.35">
      <c r="A69">
        <v>69</v>
      </c>
      <c r="B69">
        <v>260</v>
      </c>
      <c r="C69" t="s">
        <v>19</v>
      </c>
      <c r="D69" t="s">
        <v>74</v>
      </c>
    </row>
    <row r="70" spans="1:4" x14ac:dyDescent="0.35">
      <c r="A70">
        <v>70</v>
      </c>
      <c r="B70">
        <v>100</v>
      </c>
      <c r="C70" t="s">
        <v>19</v>
      </c>
      <c r="D70" t="s">
        <v>75</v>
      </c>
    </row>
    <row r="71" spans="1:4" x14ac:dyDescent="0.35">
      <c r="A71">
        <v>71</v>
      </c>
      <c r="B71">
        <v>10</v>
      </c>
      <c r="C71" t="s">
        <v>13</v>
      </c>
      <c r="D71" t="s">
        <v>76</v>
      </c>
    </row>
    <row r="72" spans="1:4" x14ac:dyDescent="0.35">
      <c r="A72">
        <v>72</v>
      </c>
      <c r="B72">
        <v>28</v>
      </c>
      <c r="C72" t="s">
        <v>6</v>
      </c>
      <c r="D72" t="s">
        <v>77</v>
      </c>
    </row>
    <row r="73" spans="1:4" x14ac:dyDescent="0.35">
      <c r="A73">
        <v>73</v>
      </c>
      <c r="B73">
        <v>35</v>
      </c>
      <c r="C73" t="s">
        <v>22</v>
      </c>
      <c r="D73" t="s">
        <v>78</v>
      </c>
    </row>
    <row r="74" spans="1:4" x14ac:dyDescent="0.35">
      <c r="A74">
        <v>74</v>
      </c>
      <c r="B74">
        <v>75</v>
      </c>
      <c r="C74" t="s">
        <v>22</v>
      </c>
      <c r="D74" t="s">
        <v>79</v>
      </c>
    </row>
    <row r="75" spans="1:4" x14ac:dyDescent="0.35">
      <c r="A75">
        <v>75</v>
      </c>
      <c r="B75">
        <v>88</v>
      </c>
      <c r="C75" t="s">
        <v>22</v>
      </c>
      <c r="D75" t="s">
        <v>80</v>
      </c>
    </row>
    <row r="76" spans="1:4" x14ac:dyDescent="0.35">
      <c r="A76">
        <v>76</v>
      </c>
      <c r="B76">
        <v>0</v>
      </c>
      <c r="C76" t="s">
        <v>19</v>
      </c>
      <c r="D76" t="s">
        <v>81</v>
      </c>
    </row>
    <row r="77" spans="1:4" x14ac:dyDescent="0.35">
      <c r="A77">
        <v>77</v>
      </c>
      <c r="B77">
        <v>80</v>
      </c>
      <c r="C77" t="s">
        <v>6</v>
      </c>
      <c r="D77" t="s">
        <v>82</v>
      </c>
    </row>
    <row r="78" spans="1:4" x14ac:dyDescent="0.35">
      <c r="A78">
        <v>78</v>
      </c>
      <c r="B78">
        <v>28</v>
      </c>
      <c r="C78" t="s">
        <v>15</v>
      </c>
      <c r="D78" t="s">
        <v>396</v>
      </c>
    </row>
    <row r="79" spans="1:4" x14ac:dyDescent="0.35">
      <c r="A79">
        <v>79</v>
      </c>
      <c r="B79">
        <v>36</v>
      </c>
      <c r="C79" t="s">
        <v>17</v>
      </c>
      <c r="D79" t="s">
        <v>83</v>
      </c>
    </row>
    <row r="80" spans="1:4" x14ac:dyDescent="0.35">
      <c r="A80">
        <v>80</v>
      </c>
      <c r="B80">
        <v>88</v>
      </c>
      <c r="C80" t="s">
        <v>6</v>
      </c>
      <c r="D80" t="s">
        <v>84</v>
      </c>
    </row>
    <row r="81" spans="1:4" x14ac:dyDescent="0.35">
      <c r="A81">
        <v>81</v>
      </c>
      <c r="B81">
        <v>9</v>
      </c>
      <c r="C81" t="s">
        <v>6</v>
      </c>
      <c r="D81" t="s">
        <v>85</v>
      </c>
    </row>
    <row r="82" spans="1:4" x14ac:dyDescent="0.35">
      <c r="A82">
        <v>82</v>
      </c>
      <c r="B82">
        <v>3</v>
      </c>
      <c r="C82" t="s">
        <v>87</v>
      </c>
      <c r="D82" t="s">
        <v>86</v>
      </c>
    </row>
    <row r="83" spans="1:4" x14ac:dyDescent="0.35">
      <c r="A83">
        <v>83</v>
      </c>
      <c r="B83">
        <v>3</v>
      </c>
      <c r="C83" t="s">
        <v>25</v>
      </c>
      <c r="D83" t="s">
        <v>88</v>
      </c>
    </row>
    <row r="84" spans="1:4" x14ac:dyDescent="0.35">
      <c r="A84">
        <v>84</v>
      </c>
      <c r="B84">
        <v>1</v>
      </c>
      <c r="C84" t="s">
        <v>19</v>
      </c>
      <c r="D84" t="s">
        <v>89</v>
      </c>
    </row>
    <row r="85" spans="1:4" x14ac:dyDescent="0.35">
      <c r="A85">
        <v>85</v>
      </c>
      <c r="B85">
        <v>2</v>
      </c>
      <c r="C85" t="s">
        <v>19</v>
      </c>
      <c r="D85" t="s">
        <v>90</v>
      </c>
    </row>
    <row r="86" spans="1:4" x14ac:dyDescent="0.35">
      <c r="A86">
        <v>86</v>
      </c>
      <c r="B86">
        <v>3</v>
      </c>
      <c r="C86" t="s">
        <v>92</v>
      </c>
      <c r="D86" t="s">
        <v>91</v>
      </c>
    </row>
    <row r="87" spans="1:4" x14ac:dyDescent="0.35">
      <c r="A87">
        <v>87</v>
      </c>
      <c r="B87">
        <v>2</v>
      </c>
      <c r="C87" t="s">
        <v>19</v>
      </c>
      <c r="D87" t="s">
        <v>93</v>
      </c>
    </row>
    <row r="88" spans="1:4" x14ac:dyDescent="0.35">
      <c r="A88">
        <v>88</v>
      </c>
      <c r="B88">
        <v>2</v>
      </c>
      <c r="C88" t="s">
        <v>19</v>
      </c>
      <c r="D88" t="s">
        <v>94</v>
      </c>
    </row>
    <row r="89" spans="1:4" x14ac:dyDescent="0.35">
      <c r="A89">
        <v>89</v>
      </c>
      <c r="B89">
        <v>15</v>
      </c>
      <c r="C89" t="s">
        <v>19</v>
      </c>
      <c r="D89" t="s">
        <v>95</v>
      </c>
    </row>
    <row r="90" spans="1:4" x14ac:dyDescent="0.35">
      <c r="A90">
        <v>90</v>
      </c>
      <c r="B90">
        <v>15</v>
      </c>
      <c r="C90" t="s">
        <v>19</v>
      </c>
      <c r="D90" t="s">
        <v>96</v>
      </c>
    </row>
    <row r="91" spans="1:4" x14ac:dyDescent="0.35">
      <c r="A91">
        <v>91</v>
      </c>
      <c r="B91">
        <v>166</v>
      </c>
      <c r="C91" t="s">
        <v>19</v>
      </c>
      <c r="D91" t="s">
        <v>97</v>
      </c>
    </row>
    <row r="92" spans="1:4" x14ac:dyDescent="0.35">
      <c r="A92">
        <v>92</v>
      </c>
      <c r="B92">
        <v>579</v>
      </c>
      <c r="C92" t="s">
        <v>19</v>
      </c>
      <c r="D92" t="s">
        <v>98</v>
      </c>
    </row>
    <row r="93" spans="1:4" x14ac:dyDescent="0.35">
      <c r="A93">
        <v>93</v>
      </c>
      <c r="B93">
        <v>468</v>
      </c>
      <c r="C93" t="s">
        <v>19</v>
      </c>
      <c r="D93" t="s">
        <v>99</v>
      </c>
    </row>
    <row r="94" spans="1:4" x14ac:dyDescent="0.35">
      <c r="A94">
        <v>94</v>
      </c>
      <c r="B94">
        <v>4</v>
      </c>
      <c r="C94" t="s">
        <v>19</v>
      </c>
      <c r="D94" t="s">
        <v>100</v>
      </c>
    </row>
    <row r="95" spans="1:4" x14ac:dyDescent="0.35">
      <c r="A95">
        <v>95</v>
      </c>
      <c r="B95">
        <v>16</v>
      </c>
      <c r="C95" t="s">
        <v>19</v>
      </c>
      <c r="D95" t="s">
        <v>101</v>
      </c>
    </row>
    <row r="96" spans="1:4" x14ac:dyDescent="0.35">
      <c r="A96">
        <v>96</v>
      </c>
      <c r="B96">
        <v>300</v>
      </c>
      <c r="C96" t="s">
        <v>19</v>
      </c>
      <c r="D96" t="s">
        <v>102</v>
      </c>
    </row>
    <row r="97" spans="1:4" x14ac:dyDescent="0.35">
      <c r="A97">
        <v>97</v>
      </c>
      <c r="B97">
        <v>5</v>
      </c>
      <c r="C97" t="s">
        <v>19</v>
      </c>
      <c r="D97" t="s">
        <v>103</v>
      </c>
    </row>
    <row r="98" spans="1:4" x14ac:dyDescent="0.35">
      <c r="A98">
        <v>98</v>
      </c>
      <c r="B98">
        <v>2</v>
      </c>
      <c r="C98" t="s">
        <v>13</v>
      </c>
      <c r="D98" t="s">
        <v>104</v>
      </c>
    </row>
    <row r="99" spans="1:4" x14ac:dyDescent="0.35">
      <c r="A99">
        <v>99</v>
      </c>
      <c r="B99">
        <v>9</v>
      </c>
      <c r="C99" t="s">
        <v>19</v>
      </c>
      <c r="D99" t="s">
        <v>105</v>
      </c>
    </row>
    <row r="100" spans="1:4" x14ac:dyDescent="0.35">
      <c r="A100">
        <v>100</v>
      </c>
      <c r="B100">
        <v>3</v>
      </c>
      <c r="C100" t="s">
        <v>107</v>
      </c>
      <c r="D100" t="s">
        <v>106</v>
      </c>
    </row>
    <row r="101" spans="1:4" x14ac:dyDescent="0.35">
      <c r="A101">
        <v>101</v>
      </c>
      <c r="B101">
        <v>6</v>
      </c>
      <c r="C101" t="s">
        <v>25</v>
      </c>
      <c r="D101" t="s">
        <v>108</v>
      </c>
    </row>
    <row r="102" spans="1:4" x14ac:dyDescent="0.35">
      <c r="A102">
        <v>102</v>
      </c>
      <c r="B102">
        <v>5</v>
      </c>
      <c r="C102" t="s">
        <v>6</v>
      </c>
      <c r="D102" t="s">
        <v>109</v>
      </c>
    </row>
    <row r="103" spans="1:4" x14ac:dyDescent="0.35">
      <c r="A103">
        <v>103</v>
      </c>
      <c r="B103">
        <v>19</v>
      </c>
      <c r="C103" t="s">
        <v>6</v>
      </c>
      <c r="D103" t="s">
        <v>110</v>
      </c>
    </row>
    <row r="104" spans="1:4" x14ac:dyDescent="0.35">
      <c r="A104">
        <v>104</v>
      </c>
      <c r="B104">
        <v>19</v>
      </c>
      <c r="C104" t="s">
        <v>107</v>
      </c>
      <c r="D104" t="s">
        <v>111</v>
      </c>
    </row>
    <row r="105" spans="1:4" x14ac:dyDescent="0.35">
      <c r="A105">
        <v>105</v>
      </c>
      <c r="B105">
        <v>30</v>
      </c>
      <c r="C105" t="s">
        <v>107</v>
      </c>
      <c r="D105" t="s">
        <v>112</v>
      </c>
    </row>
    <row r="106" spans="1:4" x14ac:dyDescent="0.35">
      <c r="A106">
        <v>106</v>
      </c>
      <c r="B106">
        <v>23</v>
      </c>
      <c r="C106" t="s">
        <v>107</v>
      </c>
      <c r="D106" t="s">
        <v>113</v>
      </c>
    </row>
    <row r="107" spans="1:4" x14ac:dyDescent="0.35">
      <c r="A107">
        <v>107</v>
      </c>
      <c r="B107">
        <v>16</v>
      </c>
      <c r="C107" t="s">
        <v>107</v>
      </c>
      <c r="D107" t="s">
        <v>394</v>
      </c>
    </row>
    <row r="108" spans="1:4" x14ac:dyDescent="0.35">
      <c r="A108">
        <v>108</v>
      </c>
      <c r="B108">
        <v>75</v>
      </c>
      <c r="C108" t="s">
        <v>107</v>
      </c>
      <c r="D108" t="s">
        <v>114</v>
      </c>
    </row>
    <row r="109" spans="1:4" x14ac:dyDescent="0.35">
      <c r="A109">
        <v>109</v>
      </c>
      <c r="B109">
        <v>3</v>
      </c>
      <c r="C109" t="s">
        <v>19</v>
      </c>
      <c r="D109" t="s">
        <v>115</v>
      </c>
    </row>
    <row r="110" spans="1:4" x14ac:dyDescent="0.35">
      <c r="A110">
        <v>110</v>
      </c>
      <c r="B110">
        <v>6</v>
      </c>
      <c r="C110" t="s">
        <v>19</v>
      </c>
      <c r="D110" t="s">
        <v>116</v>
      </c>
    </row>
    <row r="111" spans="1:4" x14ac:dyDescent="0.35">
      <c r="A111">
        <v>111</v>
      </c>
      <c r="B111">
        <v>1</v>
      </c>
      <c r="C111" t="s">
        <v>8</v>
      </c>
      <c r="D111" t="s">
        <v>117</v>
      </c>
    </row>
    <row r="112" spans="1:4" x14ac:dyDescent="0.35">
      <c r="A112">
        <v>112</v>
      </c>
      <c r="B112">
        <v>10</v>
      </c>
      <c r="C112" t="s">
        <v>119</v>
      </c>
      <c r="D112" t="s">
        <v>118</v>
      </c>
    </row>
    <row r="113" spans="1:4" x14ac:dyDescent="0.35">
      <c r="A113">
        <v>113</v>
      </c>
      <c r="B113">
        <v>44</v>
      </c>
      <c r="C113" t="s">
        <v>121</v>
      </c>
      <c r="D113" t="s">
        <v>120</v>
      </c>
    </row>
    <row r="114" spans="1:4" x14ac:dyDescent="0.35">
      <c r="A114">
        <v>114</v>
      </c>
      <c r="B114">
        <v>3403</v>
      </c>
      <c r="C114" t="s">
        <v>121</v>
      </c>
      <c r="D114" t="s">
        <v>122</v>
      </c>
    </row>
    <row r="115" spans="1:4" x14ac:dyDescent="0.35">
      <c r="A115">
        <v>115</v>
      </c>
      <c r="B115">
        <v>103</v>
      </c>
      <c r="C115" t="s">
        <v>121</v>
      </c>
      <c r="D115" t="s">
        <v>123</v>
      </c>
    </row>
    <row r="116" spans="1:4" x14ac:dyDescent="0.35">
      <c r="A116">
        <v>116</v>
      </c>
      <c r="B116">
        <v>2</v>
      </c>
      <c r="C116" t="s">
        <v>107</v>
      </c>
      <c r="D116" t="s">
        <v>124</v>
      </c>
    </row>
    <row r="117" spans="1:4" x14ac:dyDescent="0.35">
      <c r="A117">
        <v>117</v>
      </c>
      <c r="B117">
        <v>9</v>
      </c>
      <c r="C117" t="s">
        <v>22</v>
      </c>
      <c r="D117" t="s">
        <v>125</v>
      </c>
    </row>
    <row r="118" spans="1:4" x14ac:dyDescent="0.35">
      <c r="A118">
        <v>118</v>
      </c>
      <c r="B118">
        <v>6</v>
      </c>
      <c r="C118" t="s">
        <v>22</v>
      </c>
      <c r="D118" t="s">
        <v>126</v>
      </c>
    </row>
    <row r="119" spans="1:4" x14ac:dyDescent="0.35">
      <c r="A119">
        <v>119</v>
      </c>
      <c r="B119">
        <v>9</v>
      </c>
      <c r="C119" t="s">
        <v>25</v>
      </c>
      <c r="D119" t="s">
        <v>127</v>
      </c>
    </row>
    <row r="120" spans="1:4" x14ac:dyDescent="0.35">
      <c r="A120">
        <v>120</v>
      </c>
      <c r="B120">
        <v>155</v>
      </c>
      <c r="C120" t="s">
        <v>19</v>
      </c>
      <c r="D120" t="s">
        <v>128</v>
      </c>
    </row>
    <row r="121" spans="1:4" x14ac:dyDescent="0.35">
      <c r="A121">
        <v>121</v>
      </c>
      <c r="B121">
        <v>189</v>
      </c>
      <c r="C121" t="s">
        <v>19</v>
      </c>
      <c r="D121" t="s">
        <v>129</v>
      </c>
    </row>
    <row r="122" spans="1:4" x14ac:dyDescent="0.35">
      <c r="A122">
        <v>122</v>
      </c>
      <c r="B122">
        <v>261</v>
      </c>
      <c r="C122" t="s">
        <v>19</v>
      </c>
      <c r="D122" t="s">
        <v>130</v>
      </c>
    </row>
    <row r="123" spans="1:4" x14ac:dyDescent="0.35">
      <c r="A123">
        <v>123</v>
      </c>
      <c r="B123">
        <v>7</v>
      </c>
      <c r="C123" t="s">
        <v>19</v>
      </c>
      <c r="D123" t="s">
        <v>131</v>
      </c>
    </row>
    <row r="124" spans="1:4" x14ac:dyDescent="0.35">
      <c r="A124">
        <v>124</v>
      </c>
      <c r="B124">
        <v>20</v>
      </c>
      <c r="C124" t="s">
        <v>19</v>
      </c>
      <c r="D124" t="s">
        <v>132</v>
      </c>
    </row>
    <row r="125" spans="1:4" x14ac:dyDescent="0.35">
      <c r="A125">
        <v>125</v>
      </c>
      <c r="B125">
        <v>20</v>
      </c>
      <c r="C125" t="s">
        <v>19</v>
      </c>
      <c r="D125" t="s">
        <v>133</v>
      </c>
    </row>
    <row r="126" spans="1:4" x14ac:dyDescent="0.35">
      <c r="A126">
        <v>126</v>
      </c>
      <c r="B126">
        <v>112</v>
      </c>
      <c r="C126" t="s">
        <v>19</v>
      </c>
      <c r="D126" t="s">
        <v>134</v>
      </c>
    </row>
    <row r="127" spans="1:4" x14ac:dyDescent="0.35">
      <c r="A127">
        <v>127</v>
      </c>
      <c r="B127">
        <v>10</v>
      </c>
      <c r="C127" t="s">
        <v>4</v>
      </c>
      <c r="D127" t="s">
        <v>135</v>
      </c>
    </row>
    <row r="128" spans="1:4" x14ac:dyDescent="0.35">
      <c r="A128">
        <v>128</v>
      </c>
      <c r="B128">
        <v>80</v>
      </c>
      <c r="C128" t="s">
        <v>19</v>
      </c>
      <c r="D128" t="s">
        <v>136</v>
      </c>
    </row>
    <row r="129" spans="1:4" x14ac:dyDescent="0.35">
      <c r="A129">
        <v>129</v>
      </c>
      <c r="B129">
        <v>30</v>
      </c>
      <c r="C129" t="s">
        <v>19</v>
      </c>
      <c r="D129" t="s">
        <v>137</v>
      </c>
    </row>
    <row r="130" spans="1:4" x14ac:dyDescent="0.35">
      <c r="A130">
        <v>130</v>
      </c>
      <c r="B130">
        <v>5</v>
      </c>
      <c r="C130" t="s">
        <v>25</v>
      </c>
      <c r="D130" t="s">
        <v>138</v>
      </c>
    </row>
    <row r="131" spans="1:4" x14ac:dyDescent="0.35">
      <c r="A131">
        <v>131</v>
      </c>
      <c r="B131">
        <v>59</v>
      </c>
      <c r="C131" t="s">
        <v>140</v>
      </c>
      <c r="D131" t="s">
        <v>139</v>
      </c>
    </row>
    <row r="132" spans="1:4" x14ac:dyDescent="0.35">
      <c r="A132">
        <v>132</v>
      </c>
      <c r="B132">
        <v>80</v>
      </c>
      <c r="C132" t="s">
        <v>19</v>
      </c>
      <c r="D132" t="s">
        <v>141</v>
      </c>
    </row>
    <row r="133" spans="1:4" x14ac:dyDescent="0.35">
      <c r="A133">
        <v>133</v>
      </c>
      <c r="B133">
        <v>130</v>
      </c>
      <c r="C133" t="s">
        <v>19</v>
      </c>
      <c r="D133" t="s">
        <v>142</v>
      </c>
    </row>
    <row r="134" spans="1:4" x14ac:dyDescent="0.35">
      <c r="A134">
        <v>134</v>
      </c>
      <c r="B134">
        <v>10</v>
      </c>
      <c r="C134" t="s">
        <v>87</v>
      </c>
      <c r="D134" t="s">
        <v>143</v>
      </c>
    </row>
    <row r="135" spans="1:4" x14ac:dyDescent="0.35">
      <c r="A135">
        <v>135</v>
      </c>
      <c r="B135">
        <v>0</v>
      </c>
      <c r="C135" t="s">
        <v>4</v>
      </c>
      <c r="D135" t="s">
        <v>144</v>
      </c>
    </row>
    <row r="136" spans="1:4" x14ac:dyDescent="0.35">
      <c r="A136">
        <v>136</v>
      </c>
      <c r="B136">
        <v>116</v>
      </c>
      <c r="D136" t="s">
        <v>409</v>
      </c>
    </row>
    <row r="137" spans="1:4" x14ac:dyDescent="0.35">
      <c r="A137">
        <v>137</v>
      </c>
      <c r="B137">
        <v>48</v>
      </c>
      <c r="C137" t="s">
        <v>15</v>
      </c>
      <c r="D137" t="s">
        <v>145</v>
      </c>
    </row>
    <row r="138" spans="1:4" x14ac:dyDescent="0.35">
      <c r="A138">
        <v>138</v>
      </c>
      <c r="B138">
        <v>3</v>
      </c>
      <c r="C138" t="s">
        <v>15</v>
      </c>
      <c r="D138" t="s">
        <v>146</v>
      </c>
    </row>
    <row r="139" spans="1:4" x14ac:dyDescent="0.35">
      <c r="A139">
        <v>139</v>
      </c>
      <c r="B139">
        <v>3</v>
      </c>
      <c r="C139" t="s">
        <v>6</v>
      </c>
      <c r="D139" t="s">
        <v>147</v>
      </c>
    </row>
    <row r="140" spans="1:4" x14ac:dyDescent="0.35">
      <c r="A140">
        <v>140</v>
      </c>
      <c r="B140">
        <v>1</v>
      </c>
      <c r="C140" t="s">
        <v>8</v>
      </c>
      <c r="D140" t="s">
        <v>148</v>
      </c>
    </row>
    <row r="141" spans="1:4" x14ac:dyDescent="0.35">
      <c r="A141">
        <v>141</v>
      </c>
      <c r="B141">
        <v>32</v>
      </c>
      <c r="C141" t="s">
        <v>17</v>
      </c>
      <c r="D141" t="s">
        <v>149</v>
      </c>
    </row>
    <row r="142" spans="1:4" x14ac:dyDescent="0.35">
      <c r="A142">
        <v>142</v>
      </c>
      <c r="B142">
        <v>23</v>
      </c>
      <c r="C142" t="s">
        <v>19</v>
      </c>
      <c r="D142" t="s">
        <v>150</v>
      </c>
    </row>
    <row r="143" spans="1:4" x14ac:dyDescent="0.35">
      <c r="A143">
        <v>143</v>
      </c>
      <c r="B143">
        <v>9</v>
      </c>
      <c r="C143" t="s">
        <v>22</v>
      </c>
      <c r="D143" t="s">
        <v>151</v>
      </c>
    </row>
    <row r="144" spans="1:4" x14ac:dyDescent="0.35">
      <c r="A144">
        <v>144</v>
      </c>
      <c r="B144">
        <v>4</v>
      </c>
      <c r="C144" t="s">
        <v>22</v>
      </c>
      <c r="D144" t="s">
        <v>152</v>
      </c>
    </row>
    <row r="145" spans="1:4" x14ac:dyDescent="0.35">
      <c r="A145">
        <v>145</v>
      </c>
      <c r="B145">
        <v>2</v>
      </c>
      <c r="C145" t="s">
        <v>22</v>
      </c>
      <c r="D145" t="s">
        <v>153</v>
      </c>
    </row>
    <row r="146" spans="1:4" x14ac:dyDescent="0.35">
      <c r="A146">
        <v>146</v>
      </c>
      <c r="B146">
        <v>40</v>
      </c>
      <c r="C146" t="s">
        <v>6</v>
      </c>
      <c r="D146" t="s">
        <v>154</v>
      </c>
    </row>
    <row r="147" spans="1:4" x14ac:dyDescent="0.35">
      <c r="A147">
        <v>147</v>
      </c>
      <c r="B147">
        <v>87</v>
      </c>
      <c r="C147" t="s">
        <v>156</v>
      </c>
      <c r="D147" t="s">
        <v>155</v>
      </c>
    </row>
    <row r="148" spans="1:4" x14ac:dyDescent="0.35">
      <c r="A148">
        <v>148</v>
      </c>
      <c r="B148">
        <v>81</v>
      </c>
      <c r="C148" t="s">
        <v>156</v>
      </c>
      <c r="D148" t="s">
        <v>157</v>
      </c>
    </row>
    <row r="149" spans="1:4" x14ac:dyDescent="0.35">
      <c r="A149">
        <v>149</v>
      </c>
      <c r="B149">
        <v>171</v>
      </c>
      <c r="C149" t="s">
        <v>159</v>
      </c>
      <c r="D149" t="s">
        <v>158</v>
      </c>
    </row>
    <row r="150" spans="1:4" x14ac:dyDescent="0.35">
      <c r="A150">
        <v>150</v>
      </c>
      <c r="B150">
        <v>10</v>
      </c>
      <c r="C150" t="s">
        <v>8</v>
      </c>
      <c r="D150" t="s">
        <v>160</v>
      </c>
    </row>
    <row r="151" spans="1:4" x14ac:dyDescent="0.35">
      <c r="A151">
        <v>151</v>
      </c>
      <c r="B151">
        <v>1</v>
      </c>
      <c r="C151" t="s">
        <v>6</v>
      </c>
      <c r="D151" t="s">
        <v>161</v>
      </c>
    </row>
    <row r="152" spans="1:4" x14ac:dyDescent="0.35">
      <c r="A152">
        <v>152</v>
      </c>
      <c r="B152">
        <v>2</v>
      </c>
      <c r="C152" t="s">
        <v>6</v>
      </c>
      <c r="D152" t="s">
        <v>162</v>
      </c>
    </row>
    <row r="153" spans="1:4" x14ac:dyDescent="0.35">
      <c r="A153">
        <v>153</v>
      </c>
      <c r="B153">
        <v>3</v>
      </c>
      <c r="C153" t="s">
        <v>25</v>
      </c>
      <c r="D153" t="s">
        <v>163</v>
      </c>
    </row>
    <row r="154" spans="1:4" x14ac:dyDescent="0.35">
      <c r="A154">
        <v>154</v>
      </c>
      <c r="B154">
        <v>22</v>
      </c>
      <c r="C154" t="s">
        <v>19</v>
      </c>
      <c r="D154" t="s">
        <v>164</v>
      </c>
    </row>
    <row r="155" spans="1:4" x14ac:dyDescent="0.35">
      <c r="A155">
        <v>155</v>
      </c>
      <c r="B155">
        <v>8</v>
      </c>
      <c r="C155" t="s">
        <v>19</v>
      </c>
      <c r="D155" t="s">
        <v>165</v>
      </c>
    </row>
    <row r="156" spans="1:4" x14ac:dyDescent="0.35">
      <c r="A156">
        <v>156</v>
      </c>
      <c r="B156">
        <v>55</v>
      </c>
      <c r="C156" t="s">
        <v>19</v>
      </c>
      <c r="D156" t="s">
        <v>166</v>
      </c>
    </row>
    <row r="157" spans="1:4" x14ac:dyDescent="0.35">
      <c r="A157">
        <v>157</v>
      </c>
      <c r="B157">
        <v>0</v>
      </c>
      <c r="C157" t="s">
        <v>19</v>
      </c>
      <c r="D157" t="s">
        <v>167</v>
      </c>
    </row>
    <row r="158" spans="1:4" x14ac:dyDescent="0.35">
      <c r="A158">
        <v>158</v>
      </c>
      <c r="B158">
        <v>10</v>
      </c>
      <c r="C158" t="s">
        <v>25</v>
      </c>
      <c r="D158" t="s">
        <v>168</v>
      </c>
    </row>
    <row r="159" spans="1:4" x14ac:dyDescent="0.35">
      <c r="A159">
        <v>159</v>
      </c>
      <c r="B159">
        <v>12</v>
      </c>
      <c r="C159" t="s">
        <v>25</v>
      </c>
      <c r="D159" t="s">
        <v>169</v>
      </c>
    </row>
    <row r="160" spans="1:4" x14ac:dyDescent="0.35">
      <c r="A160">
        <v>160</v>
      </c>
      <c r="B160">
        <v>78</v>
      </c>
      <c r="C160" t="s">
        <v>15</v>
      </c>
      <c r="D160" t="s">
        <v>170</v>
      </c>
    </row>
    <row r="161" spans="1:4" x14ac:dyDescent="0.35">
      <c r="A161">
        <v>161</v>
      </c>
      <c r="B161">
        <v>0</v>
      </c>
      <c r="C161" t="s">
        <v>15</v>
      </c>
      <c r="D161" t="s">
        <v>171</v>
      </c>
    </row>
    <row r="162" spans="1:4" x14ac:dyDescent="0.35">
      <c r="A162">
        <v>162</v>
      </c>
      <c r="B162">
        <v>8</v>
      </c>
      <c r="C162" t="s">
        <v>15</v>
      </c>
      <c r="D162" t="s">
        <v>172</v>
      </c>
    </row>
    <row r="163" spans="1:4" x14ac:dyDescent="0.35">
      <c r="A163">
        <v>163</v>
      </c>
      <c r="B163">
        <v>67</v>
      </c>
      <c r="C163" t="s">
        <v>15</v>
      </c>
      <c r="D163" t="s">
        <v>173</v>
      </c>
    </row>
    <row r="164" spans="1:4" x14ac:dyDescent="0.35">
      <c r="A164">
        <v>164</v>
      </c>
      <c r="B164">
        <v>14</v>
      </c>
      <c r="C164" t="s">
        <v>25</v>
      </c>
      <c r="D164" t="s">
        <v>174</v>
      </c>
    </row>
    <row r="165" spans="1:4" x14ac:dyDescent="0.35">
      <c r="A165">
        <v>165</v>
      </c>
      <c r="B165">
        <v>19</v>
      </c>
      <c r="C165" t="s">
        <v>121</v>
      </c>
      <c r="D165" t="s">
        <v>175</v>
      </c>
    </row>
    <row r="166" spans="1:4" x14ac:dyDescent="0.35">
      <c r="A166">
        <v>166</v>
      </c>
      <c r="B166">
        <v>11</v>
      </c>
      <c r="C166" t="s">
        <v>121</v>
      </c>
      <c r="D166" t="s">
        <v>176</v>
      </c>
    </row>
    <row r="167" spans="1:4" x14ac:dyDescent="0.35">
      <c r="A167">
        <v>167</v>
      </c>
      <c r="B167">
        <v>4</v>
      </c>
      <c r="C167" t="s">
        <v>121</v>
      </c>
      <c r="D167" t="s">
        <v>177</v>
      </c>
    </row>
    <row r="168" spans="1:4" x14ac:dyDescent="0.35">
      <c r="A168">
        <v>168</v>
      </c>
      <c r="B168">
        <v>26</v>
      </c>
      <c r="C168" t="s">
        <v>22</v>
      </c>
      <c r="D168" t="s">
        <v>178</v>
      </c>
    </row>
    <row r="169" spans="1:4" x14ac:dyDescent="0.35">
      <c r="A169">
        <v>169</v>
      </c>
      <c r="B169">
        <v>1</v>
      </c>
      <c r="C169" t="s">
        <v>25</v>
      </c>
      <c r="D169" t="s">
        <v>179</v>
      </c>
    </row>
    <row r="170" spans="1:4" x14ac:dyDescent="0.35">
      <c r="A170">
        <v>170</v>
      </c>
      <c r="B170">
        <v>73</v>
      </c>
      <c r="C170" t="s">
        <v>4</v>
      </c>
      <c r="D170" t="s">
        <v>180</v>
      </c>
    </row>
    <row r="171" spans="1:4" x14ac:dyDescent="0.35">
      <c r="A171">
        <v>171</v>
      </c>
      <c r="B171">
        <v>30</v>
      </c>
      <c r="C171" t="s">
        <v>4</v>
      </c>
      <c r="D171" t="s">
        <v>181</v>
      </c>
    </row>
    <row r="172" spans="1:4" x14ac:dyDescent="0.35">
      <c r="A172">
        <v>172</v>
      </c>
      <c r="B172">
        <v>309</v>
      </c>
      <c r="C172" t="s">
        <v>4</v>
      </c>
      <c r="D172" t="s">
        <v>182</v>
      </c>
    </row>
    <row r="173" spans="1:4" x14ac:dyDescent="0.35">
      <c r="A173">
        <v>173</v>
      </c>
      <c r="B173">
        <v>33</v>
      </c>
      <c r="C173" t="s">
        <v>4</v>
      </c>
      <c r="D173" t="s">
        <v>183</v>
      </c>
    </row>
    <row r="174" spans="1:4" x14ac:dyDescent="0.35">
      <c r="A174">
        <v>174</v>
      </c>
      <c r="B174">
        <v>323</v>
      </c>
      <c r="C174" t="s">
        <v>4</v>
      </c>
      <c r="D174" t="s">
        <v>184</v>
      </c>
    </row>
    <row r="175" spans="1:4" x14ac:dyDescent="0.35">
      <c r="A175">
        <v>175</v>
      </c>
      <c r="B175">
        <v>49</v>
      </c>
      <c r="C175" t="s">
        <v>4</v>
      </c>
      <c r="D175" t="s">
        <v>185</v>
      </c>
    </row>
    <row r="176" spans="1:4" x14ac:dyDescent="0.35">
      <c r="A176">
        <v>176</v>
      </c>
      <c r="B176">
        <v>30</v>
      </c>
      <c r="C176" t="s">
        <v>22</v>
      </c>
      <c r="D176" t="s">
        <v>186</v>
      </c>
    </row>
    <row r="177" spans="1:4" x14ac:dyDescent="0.35">
      <c r="A177">
        <v>177</v>
      </c>
      <c r="B177">
        <v>24</v>
      </c>
      <c r="C177" t="s">
        <v>6</v>
      </c>
      <c r="D177" t="s">
        <v>187</v>
      </c>
    </row>
    <row r="178" spans="1:4" x14ac:dyDescent="0.35">
      <c r="A178">
        <v>178</v>
      </c>
      <c r="B178">
        <v>39</v>
      </c>
      <c r="C178" t="s">
        <v>25</v>
      </c>
      <c r="D178" t="s">
        <v>188</v>
      </c>
    </row>
    <row r="179" spans="1:4" x14ac:dyDescent="0.35">
      <c r="A179">
        <v>179</v>
      </c>
      <c r="B179">
        <v>3</v>
      </c>
      <c r="C179" t="s">
        <v>25</v>
      </c>
      <c r="D179" t="s">
        <v>189</v>
      </c>
    </row>
    <row r="180" spans="1:4" x14ac:dyDescent="0.35">
      <c r="A180">
        <v>180</v>
      </c>
      <c r="B180">
        <v>6</v>
      </c>
      <c r="C180" t="s">
        <v>25</v>
      </c>
      <c r="D180" t="s">
        <v>190</v>
      </c>
    </row>
    <row r="181" spans="1:4" x14ac:dyDescent="0.35">
      <c r="A181">
        <v>181</v>
      </c>
      <c r="B181">
        <v>4</v>
      </c>
      <c r="C181" t="s">
        <v>25</v>
      </c>
      <c r="D181" t="s">
        <v>191</v>
      </c>
    </row>
    <row r="182" spans="1:4" x14ac:dyDescent="0.35">
      <c r="A182">
        <v>182</v>
      </c>
      <c r="B182">
        <v>5</v>
      </c>
      <c r="C182" t="s">
        <v>25</v>
      </c>
      <c r="D182" t="s">
        <v>401</v>
      </c>
    </row>
    <row r="183" spans="1:4" x14ac:dyDescent="0.35">
      <c r="A183">
        <v>183</v>
      </c>
      <c r="B183">
        <v>4</v>
      </c>
      <c r="C183" t="s">
        <v>25</v>
      </c>
      <c r="D183" t="s">
        <v>192</v>
      </c>
    </row>
    <row r="184" spans="1:4" x14ac:dyDescent="0.35">
      <c r="A184">
        <v>184</v>
      </c>
      <c r="B184">
        <v>34</v>
      </c>
      <c r="C184" t="s">
        <v>25</v>
      </c>
      <c r="D184" t="s">
        <v>193</v>
      </c>
    </row>
    <row r="185" spans="1:4" x14ac:dyDescent="0.35">
      <c r="A185">
        <v>185</v>
      </c>
      <c r="B185">
        <v>5</v>
      </c>
      <c r="C185" t="s">
        <v>25</v>
      </c>
      <c r="D185" t="s">
        <v>194</v>
      </c>
    </row>
    <row r="186" spans="1:4" x14ac:dyDescent="0.35">
      <c r="A186">
        <v>186</v>
      </c>
      <c r="B186">
        <v>42</v>
      </c>
      <c r="C186" t="s">
        <v>25</v>
      </c>
      <c r="D186" t="s">
        <v>195</v>
      </c>
    </row>
    <row r="187" spans="1:4" x14ac:dyDescent="0.35">
      <c r="A187">
        <v>187</v>
      </c>
      <c r="B187">
        <v>26</v>
      </c>
      <c r="C187" t="s">
        <v>25</v>
      </c>
      <c r="D187" t="s">
        <v>388</v>
      </c>
    </row>
    <row r="188" spans="1:4" x14ac:dyDescent="0.35">
      <c r="A188">
        <v>188</v>
      </c>
      <c r="B188">
        <v>25</v>
      </c>
      <c r="C188" t="s">
        <v>25</v>
      </c>
      <c r="D188" t="s">
        <v>389</v>
      </c>
    </row>
    <row r="189" spans="1:4" x14ac:dyDescent="0.35">
      <c r="A189">
        <v>189</v>
      </c>
      <c r="B189">
        <v>25</v>
      </c>
      <c r="C189" t="s">
        <v>25</v>
      </c>
      <c r="D189" t="s">
        <v>390</v>
      </c>
    </row>
    <row r="190" spans="1:4" x14ac:dyDescent="0.35">
      <c r="A190">
        <v>190</v>
      </c>
      <c r="B190">
        <v>15</v>
      </c>
      <c r="C190" t="s">
        <v>25</v>
      </c>
      <c r="D190" t="s">
        <v>196</v>
      </c>
    </row>
    <row r="191" spans="1:4" x14ac:dyDescent="0.35">
      <c r="A191">
        <v>191</v>
      </c>
      <c r="B191">
        <v>10</v>
      </c>
      <c r="C191" t="s">
        <v>25</v>
      </c>
      <c r="D191" t="s">
        <v>197</v>
      </c>
    </row>
    <row r="192" spans="1:4" x14ac:dyDescent="0.35">
      <c r="A192">
        <v>192</v>
      </c>
      <c r="B192">
        <v>11</v>
      </c>
      <c r="C192" t="s">
        <v>25</v>
      </c>
      <c r="D192" t="s">
        <v>198</v>
      </c>
    </row>
    <row r="193" spans="1:4" x14ac:dyDescent="0.35">
      <c r="A193">
        <v>193</v>
      </c>
      <c r="B193">
        <v>11</v>
      </c>
      <c r="C193" t="s">
        <v>25</v>
      </c>
      <c r="D193" t="s">
        <v>199</v>
      </c>
    </row>
    <row r="194" spans="1:4" x14ac:dyDescent="0.35">
      <c r="A194">
        <v>194</v>
      </c>
      <c r="B194">
        <v>53</v>
      </c>
      <c r="C194" t="s">
        <v>25</v>
      </c>
      <c r="D194" t="s">
        <v>200</v>
      </c>
    </row>
    <row r="195" spans="1:4" x14ac:dyDescent="0.35">
      <c r="A195">
        <v>195</v>
      </c>
      <c r="B195">
        <v>3</v>
      </c>
      <c r="C195" t="s">
        <v>25</v>
      </c>
      <c r="D195" t="s">
        <v>201</v>
      </c>
    </row>
    <row r="196" spans="1:4" x14ac:dyDescent="0.35">
      <c r="A196">
        <v>196</v>
      </c>
      <c r="B196">
        <v>3</v>
      </c>
      <c r="C196" t="s">
        <v>22</v>
      </c>
      <c r="D196" t="s">
        <v>398</v>
      </c>
    </row>
    <row r="197" spans="1:4" x14ac:dyDescent="0.35">
      <c r="A197">
        <v>197</v>
      </c>
      <c r="B197">
        <v>16</v>
      </c>
      <c r="C197" t="s">
        <v>19</v>
      </c>
      <c r="D197" t="s">
        <v>202</v>
      </c>
    </row>
    <row r="198" spans="1:4" x14ac:dyDescent="0.35">
      <c r="A198">
        <v>198</v>
      </c>
      <c r="B198">
        <v>3</v>
      </c>
      <c r="C198" t="s">
        <v>4</v>
      </c>
      <c r="D198" t="s">
        <v>203</v>
      </c>
    </row>
    <row r="199" spans="1:4" x14ac:dyDescent="0.35">
      <c r="A199">
        <v>199</v>
      </c>
      <c r="B199">
        <v>1</v>
      </c>
      <c r="C199" t="s">
        <v>50</v>
      </c>
      <c r="D199" t="s">
        <v>204</v>
      </c>
    </row>
    <row r="200" spans="1:4" x14ac:dyDescent="0.35">
      <c r="A200">
        <v>200</v>
      </c>
      <c r="B200">
        <v>845</v>
      </c>
      <c r="C200" t="s">
        <v>19</v>
      </c>
      <c r="D200" t="s">
        <v>205</v>
      </c>
    </row>
    <row r="201" spans="1:4" x14ac:dyDescent="0.35">
      <c r="A201">
        <v>201</v>
      </c>
      <c r="B201">
        <v>875</v>
      </c>
      <c r="C201" t="s">
        <v>19</v>
      </c>
      <c r="D201" t="s">
        <v>206</v>
      </c>
    </row>
    <row r="202" spans="1:4" x14ac:dyDescent="0.35">
      <c r="A202">
        <v>202</v>
      </c>
      <c r="C202" t="s">
        <v>19</v>
      </c>
      <c r="D202" t="s">
        <v>420</v>
      </c>
    </row>
    <row r="203" spans="1:4" x14ac:dyDescent="0.35">
      <c r="A203">
        <v>203</v>
      </c>
      <c r="C203" t="s">
        <v>19</v>
      </c>
      <c r="D203" t="s">
        <v>424</v>
      </c>
    </row>
    <row r="204" spans="1:4" x14ac:dyDescent="0.35">
      <c r="A204">
        <v>204</v>
      </c>
      <c r="C204" t="s">
        <v>19</v>
      </c>
      <c r="D204" t="s">
        <v>425</v>
      </c>
    </row>
    <row r="205" spans="1:4" x14ac:dyDescent="0.35">
      <c r="A205">
        <v>205</v>
      </c>
      <c r="C205" t="s">
        <v>25</v>
      </c>
      <c r="D205" t="s">
        <v>428</v>
      </c>
    </row>
    <row r="206" spans="1:4" x14ac:dyDescent="0.35">
      <c r="A206">
        <v>206</v>
      </c>
      <c r="C206" t="s">
        <v>25</v>
      </c>
      <c r="D206" t="s">
        <v>429</v>
      </c>
    </row>
    <row r="207" spans="1:4" x14ac:dyDescent="0.35">
      <c r="A207">
        <v>207</v>
      </c>
      <c r="C207" t="s">
        <v>19</v>
      </c>
      <c r="D207" t="s">
        <v>445</v>
      </c>
    </row>
    <row r="208" spans="1:4" x14ac:dyDescent="0.35">
      <c r="A208">
        <v>208</v>
      </c>
    </row>
    <row r="209" spans="1:4" x14ac:dyDescent="0.35">
      <c r="A209">
        <v>209</v>
      </c>
      <c r="C209" t="s">
        <v>465</v>
      </c>
      <c r="D209" t="s">
        <v>456</v>
      </c>
    </row>
    <row r="210" spans="1:4" x14ac:dyDescent="0.35">
      <c r="A210">
        <v>210</v>
      </c>
      <c r="C210" t="s">
        <v>464</v>
      </c>
      <c r="D210" t="s">
        <v>457</v>
      </c>
    </row>
    <row r="211" spans="1:4" x14ac:dyDescent="0.35">
      <c r="A211">
        <v>211</v>
      </c>
      <c r="C211" t="s">
        <v>466</v>
      </c>
      <c r="D211" t="s">
        <v>458</v>
      </c>
    </row>
    <row r="212" spans="1:4" x14ac:dyDescent="0.35">
      <c r="A212">
        <v>212</v>
      </c>
      <c r="C212" t="s">
        <v>464</v>
      </c>
      <c r="D212" t="s">
        <v>459</v>
      </c>
    </row>
    <row r="213" spans="1:4" x14ac:dyDescent="0.35">
      <c r="A213">
        <v>213</v>
      </c>
      <c r="C213" t="s">
        <v>464</v>
      </c>
      <c r="D213" t="s">
        <v>460</v>
      </c>
    </row>
    <row r="214" spans="1:4" x14ac:dyDescent="0.35">
      <c r="A214">
        <v>214</v>
      </c>
      <c r="C214" t="s">
        <v>464</v>
      </c>
      <c r="D214" t="s">
        <v>461</v>
      </c>
    </row>
    <row r="215" spans="1:4" x14ac:dyDescent="0.35">
      <c r="A215">
        <v>215</v>
      </c>
      <c r="C215" t="s">
        <v>464</v>
      </c>
      <c r="D215" t="s">
        <v>462</v>
      </c>
    </row>
    <row r="216" spans="1:4" x14ac:dyDescent="0.35">
      <c r="A216">
        <v>216</v>
      </c>
      <c r="C216" t="s">
        <v>464</v>
      </c>
      <c r="D216" t="s">
        <v>463</v>
      </c>
    </row>
    <row r="217" spans="1:4" x14ac:dyDescent="0.35">
      <c r="A217">
        <v>217</v>
      </c>
      <c r="C217" t="s">
        <v>25</v>
      </c>
      <c r="D217" t="s">
        <v>470</v>
      </c>
    </row>
    <row r="218" spans="1:4" x14ac:dyDescent="0.35">
      <c r="A218">
        <v>218</v>
      </c>
      <c r="C218" t="s">
        <v>25</v>
      </c>
      <c r="D218" t="s">
        <v>471</v>
      </c>
    </row>
    <row r="219" spans="1:4" x14ac:dyDescent="0.35">
      <c r="A219">
        <v>219</v>
      </c>
      <c r="C219" t="s">
        <v>25</v>
      </c>
      <c r="D219" t="s">
        <v>472</v>
      </c>
    </row>
    <row r="220" spans="1:4" x14ac:dyDescent="0.35">
      <c r="A220">
        <v>220</v>
      </c>
      <c r="C220" t="s">
        <v>25</v>
      </c>
      <c r="D220" t="s">
        <v>473</v>
      </c>
    </row>
    <row r="221" spans="1:4" x14ac:dyDescent="0.35">
      <c r="A221">
        <v>221</v>
      </c>
      <c r="C221" t="s">
        <v>22</v>
      </c>
      <c r="D221" t="s">
        <v>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6" sqref="H6"/>
    </sheetView>
  </sheetViews>
  <sheetFormatPr defaultRowHeight="14.5" x14ac:dyDescent="0.35"/>
  <cols>
    <col min="1" max="1" width="42.81640625" customWidth="1"/>
    <col min="3" max="3" width="11" customWidth="1"/>
  </cols>
  <sheetData>
    <row r="1" spans="1:4" x14ac:dyDescent="0.25">
      <c r="B1" t="s">
        <v>404</v>
      </c>
    </row>
    <row r="2" spans="1:4" x14ac:dyDescent="0.25">
      <c r="A2" t="s">
        <v>402</v>
      </c>
      <c r="B2">
        <v>4</v>
      </c>
    </row>
    <row r="3" spans="1:4" x14ac:dyDescent="0.25">
      <c r="A3" t="s">
        <v>403</v>
      </c>
      <c r="B3">
        <v>1</v>
      </c>
    </row>
    <row r="4" spans="1:4" x14ac:dyDescent="0.25">
      <c r="A4" t="s">
        <v>55</v>
      </c>
      <c r="B4">
        <v>2</v>
      </c>
    </row>
    <row r="5" spans="1:4" s="195" customFormat="1" x14ac:dyDescent="0.25">
      <c r="A5" s="195" t="s">
        <v>387</v>
      </c>
      <c r="B5" s="195">
        <v>3</v>
      </c>
    </row>
    <row r="6" spans="1:4" s="195" customFormat="1" x14ac:dyDescent="0.25">
      <c r="A6" s="195" t="s">
        <v>189</v>
      </c>
      <c r="B6" s="195">
        <v>3</v>
      </c>
      <c r="D6" s="195" t="s">
        <v>405</v>
      </c>
    </row>
    <row r="7" spans="1:4" x14ac:dyDescent="0.25">
      <c r="A7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71"/>
  <sheetViews>
    <sheetView tabSelected="1" topLeftCell="A550" zoomScale="70" zoomScaleNormal="70" workbookViewId="0">
      <selection activeCell="H561" sqref="H561"/>
    </sheetView>
  </sheetViews>
  <sheetFormatPr defaultRowHeight="14.5" x14ac:dyDescent="0.35"/>
  <cols>
    <col min="1" max="1" width="10.6328125" bestFit="1" customWidth="1"/>
    <col min="2" max="2" width="17.90625" bestFit="1" customWidth="1"/>
    <col min="3" max="3" width="30.26953125" bestFit="1" customWidth="1"/>
    <col min="4" max="4" width="29.90625" bestFit="1" customWidth="1"/>
    <col min="5" max="5" width="6.90625" bestFit="1" customWidth="1"/>
    <col min="6" max="6" width="34.453125" bestFit="1" customWidth="1"/>
    <col min="7" max="7" width="20" bestFit="1" customWidth="1"/>
  </cols>
  <sheetData>
    <row r="5" spans="1:7" ht="31" x14ac:dyDescent="0.45">
      <c r="A5" s="193">
        <v>114</v>
      </c>
      <c r="B5" s="208">
        <v>45737</v>
      </c>
      <c r="C5" s="187" t="s">
        <v>437</v>
      </c>
      <c r="D5" t="s">
        <v>122</v>
      </c>
      <c r="E5" s="19"/>
      <c r="F5" s="19">
        <v>2681</v>
      </c>
      <c r="G5" s="117" t="s">
        <v>243</v>
      </c>
    </row>
    <row r="6" spans="1:7" ht="31" x14ac:dyDescent="0.45">
      <c r="A6" s="193">
        <v>114</v>
      </c>
      <c r="B6" s="208">
        <v>45783</v>
      </c>
      <c r="C6" s="187" t="s">
        <v>453</v>
      </c>
      <c r="D6" t="s">
        <v>122</v>
      </c>
      <c r="E6" s="19"/>
      <c r="F6" s="19">
        <v>2235</v>
      </c>
      <c r="G6" s="117" t="s">
        <v>243</v>
      </c>
    </row>
    <row r="7" spans="1:7" ht="31" x14ac:dyDescent="0.45">
      <c r="A7" s="194">
        <v>93</v>
      </c>
      <c r="B7" s="208">
        <v>45825</v>
      </c>
      <c r="C7" s="187" t="s">
        <v>484</v>
      </c>
      <c r="D7" t="s">
        <v>99</v>
      </c>
      <c r="E7" s="6"/>
      <c r="F7" s="6">
        <v>260</v>
      </c>
      <c r="G7" s="117" t="s">
        <v>243</v>
      </c>
    </row>
    <row r="8" spans="1:7" ht="31" x14ac:dyDescent="0.35">
      <c r="A8" s="19">
        <v>114</v>
      </c>
      <c r="B8" s="208">
        <v>45677</v>
      </c>
      <c r="C8" s="187" t="s">
        <v>411</v>
      </c>
      <c r="D8" t="s">
        <v>122</v>
      </c>
      <c r="E8" s="19"/>
      <c r="F8" s="19">
        <v>100</v>
      </c>
      <c r="G8" s="117" t="s">
        <v>243</v>
      </c>
    </row>
    <row r="9" spans="1:7" ht="18.5" x14ac:dyDescent="0.45">
      <c r="A9" s="194">
        <v>69</v>
      </c>
      <c r="B9" s="208">
        <v>45715</v>
      </c>
      <c r="C9" s="187" t="s">
        <v>421</v>
      </c>
      <c r="D9" t="s">
        <v>74</v>
      </c>
      <c r="E9" s="19"/>
      <c r="F9" s="19">
        <v>100</v>
      </c>
      <c r="G9" s="117" t="s">
        <v>240</v>
      </c>
    </row>
    <row r="10" spans="1:7" ht="31" x14ac:dyDescent="0.45">
      <c r="A10" s="194">
        <v>93</v>
      </c>
      <c r="B10" s="208">
        <v>45737</v>
      </c>
      <c r="C10" s="187" t="s">
        <v>437</v>
      </c>
      <c r="D10" t="s">
        <v>99</v>
      </c>
      <c r="E10" s="19"/>
      <c r="F10" s="19">
        <v>100</v>
      </c>
      <c r="G10" s="117" t="s">
        <v>243</v>
      </c>
    </row>
    <row r="11" spans="1:7" ht="18.5" x14ac:dyDescent="0.45">
      <c r="A11" s="193">
        <v>56</v>
      </c>
      <c r="B11" s="208">
        <v>45747</v>
      </c>
      <c r="C11" s="187" t="s">
        <v>442</v>
      </c>
      <c r="D11" t="s">
        <v>61</v>
      </c>
      <c r="E11" s="19"/>
      <c r="F11" s="19">
        <v>100</v>
      </c>
      <c r="G11" s="117" t="s">
        <v>240</v>
      </c>
    </row>
    <row r="12" spans="1:7" ht="16" x14ac:dyDescent="0.4">
      <c r="A12" s="175">
        <v>69</v>
      </c>
      <c r="B12" s="208">
        <v>45751</v>
      </c>
      <c r="C12" s="187" t="s">
        <v>447</v>
      </c>
      <c r="D12" t="s">
        <v>74</v>
      </c>
      <c r="E12" s="19"/>
      <c r="F12" s="19">
        <v>100</v>
      </c>
      <c r="G12" s="117" t="s">
        <v>244</v>
      </c>
    </row>
    <row r="13" spans="1:7" ht="18.5" x14ac:dyDescent="0.45">
      <c r="A13" s="194">
        <v>69</v>
      </c>
      <c r="B13" s="208">
        <v>45831</v>
      </c>
      <c r="C13" s="187" t="s">
        <v>486</v>
      </c>
      <c r="D13" t="s">
        <v>74</v>
      </c>
      <c r="E13" s="6"/>
      <c r="F13" s="6">
        <v>100</v>
      </c>
      <c r="G13" s="117" t="s">
        <v>240</v>
      </c>
    </row>
    <row r="14" spans="1:7" ht="18.5" x14ac:dyDescent="0.45">
      <c r="A14" s="194">
        <v>65</v>
      </c>
      <c r="B14" s="208">
        <v>45712</v>
      </c>
      <c r="C14" s="187" t="s">
        <v>419</v>
      </c>
      <c r="D14" t="s">
        <v>70</v>
      </c>
      <c r="E14" s="19"/>
      <c r="F14" s="19">
        <v>70</v>
      </c>
      <c r="G14" s="117" t="s">
        <v>240</v>
      </c>
    </row>
    <row r="15" spans="1:7" ht="15.5" x14ac:dyDescent="0.35">
      <c r="A15" s="19">
        <v>54</v>
      </c>
      <c r="B15" s="208">
        <v>45687</v>
      </c>
      <c r="C15" s="187" t="s">
        <v>412</v>
      </c>
      <c r="D15" t="s">
        <v>60</v>
      </c>
      <c r="E15" s="19"/>
      <c r="F15" s="19">
        <v>50</v>
      </c>
      <c r="G15" s="117" t="s">
        <v>240</v>
      </c>
    </row>
    <row r="16" spans="1:7" ht="15.5" x14ac:dyDescent="0.35">
      <c r="A16" s="19">
        <v>69</v>
      </c>
      <c r="B16" s="208">
        <v>45687</v>
      </c>
      <c r="C16" s="187" t="s">
        <v>412</v>
      </c>
      <c r="D16" t="s">
        <v>74</v>
      </c>
      <c r="E16" s="19"/>
      <c r="F16" s="19">
        <v>50</v>
      </c>
      <c r="G16" s="117" t="s">
        <v>240</v>
      </c>
    </row>
    <row r="17" spans="1:7" ht="31" x14ac:dyDescent="0.45">
      <c r="A17" s="193">
        <v>96</v>
      </c>
      <c r="B17" s="208">
        <v>45707</v>
      </c>
      <c r="C17" s="187" t="s">
        <v>417</v>
      </c>
      <c r="D17" t="s">
        <v>102</v>
      </c>
      <c r="E17" s="19"/>
      <c r="F17" s="19">
        <v>50</v>
      </c>
      <c r="G17" s="117" t="s">
        <v>247</v>
      </c>
    </row>
    <row r="18" spans="1:7" ht="31" x14ac:dyDescent="0.4">
      <c r="A18" s="175">
        <v>207</v>
      </c>
      <c r="B18" s="208">
        <v>45719</v>
      </c>
      <c r="C18" s="187" t="s">
        <v>432</v>
      </c>
      <c r="D18" t="s">
        <v>445</v>
      </c>
      <c r="E18" s="19"/>
      <c r="F18" s="19">
        <v>50</v>
      </c>
      <c r="G18" s="117" t="s">
        <v>246</v>
      </c>
    </row>
    <row r="19" spans="1:7" ht="31" x14ac:dyDescent="0.4">
      <c r="A19" s="175">
        <v>69</v>
      </c>
      <c r="B19" s="208">
        <v>45719</v>
      </c>
      <c r="C19" s="187" t="s">
        <v>432</v>
      </c>
      <c r="D19" t="s">
        <v>74</v>
      </c>
      <c r="E19" s="19"/>
      <c r="F19" s="19">
        <v>50</v>
      </c>
      <c r="G19" s="117" t="s">
        <v>246</v>
      </c>
    </row>
    <row r="20" spans="1:7" ht="31" x14ac:dyDescent="0.45">
      <c r="A20" s="193">
        <v>172</v>
      </c>
      <c r="B20" s="208">
        <v>45720</v>
      </c>
      <c r="C20" s="187" t="s">
        <v>433</v>
      </c>
      <c r="D20" t="s">
        <v>182</v>
      </c>
      <c r="E20" s="19"/>
      <c r="F20" s="19">
        <v>50</v>
      </c>
      <c r="G20" s="117" t="s">
        <v>243</v>
      </c>
    </row>
    <row r="21" spans="1:7" ht="31" x14ac:dyDescent="0.45">
      <c r="A21" s="193">
        <v>172</v>
      </c>
      <c r="B21" s="208">
        <v>45733</v>
      </c>
      <c r="C21" s="187" t="s">
        <v>435</v>
      </c>
      <c r="D21" t="s">
        <v>182</v>
      </c>
      <c r="E21" s="19"/>
      <c r="F21" s="19">
        <v>50</v>
      </c>
      <c r="G21" s="117" t="s">
        <v>243</v>
      </c>
    </row>
    <row r="22" spans="1:7" ht="16" x14ac:dyDescent="0.4">
      <c r="A22" s="174">
        <v>54</v>
      </c>
      <c r="B22" s="208">
        <v>45751</v>
      </c>
      <c r="C22" s="187" t="s">
        <v>447</v>
      </c>
      <c r="D22" t="s">
        <v>60</v>
      </c>
      <c r="E22" s="19"/>
      <c r="F22" s="19">
        <v>50</v>
      </c>
      <c r="G22" s="117" t="s">
        <v>244</v>
      </c>
    </row>
    <row r="23" spans="1:7" ht="31" x14ac:dyDescent="0.45">
      <c r="A23" s="193">
        <v>96</v>
      </c>
      <c r="B23" s="208">
        <v>45791</v>
      </c>
      <c r="C23" s="187" t="s">
        <v>467</v>
      </c>
      <c r="D23" t="s">
        <v>102</v>
      </c>
      <c r="E23" s="19"/>
      <c r="F23" s="19">
        <v>40</v>
      </c>
      <c r="G23" s="117" t="s">
        <v>246</v>
      </c>
    </row>
    <row r="24" spans="1:7" ht="46.5" x14ac:dyDescent="0.35">
      <c r="A24" s="19">
        <v>54</v>
      </c>
      <c r="B24" s="208">
        <v>45666</v>
      </c>
      <c r="C24" s="187" t="s">
        <v>410</v>
      </c>
      <c r="D24" t="s">
        <v>60</v>
      </c>
      <c r="E24" s="19"/>
      <c r="F24" s="19">
        <v>30</v>
      </c>
      <c r="G24" s="117" t="s">
        <v>245</v>
      </c>
    </row>
    <row r="25" spans="1:7" ht="31" x14ac:dyDescent="0.35">
      <c r="A25" s="19">
        <v>65</v>
      </c>
      <c r="B25" s="208">
        <v>45677</v>
      </c>
      <c r="C25" s="187" t="s">
        <v>411</v>
      </c>
      <c r="D25" t="s">
        <v>70</v>
      </c>
      <c r="E25" s="19"/>
      <c r="F25" s="19">
        <v>30</v>
      </c>
      <c r="G25" s="117" t="s">
        <v>243</v>
      </c>
    </row>
    <row r="26" spans="1:7" ht="31" x14ac:dyDescent="0.35">
      <c r="A26" s="19">
        <v>172</v>
      </c>
      <c r="B26" s="208">
        <v>45677</v>
      </c>
      <c r="C26" s="187" t="s">
        <v>411</v>
      </c>
      <c r="D26" t="s">
        <v>182</v>
      </c>
      <c r="E26" s="19"/>
      <c r="F26" s="19">
        <v>30</v>
      </c>
      <c r="G26" s="117" t="s">
        <v>243</v>
      </c>
    </row>
    <row r="27" spans="1:7" ht="46.5" x14ac:dyDescent="0.45">
      <c r="A27" s="193">
        <v>54</v>
      </c>
      <c r="B27" s="208">
        <v>45700</v>
      </c>
      <c r="C27" s="187" t="s">
        <v>416</v>
      </c>
      <c r="D27" t="s">
        <v>60</v>
      </c>
      <c r="E27" s="19"/>
      <c r="F27" s="19">
        <v>30</v>
      </c>
      <c r="G27" s="117" t="s">
        <v>245</v>
      </c>
    </row>
    <row r="28" spans="1:7" ht="46.5" x14ac:dyDescent="0.45">
      <c r="A28" s="193">
        <v>54</v>
      </c>
      <c r="B28" s="208">
        <v>45721</v>
      </c>
      <c r="C28" s="187" t="s">
        <v>434</v>
      </c>
      <c r="D28" t="s">
        <v>60</v>
      </c>
      <c r="E28" s="19"/>
      <c r="F28" s="19">
        <v>30</v>
      </c>
      <c r="G28" s="117" t="s">
        <v>245</v>
      </c>
    </row>
    <row r="29" spans="1:7" ht="31" x14ac:dyDescent="0.45">
      <c r="A29" s="193">
        <v>172</v>
      </c>
      <c r="B29" s="208">
        <v>45783</v>
      </c>
      <c r="C29" s="187" t="s">
        <v>453</v>
      </c>
      <c r="D29" t="s">
        <v>182</v>
      </c>
      <c r="E29" s="19"/>
      <c r="F29" s="19">
        <v>30</v>
      </c>
      <c r="G29" s="117" t="s">
        <v>243</v>
      </c>
    </row>
    <row r="30" spans="1:7" ht="31" x14ac:dyDescent="0.45">
      <c r="A30" s="193">
        <v>171</v>
      </c>
      <c r="B30" s="208">
        <v>45783</v>
      </c>
      <c r="C30" s="187" t="s">
        <v>453</v>
      </c>
      <c r="D30" t="s">
        <v>181</v>
      </c>
      <c r="E30" s="19"/>
      <c r="F30" s="19">
        <v>30</v>
      </c>
      <c r="G30" s="117" t="s">
        <v>243</v>
      </c>
    </row>
    <row r="31" spans="1:7" ht="31" x14ac:dyDescent="0.45">
      <c r="A31" s="194">
        <v>93</v>
      </c>
      <c r="B31" s="208">
        <v>45783</v>
      </c>
      <c r="C31" s="187" t="s">
        <v>453</v>
      </c>
      <c r="D31" t="s">
        <v>99</v>
      </c>
      <c r="E31" s="19"/>
      <c r="F31" s="19">
        <v>30</v>
      </c>
      <c r="G31" s="117" t="s">
        <v>243</v>
      </c>
    </row>
    <row r="32" spans="1:7" ht="31" x14ac:dyDescent="0.45">
      <c r="A32" s="194">
        <v>171</v>
      </c>
      <c r="B32" s="208">
        <v>45825</v>
      </c>
      <c r="C32" s="187" t="s">
        <v>484</v>
      </c>
      <c r="D32" t="s">
        <v>181</v>
      </c>
      <c r="E32" s="6"/>
      <c r="F32" s="6">
        <v>30</v>
      </c>
      <c r="G32" s="117" t="s">
        <v>243</v>
      </c>
    </row>
    <row r="33" spans="1:7" ht="31" x14ac:dyDescent="0.45">
      <c r="A33" s="193">
        <v>174</v>
      </c>
      <c r="B33" s="208">
        <v>45825</v>
      </c>
      <c r="C33" s="187" t="s">
        <v>484</v>
      </c>
      <c r="D33" t="s">
        <v>184</v>
      </c>
      <c r="E33" s="6"/>
      <c r="F33" s="6">
        <v>30</v>
      </c>
      <c r="G33" s="117" t="s">
        <v>243</v>
      </c>
    </row>
    <row r="34" spans="1:7" ht="46.5" x14ac:dyDescent="0.45">
      <c r="A34" s="193">
        <v>114</v>
      </c>
      <c r="B34" s="208">
        <v>45700</v>
      </c>
      <c r="C34" s="187" t="s">
        <v>415</v>
      </c>
      <c r="D34" t="s">
        <v>122</v>
      </c>
      <c r="E34" s="19"/>
      <c r="F34" s="19">
        <v>25</v>
      </c>
      <c r="G34" s="117" t="s">
        <v>245</v>
      </c>
    </row>
    <row r="35" spans="1:7" ht="18.5" x14ac:dyDescent="0.45">
      <c r="A35" s="194">
        <v>149</v>
      </c>
      <c r="B35" s="208">
        <v>45743</v>
      </c>
      <c r="C35" s="187" t="s">
        <v>441</v>
      </c>
      <c r="D35" t="s">
        <v>158</v>
      </c>
      <c r="E35" s="19"/>
      <c r="F35" s="19">
        <v>24</v>
      </c>
      <c r="G35" s="117" t="s">
        <v>240</v>
      </c>
    </row>
    <row r="36" spans="1:7" ht="18.5" x14ac:dyDescent="0.45">
      <c r="A36" s="194">
        <v>149</v>
      </c>
      <c r="B36" s="208">
        <v>45786</v>
      </c>
      <c r="C36" s="187" t="s">
        <v>454</v>
      </c>
      <c r="D36" t="s">
        <v>158</v>
      </c>
      <c r="E36" s="19"/>
      <c r="F36" s="19">
        <v>24</v>
      </c>
      <c r="G36" s="117" t="s">
        <v>240</v>
      </c>
    </row>
    <row r="37" spans="1:7" ht="18.5" x14ac:dyDescent="0.45">
      <c r="A37" s="194">
        <v>175</v>
      </c>
      <c r="B37" s="208">
        <v>45786</v>
      </c>
      <c r="C37" s="187" t="s">
        <v>454</v>
      </c>
      <c r="D37" t="s">
        <v>185</v>
      </c>
      <c r="E37" s="19"/>
      <c r="F37" s="19">
        <v>24</v>
      </c>
      <c r="G37" s="117" t="s">
        <v>240</v>
      </c>
    </row>
    <row r="38" spans="1:7" ht="15.5" x14ac:dyDescent="0.35">
      <c r="A38" s="19">
        <v>149</v>
      </c>
      <c r="B38" s="208">
        <v>45806</v>
      </c>
      <c r="C38" s="187" t="s">
        <v>475</v>
      </c>
      <c r="D38" t="s">
        <v>158</v>
      </c>
      <c r="E38" s="19"/>
      <c r="F38" s="19">
        <v>24</v>
      </c>
      <c r="G38" s="117" t="s">
        <v>240</v>
      </c>
    </row>
    <row r="39" spans="1:7" ht="31" x14ac:dyDescent="0.45">
      <c r="A39" s="193">
        <v>22</v>
      </c>
      <c r="B39" s="208">
        <v>45736</v>
      </c>
      <c r="C39" s="187" t="s">
        <v>436</v>
      </c>
      <c r="D39" t="s">
        <v>31</v>
      </c>
      <c r="E39" s="19"/>
      <c r="F39" s="19">
        <v>22</v>
      </c>
      <c r="G39" s="117" t="s">
        <v>243</v>
      </c>
    </row>
    <row r="40" spans="1:7" ht="31" x14ac:dyDescent="0.35">
      <c r="A40" s="19">
        <v>78</v>
      </c>
      <c r="B40" s="208">
        <v>45677</v>
      </c>
      <c r="C40" s="187" t="s">
        <v>411</v>
      </c>
      <c r="D40" t="s">
        <v>396</v>
      </c>
      <c r="E40" s="19"/>
      <c r="F40" s="19">
        <v>20</v>
      </c>
      <c r="G40" s="117" t="s">
        <v>243</v>
      </c>
    </row>
    <row r="41" spans="1:7" ht="16" x14ac:dyDescent="0.4">
      <c r="A41" s="174">
        <v>200</v>
      </c>
      <c r="B41" s="208">
        <v>45688</v>
      </c>
      <c r="C41" s="187" t="s">
        <v>414</v>
      </c>
      <c r="D41" t="s">
        <v>205</v>
      </c>
      <c r="E41" s="19"/>
      <c r="F41" s="19">
        <v>20</v>
      </c>
      <c r="G41" s="117" t="s">
        <v>241</v>
      </c>
    </row>
    <row r="42" spans="1:7" ht="46.5" x14ac:dyDescent="0.45">
      <c r="A42" s="193">
        <v>126</v>
      </c>
      <c r="B42" s="208">
        <v>45700</v>
      </c>
      <c r="C42" s="187" t="s">
        <v>415</v>
      </c>
      <c r="D42" t="s">
        <v>134</v>
      </c>
      <c r="E42" s="19"/>
      <c r="F42" s="19">
        <v>20</v>
      </c>
      <c r="G42" s="117" t="s">
        <v>245</v>
      </c>
    </row>
    <row r="43" spans="1:7" ht="16" x14ac:dyDescent="0.4">
      <c r="A43" s="175">
        <v>202</v>
      </c>
      <c r="B43" s="208">
        <v>45712</v>
      </c>
      <c r="C43" s="187" t="s">
        <v>419</v>
      </c>
      <c r="D43" t="s">
        <v>420</v>
      </c>
      <c r="E43" s="19"/>
      <c r="F43" s="19">
        <v>20</v>
      </c>
      <c r="G43" s="117" t="s">
        <v>240</v>
      </c>
    </row>
    <row r="44" spans="1:7" ht="31" x14ac:dyDescent="0.45">
      <c r="A44" s="194">
        <v>171</v>
      </c>
      <c r="B44" s="208">
        <v>45720</v>
      </c>
      <c r="C44" s="187" t="s">
        <v>433</v>
      </c>
      <c r="D44" t="s">
        <v>181</v>
      </c>
      <c r="E44" s="19"/>
      <c r="F44" s="19">
        <v>20</v>
      </c>
      <c r="G44" s="117" t="s">
        <v>243</v>
      </c>
    </row>
    <row r="45" spans="1:7" ht="31" x14ac:dyDescent="0.45">
      <c r="A45" s="194">
        <v>141</v>
      </c>
      <c r="B45" s="208">
        <v>45737</v>
      </c>
      <c r="C45" s="187" t="s">
        <v>437</v>
      </c>
      <c r="D45" t="s">
        <v>149</v>
      </c>
      <c r="E45" s="19"/>
      <c r="F45" s="19">
        <v>20</v>
      </c>
      <c r="G45" s="117" t="s">
        <v>243</v>
      </c>
    </row>
    <row r="46" spans="1:7" ht="16" x14ac:dyDescent="0.4">
      <c r="A46" s="174">
        <v>56</v>
      </c>
      <c r="B46" s="208">
        <v>45755</v>
      </c>
      <c r="C46" s="187" t="s">
        <v>448</v>
      </c>
      <c r="D46" t="s">
        <v>61</v>
      </c>
      <c r="E46" s="19"/>
      <c r="F46" s="19">
        <v>20</v>
      </c>
      <c r="G46" s="117" t="s">
        <v>240</v>
      </c>
    </row>
    <row r="47" spans="1:7" ht="18.5" x14ac:dyDescent="0.45">
      <c r="A47" s="193">
        <v>22</v>
      </c>
      <c r="B47" s="208">
        <v>45834</v>
      </c>
      <c r="C47" s="187" t="s">
        <v>487</v>
      </c>
      <c r="D47" t="s">
        <v>31</v>
      </c>
      <c r="E47" s="6"/>
      <c r="F47" s="6">
        <v>20</v>
      </c>
      <c r="G47" s="117" t="s">
        <v>240</v>
      </c>
    </row>
    <row r="48" spans="1:7" ht="31" x14ac:dyDescent="0.45">
      <c r="A48" s="193">
        <v>96</v>
      </c>
      <c r="B48" s="208">
        <v>45834</v>
      </c>
      <c r="C48" s="187" t="s">
        <v>487</v>
      </c>
      <c r="D48" t="s">
        <v>102</v>
      </c>
      <c r="E48" s="6"/>
      <c r="F48" s="6">
        <v>20</v>
      </c>
      <c r="G48" s="117" t="s">
        <v>247</v>
      </c>
    </row>
    <row r="49" spans="1:7" ht="46.5" x14ac:dyDescent="0.35">
      <c r="A49" s="19">
        <v>121</v>
      </c>
      <c r="B49" s="208">
        <v>45666</v>
      </c>
      <c r="C49" s="187" t="s">
        <v>410</v>
      </c>
      <c r="D49" t="s">
        <v>129</v>
      </c>
      <c r="E49" s="19"/>
      <c r="F49" s="19">
        <v>16</v>
      </c>
      <c r="G49" s="117" t="s">
        <v>245</v>
      </c>
    </row>
    <row r="50" spans="1:7" ht="18.5" x14ac:dyDescent="0.45">
      <c r="A50" s="194">
        <v>197</v>
      </c>
      <c r="B50" s="208">
        <v>45743</v>
      </c>
      <c r="C50" s="187" t="s">
        <v>441</v>
      </c>
      <c r="D50" t="s">
        <v>202</v>
      </c>
      <c r="E50" s="19"/>
      <c r="F50" s="19">
        <v>16</v>
      </c>
      <c r="G50" s="117" t="s">
        <v>240</v>
      </c>
    </row>
    <row r="51" spans="1:7" ht="18.5" x14ac:dyDescent="0.45">
      <c r="A51" s="194">
        <v>115</v>
      </c>
      <c r="B51" s="208">
        <v>45687</v>
      </c>
      <c r="C51" s="187" t="s">
        <v>412</v>
      </c>
      <c r="D51" t="s">
        <v>123</v>
      </c>
      <c r="E51" s="19"/>
      <c r="F51" s="19">
        <v>15</v>
      </c>
      <c r="G51" s="117" t="s">
        <v>240</v>
      </c>
    </row>
    <row r="52" spans="1:7" ht="31" x14ac:dyDescent="0.45">
      <c r="A52" s="194">
        <v>121</v>
      </c>
      <c r="B52" s="208">
        <v>45707</v>
      </c>
      <c r="C52" s="187" t="s">
        <v>417</v>
      </c>
      <c r="D52" t="s">
        <v>129</v>
      </c>
      <c r="E52" s="19"/>
      <c r="F52" s="19">
        <v>15</v>
      </c>
      <c r="G52" s="117" t="s">
        <v>247</v>
      </c>
    </row>
    <row r="53" spans="1:7" ht="31" x14ac:dyDescent="0.45">
      <c r="A53" s="193">
        <v>122</v>
      </c>
      <c r="B53" s="208">
        <v>45707</v>
      </c>
      <c r="C53" s="187" t="s">
        <v>417</v>
      </c>
      <c r="D53" t="s">
        <v>130</v>
      </c>
      <c r="E53" s="19"/>
      <c r="F53" s="19">
        <v>15</v>
      </c>
      <c r="G53" s="117" t="s">
        <v>247</v>
      </c>
    </row>
    <row r="54" spans="1:7" ht="31" x14ac:dyDescent="0.45">
      <c r="A54" s="194">
        <v>121</v>
      </c>
      <c r="B54" s="208">
        <v>45834</v>
      </c>
      <c r="C54" s="187" t="s">
        <v>487</v>
      </c>
      <c r="D54" t="s">
        <v>129</v>
      </c>
      <c r="E54" s="6"/>
      <c r="F54" s="6">
        <v>15</v>
      </c>
      <c r="G54" s="117" t="s">
        <v>247</v>
      </c>
    </row>
    <row r="55" spans="1:7" ht="31" x14ac:dyDescent="0.45">
      <c r="A55" s="193">
        <v>122</v>
      </c>
      <c r="B55" s="208">
        <v>45834</v>
      </c>
      <c r="C55" s="187" t="s">
        <v>487</v>
      </c>
      <c r="D55" t="s">
        <v>130</v>
      </c>
      <c r="E55" s="6"/>
      <c r="F55" s="6">
        <v>15</v>
      </c>
      <c r="G55" s="117" t="s">
        <v>247</v>
      </c>
    </row>
    <row r="56" spans="1:7" ht="16" x14ac:dyDescent="0.4">
      <c r="A56" s="175">
        <v>120</v>
      </c>
      <c r="B56" s="208">
        <v>45687</v>
      </c>
      <c r="C56" s="187" t="s">
        <v>412</v>
      </c>
      <c r="D56" t="s">
        <v>128</v>
      </c>
      <c r="E56" s="19"/>
      <c r="F56" s="19">
        <v>12</v>
      </c>
      <c r="G56" s="117" t="s">
        <v>240</v>
      </c>
    </row>
    <row r="57" spans="1:7" ht="16" x14ac:dyDescent="0.4">
      <c r="A57" s="175">
        <v>121</v>
      </c>
      <c r="B57" s="208">
        <v>45687</v>
      </c>
      <c r="C57" s="187" t="s">
        <v>412</v>
      </c>
      <c r="D57" t="s">
        <v>129</v>
      </c>
      <c r="E57" s="19"/>
      <c r="F57" s="19">
        <v>12</v>
      </c>
      <c r="G57" s="117" t="s">
        <v>240</v>
      </c>
    </row>
    <row r="58" spans="1:7" ht="18.5" x14ac:dyDescent="0.45">
      <c r="A58" s="193">
        <v>122</v>
      </c>
      <c r="B58" s="208">
        <v>45747</v>
      </c>
      <c r="C58" s="187" t="s">
        <v>443</v>
      </c>
      <c r="D58" t="s">
        <v>130</v>
      </c>
      <c r="E58" s="19"/>
      <c r="F58" s="19">
        <v>12</v>
      </c>
      <c r="G58" s="117" t="s">
        <v>241</v>
      </c>
    </row>
    <row r="59" spans="1:7" ht="18.5" x14ac:dyDescent="0.45">
      <c r="A59" s="193">
        <v>120</v>
      </c>
      <c r="B59" s="208">
        <v>45776</v>
      </c>
      <c r="C59" s="187" t="s">
        <v>449</v>
      </c>
      <c r="D59" t="s">
        <v>128</v>
      </c>
      <c r="E59" s="19"/>
      <c r="F59" s="19">
        <v>12</v>
      </c>
      <c r="G59" s="117" t="s">
        <v>240</v>
      </c>
    </row>
    <row r="60" spans="1:7" ht="18.5" x14ac:dyDescent="0.45">
      <c r="A60" s="194">
        <v>121</v>
      </c>
      <c r="B60" s="208">
        <v>45786</v>
      </c>
      <c r="C60" s="187" t="s">
        <v>454</v>
      </c>
      <c r="D60" t="s">
        <v>129</v>
      </c>
      <c r="E60" s="19"/>
      <c r="F60" s="19">
        <v>12</v>
      </c>
      <c r="G60" s="117" t="s">
        <v>240</v>
      </c>
    </row>
    <row r="61" spans="1:7" ht="46.5" x14ac:dyDescent="0.4">
      <c r="A61" s="174">
        <v>113</v>
      </c>
      <c r="B61" s="208">
        <v>45666</v>
      </c>
      <c r="C61" s="187" t="s">
        <v>410</v>
      </c>
      <c r="D61" t="s">
        <v>120</v>
      </c>
      <c r="E61" s="19"/>
      <c r="F61" s="19">
        <v>10</v>
      </c>
      <c r="G61" s="117" t="s">
        <v>245</v>
      </c>
    </row>
    <row r="62" spans="1:7" ht="46.5" x14ac:dyDescent="0.35">
      <c r="A62" s="19">
        <v>115</v>
      </c>
      <c r="B62" s="208">
        <v>45666</v>
      </c>
      <c r="C62" s="187" t="s">
        <v>410</v>
      </c>
      <c r="D62" t="s">
        <v>123</v>
      </c>
      <c r="E62" s="19"/>
      <c r="F62" s="19">
        <v>10</v>
      </c>
      <c r="G62" s="117" t="s">
        <v>245</v>
      </c>
    </row>
    <row r="63" spans="1:7" ht="15.5" x14ac:dyDescent="0.35">
      <c r="A63" s="19">
        <v>65</v>
      </c>
      <c r="B63" s="208">
        <v>45687</v>
      </c>
      <c r="C63" s="187" t="s">
        <v>412</v>
      </c>
      <c r="D63" t="s">
        <v>70</v>
      </c>
      <c r="E63" s="19"/>
      <c r="F63" s="19">
        <v>10</v>
      </c>
      <c r="G63" s="117" t="s">
        <v>240</v>
      </c>
    </row>
    <row r="64" spans="1:7" ht="16" x14ac:dyDescent="0.4">
      <c r="A64" s="174">
        <v>148</v>
      </c>
      <c r="B64" s="208">
        <v>45687</v>
      </c>
      <c r="C64" s="187" t="s">
        <v>412</v>
      </c>
      <c r="D64" t="s">
        <v>157</v>
      </c>
      <c r="E64" s="19"/>
      <c r="F64" s="19">
        <v>10</v>
      </c>
      <c r="G64" s="117" t="s">
        <v>240</v>
      </c>
    </row>
    <row r="65" spans="1:7" ht="16" x14ac:dyDescent="0.4">
      <c r="A65" s="174">
        <v>149</v>
      </c>
      <c r="B65" s="208">
        <v>45687</v>
      </c>
      <c r="C65" s="187" t="s">
        <v>412</v>
      </c>
      <c r="D65" t="s">
        <v>158</v>
      </c>
      <c r="E65" s="19"/>
      <c r="F65" s="19">
        <v>10</v>
      </c>
      <c r="G65" s="117" t="s">
        <v>240</v>
      </c>
    </row>
    <row r="66" spans="1:7" ht="16" x14ac:dyDescent="0.4">
      <c r="A66" s="175">
        <v>165</v>
      </c>
      <c r="B66" s="208">
        <v>45688</v>
      </c>
      <c r="C66" s="187" t="s">
        <v>413</v>
      </c>
      <c r="D66" t="s">
        <v>175</v>
      </c>
      <c r="E66" s="19"/>
      <c r="F66" s="19">
        <v>10</v>
      </c>
      <c r="G66" s="117" t="s">
        <v>240</v>
      </c>
    </row>
    <row r="67" spans="1:7" ht="16" x14ac:dyDescent="0.4">
      <c r="A67" s="175">
        <v>122</v>
      </c>
      <c r="B67" s="208">
        <v>45688</v>
      </c>
      <c r="C67" s="187" t="s">
        <v>413</v>
      </c>
      <c r="D67" t="s">
        <v>130</v>
      </c>
      <c r="E67" s="19"/>
      <c r="F67" s="19">
        <v>10</v>
      </c>
      <c r="G67" s="117" t="s">
        <v>240</v>
      </c>
    </row>
    <row r="68" spans="1:7" ht="46.5" x14ac:dyDescent="0.45">
      <c r="A68" s="193">
        <v>114</v>
      </c>
      <c r="B68" s="208">
        <v>45700</v>
      </c>
      <c r="C68" s="187" t="s">
        <v>416</v>
      </c>
      <c r="D68" t="s">
        <v>122</v>
      </c>
      <c r="E68" s="19"/>
      <c r="F68" s="19">
        <v>10</v>
      </c>
      <c r="G68" s="117" t="s">
        <v>245</v>
      </c>
    </row>
    <row r="69" spans="1:7" ht="46.5" x14ac:dyDescent="0.45">
      <c r="A69" s="194">
        <v>115</v>
      </c>
      <c r="B69" s="208">
        <v>45700</v>
      </c>
      <c r="C69" s="187" t="s">
        <v>416</v>
      </c>
      <c r="D69" t="s">
        <v>123</v>
      </c>
      <c r="E69" s="19"/>
      <c r="F69" s="19">
        <v>10</v>
      </c>
      <c r="G69" s="117" t="s">
        <v>245</v>
      </c>
    </row>
    <row r="70" spans="1:7" ht="18.5" x14ac:dyDescent="0.45">
      <c r="A70" s="193">
        <v>166</v>
      </c>
      <c r="B70" s="208">
        <v>45715</v>
      </c>
      <c r="C70" s="187" t="s">
        <v>421</v>
      </c>
      <c r="D70" t="s">
        <v>176</v>
      </c>
      <c r="E70" s="19"/>
      <c r="F70" s="19">
        <v>10</v>
      </c>
      <c r="G70" s="117" t="s">
        <v>240</v>
      </c>
    </row>
    <row r="71" spans="1:7" ht="31" x14ac:dyDescent="0.45">
      <c r="A71" s="194">
        <v>163</v>
      </c>
      <c r="B71" s="208">
        <v>45720</v>
      </c>
      <c r="C71" s="187" t="s">
        <v>433</v>
      </c>
      <c r="D71" t="s">
        <v>173</v>
      </c>
      <c r="E71" s="19"/>
      <c r="F71" s="19">
        <v>10</v>
      </c>
      <c r="G71" s="117" t="s">
        <v>243</v>
      </c>
    </row>
    <row r="72" spans="1:7" ht="46.5" x14ac:dyDescent="0.45">
      <c r="A72" s="193">
        <v>114</v>
      </c>
      <c r="B72" s="208">
        <v>45721</v>
      </c>
      <c r="C72" s="187" t="s">
        <v>434</v>
      </c>
      <c r="D72" t="s">
        <v>122</v>
      </c>
      <c r="E72" s="19"/>
      <c r="F72" s="19">
        <v>10</v>
      </c>
      <c r="G72" s="117" t="s">
        <v>245</v>
      </c>
    </row>
    <row r="73" spans="1:7" ht="46.5" x14ac:dyDescent="0.45">
      <c r="A73" s="194">
        <v>115</v>
      </c>
      <c r="B73" s="208">
        <v>45721</v>
      </c>
      <c r="C73" s="187" t="s">
        <v>434</v>
      </c>
      <c r="D73" t="s">
        <v>123</v>
      </c>
      <c r="E73" s="19"/>
      <c r="F73" s="19">
        <v>10</v>
      </c>
      <c r="G73" s="117" t="s">
        <v>245</v>
      </c>
    </row>
    <row r="74" spans="1:7" ht="31" x14ac:dyDescent="0.45">
      <c r="A74" s="194">
        <v>115</v>
      </c>
      <c r="B74" s="208">
        <v>45743</v>
      </c>
      <c r="C74" s="187" t="s">
        <v>438</v>
      </c>
      <c r="D74" t="s">
        <v>123</v>
      </c>
      <c r="E74" s="19"/>
      <c r="F74" s="19">
        <v>10</v>
      </c>
      <c r="G74" s="117" t="s">
        <v>242</v>
      </c>
    </row>
    <row r="75" spans="1:7" ht="31" x14ac:dyDescent="0.45">
      <c r="A75" s="193">
        <v>126</v>
      </c>
      <c r="B75" s="208">
        <v>45743</v>
      </c>
      <c r="C75" s="187" t="s">
        <v>438</v>
      </c>
      <c r="D75" t="s">
        <v>134</v>
      </c>
      <c r="E75" s="19"/>
      <c r="F75" s="19">
        <v>10</v>
      </c>
      <c r="G75" s="117" t="s">
        <v>242</v>
      </c>
    </row>
    <row r="76" spans="1:7" ht="31" x14ac:dyDescent="0.45">
      <c r="A76" s="194">
        <v>121</v>
      </c>
      <c r="B76" s="208">
        <v>45743</v>
      </c>
      <c r="C76" s="187" t="s">
        <v>438</v>
      </c>
      <c r="D76" t="s">
        <v>129</v>
      </c>
      <c r="E76" s="19"/>
      <c r="F76" s="19">
        <v>10</v>
      </c>
      <c r="G76" s="117" t="s">
        <v>242</v>
      </c>
    </row>
    <row r="77" spans="1:7" ht="18.5" x14ac:dyDescent="0.45">
      <c r="A77" s="193">
        <v>114</v>
      </c>
      <c r="B77" s="208">
        <v>45743</v>
      </c>
      <c r="C77" s="187" t="s">
        <v>441</v>
      </c>
      <c r="D77" t="s">
        <v>122</v>
      </c>
      <c r="E77" s="19"/>
      <c r="F77" s="19">
        <v>10</v>
      </c>
      <c r="G77" s="117" t="s">
        <v>240</v>
      </c>
    </row>
    <row r="78" spans="1:7" ht="18.5" x14ac:dyDescent="0.45">
      <c r="A78" s="193">
        <v>132</v>
      </c>
      <c r="B78" s="208">
        <v>45743</v>
      </c>
      <c r="C78" s="187" t="s">
        <v>441</v>
      </c>
      <c r="D78" t="s">
        <v>141</v>
      </c>
      <c r="E78" s="19"/>
      <c r="F78" s="19">
        <v>10</v>
      </c>
      <c r="G78" s="117" t="s">
        <v>240</v>
      </c>
    </row>
    <row r="79" spans="1:7" ht="18.5" x14ac:dyDescent="0.45">
      <c r="A79" s="194">
        <v>133</v>
      </c>
      <c r="B79" s="208">
        <v>45743</v>
      </c>
      <c r="C79" s="187" t="s">
        <v>441</v>
      </c>
      <c r="D79" t="s">
        <v>142</v>
      </c>
      <c r="E79" s="19"/>
      <c r="F79" s="19">
        <v>10</v>
      </c>
      <c r="G79" s="117" t="s">
        <v>240</v>
      </c>
    </row>
    <row r="80" spans="1:7" ht="18.5" x14ac:dyDescent="0.45">
      <c r="A80" s="193">
        <v>174</v>
      </c>
      <c r="B80" s="208">
        <v>45747</v>
      </c>
      <c r="C80" s="187" t="s">
        <v>442</v>
      </c>
      <c r="D80" t="s">
        <v>184</v>
      </c>
      <c r="E80" s="19"/>
      <c r="F80" s="19">
        <v>10</v>
      </c>
      <c r="G80" s="117" t="s">
        <v>240</v>
      </c>
    </row>
    <row r="81" spans="1:7" ht="18.5" x14ac:dyDescent="0.45">
      <c r="A81" s="193">
        <v>122</v>
      </c>
      <c r="B81" s="208">
        <v>45776</v>
      </c>
      <c r="C81" s="187" t="s">
        <v>449</v>
      </c>
      <c r="D81" t="s">
        <v>130</v>
      </c>
      <c r="E81" s="19"/>
      <c r="F81" s="19">
        <v>10</v>
      </c>
      <c r="G81" s="117" t="s">
        <v>240</v>
      </c>
    </row>
    <row r="82" spans="1:7" ht="18.5" x14ac:dyDescent="0.45">
      <c r="A82" s="193">
        <v>166</v>
      </c>
      <c r="B82" s="208">
        <v>45776</v>
      </c>
      <c r="C82" s="187" t="s">
        <v>449</v>
      </c>
      <c r="D82" t="s">
        <v>176</v>
      </c>
      <c r="E82" s="19"/>
      <c r="F82" s="19">
        <v>10</v>
      </c>
      <c r="G82" s="117" t="s">
        <v>240</v>
      </c>
    </row>
    <row r="83" spans="1:7" ht="31" x14ac:dyDescent="0.45">
      <c r="A83" s="194">
        <v>163</v>
      </c>
      <c r="B83" s="208">
        <v>45783</v>
      </c>
      <c r="C83" s="187" t="s">
        <v>453</v>
      </c>
      <c r="D83" t="s">
        <v>173</v>
      </c>
      <c r="E83" s="19"/>
      <c r="F83" s="19">
        <v>10</v>
      </c>
      <c r="G83" s="117" t="s">
        <v>243</v>
      </c>
    </row>
    <row r="84" spans="1:7" ht="18.5" x14ac:dyDescent="0.45">
      <c r="A84" s="194">
        <v>75</v>
      </c>
      <c r="B84" s="208">
        <v>45786</v>
      </c>
      <c r="C84" s="187" t="s">
        <v>454</v>
      </c>
      <c r="D84" t="s">
        <v>80</v>
      </c>
      <c r="E84" s="19"/>
      <c r="F84" s="19">
        <v>10</v>
      </c>
      <c r="G84" s="117" t="s">
        <v>240</v>
      </c>
    </row>
    <row r="85" spans="1:7" ht="18.5" x14ac:dyDescent="0.45">
      <c r="A85" s="193">
        <v>114</v>
      </c>
      <c r="B85" s="208">
        <v>45786</v>
      </c>
      <c r="C85" s="187" t="s">
        <v>454</v>
      </c>
      <c r="D85" t="s">
        <v>122</v>
      </c>
      <c r="E85" s="19"/>
      <c r="F85" s="19">
        <v>10</v>
      </c>
      <c r="G85" s="117" t="s">
        <v>240</v>
      </c>
    </row>
    <row r="86" spans="1:7" ht="18.5" x14ac:dyDescent="0.45">
      <c r="A86" s="193">
        <v>132</v>
      </c>
      <c r="B86" s="208">
        <v>45786</v>
      </c>
      <c r="C86" s="187" t="s">
        <v>454</v>
      </c>
      <c r="D86" t="s">
        <v>141</v>
      </c>
      <c r="E86" s="19"/>
      <c r="F86" s="19">
        <v>10</v>
      </c>
      <c r="G86" s="117" t="s">
        <v>240</v>
      </c>
    </row>
    <row r="87" spans="1:7" ht="18.5" x14ac:dyDescent="0.45">
      <c r="A87" s="194">
        <v>133</v>
      </c>
      <c r="B87" s="208">
        <v>45786</v>
      </c>
      <c r="C87" s="187" t="s">
        <v>454</v>
      </c>
      <c r="D87" t="s">
        <v>142</v>
      </c>
      <c r="E87" s="19"/>
      <c r="F87" s="19">
        <v>10</v>
      </c>
      <c r="G87" s="117" t="s">
        <v>240</v>
      </c>
    </row>
    <row r="88" spans="1:7" ht="46.5" x14ac:dyDescent="0.45">
      <c r="A88" s="194">
        <v>56</v>
      </c>
      <c r="B88" s="208">
        <v>45786</v>
      </c>
      <c r="C88" s="187" t="s">
        <v>455</v>
      </c>
      <c r="D88" t="s">
        <v>61</v>
      </c>
      <c r="E88" s="19"/>
      <c r="F88" s="19">
        <v>10</v>
      </c>
      <c r="G88" s="117" t="s">
        <v>245</v>
      </c>
    </row>
    <row r="89" spans="1:7" ht="46.5" x14ac:dyDescent="0.45">
      <c r="A89" s="194">
        <v>69</v>
      </c>
      <c r="B89" s="208">
        <v>45786</v>
      </c>
      <c r="C89" s="187" t="s">
        <v>455</v>
      </c>
      <c r="D89" t="s">
        <v>74</v>
      </c>
      <c r="E89" s="19"/>
      <c r="F89" s="19">
        <v>10</v>
      </c>
      <c r="G89" s="117" t="s">
        <v>245</v>
      </c>
    </row>
    <row r="90" spans="1:7" ht="31" x14ac:dyDescent="0.45">
      <c r="A90" s="193">
        <v>114</v>
      </c>
      <c r="B90" s="208">
        <v>45792</v>
      </c>
      <c r="C90" s="187" t="s">
        <v>468</v>
      </c>
      <c r="D90" t="s">
        <v>122</v>
      </c>
      <c r="E90" s="6"/>
      <c r="F90" s="19">
        <v>10</v>
      </c>
      <c r="G90" s="117" t="s">
        <v>242</v>
      </c>
    </row>
    <row r="91" spans="1:7" ht="31" x14ac:dyDescent="0.45">
      <c r="A91" s="193">
        <v>115</v>
      </c>
      <c r="B91" s="208">
        <v>45792</v>
      </c>
      <c r="C91" s="187" t="s">
        <v>468</v>
      </c>
      <c r="D91" t="s">
        <v>123</v>
      </c>
      <c r="E91" s="6"/>
      <c r="F91" s="19">
        <v>10</v>
      </c>
      <c r="G91" s="117" t="s">
        <v>242</v>
      </c>
    </row>
    <row r="92" spans="1:7" ht="15.5" x14ac:dyDescent="0.35">
      <c r="A92" s="19">
        <v>132</v>
      </c>
      <c r="B92" s="208">
        <v>45806</v>
      </c>
      <c r="C92" s="187" t="s">
        <v>475</v>
      </c>
      <c r="D92" t="s">
        <v>141</v>
      </c>
      <c r="E92" s="19"/>
      <c r="F92" s="19">
        <v>10</v>
      </c>
      <c r="G92" s="117" t="s">
        <v>240</v>
      </c>
    </row>
    <row r="93" spans="1:7" ht="15.5" x14ac:dyDescent="0.35">
      <c r="A93" s="19">
        <v>133</v>
      </c>
      <c r="B93" s="208">
        <v>45806</v>
      </c>
      <c r="C93" s="187" t="s">
        <v>475</v>
      </c>
      <c r="D93" t="s">
        <v>142</v>
      </c>
      <c r="E93" s="19"/>
      <c r="F93" s="19">
        <v>10</v>
      </c>
      <c r="G93" s="117" t="s">
        <v>240</v>
      </c>
    </row>
    <row r="94" spans="1:7" ht="46.5" x14ac:dyDescent="0.45">
      <c r="A94" s="194">
        <v>89</v>
      </c>
      <c r="B94" s="208">
        <v>45824</v>
      </c>
      <c r="C94" s="187" t="s">
        <v>488</v>
      </c>
      <c r="D94" t="s">
        <v>95</v>
      </c>
      <c r="E94" s="19"/>
      <c r="F94" s="19">
        <v>10</v>
      </c>
      <c r="G94" s="117" t="s">
        <v>245</v>
      </c>
    </row>
    <row r="95" spans="1:7" ht="31" x14ac:dyDescent="0.45">
      <c r="A95" s="194">
        <v>163</v>
      </c>
      <c r="B95" s="208">
        <v>45825</v>
      </c>
      <c r="C95" s="187" t="s">
        <v>484</v>
      </c>
      <c r="D95" t="s">
        <v>173</v>
      </c>
      <c r="E95" s="19"/>
      <c r="F95" s="19">
        <v>10</v>
      </c>
      <c r="G95" s="117" t="s">
        <v>243</v>
      </c>
    </row>
    <row r="96" spans="1:7" ht="31" x14ac:dyDescent="0.45">
      <c r="A96" s="194">
        <v>35</v>
      </c>
      <c r="B96" s="208">
        <v>45825</v>
      </c>
      <c r="C96" s="187" t="s">
        <v>484</v>
      </c>
      <c r="D96" t="s">
        <v>42</v>
      </c>
      <c r="E96" s="19"/>
      <c r="F96" s="19">
        <v>10</v>
      </c>
      <c r="G96" s="117" t="s">
        <v>243</v>
      </c>
    </row>
    <row r="97" spans="1:7" ht="31" x14ac:dyDescent="0.45">
      <c r="A97" s="194">
        <v>173</v>
      </c>
      <c r="B97" s="208">
        <v>45825</v>
      </c>
      <c r="C97" s="187" t="s">
        <v>484</v>
      </c>
      <c r="D97" t="s">
        <v>183</v>
      </c>
      <c r="E97" s="6"/>
      <c r="F97" s="6">
        <v>10</v>
      </c>
      <c r="G97" s="117" t="s">
        <v>243</v>
      </c>
    </row>
    <row r="98" spans="1:7" ht="31" x14ac:dyDescent="0.45">
      <c r="A98" s="194">
        <v>45</v>
      </c>
      <c r="B98" s="208">
        <v>45825</v>
      </c>
      <c r="C98" s="187" t="s">
        <v>484</v>
      </c>
      <c r="D98" t="s">
        <v>52</v>
      </c>
      <c r="E98" s="6"/>
      <c r="F98" s="6">
        <v>10</v>
      </c>
      <c r="G98" s="117" t="s">
        <v>243</v>
      </c>
    </row>
    <row r="99" spans="1:7" ht="46.5" x14ac:dyDescent="0.35">
      <c r="A99" s="19">
        <v>122</v>
      </c>
      <c r="B99" s="208">
        <v>45666</v>
      </c>
      <c r="C99" s="187" t="s">
        <v>410</v>
      </c>
      <c r="D99" t="s">
        <v>130</v>
      </c>
      <c r="E99" s="19"/>
      <c r="F99" s="19">
        <v>8</v>
      </c>
      <c r="G99" s="117" t="s">
        <v>245</v>
      </c>
    </row>
    <row r="100" spans="1:7" ht="46.5" x14ac:dyDescent="0.35">
      <c r="A100" s="19">
        <v>105</v>
      </c>
      <c r="B100" s="208">
        <v>45666</v>
      </c>
      <c r="C100" s="187" t="s">
        <v>410</v>
      </c>
      <c r="D100" t="s">
        <v>112</v>
      </c>
      <c r="E100" s="19"/>
      <c r="F100" s="19">
        <v>8</v>
      </c>
      <c r="G100" s="117" t="s">
        <v>245</v>
      </c>
    </row>
    <row r="101" spans="1:7" ht="16" x14ac:dyDescent="0.4">
      <c r="A101" s="175">
        <v>8</v>
      </c>
      <c r="B101" s="208">
        <v>45688</v>
      </c>
      <c r="C101" s="187" t="s">
        <v>413</v>
      </c>
      <c r="D101" t="s">
        <v>392</v>
      </c>
      <c r="E101" s="19"/>
      <c r="F101" s="19">
        <v>8</v>
      </c>
      <c r="G101" s="117" t="s">
        <v>240</v>
      </c>
    </row>
    <row r="102" spans="1:7" ht="46.5" x14ac:dyDescent="0.45">
      <c r="A102" s="194">
        <v>121</v>
      </c>
      <c r="B102" s="208">
        <v>45700</v>
      </c>
      <c r="C102" s="187" t="s">
        <v>416</v>
      </c>
      <c r="D102" t="s">
        <v>129</v>
      </c>
      <c r="E102" s="19"/>
      <c r="F102" s="19">
        <v>8</v>
      </c>
      <c r="G102" s="117" t="s">
        <v>245</v>
      </c>
    </row>
    <row r="103" spans="1:7" ht="31" x14ac:dyDescent="0.45">
      <c r="A103" s="193">
        <v>168</v>
      </c>
      <c r="B103" s="208">
        <v>45825</v>
      </c>
      <c r="C103" s="187" t="s">
        <v>484</v>
      </c>
      <c r="D103" t="s">
        <v>178</v>
      </c>
      <c r="E103" s="19"/>
      <c r="F103" s="19">
        <v>8</v>
      </c>
      <c r="G103" s="117" t="s">
        <v>243</v>
      </c>
    </row>
    <row r="104" spans="1:7" ht="31" x14ac:dyDescent="0.45">
      <c r="A104" s="193">
        <v>132</v>
      </c>
      <c r="B104" s="208">
        <v>45825</v>
      </c>
      <c r="C104" s="187" t="s">
        <v>484</v>
      </c>
      <c r="D104" t="s">
        <v>141</v>
      </c>
      <c r="E104" s="6"/>
      <c r="F104" s="6">
        <v>8</v>
      </c>
      <c r="G104" s="117" t="s">
        <v>243</v>
      </c>
    </row>
    <row r="105" spans="1:7" ht="31" x14ac:dyDescent="0.35">
      <c r="A105" s="19">
        <v>55</v>
      </c>
      <c r="B105" s="208">
        <v>45677</v>
      </c>
      <c r="C105" s="187" t="s">
        <v>411</v>
      </c>
      <c r="D105" t="s">
        <v>408</v>
      </c>
      <c r="E105" s="19"/>
      <c r="F105" s="19">
        <v>6</v>
      </c>
      <c r="G105" s="117" t="s">
        <v>243</v>
      </c>
    </row>
    <row r="106" spans="1:7" ht="31" x14ac:dyDescent="0.45">
      <c r="A106" s="193">
        <v>8</v>
      </c>
      <c r="B106" s="208">
        <v>45720</v>
      </c>
      <c r="C106" s="187" t="s">
        <v>433</v>
      </c>
      <c r="D106" t="s">
        <v>392</v>
      </c>
      <c r="E106" s="19"/>
      <c r="F106" s="19">
        <v>6</v>
      </c>
      <c r="G106" s="117" t="s">
        <v>243</v>
      </c>
    </row>
    <row r="107" spans="1:7" ht="31" x14ac:dyDescent="0.45">
      <c r="A107" s="193">
        <v>22</v>
      </c>
      <c r="B107" s="208">
        <v>45733</v>
      </c>
      <c r="C107" s="187" t="s">
        <v>435</v>
      </c>
      <c r="D107" t="s">
        <v>31</v>
      </c>
      <c r="E107" s="19"/>
      <c r="F107" s="19">
        <v>6</v>
      </c>
      <c r="G107" s="117" t="s">
        <v>243</v>
      </c>
    </row>
    <row r="108" spans="1:7" ht="15.5" x14ac:dyDescent="0.35">
      <c r="A108" s="19">
        <v>180</v>
      </c>
      <c r="B108" s="208">
        <v>45806</v>
      </c>
      <c r="C108" s="187" t="s">
        <v>475</v>
      </c>
      <c r="D108" t="s">
        <v>190</v>
      </c>
      <c r="E108" s="19"/>
      <c r="F108" s="19">
        <v>6</v>
      </c>
      <c r="G108" s="117" t="s">
        <v>240</v>
      </c>
    </row>
    <row r="109" spans="1:7" ht="16" x14ac:dyDescent="0.4">
      <c r="A109" s="174">
        <v>73</v>
      </c>
      <c r="B109" s="208">
        <v>45687</v>
      </c>
      <c r="C109" s="187" t="s">
        <v>412</v>
      </c>
      <c r="D109" t="s">
        <v>78</v>
      </c>
      <c r="E109" s="19"/>
      <c r="F109" s="19">
        <v>5</v>
      </c>
      <c r="G109" s="117" t="s">
        <v>240</v>
      </c>
    </row>
    <row r="110" spans="1:7" ht="16" x14ac:dyDescent="0.4">
      <c r="A110" s="174">
        <v>74</v>
      </c>
      <c r="B110" s="208">
        <v>45687</v>
      </c>
      <c r="C110" s="187" t="s">
        <v>412</v>
      </c>
      <c r="D110" t="s">
        <v>79</v>
      </c>
      <c r="E110" s="19"/>
      <c r="F110" s="19">
        <v>5</v>
      </c>
      <c r="G110" s="117" t="s">
        <v>240</v>
      </c>
    </row>
    <row r="111" spans="1:7" ht="16" x14ac:dyDescent="0.4">
      <c r="A111" s="175">
        <v>75</v>
      </c>
      <c r="B111" s="208">
        <v>45687</v>
      </c>
      <c r="C111" s="187" t="s">
        <v>412</v>
      </c>
      <c r="D111" t="s">
        <v>80</v>
      </c>
      <c r="E111" s="19"/>
      <c r="F111" s="19">
        <v>5</v>
      </c>
      <c r="G111" s="117" t="s">
        <v>240</v>
      </c>
    </row>
    <row r="112" spans="1:7" ht="16" x14ac:dyDescent="0.4">
      <c r="A112" s="174">
        <v>186</v>
      </c>
      <c r="B112" s="208">
        <v>45687</v>
      </c>
      <c r="C112" s="187" t="s">
        <v>412</v>
      </c>
      <c r="D112" t="s">
        <v>195</v>
      </c>
      <c r="E112" s="19"/>
      <c r="F112" s="19">
        <v>5</v>
      </c>
      <c r="G112" s="117" t="s">
        <v>240</v>
      </c>
    </row>
    <row r="113" spans="1:7" ht="16" x14ac:dyDescent="0.4">
      <c r="A113" s="174">
        <v>187</v>
      </c>
      <c r="B113" s="208">
        <v>45687</v>
      </c>
      <c r="C113" s="187" t="s">
        <v>412</v>
      </c>
      <c r="D113" t="s">
        <v>388</v>
      </c>
      <c r="E113" s="19"/>
      <c r="F113" s="19">
        <v>5</v>
      </c>
      <c r="G113" s="117" t="s">
        <v>240</v>
      </c>
    </row>
    <row r="114" spans="1:7" ht="16" x14ac:dyDescent="0.4">
      <c r="A114" s="174">
        <v>188</v>
      </c>
      <c r="B114" s="208">
        <v>45687</v>
      </c>
      <c r="C114" s="187" t="s">
        <v>412</v>
      </c>
      <c r="D114" t="s">
        <v>389</v>
      </c>
      <c r="E114" s="19"/>
      <c r="F114" s="19">
        <v>5</v>
      </c>
      <c r="G114" s="117" t="s">
        <v>240</v>
      </c>
    </row>
    <row r="115" spans="1:7" ht="16" x14ac:dyDescent="0.4">
      <c r="A115" s="175">
        <v>189</v>
      </c>
      <c r="B115" s="208">
        <v>45687</v>
      </c>
      <c r="C115" s="187" t="s">
        <v>412</v>
      </c>
      <c r="D115" t="s">
        <v>390</v>
      </c>
      <c r="E115" s="19"/>
      <c r="F115" s="19">
        <v>5</v>
      </c>
      <c r="G115" s="117" t="s">
        <v>240</v>
      </c>
    </row>
    <row r="116" spans="1:7" ht="16" x14ac:dyDescent="0.4">
      <c r="A116" s="174">
        <v>122</v>
      </c>
      <c r="B116" s="208">
        <v>45688</v>
      </c>
      <c r="C116" s="187" t="s">
        <v>414</v>
      </c>
      <c r="D116" t="s">
        <v>130</v>
      </c>
      <c r="E116" s="19"/>
      <c r="F116" s="19">
        <v>5</v>
      </c>
      <c r="G116" s="117" t="s">
        <v>241</v>
      </c>
    </row>
    <row r="117" spans="1:7" ht="46.5" x14ac:dyDescent="0.45">
      <c r="A117" s="193">
        <v>170</v>
      </c>
      <c r="B117" s="208">
        <v>45700</v>
      </c>
      <c r="C117" s="187" t="s">
        <v>415</v>
      </c>
      <c r="D117" t="s">
        <v>180</v>
      </c>
      <c r="E117" s="19"/>
      <c r="F117" s="19">
        <v>5</v>
      </c>
      <c r="G117" s="117" t="s">
        <v>245</v>
      </c>
    </row>
    <row r="118" spans="1:7" ht="46.5" x14ac:dyDescent="0.45">
      <c r="A118" s="193">
        <v>4</v>
      </c>
      <c r="B118" s="208">
        <v>45700</v>
      </c>
      <c r="C118" s="187" t="s">
        <v>415</v>
      </c>
      <c r="D118" t="s">
        <v>9</v>
      </c>
      <c r="E118" s="19"/>
      <c r="F118" s="19">
        <v>5</v>
      </c>
      <c r="G118" s="117" t="s">
        <v>245</v>
      </c>
    </row>
    <row r="119" spans="1:7" ht="46.5" x14ac:dyDescent="0.45">
      <c r="A119" s="193">
        <v>122</v>
      </c>
      <c r="B119" s="208">
        <v>45700</v>
      </c>
      <c r="C119" s="187" t="s">
        <v>416</v>
      </c>
      <c r="D119" t="s">
        <v>130</v>
      </c>
      <c r="E119" s="19"/>
      <c r="F119" s="19">
        <v>5</v>
      </c>
      <c r="G119" s="117" t="s">
        <v>245</v>
      </c>
    </row>
    <row r="120" spans="1:7" ht="31" x14ac:dyDescent="0.45">
      <c r="A120" s="194">
        <v>121</v>
      </c>
      <c r="B120" s="208">
        <v>45707</v>
      </c>
      <c r="C120" s="187" t="s">
        <v>418</v>
      </c>
      <c r="D120" t="s">
        <v>129</v>
      </c>
      <c r="E120" s="19"/>
      <c r="F120" s="19">
        <v>5</v>
      </c>
      <c r="G120" s="117" t="s">
        <v>246</v>
      </c>
    </row>
    <row r="121" spans="1:7" ht="31" x14ac:dyDescent="0.45">
      <c r="A121" s="193">
        <v>122</v>
      </c>
      <c r="B121" s="208">
        <v>45707</v>
      </c>
      <c r="C121" s="187" t="s">
        <v>418</v>
      </c>
      <c r="D121" t="s">
        <v>130</v>
      </c>
      <c r="E121" s="19"/>
      <c r="F121" s="19">
        <v>5</v>
      </c>
      <c r="G121" s="117" t="s">
        <v>246</v>
      </c>
    </row>
    <row r="122" spans="1:7" ht="16" x14ac:dyDescent="0.4">
      <c r="A122" s="174">
        <v>187</v>
      </c>
      <c r="B122" s="208">
        <v>45712</v>
      </c>
      <c r="C122" s="187" t="s">
        <v>419</v>
      </c>
      <c r="D122" t="s">
        <v>388</v>
      </c>
      <c r="E122" s="19"/>
      <c r="F122" s="19">
        <v>5</v>
      </c>
      <c r="G122" s="117" t="s">
        <v>240</v>
      </c>
    </row>
    <row r="123" spans="1:7" ht="18.5" x14ac:dyDescent="0.45">
      <c r="A123" s="193">
        <v>186</v>
      </c>
      <c r="B123" s="208">
        <v>45712</v>
      </c>
      <c r="C123" s="187" t="s">
        <v>419</v>
      </c>
      <c r="D123" t="s">
        <v>195</v>
      </c>
      <c r="E123" s="19"/>
      <c r="F123" s="19">
        <v>5</v>
      </c>
      <c r="G123" s="117" t="s">
        <v>240</v>
      </c>
    </row>
    <row r="124" spans="1:7" ht="16" x14ac:dyDescent="0.4">
      <c r="A124" s="175">
        <v>189</v>
      </c>
      <c r="B124" s="208">
        <v>45712</v>
      </c>
      <c r="C124" s="187" t="s">
        <v>419</v>
      </c>
      <c r="D124" t="s">
        <v>390</v>
      </c>
      <c r="E124" s="19"/>
      <c r="F124" s="19">
        <v>5</v>
      </c>
      <c r="G124" s="117" t="s">
        <v>240</v>
      </c>
    </row>
    <row r="125" spans="1:7" ht="16" x14ac:dyDescent="0.4">
      <c r="A125" s="175">
        <v>188</v>
      </c>
      <c r="B125" s="208">
        <v>45712</v>
      </c>
      <c r="C125" s="187" t="s">
        <v>419</v>
      </c>
      <c r="D125" t="s">
        <v>389</v>
      </c>
      <c r="E125" s="19"/>
      <c r="F125" s="19">
        <v>5</v>
      </c>
      <c r="G125" s="117" t="s">
        <v>240</v>
      </c>
    </row>
    <row r="126" spans="1:7" ht="18.5" x14ac:dyDescent="0.45">
      <c r="A126" s="193">
        <v>114</v>
      </c>
      <c r="B126" s="208">
        <v>45712</v>
      </c>
      <c r="C126" s="187" t="s">
        <v>419</v>
      </c>
      <c r="D126" t="s">
        <v>122</v>
      </c>
      <c r="E126" s="19"/>
      <c r="F126" s="19">
        <v>5</v>
      </c>
      <c r="G126" s="117" t="s">
        <v>240</v>
      </c>
    </row>
    <row r="127" spans="1:7" ht="18.5" x14ac:dyDescent="0.45">
      <c r="A127" s="194">
        <v>115</v>
      </c>
      <c r="B127" s="208">
        <v>45712</v>
      </c>
      <c r="C127" s="187" t="s">
        <v>419</v>
      </c>
      <c r="D127" t="s">
        <v>123</v>
      </c>
      <c r="E127" s="19"/>
      <c r="F127" s="19">
        <v>5</v>
      </c>
      <c r="G127" s="117" t="s">
        <v>240</v>
      </c>
    </row>
    <row r="128" spans="1:7" ht="18.5" x14ac:dyDescent="0.45">
      <c r="A128" s="193">
        <v>122</v>
      </c>
      <c r="B128" s="208">
        <v>45715</v>
      </c>
      <c r="C128" s="187" t="s">
        <v>421</v>
      </c>
      <c r="D128" t="s">
        <v>130</v>
      </c>
      <c r="E128" s="19"/>
      <c r="F128" s="19">
        <v>5</v>
      </c>
      <c r="G128" s="117" t="s">
        <v>240</v>
      </c>
    </row>
    <row r="129" spans="1:7" ht="18.5" x14ac:dyDescent="0.45">
      <c r="A129" s="194">
        <v>67</v>
      </c>
      <c r="B129" s="208">
        <v>45715</v>
      </c>
      <c r="C129" s="187" t="s">
        <v>421</v>
      </c>
      <c r="D129" t="s">
        <v>72</v>
      </c>
      <c r="E129" s="19"/>
      <c r="F129" s="19">
        <v>5</v>
      </c>
      <c r="G129" s="117" t="s">
        <v>240</v>
      </c>
    </row>
    <row r="130" spans="1:7" ht="31" x14ac:dyDescent="0.45">
      <c r="A130" s="194">
        <v>21</v>
      </c>
      <c r="B130" s="208">
        <v>45720</v>
      </c>
      <c r="C130" s="187" t="s">
        <v>433</v>
      </c>
      <c r="D130" t="s">
        <v>30</v>
      </c>
      <c r="E130" s="19"/>
      <c r="F130" s="19">
        <v>5</v>
      </c>
      <c r="G130" s="117" t="s">
        <v>243</v>
      </c>
    </row>
    <row r="131" spans="1:7" ht="31" x14ac:dyDescent="0.45">
      <c r="A131" s="193">
        <v>22</v>
      </c>
      <c r="B131" s="208">
        <v>45720</v>
      </c>
      <c r="C131" s="187" t="s">
        <v>433</v>
      </c>
      <c r="D131" t="s">
        <v>31</v>
      </c>
      <c r="E131" s="19"/>
      <c r="F131" s="19">
        <v>5</v>
      </c>
      <c r="G131" s="117" t="s">
        <v>243</v>
      </c>
    </row>
    <row r="132" spans="1:7" ht="31" x14ac:dyDescent="0.45">
      <c r="A132" s="194">
        <v>45</v>
      </c>
      <c r="B132" s="208">
        <v>45720</v>
      </c>
      <c r="C132" s="187" t="s">
        <v>433</v>
      </c>
      <c r="D132" t="s">
        <v>52</v>
      </c>
      <c r="E132" s="19"/>
      <c r="F132" s="19">
        <v>5</v>
      </c>
      <c r="G132" s="117" t="s">
        <v>243</v>
      </c>
    </row>
    <row r="133" spans="1:7" ht="31" x14ac:dyDescent="0.45">
      <c r="A133" s="193">
        <v>106</v>
      </c>
      <c r="B133" s="208">
        <v>45720</v>
      </c>
      <c r="C133" s="187" t="s">
        <v>433</v>
      </c>
      <c r="D133" t="s">
        <v>113</v>
      </c>
      <c r="E133" s="19"/>
      <c r="F133" s="19">
        <v>5</v>
      </c>
      <c r="G133" s="117" t="s">
        <v>243</v>
      </c>
    </row>
    <row r="134" spans="1:7" ht="31" x14ac:dyDescent="0.45">
      <c r="A134" s="193">
        <v>186</v>
      </c>
      <c r="B134" s="208">
        <v>45737</v>
      </c>
      <c r="C134" s="187" t="s">
        <v>438</v>
      </c>
      <c r="D134" t="s">
        <v>195</v>
      </c>
      <c r="E134" s="19"/>
      <c r="F134" s="19">
        <v>5</v>
      </c>
      <c r="G134" s="117" t="s">
        <v>242</v>
      </c>
    </row>
    <row r="135" spans="1:7" ht="31" x14ac:dyDescent="0.45">
      <c r="A135" s="194">
        <v>187</v>
      </c>
      <c r="B135" s="208">
        <v>45743</v>
      </c>
      <c r="C135" s="187" t="s">
        <v>438</v>
      </c>
      <c r="D135" t="s">
        <v>388</v>
      </c>
      <c r="E135" s="19"/>
      <c r="F135" s="19">
        <v>5</v>
      </c>
      <c r="G135" s="117" t="s">
        <v>242</v>
      </c>
    </row>
    <row r="136" spans="1:7" ht="31" x14ac:dyDescent="0.45">
      <c r="A136" s="193">
        <v>188</v>
      </c>
      <c r="B136" s="208">
        <v>45743</v>
      </c>
      <c r="C136" s="187" t="s">
        <v>438</v>
      </c>
      <c r="D136" t="s">
        <v>389</v>
      </c>
      <c r="E136" s="19"/>
      <c r="F136" s="19">
        <v>5</v>
      </c>
      <c r="G136" s="117" t="s">
        <v>242</v>
      </c>
    </row>
    <row r="137" spans="1:7" ht="31" x14ac:dyDescent="0.45">
      <c r="A137" s="194">
        <v>189</v>
      </c>
      <c r="B137" s="208">
        <v>45743</v>
      </c>
      <c r="C137" s="187" t="s">
        <v>438</v>
      </c>
      <c r="D137" t="s">
        <v>390</v>
      </c>
      <c r="E137" s="19"/>
      <c r="F137" s="19">
        <v>5</v>
      </c>
      <c r="G137" s="117" t="s">
        <v>242</v>
      </c>
    </row>
    <row r="138" spans="1:7" ht="31" x14ac:dyDescent="0.45">
      <c r="A138" s="193">
        <v>106</v>
      </c>
      <c r="B138" s="208">
        <v>45743</v>
      </c>
      <c r="C138" s="187" t="s">
        <v>438</v>
      </c>
      <c r="D138" t="s">
        <v>113</v>
      </c>
      <c r="E138" s="19"/>
      <c r="F138" s="19">
        <v>5</v>
      </c>
      <c r="G138" s="117" t="s">
        <v>242</v>
      </c>
    </row>
    <row r="139" spans="1:7" ht="18.5" x14ac:dyDescent="0.45">
      <c r="A139" s="193">
        <v>176</v>
      </c>
      <c r="B139" s="208">
        <v>45743</v>
      </c>
      <c r="C139" s="187" t="s">
        <v>441</v>
      </c>
      <c r="D139" t="s">
        <v>186</v>
      </c>
      <c r="E139" s="19"/>
      <c r="F139" s="19">
        <v>5</v>
      </c>
      <c r="G139" s="117" t="s">
        <v>240</v>
      </c>
    </row>
    <row r="140" spans="1:7" ht="18.5" x14ac:dyDescent="0.45">
      <c r="A140" s="193">
        <v>4</v>
      </c>
      <c r="B140" s="208">
        <v>45743</v>
      </c>
      <c r="C140" s="187" t="s">
        <v>441</v>
      </c>
      <c r="D140" t="s">
        <v>9</v>
      </c>
      <c r="E140" s="19"/>
      <c r="F140" s="19">
        <v>5</v>
      </c>
      <c r="G140" s="117" t="s">
        <v>240</v>
      </c>
    </row>
    <row r="141" spans="1:7" ht="18.5" x14ac:dyDescent="0.45">
      <c r="A141" s="193">
        <v>92</v>
      </c>
      <c r="B141" s="208">
        <v>45743</v>
      </c>
      <c r="C141" s="187" t="s">
        <v>441</v>
      </c>
      <c r="D141" t="s">
        <v>98</v>
      </c>
      <c r="E141" s="19"/>
      <c r="F141" s="19">
        <v>5</v>
      </c>
      <c r="G141" s="117" t="s">
        <v>240</v>
      </c>
    </row>
    <row r="142" spans="1:7" ht="18.5" x14ac:dyDescent="0.45">
      <c r="A142" s="193">
        <v>8</v>
      </c>
      <c r="B142" s="208">
        <v>45743</v>
      </c>
      <c r="C142" s="187" t="s">
        <v>441</v>
      </c>
      <c r="D142" t="s">
        <v>392</v>
      </c>
      <c r="E142" s="19"/>
      <c r="F142" s="19">
        <v>5</v>
      </c>
      <c r="G142" s="117" t="s">
        <v>240</v>
      </c>
    </row>
    <row r="143" spans="1:7" ht="18.5" x14ac:dyDescent="0.45">
      <c r="A143" s="193">
        <v>186</v>
      </c>
      <c r="B143" s="208">
        <v>45743</v>
      </c>
      <c r="C143" s="187" t="s">
        <v>441</v>
      </c>
      <c r="D143" t="s">
        <v>195</v>
      </c>
      <c r="E143" s="19"/>
      <c r="F143" s="19">
        <v>5</v>
      </c>
      <c r="G143" s="117" t="s">
        <v>240</v>
      </c>
    </row>
    <row r="144" spans="1:7" ht="18.5" x14ac:dyDescent="0.45">
      <c r="A144" s="194">
        <v>187</v>
      </c>
      <c r="B144" s="208">
        <v>45743</v>
      </c>
      <c r="C144" s="187" t="s">
        <v>441</v>
      </c>
      <c r="D144" t="s">
        <v>388</v>
      </c>
      <c r="E144" s="19"/>
      <c r="F144" s="19">
        <v>5</v>
      </c>
      <c r="G144" s="117" t="s">
        <v>240</v>
      </c>
    </row>
    <row r="145" spans="1:7" ht="18.5" x14ac:dyDescent="0.45">
      <c r="A145" s="193">
        <v>188</v>
      </c>
      <c r="B145" s="208">
        <v>45743</v>
      </c>
      <c r="C145" s="187" t="s">
        <v>441</v>
      </c>
      <c r="D145" t="s">
        <v>389</v>
      </c>
      <c r="E145" s="19"/>
      <c r="F145" s="19">
        <v>5</v>
      </c>
      <c r="G145" s="117" t="s">
        <v>240</v>
      </c>
    </row>
    <row r="146" spans="1:7" ht="18.5" x14ac:dyDescent="0.45">
      <c r="A146" s="194">
        <v>189</v>
      </c>
      <c r="B146" s="208">
        <v>45743</v>
      </c>
      <c r="C146" s="187" t="s">
        <v>441</v>
      </c>
      <c r="D146" t="s">
        <v>390</v>
      </c>
      <c r="E146" s="19"/>
      <c r="F146" s="19">
        <v>5</v>
      </c>
      <c r="G146" s="117" t="s">
        <v>240</v>
      </c>
    </row>
    <row r="147" spans="1:7" ht="18.5" x14ac:dyDescent="0.45">
      <c r="A147" s="193">
        <v>122</v>
      </c>
      <c r="B147" s="208">
        <v>45747</v>
      </c>
      <c r="C147" s="187" t="s">
        <v>442</v>
      </c>
      <c r="D147" t="s">
        <v>130</v>
      </c>
      <c r="E147" s="19"/>
      <c r="F147" s="19">
        <v>5</v>
      </c>
      <c r="G147" s="117" t="s">
        <v>240</v>
      </c>
    </row>
    <row r="148" spans="1:7" ht="16" x14ac:dyDescent="0.4">
      <c r="A148" s="175">
        <v>166</v>
      </c>
      <c r="B148" s="208">
        <v>45755</v>
      </c>
      <c r="C148" s="187" t="s">
        <v>448</v>
      </c>
      <c r="D148" t="s">
        <v>176</v>
      </c>
      <c r="E148" s="19"/>
      <c r="F148" s="19">
        <v>5</v>
      </c>
      <c r="G148" s="117" t="s">
        <v>240</v>
      </c>
    </row>
    <row r="149" spans="1:7" ht="16" x14ac:dyDescent="0.4">
      <c r="A149" s="175">
        <v>114</v>
      </c>
      <c r="B149" s="208">
        <v>45755</v>
      </c>
      <c r="C149" s="187" t="s">
        <v>448</v>
      </c>
      <c r="D149" t="s">
        <v>122</v>
      </c>
      <c r="E149" s="19"/>
      <c r="F149" s="19">
        <v>5</v>
      </c>
      <c r="G149" s="117" t="s">
        <v>240</v>
      </c>
    </row>
    <row r="150" spans="1:7" ht="18.5" x14ac:dyDescent="0.45">
      <c r="A150" s="193">
        <v>148</v>
      </c>
      <c r="B150" s="208">
        <v>45755</v>
      </c>
      <c r="C150" s="187" t="s">
        <v>448</v>
      </c>
      <c r="D150" t="s">
        <v>157</v>
      </c>
      <c r="E150" s="19"/>
      <c r="F150" s="19">
        <v>5</v>
      </c>
      <c r="G150" s="117" t="s">
        <v>240</v>
      </c>
    </row>
    <row r="151" spans="1:7" ht="18.5" x14ac:dyDescent="0.45">
      <c r="A151" s="193">
        <v>96</v>
      </c>
      <c r="B151" s="208">
        <v>45776</v>
      </c>
      <c r="C151" s="187" t="s">
        <v>449</v>
      </c>
      <c r="D151" t="s">
        <v>102</v>
      </c>
      <c r="E151" s="19"/>
      <c r="F151" s="19">
        <v>5</v>
      </c>
      <c r="G151" s="117" t="s">
        <v>240</v>
      </c>
    </row>
    <row r="152" spans="1:7" ht="18.5" x14ac:dyDescent="0.45">
      <c r="A152" s="194">
        <v>173</v>
      </c>
      <c r="B152" s="208">
        <v>45776</v>
      </c>
      <c r="C152" s="187" t="s">
        <v>449</v>
      </c>
      <c r="D152" t="s">
        <v>183</v>
      </c>
      <c r="E152" s="19"/>
      <c r="F152" s="19">
        <v>5</v>
      </c>
      <c r="G152" s="117" t="s">
        <v>240</v>
      </c>
    </row>
    <row r="153" spans="1:7" ht="31" x14ac:dyDescent="0.45">
      <c r="A153" s="194">
        <v>75</v>
      </c>
      <c r="B153" s="208">
        <v>45783</v>
      </c>
      <c r="C153" s="187" t="s">
        <v>453</v>
      </c>
      <c r="D153" t="s">
        <v>80</v>
      </c>
      <c r="E153" s="19"/>
      <c r="F153" s="19">
        <v>5</v>
      </c>
      <c r="G153" s="117" t="s">
        <v>243</v>
      </c>
    </row>
    <row r="154" spans="1:7" ht="31" x14ac:dyDescent="0.45">
      <c r="A154" s="193">
        <v>42</v>
      </c>
      <c r="B154" s="208">
        <v>45783</v>
      </c>
      <c r="C154" s="187" t="s">
        <v>453</v>
      </c>
      <c r="D154" t="s">
        <v>49</v>
      </c>
      <c r="E154" s="19"/>
      <c r="F154" s="19">
        <v>5</v>
      </c>
      <c r="G154" s="117" t="s">
        <v>243</v>
      </c>
    </row>
    <row r="155" spans="1:7" ht="18.5" x14ac:dyDescent="0.45">
      <c r="A155" s="194">
        <v>2</v>
      </c>
      <c r="B155" s="208">
        <v>45786</v>
      </c>
      <c r="C155" s="187" t="s">
        <v>454</v>
      </c>
      <c r="D155" t="s">
        <v>5</v>
      </c>
      <c r="E155" s="19"/>
      <c r="F155" s="19">
        <v>5</v>
      </c>
      <c r="G155" s="117" t="s">
        <v>240</v>
      </c>
    </row>
    <row r="156" spans="1:7" ht="18.5" x14ac:dyDescent="0.45">
      <c r="A156" s="194">
        <v>3</v>
      </c>
      <c r="B156" s="208">
        <v>45786</v>
      </c>
      <c r="C156" s="187" t="s">
        <v>454</v>
      </c>
      <c r="D156" t="s">
        <v>7</v>
      </c>
      <c r="E156" s="19"/>
      <c r="F156" s="19">
        <v>5</v>
      </c>
      <c r="G156" s="117" t="s">
        <v>240</v>
      </c>
    </row>
    <row r="157" spans="1:7" ht="18.5" x14ac:dyDescent="0.45">
      <c r="A157" s="193">
        <v>36</v>
      </c>
      <c r="B157" s="208">
        <v>45786</v>
      </c>
      <c r="C157" s="187" t="s">
        <v>454</v>
      </c>
      <c r="D157" t="s">
        <v>43</v>
      </c>
      <c r="E157" s="19"/>
      <c r="F157" s="19">
        <v>5</v>
      </c>
      <c r="G157" s="117" t="s">
        <v>240</v>
      </c>
    </row>
    <row r="158" spans="1:7" ht="18.5" x14ac:dyDescent="0.45">
      <c r="A158" s="193">
        <v>42</v>
      </c>
      <c r="B158" s="208">
        <v>45786</v>
      </c>
      <c r="C158" s="187" t="s">
        <v>454</v>
      </c>
      <c r="D158" t="s">
        <v>49</v>
      </c>
      <c r="E158" s="19"/>
      <c r="F158" s="19">
        <v>5</v>
      </c>
      <c r="G158" s="117" t="s">
        <v>240</v>
      </c>
    </row>
    <row r="159" spans="1:7" ht="18.5" x14ac:dyDescent="0.45">
      <c r="A159" s="193">
        <v>72</v>
      </c>
      <c r="B159" s="208">
        <v>45786</v>
      </c>
      <c r="C159" s="187" t="s">
        <v>454</v>
      </c>
      <c r="D159" t="s">
        <v>77</v>
      </c>
      <c r="E159" s="19"/>
      <c r="F159" s="19">
        <v>5</v>
      </c>
      <c r="G159" s="117" t="s">
        <v>240</v>
      </c>
    </row>
    <row r="160" spans="1:7" ht="18.5" x14ac:dyDescent="0.45">
      <c r="A160" s="194">
        <v>73</v>
      </c>
      <c r="B160" s="208">
        <v>45786</v>
      </c>
      <c r="C160" s="187" t="s">
        <v>454</v>
      </c>
      <c r="D160" t="s">
        <v>78</v>
      </c>
      <c r="E160" s="19"/>
      <c r="F160" s="19">
        <v>5</v>
      </c>
      <c r="G160" s="117" t="s">
        <v>240</v>
      </c>
    </row>
    <row r="161" spans="1:7" ht="18.5" x14ac:dyDescent="0.45">
      <c r="A161" s="193">
        <v>74</v>
      </c>
      <c r="B161" s="208">
        <v>45786</v>
      </c>
      <c r="C161" s="187" t="s">
        <v>454</v>
      </c>
      <c r="D161" t="s">
        <v>79</v>
      </c>
      <c r="E161" s="19"/>
      <c r="F161" s="19">
        <v>5</v>
      </c>
      <c r="G161" s="117" t="s">
        <v>240</v>
      </c>
    </row>
    <row r="162" spans="1:7" ht="18.5" x14ac:dyDescent="0.45">
      <c r="A162" s="194">
        <v>77</v>
      </c>
      <c r="B162" s="208">
        <v>45786</v>
      </c>
      <c r="C162" s="187" t="s">
        <v>454</v>
      </c>
      <c r="D162" t="s">
        <v>82</v>
      </c>
      <c r="E162" s="19"/>
      <c r="F162" s="19">
        <v>5</v>
      </c>
      <c r="G162" s="117" t="s">
        <v>240</v>
      </c>
    </row>
    <row r="163" spans="1:7" ht="18.5" x14ac:dyDescent="0.45">
      <c r="A163" s="194">
        <v>131</v>
      </c>
      <c r="B163" s="208">
        <v>45786</v>
      </c>
      <c r="C163" s="187" t="s">
        <v>454</v>
      </c>
      <c r="D163" t="s">
        <v>139</v>
      </c>
      <c r="E163" s="19"/>
      <c r="F163" s="19">
        <v>5</v>
      </c>
      <c r="G163" s="117" t="s">
        <v>240</v>
      </c>
    </row>
    <row r="164" spans="1:7" ht="18.5" x14ac:dyDescent="0.45">
      <c r="A164" s="194">
        <v>147</v>
      </c>
      <c r="B164" s="208">
        <v>45786</v>
      </c>
      <c r="C164" s="187" t="s">
        <v>454</v>
      </c>
      <c r="D164" t="s">
        <v>155</v>
      </c>
      <c r="E164" s="19"/>
      <c r="F164" s="19">
        <v>5</v>
      </c>
      <c r="G164" s="117" t="s">
        <v>240</v>
      </c>
    </row>
    <row r="165" spans="1:7" ht="18.5" x14ac:dyDescent="0.45">
      <c r="A165" s="193">
        <v>148</v>
      </c>
      <c r="B165" s="208">
        <v>45786</v>
      </c>
      <c r="C165" s="187" t="s">
        <v>454</v>
      </c>
      <c r="D165" t="s">
        <v>157</v>
      </c>
      <c r="E165" s="19"/>
      <c r="F165" s="19">
        <v>5</v>
      </c>
      <c r="G165" s="117" t="s">
        <v>240</v>
      </c>
    </row>
    <row r="166" spans="1:7" ht="18.5" x14ac:dyDescent="0.45">
      <c r="A166" s="193">
        <v>166</v>
      </c>
      <c r="B166" s="208">
        <v>45786</v>
      </c>
      <c r="C166" s="187" t="s">
        <v>454</v>
      </c>
      <c r="D166" t="s">
        <v>176</v>
      </c>
      <c r="E166" s="19"/>
      <c r="F166" s="19">
        <v>5</v>
      </c>
      <c r="G166" s="117" t="s">
        <v>240</v>
      </c>
    </row>
    <row r="167" spans="1:7" ht="18.5" x14ac:dyDescent="0.45">
      <c r="A167" s="193">
        <v>176</v>
      </c>
      <c r="B167" s="208">
        <v>45786</v>
      </c>
      <c r="C167" s="187" t="s">
        <v>454</v>
      </c>
      <c r="D167" t="s">
        <v>186</v>
      </c>
      <c r="E167" s="19"/>
      <c r="F167" s="19">
        <v>5</v>
      </c>
      <c r="G167" s="117" t="s">
        <v>240</v>
      </c>
    </row>
    <row r="168" spans="1:7" ht="18.5" x14ac:dyDescent="0.45">
      <c r="A168" s="194">
        <v>177</v>
      </c>
      <c r="B168" s="208">
        <v>45786</v>
      </c>
      <c r="C168" s="187" t="s">
        <v>454</v>
      </c>
      <c r="D168" t="s">
        <v>187</v>
      </c>
      <c r="E168" s="19"/>
      <c r="F168" s="19">
        <v>5</v>
      </c>
      <c r="G168" s="117" t="s">
        <v>240</v>
      </c>
    </row>
    <row r="169" spans="1:7" ht="46.5" x14ac:dyDescent="0.45">
      <c r="A169" s="193">
        <v>122</v>
      </c>
      <c r="B169" s="208">
        <v>45786</v>
      </c>
      <c r="C169" s="187" t="s">
        <v>455</v>
      </c>
      <c r="D169" t="s">
        <v>130</v>
      </c>
      <c r="E169" s="19"/>
      <c r="F169" s="19">
        <v>5</v>
      </c>
      <c r="G169" s="117" t="s">
        <v>245</v>
      </c>
    </row>
    <row r="170" spans="1:7" ht="31" x14ac:dyDescent="0.45">
      <c r="A170" s="193">
        <v>115</v>
      </c>
      <c r="B170" s="208">
        <v>45791</v>
      </c>
      <c r="C170" s="187" t="s">
        <v>467</v>
      </c>
      <c r="D170" t="s">
        <v>123</v>
      </c>
      <c r="E170" s="6"/>
      <c r="F170" s="19">
        <v>5</v>
      </c>
      <c r="G170" s="117" t="s">
        <v>246</v>
      </c>
    </row>
    <row r="171" spans="1:7" ht="31" x14ac:dyDescent="0.45">
      <c r="A171" s="194">
        <v>137</v>
      </c>
      <c r="B171" s="208">
        <v>45791</v>
      </c>
      <c r="C171" s="187" t="s">
        <v>467</v>
      </c>
      <c r="D171" t="s">
        <v>145</v>
      </c>
      <c r="E171" s="6"/>
      <c r="F171" s="19">
        <v>5</v>
      </c>
      <c r="G171" s="117" t="s">
        <v>246</v>
      </c>
    </row>
    <row r="172" spans="1:7" ht="31" x14ac:dyDescent="0.45">
      <c r="A172" s="193">
        <v>174</v>
      </c>
      <c r="B172" s="208">
        <v>45791</v>
      </c>
      <c r="C172" s="187" t="s">
        <v>467</v>
      </c>
      <c r="D172" t="s">
        <v>184</v>
      </c>
      <c r="E172" s="6"/>
      <c r="F172" s="19">
        <v>5</v>
      </c>
      <c r="G172" s="117" t="s">
        <v>246</v>
      </c>
    </row>
    <row r="173" spans="1:7" ht="31" x14ac:dyDescent="0.45">
      <c r="A173" s="194">
        <v>170</v>
      </c>
      <c r="B173" s="208">
        <v>45792</v>
      </c>
      <c r="C173" s="187" t="s">
        <v>468</v>
      </c>
      <c r="D173" t="s">
        <v>180</v>
      </c>
      <c r="E173" s="6"/>
      <c r="F173" s="19">
        <v>5</v>
      </c>
      <c r="G173" s="117" t="s">
        <v>242</v>
      </c>
    </row>
    <row r="174" spans="1:7" ht="15.5" x14ac:dyDescent="0.35">
      <c r="A174" s="19">
        <v>75</v>
      </c>
      <c r="B174" s="208">
        <v>45806</v>
      </c>
      <c r="C174" s="187" t="s">
        <v>475</v>
      </c>
      <c r="D174" t="s">
        <v>80</v>
      </c>
      <c r="E174" s="19"/>
      <c r="F174" s="19">
        <v>5</v>
      </c>
      <c r="G174" s="117" t="s">
        <v>240</v>
      </c>
    </row>
    <row r="175" spans="1:7" ht="15.5" x14ac:dyDescent="0.35">
      <c r="A175" s="19">
        <v>131</v>
      </c>
      <c r="B175" s="208">
        <v>45806</v>
      </c>
      <c r="C175" s="187" t="s">
        <v>475</v>
      </c>
      <c r="D175" t="s">
        <v>139</v>
      </c>
      <c r="E175" s="19"/>
      <c r="F175" s="19">
        <v>5</v>
      </c>
      <c r="G175" s="117" t="s">
        <v>240</v>
      </c>
    </row>
    <row r="176" spans="1:7" ht="15.5" x14ac:dyDescent="0.35">
      <c r="A176" s="19">
        <v>147</v>
      </c>
      <c r="B176" s="208">
        <v>45806</v>
      </c>
      <c r="C176" s="187" t="s">
        <v>475</v>
      </c>
      <c r="D176" t="s">
        <v>155</v>
      </c>
      <c r="E176" s="19"/>
      <c r="F176" s="19">
        <v>5</v>
      </c>
      <c r="G176" s="117" t="s">
        <v>240</v>
      </c>
    </row>
    <row r="177" spans="1:7" ht="15.5" x14ac:dyDescent="0.35">
      <c r="A177" s="19">
        <v>148</v>
      </c>
      <c r="B177" s="208">
        <v>45806</v>
      </c>
      <c r="C177" s="187" t="s">
        <v>475</v>
      </c>
      <c r="D177" t="s">
        <v>157</v>
      </c>
      <c r="E177" s="19"/>
      <c r="F177" s="19">
        <v>5</v>
      </c>
      <c r="G177" s="117" t="s">
        <v>240</v>
      </c>
    </row>
    <row r="178" spans="1:7" ht="15.5" x14ac:dyDescent="0.35">
      <c r="A178" s="19">
        <v>182</v>
      </c>
      <c r="B178" s="208">
        <v>45806</v>
      </c>
      <c r="C178" s="187" t="s">
        <v>475</v>
      </c>
      <c r="D178" t="s">
        <v>401</v>
      </c>
      <c r="E178" s="19"/>
      <c r="F178" s="19">
        <v>5</v>
      </c>
      <c r="G178" s="117" t="s">
        <v>240</v>
      </c>
    </row>
    <row r="179" spans="1:7" ht="15.5" x14ac:dyDescent="0.35">
      <c r="A179" s="19">
        <v>190</v>
      </c>
      <c r="B179" s="208">
        <v>45806</v>
      </c>
      <c r="C179" s="187" t="s">
        <v>475</v>
      </c>
      <c r="D179" t="s">
        <v>196</v>
      </c>
      <c r="E179" s="19"/>
      <c r="F179" s="19">
        <v>5</v>
      </c>
      <c r="G179" s="117" t="s">
        <v>240</v>
      </c>
    </row>
    <row r="180" spans="1:7" ht="15.5" x14ac:dyDescent="0.35">
      <c r="A180" s="19">
        <v>191</v>
      </c>
      <c r="B180" s="208">
        <v>45806</v>
      </c>
      <c r="C180" s="187" t="s">
        <v>475</v>
      </c>
      <c r="D180" t="s">
        <v>197</v>
      </c>
      <c r="E180" s="19"/>
      <c r="F180" s="19">
        <v>5</v>
      </c>
      <c r="G180" s="117" t="s">
        <v>240</v>
      </c>
    </row>
    <row r="181" spans="1:7" ht="15.5" x14ac:dyDescent="0.35">
      <c r="A181" s="19">
        <v>192</v>
      </c>
      <c r="B181" s="208">
        <v>45806</v>
      </c>
      <c r="C181" s="187" t="s">
        <v>475</v>
      </c>
      <c r="D181" t="s">
        <v>198</v>
      </c>
      <c r="E181" s="19"/>
      <c r="F181" s="19">
        <v>5</v>
      </c>
      <c r="G181" s="117" t="s">
        <v>240</v>
      </c>
    </row>
    <row r="182" spans="1:7" ht="15.5" x14ac:dyDescent="0.35">
      <c r="A182" s="19">
        <v>193</v>
      </c>
      <c r="B182" s="208">
        <v>45806</v>
      </c>
      <c r="C182" s="187" t="s">
        <v>475</v>
      </c>
      <c r="D182" t="s">
        <v>199</v>
      </c>
      <c r="E182" s="19"/>
      <c r="F182" s="19">
        <v>5</v>
      </c>
      <c r="G182" s="117" t="s">
        <v>240</v>
      </c>
    </row>
    <row r="183" spans="1:7" ht="15.5" x14ac:dyDescent="0.35">
      <c r="A183" s="19">
        <v>194</v>
      </c>
      <c r="B183" s="208">
        <v>45806</v>
      </c>
      <c r="C183" s="187" t="s">
        <v>475</v>
      </c>
      <c r="D183" t="s">
        <v>200</v>
      </c>
      <c r="E183" s="19"/>
      <c r="F183" s="19">
        <v>5</v>
      </c>
      <c r="G183" s="117" t="s">
        <v>240</v>
      </c>
    </row>
    <row r="184" spans="1:7" ht="18.5" x14ac:dyDescent="0.45">
      <c r="A184" s="193">
        <v>184</v>
      </c>
      <c r="B184" s="208">
        <v>45806</v>
      </c>
      <c r="C184" s="187" t="s">
        <v>475</v>
      </c>
      <c r="D184" t="s">
        <v>193</v>
      </c>
      <c r="E184" s="19"/>
      <c r="F184" s="19">
        <v>5</v>
      </c>
      <c r="G184" s="117" t="s">
        <v>240</v>
      </c>
    </row>
    <row r="185" spans="1:7" ht="15.5" x14ac:dyDescent="0.35">
      <c r="A185" s="19">
        <v>197</v>
      </c>
      <c r="B185" s="208">
        <v>45806</v>
      </c>
      <c r="C185" s="187" t="s">
        <v>475</v>
      </c>
      <c r="D185" t="s">
        <v>202</v>
      </c>
      <c r="E185" s="19"/>
      <c r="F185" s="19">
        <v>5</v>
      </c>
      <c r="G185" s="117" t="s">
        <v>240</v>
      </c>
    </row>
    <row r="186" spans="1:7" ht="15.5" x14ac:dyDescent="0.35">
      <c r="A186" s="19">
        <v>114</v>
      </c>
      <c r="B186" s="208">
        <v>45810</v>
      </c>
      <c r="C186" s="187" t="s">
        <v>482</v>
      </c>
      <c r="D186" t="s">
        <v>122</v>
      </c>
      <c r="E186" s="19"/>
      <c r="F186" s="19">
        <v>5</v>
      </c>
      <c r="G186" s="117" t="s">
        <v>240</v>
      </c>
    </row>
    <row r="187" spans="1:7" ht="31" x14ac:dyDescent="0.45">
      <c r="A187" s="194">
        <v>23</v>
      </c>
      <c r="B187" s="208">
        <v>45825</v>
      </c>
      <c r="C187" s="187" t="s">
        <v>484</v>
      </c>
      <c r="D187" t="s">
        <v>393</v>
      </c>
      <c r="E187" s="19"/>
      <c r="F187" s="19">
        <v>5</v>
      </c>
      <c r="G187" s="117" t="s">
        <v>243</v>
      </c>
    </row>
    <row r="188" spans="1:7" ht="31" x14ac:dyDescent="0.45">
      <c r="A188" s="194">
        <v>163</v>
      </c>
      <c r="B188" s="208">
        <v>45831</v>
      </c>
      <c r="C188" s="187" t="s">
        <v>485</v>
      </c>
      <c r="D188" t="s">
        <v>173</v>
      </c>
      <c r="E188" s="6"/>
      <c r="F188" s="6">
        <v>5</v>
      </c>
      <c r="G188" s="117" t="s">
        <v>242</v>
      </c>
    </row>
    <row r="189" spans="1:7" ht="31" x14ac:dyDescent="0.35">
      <c r="A189" s="6">
        <v>114</v>
      </c>
      <c r="B189" s="208">
        <v>45834</v>
      </c>
      <c r="C189" s="187" t="s">
        <v>487</v>
      </c>
      <c r="D189" t="s">
        <v>122</v>
      </c>
      <c r="E189" s="6"/>
      <c r="F189" s="6">
        <v>5</v>
      </c>
      <c r="G189" s="117" t="s">
        <v>247</v>
      </c>
    </row>
    <row r="190" spans="1:7" ht="31" x14ac:dyDescent="0.35">
      <c r="A190" s="19">
        <v>194</v>
      </c>
      <c r="B190" s="208">
        <v>45677</v>
      </c>
      <c r="C190" s="187" t="s">
        <v>411</v>
      </c>
      <c r="D190" t="s">
        <v>200</v>
      </c>
      <c r="E190" s="19"/>
      <c r="F190" s="19">
        <v>4</v>
      </c>
      <c r="G190" s="117" t="s">
        <v>243</v>
      </c>
    </row>
    <row r="191" spans="1:7" ht="16" x14ac:dyDescent="0.4">
      <c r="A191" s="174">
        <v>194</v>
      </c>
      <c r="B191" s="208">
        <v>45688</v>
      </c>
      <c r="C191" s="187" t="s">
        <v>413</v>
      </c>
      <c r="D191" t="s">
        <v>200</v>
      </c>
      <c r="E191" s="19"/>
      <c r="F191" s="19">
        <v>4</v>
      </c>
      <c r="G191" s="117" t="s">
        <v>240</v>
      </c>
    </row>
    <row r="192" spans="1:7" ht="46.5" x14ac:dyDescent="0.45">
      <c r="A192" s="193">
        <v>178</v>
      </c>
      <c r="B192" s="208">
        <v>45700</v>
      </c>
      <c r="C192" s="187" t="s">
        <v>415</v>
      </c>
      <c r="D192" t="s">
        <v>188</v>
      </c>
      <c r="E192" s="19"/>
      <c r="F192" s="19">
        <v>4</v>
      </c>
      <c r="G192" s="117" t="s">
        <v>245</v>
      </c>
    </row>
    <row r="193" spans="1:7" ht="46.5" x14ac:dyDescent="0.45">
      <c r="A193" s="193">
        <v>148</v>
      </c>
      <c r="B193" s="208">
        <v>45700</v>
      </c>
      <c r="C193" s="187" t="s">
        <v>416</v>
      </c>
      <c r="D193" t="s">
        <v>157</v>
      </c>
      <c r="E193" s="19"/>
      <c r="F193" s="19">
        <v>4</v>
      </c>
      <c r="G193" s="117" t="s">
        <v>245</v>
      </c>
    </row>
    <row r="194" spans="1:7" ht="46.5" x14ac:dyDescent="0.45">
      <c r="A194" s="193">
        <v>148</v>
      </c>
      <c r="B194" s="208">
        <v>45721</v>
      </c>
      <c r="C194" s="187" t="s">
        <v>434</v>
      </c>
      <c r="D194" t="s">
        <v>157</v>
      </c>
      <c r="E194" s="19"/>
      <c r="F194" s="19">
        <v>4</v>
      </c>
      <c r="G194" s="117" t="s">
        <v>245</v>
      </c>
    </row>
    <row r="195" spans="1:7" ht="31" x14ac:dyDescent="0.45">
      <c r="A195" s="193">
        <v>176</v>
      </c>
      <c r="B195" s="208">
        <v>45733</v>
      </c>
      <c r="C195" s="187" t="s">
        <v>435</v>
      </c>
      <c r="D195" t="s">
        <v>186</v>
      </c>
      <c r="E195" s="19"/>
      <c r="F195" s="19">
        <v>4</v>
      </c>
      <c r="G195" s="117" t="s">
        <v>243</v>
      </c>
    </row>
    <row r="196" spans="1:7" ht="31" x14ac:dyDescent="0.45">
      <c r="A196" s="193">
        <v>4</v>
      </c>
      <c r="B196" s="208">
        <v>45743</v>
      </c>
      <c r="C196" s="187" t="s">
        <v>438</v>
      </c>
      <c r="D196" t="s">
        <v>9</v>
      </c>
      <c r="E196" s="19"/>
      <c r="F196" s="193">
        <v>4</v>
      </c>
      <c r="G196" s="117" t="s">
        <v>242</v>
      </c>
    </row>
    <row r="197" spans="1:7" ht="16" x14ac:dyDescent="0.4">
      <c r="A197" s="246">
        <v>114</v>
      </c>
      <c r="B197" s="208">
        <v>45751</v>
      </c>
      <c r="C197" s="187" t="s">
        <v>447</v>
      </c>
      <c r="D197" t="s">
        <v>122</v>
      </c>
      <c r="E197" s="19"/>
      <c r="F197" s="19">
        <v>4</v>
      </c>
      <c r="G197" s="117" t="s">
        <v>244</v>
      </c>
    </row>
    <row r="198" spans="1:7" ht="18.5" x14ac:dyDescent="0.45">
      <c r="A198" s="194">
        <v>13</v>
      </c>
      <c r="B198" s="208">
        <v>45786</v>
      </c>
      <c r="C198" s="187" t="s">
        <v>454</v>
      </c>
      <c r="D198" t="s">
        <v>20</v>
      </c>
      <c r="E198" s="19"/>
      <c r="F198" s="19">
        <v>4</v>
      </c>
      <c r="G198" s="117" t="s">
        <v>240</v>
      </c>
    </row>
    <row r="199" spans="1:7" ht="18.5" x14ac:dyDescent="0.45">
      <c r="A199" s="194">
        <v>143</v>
      </c>
      <c r="B199" s="208">
        <v>45786</v>
      </c>
      <c r="C199" s="187" t="s">
        <v>454</v>
      </c>
      <c r="D199" t="s">
        <v>151</v>
      </c>
      <c r="E199" s="19"/>
      <c r="F199" s="19">
        <v>4</v>
      </c>
      <c r="G199" s="117" t="s">
        <v>240</v>
      </c>
    </row>
    <row r="200" spans="1:7" ht="15.5" x14ac:dyDescent="0.35">
      <c r="A200" s="19">
        <v>74</v>
      </c>
      <c r="B200" s="208">
        <v>45806</v>
      </c>
      <c r="C200" s="187" t="s">
        <v>475</v>
      </c>
      <c r="D200" t="s">
        <v>79</v>
      </c>
      <c r="E200" s="19"/>
      <c r="F200" s="19">
        <v>4</v>
      </c>
      <c r="G200" s="117" t="s">
        <v>240</v>
      </c>
    </row>
    <row r="201" spans="1:7" ht="15.5" x14ac:dyDescent="0.35">
      <c r="A201" s="19">
        <v>181</v>
      </c>
      <c r="B201" s="208">
        <v>45806</v>
      </c>
      <c r="C201" s="187" t="s">
        <v>475</v>
      </c>
      <c r="D201" t="s">
        <v>191</v>
      </c>
      <c r="E201" s="19"/>
      <c r="F201" s="19">
        <v>4</v>
      </c>
      <c r="G201" s="117" t="s">
        <v>240</v>
      </c>
    </row>
    <row r="202" spans="1:7" ht="15.5" x14ac:dyDescent="0.35">
      <c r="A202" s="19">
        <v>183</v>
      </c>
      <c r="B202" s="208">
        <v>45806</v>
      </c>
      <c r="C202" s="187" t="s">
        <v>475</v>
      </c>
      <c r="D202" t="s">
        <v>192</v>
      </c>
      <c r="E202" s="19"/>
      <c r="F202" s="19">
        <v>4</v>
      </c>
      <c r="G202" s="117" t="s">
        <v>240</v>
      </c>
    </row>
    <row r="203" spans="1:7" ht="15.5" x14ac:dyDescent="0.35">
      <c r="A203" s="19">
        <v>122</v>
      </c>
      <c r="B203" s="208">
        <v>45810</v>
      </c>
      <c r="C203" s="187" t="s">
        <v>482</v>
      </c>
      <c r="D203" t="s">
        <v>130</v>
      </c>
      <c r="E203" s="19"/>
      <c r="F203" s="19">
        <v>4</v>
      </c>
      <c r="G203" s="117" t="s">
        <v>240</v>
      </c>
    </row>
    <row r="204" spans="1:7" ht="31" x14ac:dyDescent="0.35">
      <c r="A204" s="19">
        <v>8</v>
      </c>
      <c r="B204" s="208">
        <v>45811</v>
      </c>
      <c r="C204" s="187" t="s">
        <v>483</v>
      </c>
      <c r="D204" t="s">
        <v>392</v>
      </c>
      <c r="E204" s="19"/>
      <c r="F204" s="19">
        <v>4</v>
      </c>
      <c r="G204" s="117" t="s">
        <v>246</v>
      </c>
    </row>
    <row r="205" spans="1:7" ht="46.5" x14ac:dyDescent="0.35">
      <c r="A205" s="19">
        <v>166</v>
      </c>
      <c r="B205" s="208">
        <v>45666</v>
      </c>
      <c r="C205" s="187" t="s">
        <v>410</v>
      </c>
      <c r="D205" t="s">
        <v>176</v>
      </c>
      <c r="E205" s="19"/>
      <c r="F205" s="19">
        <v>3</v>
      </c>
      <c r="G205" s="117" t="s">
        <v>245</v>
      </c>
    </row>
    <row r="206" spans="1:7" ht="46.5" x14ac:dyDescent="0.35">
      <c r="A206" s="19">
        <v>134</v>
      </c>
      <c r="B206" s="208">
        <v>45666</v>
      </c>
      <c r="C206" s="187" t="s">
        <v>410</v>
      </c>
      <c r="D206" t="s">
        <v>143</v>
      </c>
      <c r="E206" s="19"/>
      <c r="F206" s="19">
        <v>3</v>
      </c>
      <c r="G206" s="117" t="s">
        <v>245</v>
      </c>
    </row>
    <row r="207" spans="1:7" ht="16" x14ac:dyDescent="0.4">
      <c r="A207" s="175">
        <v>42</v>
      </c>
      <c r="B207" s="208">
        <v>45687</v>
      </c>
      <c r="C207" s="187" t="s">
        <v>412</v>
      </c>
      <c r="D207" t="s">
        <v>49</v>
      </c>
      <c r="E207" s="19"/>
      <c r="F207" s="19">
        <v>3</v>
      </c>
      <c r="G207" s="117" t="s">
        <v>240</v>
      </c>
    </row>
    <row r="208" spans="1:7" ht="16" x14ac:dyDescent="0.4">
      <c r="A208" s="175">
        <v>64</v>
      </c>
      <c r="B208" s="208">
        <v>45687</v>
      </c>
      <c r="C208" s="187" t="s">
        <v>412</v>
      </c>
      <c r="D208" t="s">
        <v>69</v>
      </c>
      <c r="E208" s="19"/>
      <c r="F208" s="19">
        <v>3</v>
      </c>
      <c r="G208" s="117" t="s">
        <v>240</v>
      </c>
    </row>
    <row r="209" spans="1:7" ht="16" x14ac:dyDescent="0.4">
      <c r="A209" s="174">
        <v>77</v>
      </c>
      <c r="B209" s="208">
        <v>45687</v>
      </c>
      <c r="C209" s="187" t="s">
        <v>412</v>
      </c>
      <c r="D209" t="s">
        <v>82</v>
      </c>
      <c r="E209" s="19"/>
      <c r="F209" s="19">
        <v>3</v>
      </c>
      <c r="G209" s="117" t="s">
        <v>240</v>
      </c>
    </row>
    <row r="210" spans="1:7" ht="16" x14ac:dyDescent="0.4">
      <c r="A210" s="175">
        <v>144</v>
      </c>
      <c r="B210" s="208">
        <v>45687</v>
      </c>
      <c r="C210" s="187" t="s">
        <v>412</v>
      </c>
      <c r="D210" t="s">
        <v>152</v>
      </c>
      <c r="E210" s="19"/>
      <c r="F210" s="19">
        <v>3</v>
      </c>
      <c r="G210" s="117" t="s">
        <v>240</v>
      </c>
    </row>
    <row r="211" spans="1:7" ht="16" x14ac:dyDescent="0.4">
      <c r="A211" s="175">
        <v>186</v>
      </c>
      <c r="B211" s="208">
        <v>45688</v>
      </c>
      <c r="C211" s="187" t="s">
        <v>413</v>
      </c>
      <c r="D211" t="s">
        <v>195</v>
      </c>
      <c r="E211" s="19"/>
      <c r="F211" s="19">
        <v>3</v>
      </c>
      <c r="G211" s="117" t="s">
        <v>240</v>
      </c>
    </row>
    <row r="212" spans="1:7" ht="16" x14ac:dyDescent="0.4">
      <c r="A212" s="175">
        <v>187</v>
      </c>
      <c r="B212" s="208">
        <v>45688</v>
      </c>
      <c r="C212" s="187" t="s">
        <v>413</v>
      </c>
      <c r="D212" t="s">
        <v>388</v>
      </c>
      <c r="E212" s="19"/>
      <c r="F212" s="19">
        <v>3</v>
      </c>
      <c r="G212" s="117" t="s">
        <v>240</v>
      </c>
    </row>
    <row r="213" spans="1:7" ht="16" x14ac:dyDescent="0.4">
      <c r="A213" s="174">
        <v>188</v>
      </c>
      <c r="B213" s="208">
        <v>45688</v>
      </c>
      <c r="C213" s="187" t="s">
        <v>413</v>
      </c>
      <c r="D213" t="s">
        <v>389</v>
      </c>
      <c r="E213" s="19"/>
      <c r="F213" s="19">
        <v>3</v>
      </c>
      <c r="G213" s="117" t="s">
        <v>240</v>
      </c>
    </row>
    <row r="214" spans="1:7" ht="16" x14ac:dyDescent="0.4">
      <c r="A214" s="174">
        <v>189</v>
      </c>
      <c r="B214" s="208">
        <v>45688</v>
      </c>
      <c r="C214" s="187" t="s">
        <v>413</v>
      </c>
      <c r="D214" t="s">
        <v>390</v>
      </c>
      <c r="E214" s="19"/>
      <c r="F214" s="19">
        <v>3</v>
      </c>
      <c r="G214" s="117" t="s">
        <v>240</v>
      </c>
    </row>
    <row r="215" spans="1:7" ht="16" x14ac:dyDescent="0.4">
      <c r="A215" s="174">
        <v>184</v>
      </c>
      <c r="B215" s="208">
        <v>45688</v>
      </c>
      <c r="C215" s="187" t="s">
        <v>414</v>
      </c>
      <c r="D215" t="s">
        <v>193</v>
      </c>
      <c r="E215" s="19"/>
      <c r="F215" s="19">
        <v>3</v>
      </c>
      <c r="G215" s="117" t="s">
        <v>241</v>
      </c>
    </row>
    <row r="216" spans="1:7" ht="46.5" x14ac:dyDescent="0.45">
      <c r="A216" s="193">
        <v>166</v>
      </c>
      <c r="B216" s="208">
        <v>45700</v>
      </c>
      <c r="C216" s="187" t="s">
        <v>416</v>
      </c>
      <c r="D216" t="s">
        <v>176</v>
      </c>
      <c r="E216" s="19"/>
      <c r="F216" s="19">
        <v>3</v>
      </c>
      <c r="G216" s="117" t="s">
        <v>245</v>
      </c>
    </row>
    <row r="217" spans="1:7" ht="46.5" x14ac:dyDescent="0.45">
      <c r="A217" s="194">
        <v>31</v>
      </c>
      <c r="B217" s="208">
        <v>45700</v>
      </c>
      <c r="C217" s="187" t="s">
        <v>416</v>
      </c>
      <c r="D217" t="s">
        <v>39</v>
      </c>
      <c r="E217" s="19"/>
      <c r="F217" s="19">
        <v>3</v>
      </c>
      <c r="G217" s="117" t="s">
        <v>245</v>
      </c>
    </row>
    <row r="218" spans="1:7" ht="31" x14ac:dyDescent="0.4">
      <c r="A218" s="174">
        <v>115</v>
      </c>
      <c r="B218" s="208">
        <v>45707</v>
      </c>
      <c r="C218" s="187" t="s">
        <v>417</v>
      </c>
      <c r="D218" t="s">
        <v>123</v>
      </c>
      <c r="E218" s="19"/>
      <c r="F218" s="19">
        <v>3</v>
      </c>
      <c r="G218" s="117" t="s">
        <v>247</v>
      </c>
    </row>
    <row r="219" spans="1:7" ht="31" x14ac:dyDescent="0.4">
      <c r="A219" s="174">
        <v>114</v>
      </c>
      <c r="B219" s="208">
        <v>45707</v>
      </c>
      <c r="C219" s="187" t="s">
        <v>417</v>
      </c>
      <c r="D219" t="s">
        <v>122</v>
      </c>
      <c r="E219" s="19"/>
      <c r="F219" s="19">
        <v>3</v>
      </c>
      <c r="G219" s="117" t="s">
        <v>247</v>
      </c>
    </row>
    <row r="220" spans="1:7" ht="31" x14ac:dyDescent="0.45">
      <c r="A220" s="194">
        <v>33</v>
      </c>
      <c r="B220" s="208">
        <v>45707</v>
      </c>
      <c r="C220" s="187" t="s">
        <v>417</v>
      </c>
      <c r="D220" t="s">
        <v>41</v>
      </c>
      <c r="E220" s="19"/>
      <c r="F220" s="19">
        <v>3</v>
      </c>
      <c r="G220" s="117" t="s">
        <v>247</v>
      </c>
    </row>
    <row r="221" spans="1:7" ht="31" x14ac:dyDescent="0.45">
      <c r="A221" s="193">
        <v>184</v>
      </c>
      <c r="B221" s="208">
        <v>45707</v>
      </c>
      <c r="C221" s="187" t="s">
        <v>418</v>
      </c>
      <c r="D221" t="s">
        <v>193</v>
      </c>
      <c r="E221" s="19"/>
      <c r="F221" s="19">
        <v>3</v>
      </c>
      <c r="G221" s="117" t="s">
        <v>246</v>
      </c>
    </row>
    <row r="222" spans="1:7" ht="18.5" x14ac:dyDescent="0.45">
      <c r="A222" s="193">
        <v>168</v>
      </c>
      <c r="B222" s="208">
        <v>45712</v>
      </c>
      <c r="C222" s="187" t="s">
        <v>419</v>
      </c>
      <c r="D222" t="s">
        <v>178</v>
      </c>
      <c r="E222" s="19"/>
      <c r="F222" s="19">
        <v>3</v>
      </c>
      <c r="G222" s="117" t="s">
        <v>240</v>
      </c>
    </row>
    <row r="223" spans="1:7" ht="18.5" x14ac:dyDescent="0.45">
      <c r="A223" s="193">
        <v>186</v>
      </c>
      <c r="B223" s="208">
        <v>45715</v>
      </c>
      <c r="C223" s="187" t="s">
        <v>421</v>
      </c>
      <c r="D223" t="s">
        <v>195</v>
      </c>
      <c r="E223" s="19"/>
      <c r="F223" s="19">
        <v>3</v>
      </c>
      <c r="G223" s="117" t="s">
        <v>240</v>
      </c>
    </row>
    <row r="224" spans="1:7" ht="18.5" x14ac:dyDescent="0.45">
      <c r="A224" s="194">
        <v>187</v>
      </c>
      <c r="B224" s="208">
        <v>45715</v>
      </c>
      <c r="C224" s="187" t="s">
        <v>421</v>
      </c>
      <c r="D224" t="s">
        <v>388</v>
      </c>
      <c r="E224" s="19"/>
      <c r="F224" s="19">
        <v>3</v>
      </c>
      <c r="G224" s="117" t="s">
        <v>240</v>
      </c>
    </row>
    <row r="225" spans="1:7" ht="18.5" x14ac:dyDescent="0.45">
      <c r="A225" s="193">
        <v>188</v>
      </c>
      <c r="B225" s="208">
        <v>45715</v>
      </c>
      <c r="C225" s="187" t="s">
        <v>421</v>
      </c>
      <c r="D225" t="s">
        <v>389</v>
      </c>
      <c r="E225" s="19"/>
      <c r="F225" s="19">
        <v>3</v>
      </c>
      <c r="G225" s="117" t="s">
        <v>240</v>
      </c>
    </row>
    <row r="226" spans="1:7" ht="18.5" x14ac:dyDescent="0.45">
      <c r="A226" s="194">
        <v>189</v>
      </c>
      <c r="B226" s="208">
        <v>45715</v>
      </c>
      <c r="C226" s="187" t="s">
        <v>421</v>
      </c>
      <c r="D226" t="s">
        <v>390</v>
      </c>
      <c r="E226" s="19"/>
      <c r="F226" s="19">
        <v>3</v>
      </c>
      <c r="G226" s="117" t="s">
        <v>240</v>
      </c>
    </row>
    <row r="227" spans="1:7" ht="31" x14ac:dyDescent="0.45">
      <c r="A227" s="194">
        <v>7</v>
      </c>
      <c r="B227" s="208">
        <v>45720</v>
      </c>
      <c r="C227" s="187" t="s">
        <v>433</v>
      </c>
      <c r="D227" t="s">
        <v>391</v>
      </c>
      <c r="E227" s="19"/>
      <c r="F227" s="19">
        <v>3</v>
      </c>
      <c r="G227" s="117" t="s">
        <v>243</v>
      </c>
    </row>
    <row r="228" spans="1:7" ht="31" x14ac:dyDescent="0.45">
      <c r="A228" s="193">
        <v>42</v>
      </c>
      <c r="B228" s="208">
        <v>45720</v>
      </c>
      <c r="C228" s="187" t="s">
        <v>433</v>
      </c>
      <c r="D228" t="s">
        <v>49</v>
      </c>
      <c r="E228" s="19"/>
      <c r="F228" s="19">
        <v>3</v>
      </c>
      <c r="G228" s="117" t="s">
        <v>243</v>
      </c>
    </row>
    <row r="229" spans="1:7" ht="31" x14ac:dyDescent="0.45">
      <c r="A229" s="193">
        <v>194</v>
      </c>
      <c r="B229" s="208">
        <v>45720</v>
      </c>
      <c r="C229" s="187" t="s">
        <v>433</v>
      </c>
      <c r="D229" t="s">
        <v>200</v>
      </c>
      <c r="E229" s="19"/>
      <c r="F229" s="19">
        <v>3</v>
      </c>
      <c r="G229" s="117" t="s">
        <v>243</v>
      </c>
    </row>
    <row r="230" spans="1:7" ht="46.5" x14ac:dyDescent="0.45">
      <c r="A230" s="193">
        <v>166</v>
      </c>
      <c r="B230" s="208">
        <v>45721</v>
      </c>
      <c r="C230" s="187" t="s">
        <v>434</v>
      </c>
      <c r="D230" t="s">
        <v>176</v>
      </c>
      <c r="E230" s="19"/>
      <c r="F230" s="19">
        <v>3</v>
      </c>
      <c r="G230" s="117" t="s">
        <v>245</v>
      </c>
    </row>
    <row r="231" spans="1:7" ht="46.5" x14ac:dyDescent="0.45">
      <c r="A231" s="193">
        <v>28</v>
      </c>
      <c r="B231" s="208">
        <v>45721</v>
      </c>
      <c r="C231" s="187" t="s">
        <v>434</v>
      </c>
      <c r="D231" t="s">
        <v>36</v>
      </c>
      <c r="E231" s="19"/>
      <c r="F231" s="19">
        <v>3</v>
      </c>
      <c r="G231" s="117" t="s">
        <v>245</v>
      </c>
    </row>
    <row r="232" spans="1:7" ht="31" x14ac:dyDescent="0.45">
      <c r="A232" s="194">
        <v>75</v>
      </c>
      <c r="B232" s="208">
        <v>45733</v>
      </c>
      <c r="C232" s="187" t="s">
        <v>435</v>
      </c>
      <c r="D232" t="s">
        <v>80</v>
      </c>
      <c r="E232" s="19"/>
      <c r="F232" s="19">
        <v>3</v>
      </c>
      <c r="G232" s="117" t="s">
        <v>243</v>
      </c>
    </row>
    <row r="233" spans="1:7" ht="18.5" x14ac:dyDescent="0.45">
      <c r="A233" s="194">
        <v>131</v>
      </c>
      <c r="B233" s="208">
        <v>45755</v>
      </c>
      <c r="C233" s="187" t="s">
        <v>448</v>
      </c>
      <c r="D233" t="s">
        <v>139</v>
      </c>
      <c r="E233" s="19"/>
      <c r="F233" s="19">
        <v>3</v>
      </c>
      <c r="G233" s="117" t="s">
        <v>240</v>
      </c>
    </row>
    <row r="234" spans="1:7" ht="18.5" x14ac:dyDescent="0.45">
      <c r="A234" s="193">
        <v>168</v>
      </c>
      <c r="B234" s="208">
        <v>45755</v>
      </c>
      <c r="C234" s="187" t="s">
        <v>448</v>
      </c>
      <c r="D234" t="s">
        <v>178</v>
      </c>
      <c r="E234" s="19"/>
      <c r="F234" s="19">
        <v>3</v>
      </c>
      <c r="G234" s="117" t="s">
        <v>240</v>
      </c>
    </row>
    <row r="235" spans="1:7" ht="18.5" x14ac:dyDescent="0.45">
      <c r="A235" s="193">
        <v>186</v>
      </c>
      <c r="B235" s="208">
        <v>45776</v>
      </c>
      <c r="C235" s="187" t="s">
        <v>449</v>
      </c>
      <c r="D235" t="s">
        <v>195</v>
      </c>
      <c r="E235" s="19"/>
      <c r="F235" s="19">
        <v>3</v>
      </c>
      <c r="G235" s="117" t="s">
        <v>240</v>
      </c>
    </row>
    <row r="236" spans="1:7" ht="18.5" x14ac:dyDescent="0.45">
      <c r="A236" s="194">
        <v>187</v>
      </c>
      <c r="B236" s="208">
        <v>45776</v>
      </c>
      <c r="C236" s="187" t="s">
        <v>449</v>
      </c>
      <c r="D236" t="s">
        <v>388</v>
      </c>
      <c r="E236" s="19"/>
      <c r="F236" s="19">
        <v>3</v>
      </c>
      <c r="G236" s="117" t="s">
        <v>240</v>
      </c>
    </row>
    <row r="237" spans="1:7" ht="18.5" x14ac:dyDescent="0.45">
      <c r="A237" s="193">
        <v>188</v>
      </c>
      <c r="B237" s="208">
        <v>45776</v>
      </c>
      <c r="C237" s="187" t="s">
        <v>449</v>
      </c>
      <c r="D237" t="s">
        <v>389</v>
      </c>
      <c r="E237" s="19"/>
      <c r="F237" s="19">
        <v>3</v>
      </c>
      <c r="G237" s="117" t="s">
        <v>240</v>
      </c>
    </row>
    <row r="238" spans="1:7" ht="18.5" x14ac:dyDescent="0.45">
      <c r="A238" s="194">
        <v>189</v>
      </c>
      <c r="B238" s="208">
        <v>45776</v>
      </c>
      <c r="C238" s="187" t="s">
        <v>449</v>
      </c>
      <c r="D238" t="s">
        <v>390</v>
      </c>
      <c r="E238" s="19"/>
      <c r="F238" s="19">
        <v>3</v>
      </c>
      <c r="G238" s="117" t="s">
        <v>240</v>
      </c>
    </row>
    <row r="239" spans="1:7" ht="31" x14ac:dyDescent="0.45">
      <c r="A239" s="194">
        <v>23</v>
      </c>
      <c r="B239" s="208">
        <v>45783</v>
      </c>
      <c r="C239" s="187" t="s">
        <v>453</v>
      </c>
      <c r="D239" t="s">
        <v>393</v>
      </c>
      <c r="E239" s="19"/>
      <c r="F239" s="19">
        <v>3</v>
      </c>
      <c r="G239" s="117" t="s">
        <v>243</v>
      </c>
    </row>
    <row r="240" spans="1:7" ht="31" x14ac:dyDescent="0.45">
      <c r="A240" s="194">
        <v>131</v>
      </c>
      <c r="B240" s="208">
        <v>45783</v>
      </c>
      <c r="C240" s="187" t="s">
        <v>453</v>
      </c>
      <c r="D240" t="s">
        <v>139</v>
      </c>
      <c r="E240" s="19"/>
      <c r="F240" s="19">
        <v>3</v>
      </c>
      <c r="G240" s="117" t="s">
        <v>243</v>
      </c>
    </row>
    <row r="241" spans="1:7" ht="18.5" x14ac:dyDescent="0.45">
      <c r="A241" s="194">
        <v>43</v>
      </c>
      <c r="B241" s="208">
        <v>45786</v>
      </c>
      <c r="C241" s="187" t="s">
        <v>454</v>
      </c>
      <c r="D241" t="s">
        <v>397</v>
      </c>
      <c r="E241" s="19"/>
      <c r="F241" s="19">
        <v>3</v>
      </c>
      <c r="G241" s="117" t="s">
        <v>240</v>
      </c>
    </row>
    <row r="242" spans="1:7" ht="18.5" x14ac:dyDescent="0.45">
      <c r="A242" s="193">
        <v>44</v>
      </c>
      <c r="B242" s="208">
        <v>45786</v>
      </c>
      <c r="C242" s="187" t="s">
        <v>454</v>
      </c>
      <c r="D242" t="s">
        <v>51</v>
      </c>
      <c r="E242" s="19"/>
      <c r="F242" s="19">
        <v>3</v>
      </c>
      <c r="G242" s="117" t="s">
        <v>240</v>
      </c>
    </row>
    <row r="243" spans="1:7" ht="18.5" x14ac:dyDescent="0.45">
      <c r="A243" s="193">
        <v>45</v>
      </c>
      <c r="B243" s="208">
        <v>45786</v>
      </c>
      <c r="C243" s="187" t="s">
        <v>454</v>
      </c>
      <c r="D243" t="s">
        <v>52</v>
      </c>
      <c r="E243" s="19"/>
      <c r="F243" s="19">
        <v>3</v>
      </c>
      <c r="G243" s="117" t="s">
        <v>240</v>
      </c>
    </row>
    <row r="244" spans="1:7" ht="18.5" x14ac:dyDescent="0.45">
      <c r="A244" s="193">
        <v>144</v>
      </c>
      <c r="B244" s="208">
        <v>45786</v>
      </c>
      <c r="C244" s="187" t="s">
        <v>454</v>
      </c>
      <c r="D244" t="s">
        <v>152</v>
      </c>
      <c r="E244" s="19"/>
      <c r="F244" s="19">
        <v>3</v>
      </c>
      <c r="G244" s="117" t="s">
        <v>240</v>
      </c>
    </row>
    <row r="245" spans="1:7" ht="18.5" x14ac:dyDescent="0.45">
      <c r="A245" s="193">
        <v>196</v>
      </c>
      <c r="B245" s="208">
        <v>45786</v>
      </c>
      <c r="C245" s="187" t="s">
        <v>454</v>
      </c>
      <c r="D245" t="s">
        <v>398</v>
      </c>
      <c r="E245" s="19"/>
      <c r="F245" s="19">
        <v>3</v>
      </c>
      <c r="G245" s="117" t="s">
        <v>240</v>
      </c>
    </row>
    <row r="246" spans="1:7" ht="46.5" x14ac:dyDescent="0.45">
      <c r="A246" s="194">
        <v>48</v>
      </c>
      <c r="B246" s="208">
        <v>45786</v>
      </c>
      <c r="C246" s="187" t="s">
        <v>455</v>
      </c>
      <c r="D246" t="s">
        <v>55</v>
      </c>
      <c r="E246" s="19"/>
      <c r="F246" s="19">
        <v>3</v>
      </c>
      <c r="G246" s="117" t="s">
        <v>245</v>
      </c>
    </row>
    <row r="247" spans="1:7" ht="46.5" x14ac:dyDescent="0.4">
      <c r="A247" s="175">
        <v>42</v>
      </c>
      <c r="B247" s="208">
        <v>45786</v>
      </c>
      <c r="C247" s="187" t="s">
        <v>455</v>
      </c>
      <c r="D247" t="s">
        <v>49</v>
      </c>
      <c r="E247" s="19"/>
      <c r="F247" s="19">
        <v>3</v>
      </c>
      <c r="G247" s="117" t="s">
        <v>245</v>
      </c>
    </row>
    <row r="248" spans="1:7" ht="46.5" x14ac:dyDescent="0.45">
      <c r="A248" s="193">
        <v>144</v>
      </c>
      <c r="B248" s="208">
        <v>45786</v>
      </c>
      <c r="C248" s="187" t="s">
        <v>455</v>
      </c>
      <c r="D248" t="s">
        <v>152</v>
      </c>
      <c r="E248" s="19"/>
      <c r="F248" s="19">
        <v>3</v>
      </c>
      <c r="G248" s="117" t="s">
        <v>245</v>
      </c>
    </row>
    <row r="249" spans="1:7" ht="31" x14ac:dyDescent="0.45">
      <c r="A249" s="194">
        <v>4</v>
      </c>
      <c r="B249" s="208">
        <v>45791</v>
      </c>
      <c r="C249" s="187" t="s">
        <v>467</v>
      </c>
      <c r="D249" t="s">
        <v>9</v>
      </c>
      <c r="E249" s="19"/>
      <c r="F249" s="19">
        <v>3</v>
      </c>
      <c r="G249" s="117" t="s">
        <v>246</v>
      </c>
    </row>
    <row r="250" spans="1:7" ht="31" x14ac:dyDescent="0.45">
      <c r="A250" s="193">
        <v>186</v>
      </c>
      <c r="B250" s="208">
        <v>45791</v>
      </c>
      <c r="C250" s="187" t="s">
        <v>467</v>
      </c>
      <c r="D250" t="s">
        <v>195</v>
      </c>
      <c r="E250" s="19"/>
      <c r="F250" s="19">
        <v>3</v>
      </c>
      <c r="G250" s="117" t="s">
        <v>246</v>
      </c>
    </row>
    <row r="251" spans="1:7" ht="31" x14ac:dyDescent="0.35">
      <c r="A251" s="19">
        <v>187</v>
      </c>
      <c r="B251" s="208">
        <v>45791</v>
      </c>
      <c r="C251" s="187" t="s">
        <v>467</v>
      </c>
      <c r="D251" t="s">
        <v>388</v>
      </c>
      <c r="E251" s="19"/>
      <c r="F251" s="19">
        <v>3</v>
      </c>
      <c r="G251" s="117" t="s">
        <v>246</v>
      </c>
    </row>
    <row r="252" spans="1:7" ht="31" x14ac:dyDescent="0.45">
      <c r="A252" s="193">
        <v>168</v>
      </c>
      <c r="B252" s="208">
        <v>45791</v>
      </c>
      <c r="C252" s="187" t="s">
        <v>467</v>
      </c>
      <c r="D252" t="s">
        <v>178</v>
      </c>
      <c r="E252" s="6"/>
      <c r="F252" s="19">
        <v>3</v>
      </c>
      <c r="G252" s="117" t="s">
        <v>246</v>
      </c>
    </row>
    <row r="253" spans="1:7" ht="31" x14ac:dyDescent="0.45">
      <c r="A253" s="193">
        <v>186</v>
      </c>
      <c r="B253" s="208">
        <v>45792</v>
      </c>
      <c r="C253" s="187" t="s">
        <v>468</v>
      </c>
      <c r="D253" t="s">
        <v>195</v>
      </c>
      <c r="E253" s="6"/>
      <c r="F253" s="19">
        <v>3</v>
      </c>
      <c r="G253" s="117" t="s">
        <v>242</v>
      </c>
    </row>
    <row r="254" spans="1:7" ht="15.5" x14ac:dyDescent="0.35">
      <c r="A254" s="19">
        <v>195</v>
      </c>
      <c r="B254" s="208">
        <v>45806</v>
      </c>
      <c r="C254" s="187" t="s">
        <v>475</v>
      </c>
      <c r="D254" t="s">
        <v>201</v>
      </c>
      <c r="E254" s="19"/>
      <c r="F254" s="19">
        <v>3</v>
      </c>
      <c r="G254" s="117" t="s">
        <v>240</v>
      </c>
    </row>
    <row r="255" spans="1:7" ht="15.5" x14ac:dyDescent="0.35">
      <c r="A255" s="19">
        <v>186</v>
      </c>
      <c r="B255" s="208">
        <v>45810</v>
      </c>
      <c r="C255" s="187" t="s">
        <v>482</v>
      </c>
      <c r="D255" t="s">
        <v>195</v>
      </c>
      <c r="E255" s="19"/>
      <c r="F255" s="19">
        <v>3</v>
      </c>
      <c r="G255" s="117" t="s">
        <v>240</v>
      </c>
    </row>
    <row r="256" spans="1:7" ht="15.5" x14ac:dyDescent="0.35">
      <c r="A256" s="19">
        <v>187</v>
      </c>
      <c r="B256" s="208">
        <v>45810</v>
      </c>
      <c r="C256" s="187" t="s">
        <v>482</v>
      </c>
      <c r="D256" t="s">
        <v>388</v>
      </c>
      <c r="E256" s="19"/>
      <c r="F256" s="19">
        <v>3</v>
      </c>
      <c r="G256" s="117" t="s">
        <v>240</v>
      </c>
    </row>
    <row r="257" spans="1:7" ht="15.5" x14ac:dyDescent="0.35">
      <c r="A257" s="19">
        <v>188</v>
      </c>
      <c r="B257" s="208">
        <v>45810</v>
      </c>
      <c r="C257" s="187" t="s">
        <v>482</v>
      </c>
      <c r="D257" t="s">
        <v>389</v>
      </c>
      <c r="E257" s="19"/>
      <c r="F257" s="19">
        <v>3</v>
      </c>
      <c r="G257" s="117" t="s">
        <v>240</v>
      </c>
    </row>
    <row r="258" spans="1:7" ht="15.5" x14ac:dyDescent="0.35">
      <c r="A258" s="19">
        <v>189</v>
      </c>
      <c r="B258" s="208">
        <v>45810</v>
      </c>
      <c r="C258" s="187" t="s">
        <v>482</v>
      </c>
      <c r="D258" t="s">
        <v>390</v>
      </c>
      <c r="E258" s="19"/>
      <c r="F258" s="19">
        <v>3</v>
      </c>
      <c r="G258" s="117" t="s">
        <v>240</v>
      </c>
    </row>
    <row r="259" spans="1:7" ht="31" x14ac:dyDescent="0.45">
      <c r="A259" s="193">
        <v>144</v>
      </c>
      <c r="B259" s="208">
        <v>45825</v>
      </c>
      <c r="C259" s="187" t="s">
        <v>484</v>
      </c>
      <c r="D259" t="s">
        <v>152</v>
      </c>
      <c r="E259" s="6"/>
      <c r="F259" s="6">
        <v>3</v>
      </c>
      <c r="G259" s="117" t="s">
        <v>243</v>
      </c>
    </row>
    <row r="260" spans="1:7" ht="31" x14ac:dyDescent="0.45">
      <c r="A260" s="194">
        <v>115</v>
      </c>
      <c r="B260" s="208">
        <v>45834</v>
      </c>
      <c r="C260" s="187" t="s">
        <v>487</v>
      </c>
      <c r="D260" t="s">
        <v>123</v>
      </c>
      <c r="E260" s="19"/>
      <c r="F260" s="19">
        <v>3</v>
      </c>
      <c r="G260" s="117" t="s">
        <v>247</v>
      </c>
    </row>
    <row r="261" spans="1:7" ht="31" x14ac:dyDescent="0.45">
      <c r="A261" s="193">
        <v>186</v>
      </c>
      <c r="B261" s="208">
        <v>45834</v>
      </c>
      <c r="C261" s="187" t="s">
        <v>487</v>
      </c>
      <c r="D261" t="s">
        <v>195</v>
      </c>
      <c r="E261" s="6"/>
      <c r="F261" s="6">
        <v>3</v>
      </c>
      <c r="G261" s="117" t="s">
        <v>247</v>
      </c>
    </row>
    <row r="262" spans="1:7" ht="31" x14ac:dyDescent="0.45">
      <c r="A262" s="194">
        <v>187</v>
      </c>
      <c r="B262" s="208">
        <v>45834</v>
      </c>
      <c r="C262" s="187" t="s">
        <v>487</v>
      </c>
      <c r="D262" t="s">
        <v>388</v>
      </c>
      <c r="E262" s="6"/>
      <c r="F262" s="6">
        <v>3</v>
      </c>
      <c r="G262" s="117" t="s">
        <v>247</v>
      </c>
    </row>
    <row r="263" spans="1:7" ht="31" x14ac:dyDescent="0.45">
      <c r="A263" s="193">
        <v>188</v>
      </c>
      <c r="B263" s="208">
        <v>45834</v>
      </c>
      <c r="C263" s="187" t="s">
        <v>487</v>
      </c>
      <c r="D263" t="s">
        <v>389</v>
      </c>
      <c r="E263" s="6"/>
      <c r="F263" s="6">
        <v>3</v>
      </c>
      <c r="G263" s="117" t="s">
        <v>247</v>
      </c>
    </row>
    <row r="264" spans="1:7" ht="31" x14ac:dyDescent="0.45">
      <c r="A264" s="194">
        <v>189</v>
      </c>
      <c r="B264" s="208">
        <v>45834</v>
      </c>
      <c r="C264" s="187" t="s">
        <v>487</v>
      </c>
      <c r="D264" t="s">
        <v>390</v>
      </c>
      <c r="E264" s="6"/>
      <c r="F264" s="6">
        <v>3</v>
      </c>
      <c r="G264" s="117" t="s">
        <v>247</v>
      </c>
    </row>
    <row r="265" spans="1:7" ht="46.5" x14ac:dyDescent="0.4">
      <c r="A265" s="175">
        <v>186</v>
      </c>
      <c r="B265" s="208">
        <v>45666</v>
      </c>
      <c r="C265" s="187" t="s">
        <v>410</v>
      </c>
      <c r="D265" t="s">
        <v>195</v>
      </c>
      <c r="E265" s="19"/>
      <c r="F265" s="19">
        <v>2</v>
      </c>
      <c r="G265" s="117" t="s">
        <v>245</v>
      </c>
    </row>
    <row r="266" spans="1:7" ht="46.5" x14ac:dyDescent="0.4">
      <c r="A266" s="174">
        <v>187</v>
      </c>
      <c r="B266" s="208">
        <v>45666</v>
      </c>
      <c r="C266" s="187" t="s">
        <v>410</v>
      </c>
      <c r="D266" t="s">
        <v>388</v>
      </c>
      <c r="E266" s="19"/>
      <c r="F266" s="19">
        <v>2</v>
      </c>
      <c r="G266" s="117" t="s">
        <v>245</v>
      </c>
    </row>
    <row r="267" spans="1:7" ht="46.5" x14ac:dyDescent="0.4">
      <c r="A267" s="175">
        <v>188</v>
      </c>
      <c r="B267" s="208">
        <v>45666</v>
      </c>
      <c r="C267" s="187" t="s">
        <v>410</v>
      </c>
      <c r="D267" t="s">
        <v>389</v>
      </c>
      <c r="E267" s="19"/>
      <c r="F267" s="19">
        <v>2</v>
      </c>
      <c r="G267" s="117" t="s">
        <v>245</v>
      </c>
    </row>
    <row r="268" spans="1:7" ht="46.5" x14ac:dyDescent="0.35">
      <c r="A268" s="19">
        <v>189</v>
      </c>
      <c r="B268" s="208">
        <v>45666</v>
      </c>
      <c r="C268" s="187" t="s">
        <v>410</v>
      </c>
      <c r="D268" t="s">
        <v>390</v>
      </c>
      <c r="E268" s="19"/>
      <c r="F268" s="19">
        <v>2</v>
      </c>
      <c r="G268" s="117" t="s">
        <v>245</v>
      </c>
    </row>
    <row r="269" spans="1:7" ht="46.5" x14ac:dyDescent="0.35">
      <c r="A269" s="19">
        <v>178</v>
      </c>
      <c r="B269" s="208">
        <v>45666</v>
      </c>
      <c r="C269" s="187" t="s">
        <v>410</v>
      </c>
      <c r="D269" t="s">
        <v>188</v>
      </c>
      <c r="E269" s="19"/>
      <c r="F269" s="19">
        <v>2</v>
      </c>
      <c r="G269" s="117" t="s">
        <v>245</v>
      </c>
    </row>
    <row r="270" spans="1:7" ht="46.5" x14ac:dyDescent="0.35">
      <c r="A270" s="19">
        <v>185</v>
      </c>
      <c r="B270" s="208">
        <v>45666</v>
      </c>
      <c r="C270" s="187" t="s">
        <v>410</v>
      </c>
      <c r="D270" t="s">
        <v>194</v>
      </c>
      <c r="E270" s="19"/>
      <c r="F270" s="19">
        <v>2</v>
      </c>
      <c r="G270" s="117" t="s">
        <v>245</v>
      </c>
    </row>
    <row r="271" spans="1:7" ht="46.5" x14ac:dyDescent="0.35">
      <c r="A271" s="19">
        <v>33</v>
      </c>
      <c r="B271" s="208">
        <v>45666</v>
      </c>
      <c r="C271" s="187" t="s">
        <v>410</v>
      </c>
      <c r="D271" t="s">
        <v>41</v>
      </c>
      <c r="E271" s="19"/>
      <c r="F271" s="19">
        <v>2</v>
      </c>
      <c r="G271" s="117" t="s">
        <v>245</v>
      </c>
    </row>
    <row r="272" spans="1:7" ht="31" x14ac:dyDescent="0.35">
      <c r="A272" s="19">
        <v>178</v>
      </c>
      <c r="B272" s="208">
        <v>45677</v>
      </c>
      <c r="C272" s="187" t="s">
        <v>411</v>
      </c>
      <c r="D272" t="s">
        <v>188</v>
      </c>
      <c r="E272" s="19"/>
      <c r="F272" s="19">
        <v>2</v>
      </c>
      <c r="G272" s="117" t="s">
        <v>243</v>
      </c>
    </row>
    <row r="273" spans="1:7" ht="31" x14ac:dyDescent="0.4">
      <c r="A273" s="245">
        <v>198</v>
      </c>
      <c r="B273" s="208">
        <v>45677</v>
      </c>
      <c r="C273" s="187" t="s">
        <v>411</v>
      </c>
      <c r="D273" t="s">
        <v>203</v>
      </c>
      <c r="E273" s="19"/>
      <c r="F273" s="19">
        <v>2</v>
      </c>
      <c r="G273" s="117" t="s">
        <v>243</v>
      </c>
    </row>
    <row r="274" spans="1:7" ht="16" x14ac:dyDescent="0.4">
      <c r="A274" s="174">
        <v>2</v>
      </c>
      <c r="B274" s="208">
        <v>45687</v>
      </c>
      <c r="C274" s="187" t="s">
        <v>412</v>
      </c>
      <c r="D274" t="s">
        <v>5</v>
      </c>
      <c r="E274" s="19"/>
      <c r="F274" s="19">
        <v>2</v>
      </c>
      <c r="G274" s="117" t="s">
        <v>240</v>
      </c>
    </row>
    <row r="275" spans="1:7" ht="16" x14ac:dyDescent="0.4">
      <c r="A275" s="175">
        <v>4</v>
      </c>
      <c r="B275" s="208">
        <v>45687</v>
      </c>
      <c r="C275" s="187" t="s">
        <v>412</v>
      </c>
      <c r="D275" t="s">
        <v>9</v>
      </c>
      <c r="E275" s="19"/>
      <c r="F275" s="19">
        <v>2</v>
      </c>
      <c r="G275" s="117" t="s">
        <v>240</v>
      </c>
    </row>
    <row r="276" spans="1:7" ht="15.5" x14ac:dyDescent="0.35">
      <c r="A276" s="19">
        <v>72</v>
      </c>
      <c r="B276" s="208">
        <v>45687</v>
      </c>
      <c r="C276" s="187" t="s">
        <v>412</v>
      </c>
      <c r="D276" t="s">
        <v>77</v>
      </c>
      <c r="E276" s="19"/>
      <c r="F276" s="19">
        <v>2</v>
      </c>
      <c r="G276" s="117" t="s">
        <v>240</v>
      </c>
    </row>
    <row r="277" spans="1:7" ht="16" x14ac:dyDescent="0.4">
      <c r="A277" s="174">
        <v>79</v>
      </c>
      <c r="B277" s="208">
        <v>45687</v>
      </c>
      <c r="C277" s="187" t="s">
        <v>412</v>
      </c>
      <c r="D277" t="s">
        <v>83</v>
      </c>
      <c r="E277" s="19"/>
      <c r="F277" s="19">
        <v>2</v>
      </c>
      <c r="G277" s="117" t="s">
        <v>240</v>
      </c>
    </row>
    <row r="278" spans="1:7" ht="16" x14ac:dyDescent="0.4">
      <c r="A278" s="245">
        <v>104</v>
      </c>
      <c r="B278" s="208">
        <v>45687</v>
      </c>
      <c r="C278" s="187" t="s">
        <v>412</v>
      </c>
      <c r="D278" t="s">
        <v>111</v>
      </c>
      <c r="E278" s="19"/>
      <c r="F278" s="19">
        <v>2</v>
      </c>
      <c r="G278" s="117" t="s">
        <v>240</v>
      </c>
    </row>
    <row r="279" spans="1:7" ht="16" x14ac:dyDescent="0.4">
      <c r="A279" s="174">
        <v>105</v>
      </c>
      <c r="B279" s="208">
        <v>45687</v>
      </c>
      <c r="C279" s="187" t="s">
        <v>412</v>
      </c>
      <c r="D279" t="s">
        <v>112</v>
      </c>
      <c r="E279" s="19"/>
      <c r="F279" s="19">
        <v>2</v>
      </c>
      <c r="G279" s="117" t="s">
        <v>240</v>
      </c>
    </row>
    <row r="280" spans="1:7" ht="46.5" x14ac:dyDescent="0.45">
      <c r="A280" s="193">
        <v>186</v>
      </c>
      <c r="B280" s="208">
        <v>45700</v>
      </c>
      <c r="C280" s="187" t="s">
        <v>415</v>
      </c>
      <c r="D280" t="s">
        <v>195</v>
      </c>
      <c r="E280" s="19"/>
      <c r="F280" s="19">
        <v>2</v>
      </c>
      <c r="G280" s="117" t="s">
        <v>245</v>
      </c>
    </row>
    <row r="281" spans="1:7" ht="46.5" x14ac:dyDescent="0.4">
      <c r="A281" s="174">
        <v>187</v>
      </c>
      <c r="B281" s="208">
        <v>45700</v>
      </c>
      <c r="C281" s="187" t="s">
        <v>415</v>
      </c>
      <c r="D281" t="s">
        <v>388</v>
      </c>
      <c r="E281" s="19"/>
      <c r="F281" s="19">
        <v>2</v>
      </c>
      <c r="G281" s="117" t="s">
        <v>245</v>
      </c>
    </row>
    <row r="282" spans="1:7" ht="46.5" x14ac:dyDescent="0.4">
      <c r="A282" s="175">
        <v>188</v>
      </c>
      <c r="B282" s="208">
        <v>45700</v>
      </c>
      <c r="C282" s="187" t="s">
        <v>415</v>
      </c>
      <c r="D282" t="s">
        <v>389</v>
      </c>
      <c r="E282" s="19"/>
      <c r="F282" s="19">
        <v>2</v>
      </c>
      <c r="G282" s="117" t="s">
        <v>245</v>
      </c>
    </row>
    <row r="283" spans="1:7" ht="46.5" x14ac:dyDescent="0.4">
      <c r="A283" s="175">
        <v>189</v>
      </c>
      <c r="B283" s="208">
        <v>45700</v>
      </c>
      <c r="C283" s="187" t="s">
        <v>415</v>
      </c>
      <c r="D283" t="s">
        <v>390</v>
      </c>
      <c r="E283" s="19"/>
      <c r="F283" s="19">
        <v>2</v>
      </c>
      <c r="G283" s="117" t="s">
        <v>245</v>
      </c>
    </row>
    <row r="284" spans="1:7" ht="46.5" x14ac:dyDescent="0.45">
      <c r="A284" s="193">
        <v>33</v>
      </c>
      <c r="B284" s="208">
        <v>45700</v>
      </c>
      <c r="C284" s="187" t="s">
        <v>416</v>
      </c>
      <c r="D284" t="s">
        <v>41</v>
      </c>
      <c r="E284" s="19"/>
      <c r="F284" s="19">
        <v>2</v>
      </c>
      <c r="G284" s="117" t="s">
        <v>245</v>
      </c>
    </row>
    <row r="285" spans="1:7" ht="31" x14ac:dyDescent="0.45">
      <c r="A285" s="193">
        <v>186</v>
      </c>
      <c r="B285" s="208">
        <v>45707</v>
      </c>
      <c r="C285" s="187" t="s">
        <v>417</v>
      </c>
      <c r="D285" t="s">
        <v>195</v>
      </c>
      <c r="E285" s="19"/>
      <c r="F285" s="19">
        <v>2</v>
      </c>
      <c r="G285" s="117" t="s">
        <v>247</v>
      </c>
    </row>
    <row r="286" spans="1:7" ht="31" x14ac:dyDescent="0.4">
      <c r="A286" s="174">
        <v>187</v>
      </c>
      <c r="B286" s="208">
        <v>45707</v>
      </c>
      <c r="C286" s="187" t="s">
        <v>417</v>
      </c>
      <c r="D286" t="s">
        <v>388</v>
      </c>
      <c r="E286" s="19"/>
      <c r="F286" s="19">
        <v>2</v>
      </c>
      <c r="G286" s="117" t="s">
        <v>247</v>
      </c>
    </row>
    <row r="287" spans="1:7" ht="31" x14ac:dyDescent="0.4">
      <c r="A287" s="175">
        <v>188</v>
      </c>
      <c r="B287" s="208">
        <v>45707</v>
      </c>
      <c r="C287" s="187" t="s">
        <v>417</v>
      </c>
      <c r="D287" t="s">
        <v>389</v>
      </c>
      <c r="E287" s="19"/>
      <c r="F287" s="19">
        <v>2</v>
      </c>
      <c r="G287" s="117" t="s">
        <v>247</v>
      </c>
    </row>
    <row r="288" spans="1:7" ht="31" x14ac:dyDescent="0.4">
      <c r="A288" s="175">
        <v>189</v>
      </c>
      <c r="B288" s="208">
        <v>45707</v>
      </c>
      <c r="C288" s="187" t="s">
        <v>417</v>
      </c>
      <c r="D288" t="s">
        <v>390</v>
      </c>
      <c r="E288" s="19"/>
      <c r="F288" s="19">
        <v>2</v>
      </c>
      <c r="G288" s="117" t="s">
        <v>247</v>
      </c>
    </row>
    <row r="289" spans="1:7" ht="31" x14ac:dyDescent="0.45">
      <c r="A289" s="194">
        <v>165</v>
      </c>
      <c r="B289" s="208">
        <v>45707</v>
      </c>
      <c r="C289" s="187" t="s">
        <v>417</v>
      </c>
      <c r="D289" t="s">
        <v>175</v>
      </c>
      <c r="E289" s="19"/>
      <c r="F289" s="19">
        <v>2</v>
      </c>
      <c r="G289" s="117" t="s">
        <v>247</v>
      </c>
    </row>
    <row r="290" spans="1:7" ht="31" x14ac:dyDescent="0.4">
      <c r="A290" s="174">
        <v>115</v>
      </c>
      <c r="B290" s="208">
        <v>45707</v>
      </c>
      <c r="C290" s="187" t="s">
        <v>418</v>
      </c>
      <c r="D290" t="s">
        <v>123</v>
      </c>
      <c r="E290" s="19"/>
      <c r="F290" s="19">
        <v>2</v>
      </c>
      <c r="G290" s="117" t="s">
        <v>246</v>
      </c>
    </row>
    <row r="291" spans="1:7" ht="31" x14ac:dyDescent="0.4">
      <c r="A291" s="247">
        <v>114</v>
      </c>
      <c r="B291" s="208">
        <v>45707</v>
      </c>
      <c r="C291" s="187" t="s">
        <v>418</v>
      </c>
      <c r="D291" t="s">
        <v>122</v>
      </c>
      <c r="E291" s="19"/>
      <c r="F291" s="19">
        <v>2</v>
      </c>
      <c r="G291" s="117" t="s">
        <v>246</v>
      </c>
    </row>
    <row r="292" spans="1:7" ht="31" x14ac:dyDescent="0.45">
      <c r="A292" s="194">
        <v>33</v>
      </c>
      <c r="B292" s="208">
        <v>45707</v>
      </c>
      <c r="C292" s="187" t="s">
        <v>418</v>
      </c>
      <c r="D292" t="s">
        <v>41</v>
      </c>
      <c r="E292" s="19"/>
      <c r="F292" s="19">
        <v>2</v>
      </c>
      <c r="G292" s="117" t="s">
        <v>246</v>
      </c>
    </row>
    <row r="293" spans="1:7" ht="18.5" x14ac:dyDescent="0.45">
      <c r="A293" s="193">
        <v>28</v>
      </c>
      <c r="B293" s="208">
        <v>45715</v>
      </c>
      <c r="C293" s="187" t="s">
        <v>421</v>
      </c>
      <c r="D293" t="s">
        <v>36</v>
      </c>
      <c r="E293" s="19"/>
      <c r="F293" s="19">
        <v>2</v>
      </c>
      <c r="G293" s="117" t="s">
        <v>240</v>
      </c>
    </row>
    <row r="294" spans="1:7" ht="18.5" x14ac:dyDescent="0.45">
      <c r="A294" s="194">
        <v>29</v>
      </c>
      <c r="B294" s="208">
        <v>45715</v>
      </c>
      <c r="C294" s="187" t="s">
        <v>421</v>
      </c>
      <c r="D294" t="s">
        <v>37</v>
      </c>
      <c r="E294" s="19"/>
      <c r="F294" s="19">
        <v>2</v>
      </c>
      <c r="G294" s="117" t="s">
        <v>240</v>
      </c>
    </row>
    <row r="295" spans="1:7" ht="18.5" x14ac:dyDescent="0.45">
      <c r="A295" s="194">
        <v>149</v>
      </c>
      <c r="B295" s="208">
        <v>45715</v>
      </c>
      <c r="C295" s="187" t="s">
        <v>421</v>
      </c>
      <c r="D295" t="s">
        <v>158</v>
      </c>
      <c r="E295" s="19"/>
      <c r="F295" s="19">
        <v>2</v>
      </c>
      <c r="G295" s="117" t="s">
        <v>240</v>
      </c>
    </row>
    <row r="296" spans="1:7" ht="31" x14ac:dyDescent="0.45">
      <c r="A296" s="193">
        <v>184</v>
      </c>
      <c r="B296" s="208">
        <v>45720</v>
      </c>
      <c r="C296" s="187" t="s">
        <v>433</v>
      </c>
      <c r="D296" t="s">
        <v>193</v>
      </c>
      <c r="E296" s="19"/>
      <c r="F296" s="19">
        <v>2</v>
      </c>
      <c r="G296" s="117" t="s">
        <v>243</v>
      </c>
    </row>
    <row r="297" spans="1:7" ht="46.5" x14ac:dyDescent="0.45">
      <c r="A297" s="193">
        <v>186</v>
      </c>
      <c r="B297" s="208">
        <v>45721</v>
      </c>
      <c r="C297" s="187" t="s">
        <v>434</v>
      </c>
      <c r="D297" t="s">
        <v>195</v>
      </c>
      <c r="E297" s="19"/>
      <c r="F297" s="19">
        <v>2</v>
      </c>
      <c r="G297" s="117" t="s">
        <v>245</v>
      </c>
    </row>
    <row r="298" spans="1:7" ht="46.5" x14ac:dyDescent="0.45">
      <c r="A298" s="194">
        <v>33</v>
      </c>
      <c r="B298" s="208">
        <v>45721</v>
      </c>
      <c r="C298" s="187" t="s">
        <v>434</v>
      </c>
      <c r="D298" t="s">
        <v>41</v>
      </c>
      <c r="E298" s="19"/>
      <c r="F298" s="19">
        <v>2</v>
      </c>
      <c r="G298" s="117" t="s">
        <v>245</v>
      </c>
    </row>
    <row r="299" spans="1:7" ht="31" x14ac:dyDescent="0.45">
      <c r="A299" s="194">
        <v>31</v>
      </c>
      <c r="B299" s="208">
        <v>45733</v>
      </c>
      <c r="C299" s="187" t="s">
        <v>435</v>
      </c>
      <c r="D299" t="s">
        <v>39</v>
      </c>
      <c r="E299" s="19"/>
      <c r="F299" s="19">
        <v>2</v>
      </c>
      <c r="G299" s="117" t="s">
        <v>243</v>
      </c>
    </row>
    <row r="300" spans="1:7" ht="31" x14ac:dyDescent="0.45">
      <c r="A300" s="193">
        <v>176</v>
      </c>
      <c r="B300" s="208">
        <v>45737</v>
      </c>
      <c r="C300" s="187" t="s">
        <v>437</v>
      </c>
      <c r="D300" t="s">
        <v>186</v>
      </c>
      <c r="E300" s="19"/>
      <c r="F300" s="19">
        <v>2</v>
      </c>
      <c r="G300" s="117" t="s">
        <v>243</v>
      </c>
    </row>
    <row r="301" spans="1:7" ht="31" x14ac:dyDescent="0.45">
      <c r="A301" s="193">
        <v>178</v>
      </c>
      <c r="B301" s="208">
        <v>45743</v>
      </c>
      <c r="C301" s="187" t="s">
        <v>438</v>
      </c>
      <c r="D301" t="s">
        <v>188</v>
      </c>
      <c r="E301" s="19"/>
      <c r="F301" s="19">
        <v>2</v>
      </c>
      <c r="G301" s="117" t="s">
        <v>242</v>
      </c>
    </row>
    <row r="302" spans="1:7" ht="31" x14ac:dyDescent="0.45">
      <c r="A302" s="193">
        <v>146</v>
      </c>
      <c r="B302" s="208">
        <v>45743</v>
      </c>
      <c r="C302" s="187" t="s">
        <v>438</v>
      </c>
      <c r="D302" t="s">
        <v>154</v>
      </c>
      <c r="E302" s="19"/>
      <c r="F302" s="19">
        <v>2</v>
      </c>
      <c r="G302" s="117" t="s">
        <v>242</v>
      </c>
    </row>
    <row r="303" spans="1:7" ht="18.5" x14ac:dyDescent="0.45">
      <c r="A303" s="193">
        <v>80</v>
      </c>
      <c r="B303" s="208">
        <v>45743</v>
      </c>
      <c r="C303" s="187" t="s">
        <v>441</v>
      </c>
      <c r="D303" t="s">
        <v>84</v>
      </c>
      <c r="E303" s="19"/>
      <c r="F303" s="19">
        <v>2</v>
      </c>
      <c r="G303" s="117" t="s">
        <v>240</v>
      </c>
    </row>
    <row r="304" spans="1:7" ht="18.5" x14ac:dyDescent="0.45">
      <c r="A304" s="194">
        <v>3</v>
      </c>
      <c r="B304" s="208">
        <v>45743</v>
      </c>
      <c r="C304" s="187" t="s">
        <v>441</v>
      </c>
      <c r="D304" t="s">
        <v>7</v>
      </c>
      <c r="E304" s="19"/>
      <c r="F304" s="19">
        <v>2</v>
      </c>
      <c r="G304" s="117" t="s">
        <v>240</v>
      </c>
    </row>
    <row r="305" spans="1:7" ht="18.5" x14ac:dyDescent="0.45">
      <c r="A305" s="193">
        <v>12</v>
      </c>
      <c r="B305" s="208">
        <v>45743</v>
      </c>
      <c r="C305" s="187" t="s">
        <v>441</v>
      </c>
      <c r="D305" t="s">
        <v>18</v>
      </c>
      <c r="E305" s="19"/>
      <c r="F305" s="19">
        <v>2</v>
      </c>
      <c r="G305" s="117" t="s">
        <v>240</v>
      </c>
    </row>
    <row r="306" spans="1:7" ht="18.5" x14ac:dyDescent="0.45">
      <c r="A306" s="193">
        <v>24</v>
      </c>
      <c r="B306" s="208">
        <v>45743</v>
      </c>
      <c r="C306" s="187" t="s">
        <v>441</v>
      </c>
      <c r="D306" t="s">
        <v>32</v>
      </c>
      <c r="E306" s="19"/>
      <c r="F306" s="19">
        <v>2</v>
      </c>
      <c r="G306" s="117" t="s">
        <v>240</v>
      </c>
    </row>
    <row r="307" spans="1:7" ht="18.5" x14ac:dyDescent="0.45">
      <c r="A307" s="193">
        <v>32</v>
      </c>
      <c r="B307" s="208">
        <v>45743</v>
      </c>
      <c r="C307" s="187" t="s">
        <v>441</v>
      </c>
      <c r="D307" t="s">
        <v>40</v>
      </c>
      <c r="E307" s="19"/>
      <c r="F307" s="19">
        <v>2</v>
      </c>
      <c r="G307" s="117" t="s">
        <v>240</v>
      </c>
    </row>
    <row r="308" spans="1:7" ht="18.5" x14ac:dyDescent="0.45">
      <c r="A308" s="194">
        <v>33</v>
      </c>
      <c r="B308" s="208">
        <v>45743</v>
      </c>
      <c r="C308" s="187" t="s">
        <v>441</v>
      </c>
      <c r="D308" t="s">
        <v>41</v>
      </c>
      <c r="E308" s="19"/>
      <c r="F308" s="19">
        <v>2</v>
      </c>
      <c r="G308" s="117" t="s">
        <v>240</v>
      </c>
    </row>
    <row r="309" spans="1:7" ht="18.5" x14ac:dyDescent="0.45">
      <c r="A309" s="193">
        <v>72</v>
      </c>
      <c r="B309" s="208">
        <v>45743</v>
      </c>
      <c r="C309" s="187" t="s">
        <v>441</v>
      </c>
      <c r="D309" t="s">
        <v>77</v>
      </c>
      <c r="E309" s="19"/>
      <c r="F309" s="19">
        <v>2</v>
      </c>
      <c r="G309" s="117" t="s">
        <v>240</v>
      </c>
    </row>
    <row r="310" spans="1:7" ht="18.5" x14ac:dyDescent="0.45">
      <c r="A310" s="194">
        <v>131</v>
      </c>
      <c r="B310" s="208">
        <v>45743</v>
      </c>
      <c r="C310" s="187" t="s">
        <v>441</v>
      </c>
      <c r="D310" t="s">
        <v>139</v>
      </c>
      <c r="E310" s="19"/>
      <c r="F310" s="19">
        <v>2</v>
      </c>
      <c r="G310" s="117" t="s">
        <v>240</v>
      </c>
    </row>
    <row r="311" spans="1:7" ht="18.5" x14ac:dyDescent="0.45">
      <c r="A311" s="193">
        <v>148</v>
      </c>
      <c r="B311" s="208">
        <v>45743</v>
      </c>
      <c r="C311" s="187" t="s">
        <v>441</v>
      </c>
      <c r="D311" t="s">
        <v>157</v>
      </c>
      <c r="E311" s="19"/>
      <c r="F311" s="19">
        <v>2</v>
      </c>
      <c r="G311" s="117" t="s">
        <v>240</v>
      </c>
    </row>
    <row r="312" spans="1:7" ht="18.5" x14ac:dyDescent="0.45">
      <c r="A312" s="194">
        <v>205</v>
      </c>
      <c r="B312" s="208">
        <v>45743</v>
      </c>
      <c r="C312" s="187" t="s">
        <v>441</v>
      </c>
      <c r="D312" t="s">
        <v>428</v>
      </c>
      <c r="E312" s="19"/>
      <c r="F312" s="19">
        <v>2</v>
      </c>
      <c r="G312" s="117" t="s">
        <v>240</v>
      </c>
    </row>
    <row r="313" spans="1:7" ht="18.5" x14ac:dyDescent="0.45">
      <c r="A313" s="194">
        <v>67</v>
      </c>
      <c r="B313" s="208">
        <v>45747</v>
      </c>
      <c r="C313" s="187" t="s">
        <v>442</v>
      </c>
      <c r="D313" t="s">
        <v>72</v>
      </c>
      <c r="E313" s="19"/>
      <c r="F313" s="19">
        <v>2</v>
      </c>
      <c r="G313" s="117" t="s">
        <v>240</v>
      </c>
    </row>
    <row r="314" spans="1:7" ht="18.5" x14ac:dyDescent="0.45">
      <c r="A314" s="193">
        <v>28</v>
      </c>
      <c r="B314" s="208">
        <v>45751</v>
      </c>
      <c r="C314" s="187" t="s">
        <v>447</v>
      </c>
      <c r="D314" t="s">
        <v>36</v>
      </c>
      <c r="E314" s="19"/>
      <c r="F314" s="19">
        <v>2</v>
      </c>
      <c r="G314" s="117" t="s">
        <v>244</v>
      </c>
    </row>
    <row r="315" spans="1:7" ht="16" x14ac:dyDescent="0.4">
      <c r="A315" s="175">
        <v>30</v>
      </c>
      <c r="B315" s="208">
        <v>45751</v>
      </c>
      <c r="C315" s="187" t="s">
        <v>447</v>
      </c>
      <c r="D315" t="s">
        <v>38</v>
      </c>
      <c r="E315" s="19"/>
      <c r="F315" s="19">
        <v>2</v>
      </c>
      <c r="G315" s="117" t="s">
        <v>244</v>
      </c>
    </row>
    <row r="316" spans="1:7" ht="16" x14ac:dyDescent="0.4">
      <c r="A316" s="174">
        <v>31</v>
      </c>
      <c r="B316" s="208">
        <v>45751</v>
      </c>
      <c r="C316" s="187" t="s">
        <v>447</v>
      </c>
      <c r="D316" t="s">
        <v>39</v>
      </c>
      <c r="E316" s="19"/>
      <c r="F316" s="19">
        <v>2</v>
      </c>
      <c r="G316" s="117" t="s">
        <v>244</v>
      </c>
    </row>
    <row r="317" spans="1:7" ht="16" x14ac:dyDescent="0.4">
      <c r="A317" s="175">
        <v>115</v>
      </c>
      <c r="B317" s="208">
        <v>45751</v>
      </c>
      <c r="C317" s="187" t="s">
        <v>447</v>
      </c>
      <c r="D317" t="s">
        <v>123</v>
      </c>
      <c r="E317" s="19"/>
      <c r="F317" s="19">
        <v>2</v>
      </c>
      <c r="G317" s="117" t="s">
        <v>244</v>
      </c>
    </row>
    <row r="318" spans="1:7" ht="16" x14ac:dyDescent="0.4">
      <c r="A318" s="174">
        <v>121</v>
      </c>
      <c r="B318" s="208">
        <v>45751</v>
      </c>
      <c r="C318" s="187" t="s">
        <v>447</v>
      </c>
      <c r="D318" t="s">
        <v>129</v>
      </c>
      <c r="E318" s="19"/>
      <c r="F318" s="19">
        <v>2</v>
      </c>
      <c r="G318" s="117" t="s">
        <v>244</v>
      </c>
    </row>
    <row r="319" spans="1:7" ht="16" x14ac:dyDescent="0.4">
      <c r="A319" s="175">
        <v>122</v>
      </c>
      <c r="B319" s="208">
        <v>45751</v>
      </c>
      <c r="C319" s="187" t="s">
        <v>447</v>
      </c>
      <c r="D319" t="s">
        <v>130</v>
      </c>
      <c r="E319" s="19"/>
      <c r="F319" s="19">
        <v>2</v>
      </c>
      <c r="G319" s="117" t="s">
        <v>244</v>
      </c>
    </row>
    <row r="320" spans="1:7" ht="16" x14ac:dyDescent="0.4">
      <c r="A320" s="174">
        <v>120</v>
      </c>
      <c r="B320" s="208">
        <v>45751</v>
      </c>
      <c r="C320" s="187" t="s">
        <v>447</v>
      </c>
      <c r="D320" t="s">
        <v>128</v>
      </c>
      <c r="E320" s="19"/>
      <c r="F320" s="19">
        <v>2</v>
      </c>
      <c r="G320" s="117" t="s">
        <v>244</v>
      </c>
    </row>
    <row r="321" spans="1:7" ht="16" x14ac:dyDescent="0.4">
      <c r="A321" s="175">
        <v>166</v>
      </c>
      <c r="B321" s="208">
        <v>45751</v>
      </c>
      <c r="C321" s="187" t="s">
        <v>447</v>
      </c>
      <c r="D321" t="s">
        <v>176</v>
      </c>
      <c r="E321" s="19"/>
      <c r="F321" s="19">
        <v>2</v>
      </c>
      <c r="G321" s="117" t="s">
        <v>244</v>
      </c>
    </row>
    <row r="322" spans="1:7" ht="18.5" x14ac:dyDescent="0.45">
      <c r="A322" s="193">
        <v>184</v>
      </c>
      <c r="B322" s="208">
        <v>45751</v>
      </c>
      <c r="C322" s="187" t="s">
        <v>447</v>
      </c>
      <c r="D322" t="s">
        <v>193</v>
      </c>
      <c r="E322" s="19"/>
      <c r="F322" s="19">
        <v>2</v>
      </c>
      <c r="G322" s="117" t="s">
        <v>244</v>
      </c>
    </row>
    <row r="323" spans="1:7" ht="18.5" x14ac:dyDescent="0.45">
      <c r="A323" s="194">
        <v>103</v>
      </c>
      <c r="B323" s="208">
        <v>45755</v>
      </c>
      <c r="C323" s="187" t="s">
        <v>448</v>
      </c>
      <c r="D323" t="s">
        <v>110</v>
      </c>
      <c r="E323" s="19"/>
      <c r="F323" s="19">
        <v>2</v>
      </c>
      <c r="G323" s="117" t="s">
        <v>240</v>
      </c>
    </row>
    <row r="324" spans="1:7" ht="18.5" x14ac:dyDescent="0.45">
      <c r="A324" s="193">
        <v>24</v>
      </c>
      <c r="B324" s="208">
        <v>45755</v>
      </c>
      <c r="C324" s="187" t="s">
        <v>448</v>
      </c>
      <c r="D324" t="s">
        <v>32</v>
      </c>
      <c r="E324" s="19"/>
      <c r="F324" s="19">
        <v>2</v>
      </c>
      <c r="G324" s="117" t="s">
        <v>240</v>
      </c>
    </row>
    <row r="325" spans="1:7" ht="16" x14ac:dyDescent="0.4">
      <c r="A325" s="175">
        <v>32</v>
      </c>
      <c r="B325" s="208">
        <v>45776</v>
      </c>
      <c r="C325" s="187" t="s">
        <v>449</v>
      </c>
      <c r="D325" t="s">
        <v>40</v>
      </c>
      <c r="E325" s="19"/>
      <c r="F325" s="19">
        <v>2</v>
      </c>
      <c r="G325" s="117" t="s">
        <v>240</v>
      </c>
    </row>
    <row r="326" spans="1:7" ht="18.5" x14ac:dyDescent="0.45">
      <c r="A326" s="194">
        <v>125</v>
      </c>
      <c r="B326" s="208">
        <v>45776</v>
      </c>
      <c r="C326" s="187" t="s">
        <v>449</v>
      </c>
      <c r="D326" t="s">
        <v>133</v>
      </c>
      <c r="E326" s="19"/>
      <c r="F326" s="19">
        <v>2</v>
      </c>
      <c r="G326" s="117" t="s">
        <v>240</v>
      </c>
    </row>
    <row r="327" spans="1:7" ht="18.5" x14ac:dyDescent="0.45">
      <c r="A327" s="193">
        <v>124</v>
      </c>
      <c r="B327" s="208">
        <v>45776</v>
      </c>
      <c r="C327" s="187" t="s">
        <v>449</v>
      </c>
      <c r="D327" t="s">
        <v>132</v>
      </c>
      <c r="E327" s="19"/>
      <c r="F327" s="19">
        <v>2</v>
      </c>
      <c r="G327" s="117" t="s">
        <v>240</v>
      </c>
    </row>
    <row r="328" spans="1:7" ht="18.5" x14ac:dyDescent="0.45">
      <c r="A328" s="194">
        <v>163</v>
      </c>
      <c r="B328" s="208">
        <v>45776</v>
      </c>
      <c r="C328" s="187" t="s">
        <v>449</v>
      </c>
      <c r="D328" t="s">
        <v>173</v>
      </c>
      <c r="E328" s="19"/>
      <c r="F328" s="19">
        <v>2</v>
      </c>
      <c r="G328" s="117" t="s">
        <v>240</v>
      </c>
    </row>
    <row r="329" spans="1:7" ht="18.5" x14ac:dyDescent="0.45">
      <c r="A329" s="193">
        <v>194</v>
      </c>
      <c r="B329" s="208">
        <v>45776</v>
      </c>
      <c r="C329" s="187" t="s">
        <v>449</v>
      </c>
      <c r="D329" t="s">
        <v>200</v>
      </c>
      <c r="E329" s="19"/>
      <c r="F329" s="19">
        <v>2</v>
      </c>
      <c r="G329" s="117" t="s">
        <v>240</v>
      </c>
    </row>
    <row r="330" spans="1:7" ht="31" x14ac:dyDescent="0.45">
      <c r="A330" s="193">
        <v>184</v>
      </c>
      <c r="B330" s="208">
        <v>45783</v>
      </c>
      <c r="C330" s="187" t="s">
        <v>453</v>
      </c>
      <c r="D330" t="s">
        <v>193</v>
      </c>
      <c r="E330" s="19"/>
      <c r="F330" s="19">
        <v>2</v>
      </c>
      <c r="G330" s="117" t="s">
        <v>243</v>
      </c>
    </row>
    <row r="331" spans="1:7" ht="31" x14ac:dyDescent="0.45">
      <c r="A331" s="193">
        <v>194</v>
      </c>
      <c r="B331" s="208">
        <v>45783</v>
      </c>
      <c r="C331" s="187" t="s">
        <v>453</v>
      </c>
      <c r="D331" t="s">
        <v>200</v>
      </c>
      <c r="E331" s="19"/>
      <c r="F331" s="19">
        <v>2</v>
      </c>
      <c r="G331" s="117" t="s">
        <v>243</v>
      </c>
    </row>
    <row r="332" spans="1:7" ht="31" x14ac:dyDescent="0.45">
      <c r="A332" s="194">
        <v>3</v>
      </c>
      <c r="B332" s="208">
        <v>45783</v>
      </c>
      <c r="C332" s="187" t="s">
        <v>453</v>
      </c>
      <c r="D332" t="s">
        <v>7</v>
      </c>
      <c r="E332" s="19"/>
      <c r="F332" s="19">
        <v>2</v>
      </c>
      <c r="G332" s="117" t="s">
        <v>243</v>
      </c>
    </row>
    <row r="333" spans="1:7" ht="18.5" x14ac:dyDescent="0.45">
      <c r="A333" s="194">
        <v>6</v>
      </c>
      <c r="B333" s="208">
        <v>45786</v>
      </c>
      <c r="C333" s="187" t="s">
        <v>454</v>
      </c>
      <c r="D333" t="s">
        <v>11</v>
      </c>
      <c r="E333" s="19"/>
      <c r="F333" s="19">
        <v>2</v>
      </c>
      <c r="G333" s="117" t="s">
        <v>240</v>
      </c>
    </row>
    <row r="334" spans="1:7" ht="18.5" x14ac:dyDescent="0.45">
      <c r="A334" s="194">
        <v>7</v>
      </c>
      <c r="B334" s="208">
        <v>45786</v>
      </c>
      <c r="C334" s="187" t="s">
        <v>454</v>
      </c>
      <c r="D334" t="s">
        <v>391</v>
      </c>
      <c r="E334" s="19"/>
      <c r="F334" s="19">
        <v>2</v>
      </c>
      <c r="G334" s="117" t="s">
        <v>240</v>
      </c>
    </row>
    <row r="335" spans="1:7" ht="18.5" x14ac:dyDescent="0.45">
      <c r="A335" s="194">
        <v>12</v>
      </c>
      <c r="B335" s="208">
        <v>45786</v>
      </c>
      <c r="C335" s="187" t="s">
        <v>454</v>
      </c>
      <c r="D335" t="s">
        <v>18</v>
      </c>
      <c r="E335" s="19"/>
      <c r="F335" s="19">
        <v>2</v>
      </c>
      <c r="G335" s="117" t="s">
        <v>240</v>
      </c>
    </row>
    <row r="336" spans="1:7" ht="18.5" x14ac:dyDescent="0.45">
      <c r="A336" s="193">
        <v>14</v>
      </c>
      <c r="B336" s="208">
        <v>45786</v>
      </c>
      <c r="C336" s="187" t="s">
        <v>454</v>
      </c>
      <c r="D336" t="s">
        <v>21</v>
      </c>
      <c r="E336" s="19"/>
      <c r="F336" s="19">
        <v>2</v>
      </c>
      <c r="G336" s="117" t="s">
        <v>240</v>
      </c>
    </row>
    <row r="337" spans="1:7" ht="18.5" x14ac:dyDescent="0.45">
      <c r="A337" s="194">
        <v>15</v>
      </c>
      <c r="B337" s="208">
        <v>45786</v>
      </c>
      <c r="C337" s="187" t="s">
        <v>454</v>
      </c>
      <c r="D337" t="s">
        <v>23</v>
      </c>
      <c r="E337" s="19"/>
      <c r="F337" s="19">
        <v>2</v>
      </c>
      <c r="G337" s="117" t="s">
        <v>240</v>
      </c>
    </row>
    <row r="338" spans="1:7" ht="18.5" x14ac:dyDescent="0.45">
      <c r="A338" s="193">
        <v>28</v>
      </c>
      <c r="B338" s="208">
        <v>45786</v>
      </c>
      <c r="C338" s="187" t="s">
        <v>454</v>
      </c>
      <c r="D338" t="s">
        <v>36</v>
      </c>
      <c r="E338" s="19"/>
      <c r="F338" s="19">
        <v>2</v>
      </c>
      <c r="G338" s="117" t="s">
        <v>240</v>
      </c>
    </row>
    <row r="339" spans="1:7" ht="18.5" x14ac:dyDescent="0.45">
      <c r="A339" s="224">
        <v>29</v>
      </c>
      <c r="B339" s="208">
        <v>45786</v>
      </c>
      <c r="C339" s="187" t="s">
        <v>454</v>
      </c>
      <c r="D339" t="s">
        <v>37</v>
      </c>
      <c r="E339" s="19"/>
      <c r="F339" s="19">
        <v>2</v>
      </c>
      <c r="G339" s="117" t="s">
        <v>240</v>
      </c>
    </row>
    <row r="340" spans="1:7" ht="18.5" x14ac:dyDescent="0.45">
      <c r="A340" s="244">
        <v>30</v>
      </c>
      <c r="B340" s="208">
        <v>45786</v>
      </c>
      <c r="C340" s="187" t="s">
        <v>454</v>
      </c>
      <c r="D340" t="s">
        <v>38</v>
      </c>
      <c r="E340" s="19"/>
      <c r="F340" s="19">
        <v>2</v>
      </c>
      <c r="G340" s="117" t="s">
        <v>240</v>
      </c>
    </row>
    <row r="341" spans="1:7" ht="18.5" x14ac:dyDescent="0.45">
      <c r="A341" s="224">
        <v>31</v>
      </c>
      <c r="B341" s="208">
        <v>45786</v>
      </c>
      <c r="C341" s="187" t="s">
        <v>454</v>
      </c>
      <c r="D341" t="s">
        <v>39</v>
      </c>
      <c r="E341" s="19"/>
      <c r="F341" s="19">
        <v>2</v>
      </c>
      <c r="G341" s="117" t="s">
        <v>240</v>
      </c>
    </row>
    <row r="342" spans="1:7" ht="18.5" x14ac:dyDescent="0.45">
      <c r="A342" s="244">
        <v>48</v>
      </c>
      <c r="B342" s="208">
        <v>45786</v>
      </c>
      <c r="C342" s="187" t="s">
        <v>454</v>
      </c>
      <c r="D342" t="s">
        <v>55</v>
      </c>
      <c r="E342" s="19"/>
      <c r="F342" s="19">
        <v>2</v>
      </c>
      <c r="G342" s="117" t="s">
        <v>240</v>
      </c>
    </row>
    <row r="343" spans="1:7" ht="18.5" x14ac:dyDescent="0.45">
      <c r="A343" s="194">
        <v>79</v>
      </c>
      <c r="B343" s="208">
        <v>45786</v>
      </c>
      <c r="C343" s="187" t="s">
        <v>454</v>
      </c>
      <c r="D343" t="s">
        <v>83</v>
      </c>
      <c r="E343" s="19"/>
      <c r="F343" s="19">
        <v>2</v>
      </c>
      <c r="G343" s="117" t="s">
        <v>240</v>
      </c>
    </row>
    <row r="344" spans="1:7" ht="18.5" x14ac:dyDescent="0.45">
      <c r="A344" s="193">
        <v>98</v>
      </c>
      <c r="B344" s="208">
        <v>45786</v>
      </c>
      <c r="C344" s="187" t="s">
        <v>454</v>
      </c>
      <c r="D344" t="s">
        <v>104</v>
      </c>
      <c r="E344" s="19"/>
      <c r="F344" s="19">
        <v>2</v>
      </c>
      <c r="G344" s="117" t="s">
        <v>240</v>
      </c>
    </row>
    <row r="345" spans="1:7" ht="18.5" x14ac:dyDescent="0.45">
      <c r="A345" s="193">
        <v>102</v>
      </c>
      <c r="B345" s="208">
        <v>45786</v>
      </c>
      <c r="C345" s="187" t="s">
        <v>454</v>
      </c>
      <c r="D345" t="s">
        <v>109</v>
      </c>
      <c r="E345" s="19"/>
      <c r="F345" s="19">
        <v>2</v>
      </c>
      <c r="G345" s="117" t="s">
        <v>240</v>
      </c>
    </row>
    <row r="346" spans="1:7" ht="18.5" x14ac:dyDescent="0.45">
      <c r="A346" s="193">
        <v>186</v>
      </c>
      <c r="B346" s="208">
        <v>45786</v>
      </c>
      <c r="C346" s="187" t="s">
        <v>454</v>
      </c>
      <c r="D346" t="s">
        <v>195</v>
      </c>
      <c r="E346" s="19"/>
      <c r="F346" s="19">
        <v>2</v>
      </c>
      <c r="G346" s="117" t="s">
        <v>240</v>
      </c>
    </row>
    <row r="347" spans="1:7" ht="46.5" x14ac:dyDescent="0.35">
      <c r="A347" s="19">
        <v>38</v>
      </c>
      <c r="B347" s="208">
        <v>45786</v>
      </c>
      <c r="C347" s="187" t="s">
        <v>455</v>
      </c>
      <c r="D347" t="s">
        <v>45</v>
      </c>
      <c r="E347" s="19"/>
      <c r="F347" s="19">
        <v>2</v>
      </c>
      <c r="G347" s="117" t="s">
        <v>245</v>
      </c>
    </row>
    <row r="348" spans="1:7" ht="46.5" x14ac:dyDescent="0.45">
      <c r="A348" s="194">
        <v>134</v>
      </c>
      <c r="B348" s="208">
        <v>45786</v>
      </c>
      <c r="C348" s="187" t="s">
        <v>455</v>
      </c>
      <c r="D348" t="s">
        <v>143</v>
      </c>
      <c r="E348" s="19"/>
      <c r="F348" s="19">
        <v>2</v>
      </c>
      <c r="G348" s="117" t="s">
        <v>245</v>
      </c>
    </row>
    <row r="349" spans="1:7" ht="46.5" x14ac:dyDescent="0.45">
      <c r="A349" s="194">
        <v>141</v>
      </c>
      <c r="B349" s="208">
        <v>45786</v>
      </c>
      <c r="C349" s="187" t="s">
        <v>455</v>
      </c>
      <c r="D349" t="s">
        <v>149</v>
      </c>
      <c r="E349" s="19"/>
      <c r="F349" s="19">
        <v>2</v>
      </c>
      <c r="G349" s="117" t="s">
        <v>245</v>
      </c>
    </row>
    <row r="350" spans="1:7" ht="46.5" x14ac:dyDescent="0.45">
      <c r="A350" s="194">
        <v>172</v>
      </c>
      <c r="B350" s="208">
        <v>45786</v>
      </c>
      <c r="C350" s="187" t="s">
        <v>455</v>
      </c>
      <c r="D350" t="s">
        <v>182</v>
      </c>
      <c r="E350" s="19"/>
      <c r="F350" s="19">
        <v>2</v>
      </c>
      <c r="G350" s="117" t="s">
        <v>245</v>
      </c>
    </row>
    <row r="351" spans="1:7" ht="46.5" x14ac:dyDescent="0.45">
      <c r="A351" s="193">
        <v>174</v>
      </c>
      <c r="B351" s="208">
        <v>45786</v>
      </c>
      <c r="C351" s="187" t="s">
        <v>455</v>
      </c>
      <c r="D351" t="s">
        <v>184</v>
      </c>
      <c r="E351" s="19"/>
      <c r="F351" s="19">
        <v>2</v>
      </c>
      <c r="G351" s="117" t="s">
        <v>245</v>
      </c>
    </row>
    <row r="352" spans="1:7" ht="46.5" x14ac:dyDescent="0.45">
      <c r="A352" s="193">
        <v>80</v>
      </c>
      <c r="B352" s="208">
        <v>45786</v>
      </c>
      <c r="C352" s="187" t="s">
        <v>455</v>
      </c>
      <c r="D352" t="s">
        <v>84</v>
      </c>
      <c r="E352" s="19"/>
      <c r="F352" s="19">
        <v>2</v>
      </c>
      <c r="G352" s="117" t="s">
        <v>245</v>
      </c>
    </row>
    <row r="353" spans="1:7" ht="46.5" x14ac:dyDescent="0.45">
      <c r="A353" s="193">
        <v>147</v>
      </c>
      <c r="B353" s="208">
        <v>45786</v>
      </c>
      <c r="C353" s="187" t="s">
        <v>455</v>
      </c>
      <c r="D353" t="s">
        <v>155</v>
      </c>
      <c r="E353" s="19"/>
      <c r="F353" s="19">
        <v>2</v>
      </c>
      <c r="G353" s="117" t="s">
        <v>245</v>
      </c>
    </row>
    <row r="354" spans="1:7" ht="31" x14ac:dyDescent="0.45">
      <c r="A354" s="194">
        <v>134</v>
      </c>
      <c r="B354" s="208">
        <v>45791</v>
      </c>
      <c r="C354" s="187" t="s">
        <v>467</v>
      </c>
      <c r="D354" t="s">
        <v>143</v>
      </c>
      <c r="E354" s="6"/>
      <c r="F354" s="19">
        <v>2</v>
      </c>
      <c r="G354" s="117" t="s">
        <v>246</v>
      </c>
    </row>
    <row r="355" spans="1:7" ht="31" x14ac:dyDescent="0.45">
      <c r="A355" s="194">
        <v>131</v>
      </c>
      <c r="B355" s="208">
        <v>45791</v>
      </c>
      <c r="C355" s="187" t="s">
        <v>467</v>
      </c>
      <c r="D355" t="s">
        <v>139</v>
      </c>
      <c r="E355" s="6"/>
      <c r="F355" s="19">
        <v>2</v>
      </c>
      <c r="G355" s="117" t="s">
        <v>246</v>
      </c>
    </row>
    <row r="356" spans="1:7" ht="31" x14ac:dyDescent="0.45">
      <c r="A356" s="194">
        <v>48</v>
      </c>
      <c r="B356" s="208">
        <v>45791</v>
      </c>
      <c r="C356" s="187" t="s">
        <v>467</v>
      </c>
      <c r="D356" t="s">
        <v>55</v>
      </c>
      <c r="E356" s="6"/>
      <c r="F356" s="19">
        <v>2</v>
      </c>
      <c r="G356" s="117" t="s">
        <v>246</v>
      </c>
    </row>
    <row r="357" spans="1:7" ht="31" x14ac:dyDescent="0.45">
      <c r="A357" s="193">
        <v>187</v>
      </c>
      <c r="B357" s="208">
        <v>45792</v>
      </c>
      <c r="C357" s="187" t="s">
        <v>468</v>
      </c>
      <c r="D357" t="s">
        <v>388</v>
      </c>
      <c r="E357" s="6"/>
      <c r="F357" s="19">
        <v>2</v>
      </c>
      <c r="G357" s="117" t="s">
        <v>242</v>
      </c>
    </row>
    <row r="358" spans="1:7" ht="31" x14ac:dyDescent="0.45">
      <c r="A358" s="194">
        <v>188</v>
      </c>
      <c r="B358" s="208">
        <v>45792</v>
      </c>
      <c r="C358" s="187" t="s">
        <v>468</v>
      </c>
      <c r="D358" t="s">
        <v>389</v>
      </c>
      <c r="E358" s="6"/>
      <c r="F358" s="19">
        <v>2</v>
      </c>
      <c r="G358" s="117" t="s">
        <v>242</v>
      </c>
    </row>
    <row r="359" spans="1:7" ht="31" x14ac:dyDescent="0.45">
      <c r="A359" s="193">
        <v>189</v>
      </c>
      <c r="B359" s="208">
        <v>45792</v>
      </c>
      <c r="C359" s="187" t="s">
        <v>468</v>
      </c>
      <c r="D359" t="s">
        <v>390</v>
      </c>
      <c r="E359" s="6"/>
      <c r="F359" s="19">
        <v>2</v>
      </c>
      <c r="G359" s="117" t="s">
        <v>242</v>
      </c>
    </row>
    <row r="360" spans="1:7" ht="31" x14ac:dyDescent="0.45">
      <c r="A360" s="194">
        <v>178</v>
      </c>
      <c r="B360" s="208">
        <v>45792</v>
      </c>
      <c r="C360" s="187" t="s">
        <v>468</v>
      </c>
      <c r="D360" t="s">
        <v>188</v>
      </c>
      <c r="E360" s="6"/>
      <c r="F360" s="19">
        <v>2</v>
      </c>
      <c r="G360" s="117" t="s">
        <v>242</v>
      </c>
    </row>
    <row r="361" spans="1:7" ht="31" x14ac:dyDescent="0.45">
      <c r="A361" s="193">
        <v>4</v>
      </c>
      <c r="B361" s="208">
        <v>45792</v>
      </c>
      <c r="C361" s="187" t="s">
        <v>468</v>
      </c>
      <c r="D361" t="s">
        <v>9</v>
      </c>
      <c r="E361" s="19"/>
      <c r="F361" s="19">
        <v>2</v>
      </c>
      <c r="G361" s="117" t="s">
        <v>242</v>
      </c>
    </row>
    <row r="362" spans="1:7" ht="46.5" x14ac:dyDescent="0.45">
      <c r="A362" s="193">
        <v>218</v>
      </c>
      <c r="B362" s="208">
        <v>45796</v>
      </c>
      <c r="C362" s="187" t="s">
        <v>469</v>
      </c>
      <c r="D362" t="s">
        <v>471</v>
      </c>
      <c r="E362" s="6"/>
      <c r="F362" s="19">
        <v>2</v>
      </c>
      <c r="G362" s="117" t="s">
        <v>245</v>
      </c>
    </row>
    <row r="363" spans="1:7" ht="46.5" x14ac:dyDescent="0.45">
      <c r="A363" s="194">
        <v>219</v>
      </c>
      <c r="B363" s="208">
        <v>45796</v>
      </c>
      <c r="C363" s="187" t="s">
        <v>469</v>
      </c>
      <c r="D363" t="s">
        <v>472</v>
      </c>
      <c r="E363" s="6"/>
      <c r="F363" s="19">
        <v>2</v>
      </c>
      <c r="G363" s="117" t="s">
        <v>245</v>
      </c>
    </row>
    <row r="364" spans="1:7" ht="46.5" x14ac:dyDescent="0.45">
      <c r="A364" s="193">
        <v>220</v>
      </c>
      <c r="B364" s="208">
        <v>45796</v>
      </c>
      <c r="C364" s="187" t="s">
        <v>469</v>
      </c>
      <c r="D364" t="s">
        <v>473</v>
      </c>
      <c r="E364" s="6"/>
      <c r="F364" s="19">
        <v>2</v>
      </c>
      <c r="G364" s="117" t="s">
        <v>245</v>
      </c>
    </row>
    <row r="365" spans="1:7" ht="46.5" x14ac:dyDescent="0.45">
      <c r="A365" s="194">
        <v>5</v>
      </c>
      <c r="B365" s="208">
        <v>45796</v>
      </c>
      <c r="C365" s="187" t="s">
        <v>469</v>
      </c>
      <c r="D365" t="s">
        <v>10</v>
      </c>
      <c r="E365" s="6"/>
      <c r="F365" s="19">
        <v>2</v>
      </c>
      <c r="G365" s="117" t="s">
        <v>245</v>
      </c>
    </row>
    <row r="366" spans="1:7" ht="18.5" x14ac:dyDescent="0.45">
      <c r="A366" s="194">
        <v>115</v>
      </c>
      <c r="B366" s="208">
        <v>45806</v>
      </c>
      <c r="C366" s="187" t="s">
        <v>474</v>
      </c>
      <c r="D366" t="s">
        <v>123</v>
      </c>
      <c r="E366" s="6"/>
      <c r="F366" s="19">
        <v>2</v>
      </c>
      <c r="G366" s="117" t="s">
        <v>241</v>
      </c>
    </row>
    <row r="367" spans="1:7" ht="18.5" x14ac:dyDescent="0.45">
      <c r="A367" s="193">
        <v>105</v>
      </c>
      <c r="B367" s="208">
        <v>45806</v>
      </c>
      <c r="C367" s="187" t="s">
        <v>474</v>
      </c>
      <c r="D367" t="s">
        <v>112</v>
      </c>
      <c r="E367" s="6"/>
      <c r="F367" s="19">
        <v>2</v>
      </c>
      <c r="G367" s="117" t="s">
        <v>241</v>
      </c>
    </row>
    <row r="368" spans="1:7" ht="18.5" x14ac:dyDescent="0.45">
      <c r="A368" s="194">
        <v>2</v>
      </c>
      <c r="B368" s="208">
        <v>45806</v>
      </c>
      <c r="C368" s="187" t="s">
        <v>475</v>
      </c>
      <c r="D368" t="s">
        <v>5</v>
      </c>
      <c r="E368" s="6"/>
      <c r="F368" s="19">
        <v>2</v>
      </c>
      <c r="G368" s="117" t="s">
        <v>240</v>
      </c>
    </row>
    <row r="369" spans="1:7" ht="15.5" x14ac:dyDescent="0.35">
      <c r="A369" s="19">
        <v>6</v>
      </c>
      <c r="B369" s="208">
        <v>45806</v>
      </c>
      <c r="C369" s="187" t="s">
        <v>475</v>
      </c>
      <c r="D369" t="s">
        <v>11</v>
      </c>
      <c r="E369" s="19"/>
      <c r="F369" s="19">
        <v>2</v>
      </c>
      <c r="G369" s="117" t="s">
        <v>240</v>
      </c>
    </row>
    <row r="370" spans="1:7" ht="15.5" x14ac:dyDescent="0.35">
      <c r="A370" s="19">
        <v>7</v>
      </c>
      <c r="B370" s="208">
        <v>45806</v>
      </c>
      <c r="C370" s="187" t="s">
        <v>475</v>
      </c>
      <c r="D370" t="s">
        <v>391</v>
      </c>
      <c r="E370" s="19"/>
      <c r="F370" s="19">
        <v>2</v>
      </c>
      <c r="G370" s="117" t="s">
        <v>240</v>
      </c>
    </row>
    <row r="371" spans="1:7" ht="15.5" x14ac:dyDescent="0.35">
      <c r="A371" s="19">
        <v>14</v>
      </c>
      <c r="B371" s="208">
        <v>45806</v>
      </c>
      <c r="C371" s="187" t="s">
        <v>475</v>
      </c>
      <c r="D371" t="s">
        <v>21</v>
      </c>
      <c r="E371" s="19"/>
      <c r="F371" s="19">
        <v>2</v>
      </c>
      <c r="G371" s="117" t="s">
        <v>240</v>
      </c>
    </row>
    <row r="372" spans="1:7" ht="15.5" x14ac:dyDescent="0.35">
      <c r="A372" s="19">
        <v>15</v>
      </c>
      <c r="B372" s="208">
        <v>45806</v>
      </c>
      <c r="C372" s="187" t="s">
        <v>475</v>
      </c>
      <c r="D372" t="s">
        <v>23</v>
      </c>
      <c r="E372" s="19"/>
      <c r="F372" s="19">
        <v>2</v>
      </c>
      <c r="G372" s="117" t="s">
        <v>240</v>
      </c>
    </row>
    <row r="373" spans="1:7" ht="15.5" x14ac:dyDescent="0.35">
      <c r="A373" s="19">
        <v>42</v>
      </c>
      <c r="B373" s="208">
        <v>45806</v>
      </c>
      <c r="C373" s="187" t="s">
        <v>475</v>
      </c>
      <c r="D373" t="s">
        <v>49</v>
      </c>
      <c r="E373" s="19"/>
      <c r="F373" s="19">
        <v>2</v>
      </c>
      <c r="G373" s="117" t="s">
        <v>240</v>
      </c>
    </row>
    <row r="374" spans="1:7" ht="15.5" x14ac:dyDescent="0.35">
      <c r="A374" s="19">
        <v>73</v>
      </c>
      <c r="B374" s="208">
        <v>45806</v>
      </c>
      <c r="C374" s="187" t="s">
        <v>475</v>
      </c>
      <c r="D374" t="s">
        <v>78</v>
      </c>
      <c r="E374" s="19"/>
      <c r="F374" s="19">
        <v>2</v>
      </c>
      <c r="G374" s="117" t="s">
        <v>240</v>
      </c>
    </row>
    <row r="375" spans="1:7" ht="15.5" x14ac:dyDescent="0.35">
      <c r="A375" s="19">
        <v>102</v>
      </c>
      <c r="B375" s="208">
        <v>45806</v>
      </c>
      <c r="C375" s="187" t="s">
        <v>475</v>
      </c>
      <c r="D375" t="s">
        <v>109</v>
      </c>
      <c r="E375" s="19"/>
      <c r="F375" s="19">
        <v>2</v>
      </c>
      <c r="G375" s="117" t="s">
        <v>240</v>
      </c>
    </row>
    <row r="376" spans="1:7" ht="15.5" x14ac:dyDescent="0.35">
      <c r="A376" s="19">
        <v>213</v>
      </c>
      <c r="B376" s="208">
        <v>45806</v>
      </c>
      <c r="C376" s="187" t="s">
        <v>475</v>
      </c>
      <c r="D376" t="s">
        <v>460</v>
      </c>
      <c r="E376" s="19"/>
      <c r="F376" s="19">
        <v>2</v>
      </c>
      <c r="G376" s="117" t="s">
        <v>240</v>
      </c>
    </row>
    <row r="377" spans="1:7" ht="15.5" x14ac:dyDescent="0.35">
      <c r="A377" s="19">
        <v>214</v>
      </c>
      <c r="B377" s="208">
        <v>45806</v>
      </c>
      <c r="C377" s="187" t="s">
        <v>475</v>
      </c>
      <c r="D377" t="s">
        <v>461</v>
      </c>
      <c r="E377" s="19"/>
      <c r="F377" s="19">
        <v>2</v>
      </c>
      <c r="G377" s="117" t="s">
        <v>240</v>
      </c>
    </row>
    <row r="378" spans="1:7" ht="46.5" x14ac:dyDescent="0.45">
      <c r="A378" s="194">
        <v>217</v>
      </c>
      <c r="B378" s="208">
        <v>45824</v>
      </c>
      <c r="C378" s="187" t="s">
        <v>488</v>
      </c>
      <c r="D378" t="s">
        <v>470</v>
      </c>
      <c r="E378" s="19"/>
      <c r="F378" s="19">
        <v>2</v>
      </c>
      <c r="G378" s="117" t="s">
        <v>245</v>
      </c>
    </row>
    <row r="379" spans="1:7" ht="46.5" x14ac:dyDescent="0.45">
      <c r="A379" s="194">
        <v>219</v>
      </c>
      <c r="B379" s="208">
        <v>45824</v>
      </c>
      <c r="C379" s="187" t="s">
        <v>488</v>
      </c>
      <c r="D379" t="s">
        <v>472</v>
      </c>
      <c r="E379" s="19"/>
      <c r="F379" s="19">
        <v>2</v>
      </c>
      <c r="G379" s="117" t="s">
        <v>245</v>
      </c>
    </row>
    <row r="380" spans="1:7" ht="46.5" x14ac:dyDescent="0.45">
      <c r="A380" s="193">
        <v>220</v>
      </c>
      <c r="B380" s="208">
        <v>45824</v>
      </c>
      <c r="C380" s="187" t="s">
        <v>488</v>
      </c>
      <c r="D380" t="s">
        <v>473</v>
      </c>
      <c r="E380" s="19"/>
      <c r="F380" s="19">
        <v>2</v>
      </c>
      <c r="G380" s="117" t="s">
        <v>245</v>
      </c>
    </row>
    <row r="381" spans="1:7" ht="46.5" x14ac:dyDescent="0.45">
      <c r="A381" s="193">
        <v>144</v>
      </c>
      <c r="B381" s="208">
        <v>45824</v>
      </c>
      <c r="C381" s="187" t="s">
        <v>488</v>
      </c>
      <c r="D381" t="s">
        <v>152</v>
      </c>
      <c r="E381" s="19"/>
      <c r="F381" s="19">
        <v>2</v>
      </c>
      <c r="G381" s="117" t="s">
        <v>245</v>
      </c>
    </row>
    <row r="382" spans="1:7" ht="46.5" x14ac:dyDescent="0.35">
      <c r="A382" s="19">
        <v>173</v>
      </c>
      <c r="B382" s="208">
        <v>45824</v>
      </c>
      <c r="C382" s="187" t="s">
        <v>488</v>
      </c>
      <c r="D382" t="s">
        <v>183</v>
      </c>
      <c r="E382" s="19"/>
      <c r="F382" s="19">
        <v>2</v>
      </c>
      <c r="G382" s="117" t="s">
        <v>245</v>
      </c>
    </row>
    <row r="383" spans="1:7" ht="46.5" x14ac:dyDescent="0.35">
      <c r="A383" s="19">
        <v>174</v>
      </c>
      <c r="B383" s="208">
        <v>45824</v>
      </c>
      <c r="C383" s="187" t="s">
        <v>488</v>
      </c>
      <c r="D383" t="s">
        <v>184</v>
      </c>
      <c r="E383" s="19"/>
      <c r="F383" s="19">
        <v>2</v>
      </c>
      <c r="G383" s="117" t="s">
        <v>245</v>
      </c>
    </row>
    <row r="384" spans="1:7" ht="46.5" x14ac:dyDescent="0.45">
      <c r="A384" s="193">
        <v>172</v>
      </c>
      <c r="B384" s="208">
        <v>45824</v>
      </c>
      <c r="C384" s="187" t="s">
        <v>488</v>
      </c>
      <c r="D384" t="s">
        <v>182</v>
      </c>
      <c r="E384" s="19"/>
      <c r="F384" s="19">
        <v>2</v>
      </c>
      <c r="G384" s="117" t="s">
        <v>245</v>
      </c>
    </row>
    <row r="385" spans="1:7" ht="46.5" x14ac:dyDescent="0.35">
      <c r="A385" s="19">
        <v>171</v>
      </c>
      <c r="B385" s="208">
        <v>45824</v>
      </c>
      <c r="C385" s="187" t="s">
        <v>488</v>
      </c>
      <c r="D385" t="s">
        <v>181</v>
      </c>
      <c r="E385" s="19"/>
      <c r="F385" s="19">
        <v>2</v>
      </c>
      <c r="G385" s="117" t="s">
        <v>245</v>
      </c>
    </row>
    <row r="386" spans="1:7" ht="46.5" x14ac:dyDescent="0.45">
      <c r="A386" s="194">
        <v>131</v>
      </c>
      <c r="B386" s="208">
        <v>45824</v>
      </c>
      <c r="C386" s="187" t="s">
        <v>488</v>
      </c>
      <c r="D386" t="s">
        <v>139</v>
      </c>
      <c r="E386" s="19"/>
      <c r="F386" s="19">
        <v>2</v>
      </c>
      <c r="G386" s="117" t="s">
        <v>245</v>
      </c>
    </row>
    <row r="387" spans="1:7" ht="31" x14ac:dyDescent="0.45">
      <c r="A387" s="193">
        <v>194</v>
      </c>
      <c r="B387" s="208">
        <v>45825</v>
      </c>
      <c r="C387" s="187" t="s">
        <v>484</v>
      </c>
      <c r="D387" t="s">
        <v>200</v>
      </c>
      <c r="E387" s="19"/>
      <c r="F387" s="19">
        <v>2</v>
      </c>
      <c r="G387" s="117" t="s">
        <v>243</v>
      </c>
    </row>
    <row r="388" spans="1:7" ht="31" x14ac:dyDescent="0.45">
      <c r="A388" s="194">
        <v>75</v>
      </c>
      <c r="B388" s="208">
        <v>45825</v>
      </c>
      <c r="C388" s="187" t="s">
        <v>484</v>
      </c>
      <c r="D388" t="s">
        <v>80</v>
      </c>
      <c r="E388" s="19"/>
      <c r="F388" s="19">
        <v>2</v>
      </c>
      <c r="G388" s="117" t="s">
        <v>243</v>
      </c>
    </row>
    <row r="389" spans="1:7" ht="31" x14ac:dyDescent="0.45">
      <c r="A389" s="193">
        <v>134</v>
      </c>
      <c r="B389" s="208">
        <v>45825</v>
      </c>
      <c r="C389" s="187" t="s">
        <v>484</v>
      </c>
      <c r="D389" t="s">
        <v>143</v>
      </c>
      <c r="E389" s="6"/>
      <c r="F389" s="6">
        <v>2</v>
      </c>
      <c r="G389" s="117" t="s">
        <v>243</v>
      </c>
    </row>
    <row r="390" spans="1:7" ht="31" x14ac:dyDescent="0.45">
      <c r="A390" s="194">
        <v>175</v>
      </c>
      <c r="B390" s="208">
        <v>45825</v>
      </c>
      <c r="C390" s="187" t="s">
        <v>484</v>
      </c>
      <c r="D390" t="s">
        <v>185</v>
      </c>
      <c r="E390" s="6"/>
      <c r="F390" s="19">
        <v>2</v>
      </c>
      <c r="G390" s="117" t="s">
        <v>243</v>
      </c>
    </row>
    <row r="391" spans="1:7" ht="31" x14ac:dyDescent="0.45">
      <c r="A391" s="194">
        <v>131</v>
      </c>
      <c r="B391" s="208">
        <v>45825</v>
      </c>
      <c r="C391" s="187" t="s">
        <v>484</v>
      </c>
      <c r="D391" t="s">
        <v>139</v>
      </c>
      <c r="E391" s="19"/>
      <c r="F391" s="6">
        <v>2</v>
      </c>
      <c r="G391" s="117" t="s">
        <v>243</v>
      </c>
    </row>
    <row r="392" spans="1:7" ht="31" x14ac:dyDescent="0.45">
      <c r="A392" s="193">
        <v>64</v>
      </c>
      <c r="B392" s="208">
        <v>45825</v>
      </c>
      <c r="C392" s="187" t="s">
        <v>484</v>
      </c>
      <c r="D392" t="s">
        <v>69</v>
      </c>
      <c r="E392" s="6"/>
      <c r="F392" s="6">
        <v>2</v>
      </c>
      <c r="G392" s="117" t="s">
        <v>243</v>
      </c>
    </row>
    <row r="393" spans="1:7" ht="31" x14ac:dyDescent="0.45">
      <c r="A393" s="193">
        <v>12</v>
      </c>
      <c r="B393" s="208">
        <v>45825</v>
      </c>
      <c r="C393" s="187" t="s">
        <v>484</v>
      </c>
      <c r="D393" t="s">
        <v>18</v>
      </c>
      <c r="E393" s="6"/>
      <c r="F393" s="6">
        <v>2</v>
      </c>
      <c r="G393" s="117" t="s">
        <v>243</v>
      </c>
    </row>
    <row r="394" spans="1:7" ht="31" x14ac:dyDescent="0.45">
      <c r="A394" s="194">
        <v>13</v>
      </c>
      <c r="B394" s="208">
        <v>45825</v>
      </c>
      <c r="C394" s="187" t="s">
        <v>484</v>
      </c>
      <c r="D394" t="s">
        <v>20</v>
      </c>
      <c r="E394" s="6"/>
      <c r="F394" s="6">
        <v>2</v>
      </c>
      <c r="G394" s="117" t="s">
        <v>243</v>
      </c>
    </row>
    <row r="395" spans="1:7" ht="31" x14ac:dyDescent="0.45">
      <c r="A395" s="193">
        <v>72</v>
      </c>
      <c r="B395" s="208">
        <v>45825</v>
      </c>
      <c r="C395" s="187" t="s">
        <v>484</v>
      </c>
      <c r="D395" t="s">
        <v>77</v>
      </c>
      <c r="E395" s="6"/>
      <c r="F395" s="6">
        <v>2</v>
      </c>
      <c r="G395" s="117" t="s">
        <v>243</v>
      </c>
    </row>
    <row r="396" spans="1:7" ht="31" x14ac:dyDescent="0.45">
      <c r="A396" s="194">
        <v>177</v>
      </c>
      <c r="B396" s="208">
        <v>45825</v>
      </c>
      <c r="C396" s="187" t="s">
        <v>484</v>
      </c>
      <c r="D396" t="s">
        <v>187</v>
      </c>
      <c r="E396" s="6"/>
      <c r="F396" s="6">
        <v>2</v>
      </c>
      <c r="G396" s="117" t="s">
        <v>243</v>
      </c>
    </row>
    <row r="397" spans="1:7" ht="31" x14ac:dyDescent="0.45">
      <c r="A397" s="193">
        <v>52</v>
      </c>
      <c r="B397" s="208">
        <v>45825</v>
      </c>
      <c r="C397" s="187" t="s">
        <v>484</v>
      </c>
      <c r="D397" t="s">
        <v>58</v>
      </c>
      <c r="E397" s="6"/>
      <c r="F397" s="6">
        <v>2</v>
      </c>
      <c r="G397" s="117" t="s">
        <v>243</v>
      </c>
    </row>
    <row r="398" spans="1:7" ht="31" x14ac:dyDescent="0.45">
      <c r="A398" s="193">
        <v>2</v>
      </c>
      <c r="B398" s="208">
        <v>45825</v>
      </c>
      <c r="C398" s="187" t="s">
        <v>484</v>
      </c>
      <c r="D398" t="s">
        <v>5</v>
      </c>
      <c r="E398" s="6"/>
      <c r="F398" s="19">
        <v>2</v>
      </c>
      <c r="G398" s="117" t="s">
        <v>243</v>
      </c>
    </row>
    <row r="399" spans="1:7" ht="31" x14ac:dyDescent="0.45">
      <c r="A399" s="193">
        <v>186</v>
      </c>
      <c r="B399" s="208">
        <v>45831</v>
      </c>
      <c r="C399" s="187" t="s">
        <v>485</v>
      </c>
      <c r="D399" t="s">
        <v>195</v>
      </c>
      <c r="E399" s="19"/>
      <c r="F399" s="6">
        <v>2</v>
      </c>
      <c r="G399" s="117" t="s">
        <v>242</v>
      </c>
    </row>
    <row r="400" spans="1:7" ht="31" x14ac:dyDescent="0.45">
      <c r="A400" s="194">
        <v>187</v>
      </c>
      <c r="B400" s="208">
        <v>45831</v>
      </c>
      <c r="C400" s="187" t="s">
        <v>485</v>
      </c>
      <c r="D400" t="s">
        <v>388</v>
      </c>
      <c r="E400" s="6"/>
      <c r="F400" s="6">
        <v>2</v>
      </c>
      <c r="G400" s="117" t="s">
        <v>242</v>
      </c>
    </row>
    <row r="401" spans="1:7" ht="31" x14ac:dyDescent="0.45">
      <c r="A401" s="193">
        <v>188</v>
      </c>
      <c r="B401" s="208">
        <v>45831</v>
      </c>
      <c r="C401" s="187" t="s">
        <v>485</v>
      </c>
      <c r="D401" t="s">
        <v>389</v>
      </c>
      <c r="E401" s="6"/>
      <c r="F401" s="6">
        <v>2</v>
      </c>
      <c r="G401" s="117" t="s">
        <v>242</v>
      </c>
    </row>
    <row r="402" spans="1:7" ht="31" x14ac:dyDescent="0.45">
      <c r="A402" s="194">
        <v>189</v>
      </c>
      <c r="B402" s="208">
        <v>45831</v>
      </c>
      <c r="C402" s="187" t="s">
        <v>485</v>
      </c>
      <c r="D402" t="s">
        <v>390</v>
      </c>
      <c r="E402" s="6"/>
      <c r="F402" s="6">
        <v>2</v>
      </c>
      <c r="G402" s="117" t="s">
        <v>242</v>
      </c>
    </row>
    <row r="403" spans="1:7" ht="31" x14ac:dyDescent="0.45">
      <c r="A403" s="193">
        <v>178</v>
      </c>
      <c r="B403" s="208">
        <v>45831</v>
      </c>
      <c r="C403" s="187" t="s">
        <v>485</v>
      </c>
      <c r="D403" t="s">
        <v>188</v>
      </c>
      <c r="E403" s="6"/>
      <c r="F403" s="6">
        <v>2</v>
      </c>
      <c r="G403" s="117" t="s">
        <v>242</v>
      </c>
    </row>
    <row r="404" spans="1:7" ht="31" x14ac:dyDescent="0.45">
      <c r="A404" s="193">
        <v>164</v>
      </c>
      <c r="B404" s="208">
        <v>45831</v>
      </c>
      <c r="C404" s="187" t="s">
        <v>485</v>
      </c>
      <c r="D404" t="s">
        <v>174</v>
      </c>
      <c r="E404" s="6"/>
      <c r="F404" s="6">
        <v>2</v>
      </c>
      <c r="G404" s="117" t="s">
        <v>242</v>
      </c>
    </row>
    <row r="405" spans="1:7" ht="18.5" x14ac:dyDescent="0.45">
      <c r="A405" s="193">
        <v>168</v>
      </c>
      <c r="B405" s="208">
        <v>45831</v>
      </c>
      <c r="C405" s="187" t="s">
        <v>486</v>
      </c>
      <c r="D405" t="s">
        <v>178</v>
      </c>
      <c r="E405" s="6"/>
      <c r="F405" s="6">
        <v>2</v>
      </c>
      <c r="G405" s="117" t="s">
        <v>240</v>
      </c>
    </row>
    <row r="406" spans="1:7" ht="31" x14ac:dyDescent="0.45">
      <c r="A406" s="194">
        <v>45</v>
      </c>
      <c r="B406" s="208">
        <v>45834</v>
      </c>
      <c r="C406" s="187" t="s">
        <v>487</v>
      </c>
      <c r="D406" t="s">
        <v>52</v>
      </c>
      <c r="E406" s="6"/>
      <c r="F406" s="6">
        <v>2</v>
      </c>
      <c r="G406" s="117" t="s">
        <v>247</v>
      </c>
    </row>
    <row r="407" spans="1:7" ht="31" x14ac:dyDescent="0.45">
      <c r="A407" s="193">
        <v>194</v>
      </c>
      <c r="B407" s="208">
        <v>45834</v>
      </c>
      <c r="C407" s="187" t="s">
        <v>487</v>
      </c>
      <c r="D407" t="s">
        <v>200</v>
      </c>
      <c r="E407" s="6"/>
      <c r="F407" s="6">
        <v>2</v>
      </c>
      <c r="G407" s="117" t="s">
        <v>247</v>
      </c>
    </row>
    <row r="408" spans="1:7" ht="46.5" x14ac:dyDescent="0.35">
      <c r="A408" s="19">
        <v>165</v>
      </c>
      <c r="B408" s="208">
        <v>45666</v>
      </c>
      <c r="C408" s="187" t="s">
        <v>410</v>
      </c>
      <c r="D408" t="s">
        <v>175</v>
      </c>
      <c r="E408" s="19"/>
      <c r="F408" s="19">
        <v>1</v>
      </c>
      <c r="G408" s="117" t="s">
        <v>245</v>
      </c>
    </row>
    <row r="409" spans="1:7" ht="46.5" x14ac:dyDescent="0.45">
      <c r="A409" s="194">
        <v>49</v>
      </c>
      <c r="B409" s="208">
        <v>45666</v>
      </c>
      <c r="C409" s="187" t="s">
        <v>410</v>
      </c>
      <c r="D409" t="s">
        <v>387</v>
      </c>
      <c r="E409" s="19"/>
      <c r="F409" s="19">
        <v>1</v>
      </c>
      <c r="G409" s="117" t="s">
        <v>245</v>
      </c>
    </row>
    <row r="410" spans="1:7" ht="46.5" x14ac:dyDescent="0.4">
      <c r="A410" s="174">
        <v>169</v>
      </c>
      <c r="B410" s="208">
        <v>45666</v>
      </c>
      <c r="C410" s="187" t="s">
        <v>410</v>
      </c>
      <c r="D410" t="s">
        <v>179</v>
      </c>
      <c r="E410" s="19"/>
      <c r="F410" s="19">
        <v>1</v>
      </c>
      <c r="G410" s="117" t="s">
        <v>245</v>
      </c>
    </row>
    <row r="411" spans="1:7" ht="46.5" x14ac:dyDescent="0.35">
      <c r="A411" s="19">
        <v>78</v>
      </c>
      <c r="B411" s="208">
        <v>45666</v>
      </c>
      <c r="C411" s="187" t="s">
        <v>410</v>
      </c>
      <c r="D411" t="s">
        <v>396</v>
      </c>
      <c r="E411" s="19"/>
      <c r="F411" s="19">
        <v>1</v>
      </c>
      <c r="G411" s="117" t="s">
        <v>245</v>
      </c>
    </row>
    <row r="412" spans="1:7" ht="31" x14ac:dyDescent="0.35">
      <c r="A412" s="19">
        <v>184</v>
      </c>
      <c r="B412" s="208">
        <v>45677</v>
      </c>
      <c r="C412" s="187" t="s">
        <v>411</v>
      </c>
      <c r="D412" t="s">
        <v>193</v>
      </c>
      <c r="E412" s="19"/>
      <c r="F412" s="19">
        <v>1</v>
      </c>
      <c r="G412" s="117" t="s">
        <v>243</v>
      </c>
    </row>
    <row r="413" spans="1:7" ht="15.5" x14ac:dyDescent="0.35">
      <c r="A413" s="19">
        <v>67</v>
      </c>
      <c r="B413" s="208">
        <v>45687</v>
      </c>
      <c r="C413" s="187" t="s">
        <v>412</v>
      </c>
      <c r="D413" t="s">
        <v>72</v>
      </c>
      <c r="E413" s="19"/>
      <c r="F413" s="19">
        <v>1</v>
      </c>
      <c r="G413" s="117" t="s">
        <v>240</v>
      </c>
    </row>
    <row r="414" spans="1:7" ht="16" x14ac:dyDescent="0.4">
      <c r="A414" s="175">
        <v>14</v>
      </c>
      <c r="B414" s="208">
        <v>45687</v>
      </c>
      <c r="C414" s="187" t="s">
        <v>412</v>
      </c>
      <c r="D414" t="s">
        <v>21</v>
      </c>
      <c r="E414" s="19"/>
      <c r="F414" s="19">
        <v>1</v>
      </c>
      <c r="G414" s="117" t="s">
        <v>240</v>
      </c>
    </row>
    <row r="415" spans="1:7" ht="16" x14ac:dyDescent="0.4">
      <c r="A415" s="174">
        <v>15</v>
      </c>
      <c r="B415" s="208">
        <v>45687</v>
      </c>
      <c r="C415" s="187" t="s">
        <v>412</v>
      </c>
      <c r="D415" t="s">
        <v>23</v>
      </c>
      <c r="E415" s="19"/>
      <c r="F415" s="19">
        <v>1</v>
      </c>
      <c r="G415" s="117" t="s">
        <v>240</v>
      </c>
    </row>
    <row r="416" spans="1:7" ht="16" x14ac:dyDescent="0.4">
      <c r="A416" s="174">
        <v>27</v>
      </c>
      <c r="B416" s="208">
        <v>45687</v>
      </c>
      <c r="C416" s="187" t="s">
        <v>412</v>
      </c>
      <c r="D416" t="s">
        <v>35</v>
      </c>
      <c r="E416" s="19"/>
      <c r="F416" s="19">
        <v>1</v>
      </c>
      <c r="G416" s="117" t="s">
        <v>240</v>
      </c>
    </row>
    <row r="417" spans="1:7" ht="16" x14ac:dyDescent="0.4">
      <c r="A417" s="174">
        <v>44</v>
      </c>
      <c r="B417" s="208">
        <v>45687</v>
      </c>
      <c r="C417" s="187" t="s">
        <v>412</v>
      </c>
      <c r="D417" t="s">
        <v>51</v>
      </c>
      <c r="E417" s="19"/>
      <c r="F417" s="19">
        <v>1</v>
      </c>
      <c r="G417" s="117" t="s">
        <v>240</v>
      </c>
    </row>
    <row r="418" spans="1:7" ht="16" x14ac:dyDescent="0.4">
      <c r="A418" s="174">
        <v>45</v>
      </c>
      <c r="B418" s="208">
        <v>45687</v>
      </c>
      <c r="C418" s="187" t="s">
        <v>412</v>
      </c>
      <c r="D418" t="s">
        <v>52</v>
      </c>
      <c r="E418" s="19"/>
      <c r="F418" s="19">
        <v>1</v>
      </c>
      <c r="G418" s="117" t="s">
        <v>240</v>
      </c>
    </row>
    <row r="419" spans="1:7" ht="16" x14ac:dyDescent="0.4">
      <c r="A419" s="174">
        <v>143</v>
      </c>
      <c r="B419" s="208">
        <v>45687</v>
      </c>
      <c r="C419" s="187" t="s">
        <v>412</v>
      </c>
      <c r="D419" t="s">
        <v>151</v>
      </c>
      <c r="E419" s="19"/>
      <c r="F419" s="19">
        <v>1</v>
      </c>
      <c r="G419" s="117" t="s">
        <v>240</v>
      </c>
    </row>
    <row r="420" spans="1:7" ht="16" x14ac:dyDescent="0.4">
      <c r="A420" s="174">
        <v>172</v>
      </c>
      <c r="B420" s="208">
        <v>45688</v>
      </c>
      <c r="C420" s="187" t="s">
        <v>413</v>
      </c>
      <c r="D420" t="s">
        <v>182</v>
      </c>
      <c r="E420" s="19"/>
      <c r="F420" s="19">
        <v>1</v>
      </c>
      <c r="G420" s="117" t="s">
        <v>240</v>
      </c>
    </row>
    <row r="421" spans="1:7" ht="16" x14ac:dyDescent="0.4">
      <c r="A421" s="175">
        <v>186</v>
      </c>
      <c r="B421" s="208">
        <v>45688</v>
      </c>
      <c r="C421" s="187" t="s">
        <v>414</v>
      </c>
      <c r="D421" t="s">
        <v>195</v>
      </c>
      <c r="E421" s="19"/>
      <c r="F421" s="19">
        <v>1</v>
      </c>
      <c r="G421" s="117" t="s">
        <v>241</v>
      </c>
    </row>
    <row r="422" spans="1:7" ht="16" x14ac:dyDescent="0.4">
      <c r="A422" s="174">
        <v>187</v>
      </c>
      <c r="B422" s="208">
        <v>45688</v>
      </c>
      <c r="C422" s="187" t="s">
        <v>414</v>
      </c>
      <c r="D422" t="s">
        <v>388</v>
      </c>
      <c r="E422" s="19"/>
      <c r="F422" s="19">
        <v>1</v>
      </c>
      <c r="G422" s="117" t="s">
        <v>241</v>
      </c>
    </row>
    <row r="423" spans="1:7" ht="16" x14ac:dyDescent="0.4">
      <c r="A423" s="174">
        <v>188</v>
      </c>
      <c r="B423" s="208">
        <v>45688</v>
      </c>
      <c r="C423" s="187" t="s">
        <v>414</v>
      </c>
      <c r="D423" t="s">
        <v>389</v>
      </c>
      <c r="E423" s="19"/>
      <c r="F423" s="19">
        <v>1</v>
      </c>
      <c r="G423" s="117" t="s">
        <v>241</v>
      </c>
    </row>
    <row r="424" spans="1:7" ht="16" x14ac:dyDescent="0.4">
      <c r="A424" s="174">
        <v>189</v>
      </c>
      <c r="B424" s="208">
        <v>45688</v>
      </c>
      <c r="C424" s="187" t="s">
        <v>414</v>
      </c>
      <c r="D424" t="s">
        <v>390</v>
      </c>
      <c r="E424" s="19"/>
      <c r="F424" s="19">
        <v>1</v>
      </c>
      <c r="G424" s="117" t="s">
        <v>241</v>
      </c>
    </row>
    <row r="425" spans="1:7" ht="16" x14ac:dyDescent="0.4">
      <c r="A425" s="174">
        <v>40</v>
      </c>
      <c r="B425" s="208">
        <v>45688</v>
      </c>
      <c r="C425" s="187" t="s">
        <v>414</v>
      </c>
      <c r="D425" t="s">
        <v>47</v>
      </c>
      <c r="E425" s="19"/>
      <c r="F425" s="19">
        <v>1</v>
      </c>
      <c r="G425" s="117" t="s">
        <v>241</v>
      </c>
    </row>
    <row r="426" spans="1:7" ht="16" x14ac:dyDescent="0.4">
      <c r="A426" s="174">
        <v>141</v>
      </c>
      <c r="B426" s="208">
        <v>45688</v>
      </c>
      <c r="C426" s="187" t="s">
        <v>414</v>
      </c>
      <c r="D426" t="s">
        <v>149</v>
      </c>
      <c r="E426" s="19"/>
      <c r="F426" s="19">
        <v>1</v>
      </c>
      <c r="G426" s="117" t="s">
        <v>241</v>
      </c>
    </row>
    <row r="427" spans="1:7" ht="15.5" x14ac:dyDescent="0.35">
      <c r="A427" s="19">
        <v>159</v>
      </c>
      <c r="B427" s="208">
        <v>45688</v>
      </c>
      <c r="C427" s="187" t="s">
        <v>414</v>
      </c>
      <c r="D427" t="s">
        <v>169</v>
      </c>
      <c r="E427" s="19"/>
      <c r="F427" s="19">
        <v>1</v>
      </c>
      <c r="G427" s="117" t="s">
        <v>241</v>
      </c>
    </row>
    <row r="428" spans="1:7" ht="16" x14ac:dyDescent="0.4">
      <c r="A428" s="175">
        <v>78</v>
      </c>
      <c r="B428" s="208">
        <v>45688</v>
      </c>
      <c r="C428" s="187" t="s">
        <v>414</v>
      </c>
      <c r="D428" t="s">
        <v>396</v>
      </c>
      <c r="E428" s="19"/>
      <c r="F428" s="19">
        <v>1</v>
      </c>
      <c r="G428" s="117" t="s">
        <v>241</v>
      </c>
    </row>
    <row r="429" spans="1:7" ht="16" x14ac:dyDescent="0.4">
      <c r="A429" s="175">
        <v>80</v>
      </c>
      <c r="B429" s="208">
        <v>45688</v>
      </c>
      <c r="C429" s="187" t="s">
        <v>414</v>
      </c>
      <c r="D429" t="s">
        <v>84</v>
      </c>
      <c r="E429" s="19"/>
      <c r="F429" s="19">
        <v>1</v>
      </c>
      <c r="G429" s="117" t="s">
        <v>241</v>
      </c>
    </row>
    <row r="430" spans="1:7" ht="46.5" x14ac:dyDescent="0.45">
      <c r="A430" s="193">
        <v>186</v>
      </c>
      <c r="B430" s="208">
        <v>45700</v>
      </c>
      <c r="C430" s="187" t="s">
        <v>416</v>
      </c>
      <c r="D430" t="s">
        <v>195</v>
      </c>
      <c r="E430" s="19"/>
      <c r="F430" s="19">
        <v>1</v>
      </c>
      <c r="G430" s="117" t="s">
        <v>245</v>
      </c>
    </row>
    <row r="431" spans="1:7" ht="46.5" x14ac:dyDescent="0.4">
      <c r="A431" s="174">
        <v>187</v>
      </c>
      <c r="B431" s="208">
        <v>45700</v>
      </c>
      <c r="C431" s="187" t="s">
        <v>416</v>
      </c>
      <c r="D431" t="s">
        <v>388</v>
      </c>
      <c r="E431" s="19"/>
      <c r="F431" s="19">
        <v>1</v>
      </c>
      <c r="G431" s="117" t="s">
        <v>245</v>
      </c>
    </row>
    <row r="432" spans="1:7" ht="46.5" x14ac:dyDescent="0.4">
      <c r="A432" s="175">
        <v>188</v>
      </c>
      <c r="B432" s="208">
        <v>45700</v>
      </c>
      <c r="C432" s="187" t="s">
        <v>416</v>
      </c>
      <c r="D432" t="s">
        <v>389</v>
      </c>
      <c r="E432" s="19"/>
      <c r="F432" s="19">
        <v>1</v>
      </c>
      <c r="G432" s="117" t="s">
        <v>245</v>
      </c>
    </row>
    <row r="433" spans="1:7" ht="46.5" x14ac:dyDescent="0.4">
      <c r="A433" s="175">
        <v>189</v>
      </c>
      <c r="B433" s="208">
        <v>45700</v>
      </c>
      <c r="C433" s="187" t="s">
        <v>416</v>
      </c>
      <c r="D433" t="s">
        <v>390</v>
      </c>
      <c r="E433" s="19"/>
      <c r="F433" s="19">
        <v>1</v>
      </c>
      <c r="G433" s="117" t="s">
        <v>245</v>
      </c>
    </row>
    <row r="434" spans="1:7" ht="46.5" x14ac:dyDescent="0.45">
      <c r="A434" s="194">
        <v>185</v>
      </c>
      <c r="B434" s="208">
        <v>45700</v>
      </c>
      <c r="C434" s="187" t="s">
        <v>416</v>
      </c>
      <c r="D434" t="s">
        <v>194</v>
      </c>
      <c r="E434" s="19"/>
      <c r="F434" s="19">
        <v>1</v>
      </c>
      <c r="G434" s="117" t="s">
        <v>245</v>
      </c>
    </row>
    <row r="435" spans="1:7" ht="46.5" x14ac:dyDescent="0.45">
      <c r="A435" s="194">
        <v>3</v>
      </c>
      <c r="B435" s="208">
        <v>45700</v>
      </c>
      <c r="C435" s="187" t="s">
        <v>416</v>
      </c>
      <c r="D435" t="s">
        <v>7</v>
      </c>
      <c r="E435" s="19"/>
      <c r="F435" s="19">
        <v>1</v>
      </c>
      <c r="G435" s="117" t="s">
        <v>245</v>
      </c>
    </row>
    <row r="436" spans="1:7" ht="46.5" x14ac:dyDescent="0.45">
      <c r="A436" s="193">
        <v>42</v>
      </c>
      <c r="B436" s="208">
        <v>45700</v>
      </c>
      <c r="C436" s="187" t="s">
        <v>416</v>
      </c>
      <c r="D436" t="s">
        <v>49</v>
      </c>
      <c r="E436" s="19"/>
      <c r="F436" s="19">
        <v>1</v>
      </c>
      <c r="G436" s="117" t="s">
        <v>245</v>
      </c>
    </row>
    <row r="437" spans="1:7" ht="18.5" x14ac:dyDescent="0.45">
      <c r="A437" s="193">
        <v>42</v>
      </c>
      <c r="B437" s="208">
        <v>45712</v>
      </c>
      <c r="C437" s="187" t="s">
        <v>419</v>
      </c>
      <c r="D437" t="s">
        <v>49</v>
      </c>
      <c r="E437" s="19"/>
      <c r="F437" s="19">
        <v>1</v>
      </c>
      <c r="G437" s="117" t="s">
        <v>240</v>
      </c>
    </row>
    <row r="438" spans="1:7" ht="18.5" x14ac:dyDescent="0.45">
      <c r="A438" s="193">
        <v>176</v>
      </c>
      <c r="B438" s="208">
        <v>45712</v>
      </c>
      <c r="C438" s="187" t="s">
        <v>419</v>
      </c>
      <c r="D438" t="s">
        <v>186</v>
      </c>
      <c r="E438" s="19"/>
      <c r="F438" s="19">
        <v>1</v>
      </c>
      <c r="G438" s="117" t="s">
        <v>240</v>
      </c>
    </row>
    <row r="439" spans="1:7" ht="18.5" x14ac:dyDescent="0.45">
      <c r="A439" s="193">
        <v>168</v>
      </c>
      <c r="B439" s="208">
        <v>45715</v>
      </c>
      <c r="C439" s="187" t="s">
        <v>421</v>
      </c>
      <c r="D439" t="s">
        <v>178</v>
      </c>
      <c r="E439" s="19"/>
      <c r="F439" s="19">
        <v>1</v>
      </c>
      <c r="G439" s="117" t="s">
        <v>240</v>
      </c>
    </row>
    <row r="440" spans="1:7" ht="31" x14ac:dyDescent="0.45">
      <c r="A440" s="194">
        <v>23</v>
      </c>
      <c r="B440" s="208">
        <v>45720</v>
      </c>
      <c r="C440" s="187" t="s">
        <v>433</v>
      </c>
      <c r="D440" t="s">
        <v>393</v>
      </c>
      <c r="E440" s="19"/>
      <c r="F440" s="19">
        <v>1</v>
      </c>
      <c r="G440" s="117" t="s">
        <v>243</v>
      </c>
    </row>
    <row r="441" spans="1:7" ht="31" x14ac:dyDescent="0.45">
      <c r="A441" s="194">
        <v>131</v>
      </c>
      <c r="B441" s="208">
        <v>45720</v>
      </c>
      <c r="C441" s="187" t="s">
        <v>433</v>
      </c>
      <c r="D441" t="s">
        <v>139</v>
      </c>
      <c r="E441" s="19"/>
      <c r="F441" s="19">
        <v>1</v>
      </c>
      <c r="G441" s="117" t="s">
        <v>243</v>
      </c>
    </row>
    <row r="442" spans="1:7" ht="31" x14ac:dyDescent="0.45">
      <c r="A442" s="194">
        <v>143</v>
      </c>
      <c r="B442" s="208">
        <v>45720</v>
      </c>
      <c r="C442" s="187" t="s">
        <v>433</v>
      </c>
      <c r="D442" t="s">
        <v>151</v>
      </c>
      <c r="E442" s="19"/>
      <c r="F442" s="19">
        <v>1</v>
      </c>
      <c r="G442" s="117" t="s">
        <v>243</v>
      </c>
    </row>
    <row r="443" spans="1:7" ht="31" x14ac:dyDescent="0.45">
      <c r="A443" s="194">
        <v>3</v>
      </c>
      <c r="B443" s="208">
        <v>45720</v>
      </c>
      <c r="C443" s="187" t="s">
        <v>433</v>
      </c>
      <c r="D443" t="s">
        <v>7</v>
      </c>
      <c r="E443" s="19"/>
      <c r="F443" s="19">
        <v>1</v>
      </c>
      <c r="G443" s="117" t="s">
        <v>243</v>
      </c>
    </row>
    <row r="444" spans="1:7" ht="46.5" x14ac:dyDescent="0.45">
      <c r="A444" s="193">
        <v>130</v>
      </c>
      <c r="B444" s="208">
        <v>45721</v>
      </c>
      <c r="C444" s="187" t="s">
        <v>434</v>
      </c>
      <c r="D444" t="s">
        <v>138</v>
      </c>
      <c r="E444" s="19"/>
      <c r="F444" s="19">
        <v>1</v>
      </c>
      <c r="G444" s="117" t="s">
        <v>245</v>
      </c>
    </row>
    <row r="445" spans="1:7" ht="46.5" x14ac:dyDescent="0.45">
      <c r="A445" s="193">
        <v>42</v>
      </c>
      <c r="B445" s="208">
        <v>45721</v>
      </c>
      <c r="C445" s="187" t="s">
        <v>434</v>
      </c>
      <c r="D445" t="s">
        <v>49</v>
      </c>
      <c r="E445" s="19"/>
      <c r="F445" s="19">
        <v>1</v>
      </c>
      <c r="G445" s="117" t="s">
        <v>245</v>
      </c>
    </row>
    <row r="446" spans="1:7" ht="31" x14ac:dyDescent="0.45">
      <c r="A446" s="193">
        <v>2</v>
      </c>
      <c r="B446" s="208">
        <v>45733</v>
      </c>
      <c r="C446" s="187" t="s">
        <v>435</v>
      </c>
      <c r="D446" t="s">
        <v>5</v>
      </c>
      <c r="E446" s="19"/>
      <c r="F446" s="19">
        <v>1</v>
      </c>
      <c r="G446" s="117" t="s">
        <v>243</v>
      </c>
    </row>
    <row r="447" spans="1:7" ht="31" x14ac:dyDescent="0.45">
      <c r="A447" s="194">
        <v>131</v>
      </c>
      <c r="B447" s="208">
        <v>45733</v>
      </c>
      <c r="C447" s="187" t="s">
        <v>435</v>
      </c>
      <c r="D447" t="s">
        <v>139</v>
      </c>
      <c r="E447" s="19"/>
      <c r="F447" s="19">
        <v>1</v>
      </c>
      <c r="G447" s="117" t="s">
        <v>243</v>
      </c>
    </row>
    <row r="448" spans="1:7" ht="31" x14ac:dyDescent="0.45">
      <c r="A448" s="193">
        <v>194</v>
      </c>
      <c r="B448" s="208">
        <v>45733</v>
      </c>
      <c r="C448" s="187" t="s">
        <v>435</v>
      </c>
      <c r="D448" t="s">
        <v>200</v>
      </c>
      <c r="E448" s="19"/>
      <c r="F448" s="19">
        <v>1</v>
      </c>
      <c r="G448" s="117" t="s">
        <v>243</v>
      </c>
    </row>
    <row r="449" spans="1:7" ht="31" x14ac:dyDescent="0.45">
      <c r="A449" s="194">
        <v>179</v>
      </c>
      <c r="B449" s="208">
        <v>45743</v>
      </c>
      <c r="C449" s="187" t="s">
        <v>438</v>
      </c>
      <c r="D449" t="s">
        <v>189</v>
      </c>
      <c r="E449" s="19"/>
      <c r="F449" s="19">
        <v>1</v>
      </c>
      <c r="G449" s="117" t="s">
        <v>242</v>
      </c>
    </row>
    <row r="450" spans="1:7" ht="18.5" x14ac:dyDescent="0.45">
      <c r="A450" s="193">
        <v>42</v>
      </c>
      <c r="B450" s="208">
        <v>45743</v>
      </c>
      <c r="C450" s="187" t="s">
        <v>441</v>
      </c>
      <c r="D450" t="s">
        <v>49</v>
      </c>
      <c r="E450" s="19"/>
      <c r="F450" s="19">
        <v>1</v>
      </c>
      <c r="G450" s="117" t="s">
        <v>240</v>
      </c>
    </row>
    <row r="451" spans="1:7" ht="18.5" x14ac:dyDescent="0.45">
      <c r="A451" s="194">
        <v>7</v>
      </c>
      <c r="B451" s="208">
        <v>45743</v>
      </c>
      <c r="C451" s="187" t="s">
        <v>441</v>
      </c>
      <c r="D451" t="s">
        <v>391</v>
      </c>
      <c r="E451" s="19"/>
      <c r="F451" s="19">
        <v>1</v>
      </c>
      <c r="G451" s="117" t="s">
        <v>240</v>
      </c>
    </row>
    <row r="452" spans="1:7" ht="18.5" x14ac:dyDescent="0.45">
      <c r="A452" s="193">
        <v>30</v>
      </c>
      <c r="B452" s="208">
        <v>45743</v>
      </c>
      <c r="C452" s="187" t="s">
        <v>441</v>
      </c>
      <c r="D452" t="s">
        <v>38</v>
      </c>
      <c r="E452" s="19"/>
      <c r="F452" s="19">
        <v>1</v>
      </c>
      <c r="G452" s="117" t="s">
        <v>240</v>
      </c>
    </row>
    <row r="453" spans="1:7" ht="18.5" x14ac:dyDescent="0.45">
      <c r="A453" s="193">
        <v>84</v>
      </c>
      <c r="B453" s="208">
        <v>45743</v>
      </c>
      <c r="C453" s="187" t="s">
        <v>441</v>
      </c>
      <c r="D453" t="s">
        <v>89</v>
      </c>
      <c r="E453" s="19"/>
      <c r="F453" s="19">
        <v>1</v>
      </c>
      <c r="G453" s="117" t="s">
        <v>240</v>
      </c>
    </row>
    <row r="454" spans="1:7" ht="18.5" x14ac:dyDescent="0.45">
      <c r="A454" s="194">
        <v>103</v>
      </c>
      <c r="B454" s="208">
        <v>45743</v>
      </c>
      <c r="C454" s="187" t="s">
        <v>441</v>
      </c>
      <c r="D454" t="s">
        <v>110</v>
      </c>
      <c r="E454" s="19"/>
      <c r="F454" s="19">
        <v>1</v>
      </c>
      <c r="G454" s="117" t="s">
        <v>240</v>
      </c>
    </row>
    <row r="455" spans="1:7" ht="18.5" x14ac:dyDescent="0.45">
      <c r="A455" s="193">
        <v>206</v>
      </c>
      <c r="B455" s="208">
        <v>45743</v>
      </c>
      <c r="C455" s="187" t="s">
        <v>441</v>
      </c>
      <c r="D455" t="s">
        <v>429</v>
      </c>
      <c r="E455" s="19"/>
      <c r="F455" s="19">
        <v>1</v>
      </c>
      <c r="G455" s="117" t="s">
        <v>240</v>
      </c>
    </row>
    <row r="456" spans="1:7" ht="18.5" x14ac:dyDescent="0.45">
      <c r="A456" s="194">
        <v>205</v>
      </c>
      <c r="B456" s="208">
        <v>45747</v>
      </c>
      <c r="C456" s="187" t="s">
        <v>442</v>
      </c>
      <c r="D456" t="s">
        <v>428</v>
      </c>
      <c r="E456" s="19"/>
      <c r="F456" s="19">
        <v>1</v>
      </c>
      <c r="G456" s="117" t="s">
        <v>240</v>
      </c>
    </row>
    <row r="457" spans="1:7" ht="18.5" x14ac:dyDescent="0.45">
      <c r="A457" s="194">
        <v>177</v>
      </c>
      <c r="B457" s="208">
        <v>45747</v>
      </c>
      <c r="C457" s="187" t="s">
        <v>443</v>
      </c>
      <c r="D457" t="s">
        <v>187</v>
      </c>
      <c r="E457" s="19"/>
      <c r="F457" s="19">
        <v>1</v>
      </c>
      <c r="G457" s="117" t="s">
        <v>241</v>
      </c>
    </row>
    <row r="458" spans="1:7" ht="18.5" x14ac:dyDescent="0.45">
      <c r="A458" s="193">
        <v>42</v>
      </c>
      <c r="B458" s="208">
        <v>45747</v>
      </c>
      <c r="C458" s="187" t="s">
        <v>443</v>
      </c>
      <c r="D458" t="s">
        <v>49</v>
      </c>
      <c r="E458" s="19"/>
      <c r="F458" s="19">
        <v>1</v>
      </c>
      <c r="G458" s="117" t="s">
        <v>241</v>
      </c>
    </row>
    <row r="459" spans="1:7" ht="18.5" x14ac:dyDescent="0.45">
      <c r="A459" s="193">
        <v>8</v>
      </c>
      <c r="B459" s="208">
        <v>45747</v>
      </c>
      <c r="C459" s="187" t="s">
        <v>443</v>
      </c>
      <c r="D459" t="s">
        <v>392</v>
      </c>
      <c r="E459" s="19"/>
      <c r="F459" s="19">
        <v>1</v>
      </c>
      <c r="G459" s="117" t="s">
        <v>241</v>
      </c>
    </row>
    <row r="460" spans="1:7" ht="18.5" x14ac:dyDescent="0.45">
      <c r="A460" s="193">
        <v>2</v>
      </c>
      <c r="B460" s="208">
        <v>45751</v>
      </c>
      <c r="C460" s="187" t="s">
        <v>447</v>
      </c>
      <c r="D460" t="s">
        <v>5</v>
      </c>
      <c r="E460" s="19"/>
      <c r="F460" s="19">
        <v>1</v>
      </c>
      <c r="G460" s="117" t="s">
        <v>244</v>
      </c>
    </row>
    <row r="461" spans="1:7" ht="16" x14ac:dyDescent="0.4">
      <c r="A461" s="174">
        <v>165</v>
      </c>
      <c r="B461" s="208">
        <v>45751</v>
      </c>
      <c r="C461" s="187" t="s">
        <v>447</v>
      </c>
      <c r="D461" t="s">
        <v>175</v>
      </c>
      <c r="E461" s="19"/>
      <c r="F461" s="19">
        <v>1</v>
      </c>
      <c r="G461" s="117" t="s">
        <v>244</v>
      </c>
    </row>
    <row r="462" spans="1:7" ht="18.5" x14ac:dyDescent="0.45">
      <c r="A462" s="194">
        <v>5</v>
      </c>
      <c r="B462" s="208">
        <v>45755</v>
      </c>
      <c r="C462" s="187" t="s">
        <v>448</v>
      </c>
      <c r="D462" t="s">
        <v>10</v>
      </c>
      <c r="E462" s="19"/>
      <c r="F462" s="19">
        <v>1</v>
      </c>
      <c r="G462" s="117" t="s">
        <v>240</v>
      </c>
    </row>
    <row r="463" spans="1:7" ht="18.5" x14ac:dyDescent="0.45">
      <c r="A463" s="193">
        <v>6</v>
      </c>
      <c r="B463" s="208">
        <v>45755</v>
      </c>
      <c r="C463" s="187" t="s">
        <v>448</v>
      </c>
      <c r="D463" t="s">
        <v>11</v>
      </c>
      <c r="E463" s="19"/>
      <c r="F463" s="19">
        <v>1</v>
      </c>
      <c r="G463" s="117" t="s">
        <v>240</v>
      </c>
    </row>
    <row r="464" spans="1:7" ht="18.5" x14ac:dyDescent="0.45">
      <c r="A464" s="194">
        <v>131</v>
      </c>
      <c r="B464" s="208">
        <v>45776</v>
      </c>
      <c r="C464" s="187" t="s">
        <v>449</v>
      </c>
      <c r="D464" t="s">
        <v>139</v>
      </c>
      <c r="E464" s="19"/>
      <c r="F464" s="19">
        <v>1</v>
      </c>
      <c r="G464" s="117" t="s">
        <v>240</v>
      </c>
    </row>
    <row r="465" spans="1:7" ht="18.5" x14ac:dyDescent="0.45">
      <c r="A465" s="193">
        <v>168</v>
      </c>
      <c r="B465" s="208">
        <v>45776</v>
      </c>
      <c r="C465" s="187" t="s">
        <v>449</v>
      </c>
      <c r="D465" t="s">
        <v>178</v>
      </c>
      <c r="E465" s="19"/>
      <c r="F465" s="19">
        <v>1</v>
      </c>
      <c r="G465" s="117" t="s">
        <v>240</v>
      </c>
    </row>
    <row r="466" spans="1:7" ht="31" x14ac:dyDescent="0.45">
      <c r="A466" s="193">
        <v>178</v>
      </c>
      <c r="B466" s="208">
        <v>45783</v>
      </c>
      <c r="C466" s="187" t="s">
        <v>453</v>
      </c>
      <c r="D466" t="s">
        <v>188</v>
      </c>
      <c r="E466" s="19"/>
      <c r="F466" s="19">
        <v>1</v>
      </c>
      <c r="G466" s="117" t="s">
        <v>243</v>
      </c>
    </row>
    <row r="467" spans="1:7" ht="31" x14ac:dyDescent="0.45">
      <c r="A467" s="193">
        <v>197</v>
      </c>
      <c r="B467" s="208">
        <v>45783</v>
      </c>
      <c r="C467" s="187" t="s">
        <v>453</v>
      </c>
      <c r="D467" t="s">
        <v>202</v>
      </c>
      <c r="E467" s="19"/>
      <c r="F467" s="19">
        <v>1</v>
      </c>
      <c r="G467" s="117" t="s">
        <v>243</v>
      </c>
    </row>
    <row r="468" spans="1:7" ht="18.5" x14ac:dyDescent="0.45">
      <c r="A468" s="194">
        <v>26</v>
      </c>
      <c r="B468" s="208">
        <v>45786</v>
      </c>
      <c r="C468" s="187" t="s">
        <v>454</v>
      </c>
      <c r="D468" t="s">
        <v>34</v>
      </c>
      <c r="E468" s="19"/>
      <c r="F468" s="19">
        <v>1</v>
      </c>
      <c r="G468" s="117" t="s">
        <v>240</v>
      </c>
    </row>
    <row r="469" spans="1:7" ht="18.5" x14ac:dyDescent="0.45">
      <c r="A469" s="193">
        <v>80</v>
      </c>
      <c r="B469" s="208">
        <v>45786</v>
      </c>
      <c r="C469" s="187" t="s">
        <v>454</v>
      </c>
      <c r="D469" t="s">
        <v>84</v>
      </c>
      <c r="E469" s="19"/>
      <c r="F469" s="19">
        <v>1</v>
      </c>
      <c r="G469" s="117" t="s">
        <v>240</v>
      </c>
    </row>
    <row r="470" spans="1:7" ht="18.5" x14ac:dyDescent="0.45">
      <c r="A470" s="194">
        <v>81</v>
      </c>
      <c r="B470" s="208">
        <v>45786</v>
      </c>
      <c r="C470" s="187" t="s">
        <v>454</v>
      </c>
      <c r="D470" t="s">
        <v>85</v>
      </c>
      <c r="E470" s="19"/>
      <c r="F470" s="19">
        <v>1</v>
      </c>
      <c r="G470" s="117" t="s">
        <v>240</v>
      </c>
    </row>
    <row r="471" spans="1:7" ht="18.5" x14ac:dyDescent="0.45">
      <c r="A471" s="194">
        <v>103</v>
      </c>
      <c r="B471" s="208">
        <v>45786</v>
      </c>
      <c r="C471" s="187" t="s">
        <v>454</v>
      </c>
      <c r="D471" t="s">
        <v>110</v>
      </c>
      <c r="E471" s="19"/>
      <c r="F471" s="19">
        <v>1</v>
      </c>
      <c r="G471" s="117" t="s">
        <v>240</v>
      </c>
    </row>
    <row r="472" spans="1:7" ht="18.5" x14ac:dyDescent="0.45">
      <c r="A472" s="193">
        <v>150</v>
      </c>
      <c r="B472" s="208">
        <v>45786</v>
      </c>
      <c r="C472" s="187" t="s">
        <v>454</v>
      </c>
      <c r="D472" t="s">
        <v>160</v>
      </c>
      <c r="E472" s="19"/>
      <c r="F472" s="19">
        <v>1</v>
      </c>
      <c r="G472" s="117" t="s">
        <v>240</v>
      </c>
    </row>
    <row r="473" spans="1:7" ht="18.5" x14ac:dyDescent="0.45">
      <c r="A473" s="194">
        <v>187</v>
      </c>
      <c r="B473" s="208">
        <v>45786</v>
      </c>
      <c r="C473" s="187" t="s">
        <v>454</v>
      </c>
      <c r="D473" t="s">
        <v>388</v>
      </c>
      <c r="E473" s="19"/>
      <c r="F473" s="19">
        <v>1</v>
      </c>
      <c r="G473" s="117" t="s">
        <v>240</v>
      </c>
    </row>
    <row r="474" spans="1:7" ht="18.5" x14ac:dyDescent="0.45">
      <c r="A474" s="193">
        <v>188</v>
      </c>
      <c r="B474" s="208">
        <v>45786</v>
      </c>
      <c r="C474" s="187" t="s">
        <v>454</v>
      </c>
      <c r="D474" t="s">
        <v>389</v>
      </c>
      <c r="E474" s="19"/>
      <c r="F474" s="19">
        <v>1</v>
      </c>
      <c r="G474" s="117" t="s">
        <v>240</v>
      </c>
    </row>
    <row r="475" spans="1:7" ht="18.5" x14ac:dyDescent="0.45">
      <c r="A475" s="194">
        <v>189</v>
      </c>
      <c r="B475" s="208">
        <v>45786</v>
      </c>
      <c r="C475" s="187" t="s">
        <v>454</v>
      </c>
      <c r="D475" t="s">
        <v>390</v>
      </c>
      <c r="E475" s="19"/>
      <c r="F475" s="19">
        <v>1</v>
      </c>
      <c r="G475" s="117" t="s">
        <v>240</v>
      </c>
    </row>
    <row r="476" spans="1:7" ht="46.5" x14ac:dyDescent="0.45">
      <c r="A476" s="194">
        <v>170</v>
      </c>
      <c r="B476" s="208">
        <v>45786</v>
      </c>
      <c r="C476" s="187" t="s">
        <v>455</v>
      </c>
      <c r="D476" t="s">
        <v>180</v>
      </c>
      <c r="E476" s="19"/>
      <c r="F476" s="19">
        <v>1</v>
      </c>
      <c r="G476" s="117" t="s">
        <v>245</v>
      </c>
    </row>
    <row r="477" spans="1:7" ht="18.5" x14ac:dyDescent="0.45">
      <c r="A477" s="193">
        <v>83</v>
      </c>
      <c r="B477" s="208">
        <v>45790</v>
      </c>
      <c r="C477" s="187"/>
      <c r="D477" t="s">
        <v>88</v>
      </c>
      <c r="E477" s="19"/>
      <c r="F477" s="19">
        <v>1</v>
      </c>
      <c r="G477" s="117" t="s">
        <v>240</v>
      </c>
    </row>
    <row r="478" spans="1:7" ht="31" x14ac:dyDescent="0.35">
      <c r="A478" s="19">
        <v>188</v>
      </c>
      <c r="B478" s="208">
        <v>45791</v>
      </c>
      <c r="C478" s="187" t="s">
        <v>467</v>
      </c>
      <c r="D478" t="s">
        <v>389</v>
      </c>
      <c r="E478" s="19"/>
      <c r="F478" s="19">
        <v>1</v>
      </c>
      <c r="G478" s="117" t="s">
        <v>246</v>
      </c>
    </row>
    <row r="479" spans="1:7" ht="31" x14ac:dyDescent="0.45">
      <c r="A479" s="193">
        <v>189</v>
      </c>
      <c r="B479" s="208">
        <v>45791</v>
      </c>
      <c r="C479" s="187" t="s">
        <v>467</v>
      </c>
      <c r="D479" t="s">
        <v>390</v>
      </c>
      <c r="E479" s="19"/>
      <c r="F479" s="19">
        <v>1</v>
      </c>
      <c r="G479" s="117" t="s">
        <v>246</v>
      </c>
    </row>
    <row r="480" spans="1:7" ht="31" x14ac:dyDescent="0.45">
      <c r="A480" s="193">
        <v>131</v>
      </c>
      <c r="B480" s="208">
        <v>45792</v>
      </c>
      <c r="C480" s="187" t="s">
        <v>468</v>
      </c>
      <c r="D480" t="s">
        <v>139</v>
      </c>
      <c r="E480" s="6"/>
      <c r="F480" s="19">
        <v>1</v>
      </c>
      <c r="G480" s="117" t="s">
        <v>242</v>
      </c>
    </row>
    <row r="481" spans="1:7" ht="46.5" x14ac:dyDescent="0.45">
      <c r="A481" s="194">
        <v>141</v>
      </c>
      <c r="B481" s="208">
        <v>45796</v>
      </c>
      <c r="C481" s="187" t="s">
        <v>469</v>
      </c>
      <c r="D481" t="s">
        <v>149</v>
      </c>
      <c r="E481" s="6"/>
      <c r="F481" s="19">
        <v>1</v>
      </c>
      <c r="G481" s="117" t="s">
        <v>245</v>
      </c>
    </row>
    <row r="482" spans="1:7" ht="18.5" x14ac:dyDescent="0.45">
      <c r="A482" s="193">
        <v>114</v>
      </c>
      <c r="B482" s="208">
        <v>45806</v>
      </c>
      <c r="C482" s="187" t="s">
        <v>474</v>
      </c>
      <c r="D482" t="s">
        <v>122</v>
      </c>
      <c r="E482" s="6"/>
      <c r="F482" s="19">
        <v>1</v>
      </c>
      <c r="G482" s="117" t="s">
        <v>241</v>
      </c>
    </row>
    <row r="483" spans="1:7" ht="18.5" x14ac:dyDescent="0.45">
      <c r="A483" s="194">
        <v>166</v>
      </c>
      <c r="B483" s="208">
        <v>45806</v>
      </c>
      <c r="C483" s="187" t="s">
        <v>474</v>
      </c>
      <c r="D483" t="s">
        <v>176</v>
      </c>
      <c r="E483" s="6"/>
      <c r="F483" s="19">
        <v>1</v>
      </c>
      <c r="G483" s="117" t="s">
        <v>241</v>
      </c>
    </row>
    <row r="484" spans="1:7" ht="18.5" x14ac:dyDescent="0.45">
      <c r="A484" s="193">
        <v>3</v>
      </c>
      <c r="B484" s="208">
        <v>45806</v>
      </c>
      <c r="C484" s="187" t="s">
        <v>475</v>
      </c>
      <c r="D484" t="s">
        <v>7</v>
      </c>
      <c r="E484" s="6"/>
      <c r="F484" s="19">
        <v>1</v>
      </c>
      <c r="G484" s="117" t="s">
        <v>240</v>
      </c>
    </row>
    <row r="485" spans="1:7" ht="15.5" x14ac:dyDescent="0.35">
      <c r="A485" s="19">
        <v>43</v>
      </c>
      <c r="B485" s="208">
        <v>45806</v>
      </c>
      <c r="C485" s="187" t="s">
        <v>475</v>
      </c>
      <c r="D485" t="s">
        <v>397</v>
      </c>
      <c r="E485" s="19"/>
      <c r="F485" s="19">
        <v>1</v>
      </c>
      <c r="G485" s="117" t="s">
        <v>240</v>
      </c>
    </row>
    <row r="486" spans="1:7" ht="15.5" x14ac:dyDescent="0.35">
      <c r="A486" s="19">
        <v>44</v>
      </c>
      <c r="B486" s="208">
        <v>45806</v>
      </c>
      <c r="C486" s="187" t="s">
        <v>475</v>
      </c>
      <c r="D486" t="s">
        <v>51</v>
      </c>
      <c r="E486" s="19"/>
      <c r="F486" s="19">
        <v>1</v>
      </c>
      <c r="G486" s="117" t="s">
        <v>240</v>
      </c>
    </row>
    <row r="487" spans="1:7" ht="15.5" x14ac:dyDescent="0.35">
      <c r="A487" s="19">
        <v>103</v>
      </c>
      <c r="B487" s="208">
        <v>45806</v>
      </c>
      <c r="C487" s="187" t="s">
        <v>475</v>
      </c>
      <c r="D487" t="s">
        <v>110</v>
      </c>
      <c r="E487" s="19"/>
      <c r="F487" s="19">
        <v>1</v>
      </c>
      <c r="G487" s="117" t="s">
        <v>240</v>
      </c>
    </row>
    <row r="488" spans="1:7" ht="15.5" x14ac:dyDescent="0.35">
      <c r="A488" s="19">
        <v>215</v>
      </c>
      <c r="B488" s="208">
        <v>45806</v>
      </c>
      <c r="C488" s="187" t="s">
        <v>475</v>
      </c>
      <c r="D488" t="s">
        <v>462</v>
      </c>
      <c r="E488" s="19"/>
      <c r="F488" s="19">
        <v>1</v>
      </c>
      <c r="G488" s="117" t="s">
        <v>240</v>
      </c>
    </row>
    <row r="489" spans="1:7" ht="15.5" x14ac:dyDescent="0.35">
      <c r="A489" s="19">
        <v>216</v>
      </c>
      <c r="B489" s="208">
        <v>45806</v>
      </c>
      <c r="C489" s="187" t="s">
        <v>475</v>
      </c>
      <c r="D489" t="s">
        <v>463</v>
      </c>
      <c r="E489" s="19"/>
      <c r="F489" s="19">
        <v>1</v>
      </c>
      <c r="G489" s="117" t="s">
        <v>240</v>
      </c>
    </row>
    <row r="490" spans="1:7" ht="31" x14ac:dyDescent="0.35">
      <c r="A490" s="19">
        <v>50</v>
      </c>
      <c r="B490" s="208">
        <v>45811</v>
      </c>
      <c r="C490" s="187" t="s">
        <v>483</v>
      </c>
      <c r="D490" t="s">
        <v>56</v>
      </c>
      <c r="E490" s="19"/>
      <c r="F490" s="19">
        <v>1</v>
      </c>
      <c r="G490" s="117" t="s">
        <v>246</v>
      </c>
    </row>
    <row r="491" spans="1:7" ht="46.5" x14ac:dyDescent="0.45">
      <c r="A491" s="193">
        <v>218</v>
      </c>
      <c r="B491" s="208">
        <v>45824</v>
      </c>
      <c r="C491" s="187" t="s">
        <v>488</v>
      </c>
      <c r="D491" t="s">
        <v>471</v>
      </c>
      <c r="E491" s="19"/>
      <c r="F491" s="19">
        <v>1</v>
      </c>
      <c r="G491" s="117" t="s">
        <v>245</v>
      </c>
    </row>
    <row r="492" spans="1:7" ht="31" x14ac:dyDescent="0.45">
      <c r="A492" s="193">
        <v>150</v>
      </c>
      <c r="B492" s="208">
        <v>45825</v>
      </c>
      <c r="C492" s="187" t="s">
        <v>484</v>
      </c>
      <c r="D492" t="s">
        <v>160</v>
      </c>
      <c r="E492" s="6"/>
      <c r="F492" s="6">
        <v>1</v>
      </c>
      <c r="G492" s="117" t="s">
        <v>243</v>
      </c>
    </row>
    <row r="493" spans="1:7" ht="31" x14ac:dyDescent="0.45">
      <c r="A493" s="194">
        <v>143</v>
      </c>
      <c r="B493" s="208">
        <v>45825</v>
      </c>
      <c r="C493" s="187" t="s">
        <v>484</v>
      </c>
      <c r="D493" t="s">
        <v>151</v>
      </c>
      <c r="E493" s="6"/>
      <c r="F493" s="6">
        <v>1</v>
      </c>
      <c r="G493" s="117" t="s">
        <v>243</v>
      </c>
    </row>
    <row r="494" spans="1:7" ht="31" x14ac:dyDescent="0.45">
      <c r="A494" s="194">
        <v>45</v>
      </c>
      <c r="B494" s="208">
        <v>45825</v>
      </c>
      <c r="C494" s="187" t="s">
        <v>484</v>
      </c>
      <c r="D494" t="s">
        <v>52</v>
      </c>
      <c r="E494" s="6"/>
      <c r="F494" s="6">
        <v>1</v>
      </c>
      <c r="G494" s="117" t="s">
        <v>243</v>
      </c>
    </row>
    <row r="495" spans="1:7" ht="31" x14ac:dyDescent="0.45">
      <c r="A495" s="193">
        <v>44</v>
      </c>
      <c r="B495" s="208">
        <v>45825</v>
      </c>
      <c r="C495" s="187" t="s">
        <v>484</v>
      </c>
      <c r="D495" t="s">
        <v>51</v>
      </c>
      <c r="E495" s="6"/>
      <c r="F495" s="6">
        <v>1</v>
      </c>
      <c r="G495" s="117" t="s">
        <v>243</v>
      </c>
    </row>
    <row r="496" spans="1:7" ht="31" x14ac:dyDescent="0.45">
      <c r="A496" s="193">
        <v>74</v>
      </c>
      <c r="B496" s="208">
        <v>45825</v>
      </c>
      <c r="C496" s="187" t="s">
        <v>484</v>
      </c>
      <c r="D496" t="s">
        <v>79</v>
      </c>
      <c r="E496" s="6"/>
      <c r="F496" s="6">
        <v>1</v>
      </c>
      <c r="G496" s="117" t="s">
        <v>243</v>
      </c>
    </row>
    <row r="497" spans="1:7" ht="31" x14ac:dyDescent="0.45">
      <c r="A497" s="194">
        <v>79</v>
      </c>
      <c r="B497" s="208">
        <v>45825</v>
      </c>
      <c r="C497" s="187" t="s">
        <v>484</v>
      </c>
      <c r="D497" t="s">
        <v>83</v>
      </c>
      <c r="E497" s="6"/>
      <c r="F497" s="6">
        <v>1</v>
      </c>
      <c r="G497" s="117" t="s">
        <v>243</v>
      </c>
    </row>
    <row r="498" spans="1:7" ht="31" x14ac:dyDescent="0.45">
      <c r="A498" s="194">
        <v>77</v>
      </c>
      <c r="B498" s="208">
        <v>45825</v>
      </c>
      <c r="C498" s="187" t="s">
        <v>484</v>
      </c>
      <c r="D498" t="s">
        <v>82</v>
      </c>
      <c r="E498" s="6"/>
      <c r="F498" s="6">
        <v>1</v>
      </c>
      <c r="G498" s="117" t="s">
        <v>243</v>
      </c>
    </row>
    <row r="499" spans="1:7" ht="31" x14ac:dyDescent="0.35">
      <c r="A499" s="6">
        <v>166</v>
      </c>
      <c r="B499" s="208">
        <v>45831</v>
      </c>
      <c r="C499" s="187" t="s">
        <v>485</v>
      </c>
      <c r="D499" t="s">
        <v>176</v>
      </c>
      <c r="E499" s="6"/>
      <c r="F499" s="6">
        <v>1</v>
      </c>
      <c r="G499" s="117" t="s">
        <v>242</v>
      </c>
    </row>
    <row r="500" spans="1:7" ht="31" x14ac:dyDescent="0.35">
      <c r="A500" s="6">
        <v>165</v>
      </c>
      <c r="B500" s="208">
        <v>45831</v>
      </c>
      <c r="C500" s="187" t="s">
        <v>485</v>
      </c>
      <c r="D500" t="s">
        <v>175</v>
      </c>
      <c r="E500" s="6"/>
      <c r="F500" s="6">
        <v>1</v>
      </c>
      <c r="G500" s="117" t="s">
        <v>242</v>
      </c>
    </row>
    <row r="501" spans="1:7" ht="31" x14ac:dyDescent="0.45">
      <c r="A501" s="194">
        <v>52</v>
      </c>
      <c r="B501" s="208">
        <v>45831</v>
      </c>
      <c r="C501" s="187" t="s">
        <v>485</v>
      </c>
      <c r="D501" t="s">
        <v>58</v>
      </c>
      <c r="E501" s="6"/>
      <c r="F501" s="6">
        <v>1</v>
      </c>
      <c r="G501" s="117" t="s">
        <v>242</v>
      </c>
    </row>
    <row r="502" spans="1:7" ht="31" x14ac:dyDescent="0.45">
      <c r="A502" s="224">
        <v>12</v>
      </c>
      <c r="B502" s="208">
        <v>45831</v>
      </c>
      <c r="C502" s="187" t="s">
        <v>485</v>
      </c>
      <c r="D502" t="s">
        <v>18</v>
      </c>
      <c r="E502" s="6"/>
      <c r="F502" s="6">
        <v>1</v>
      </c>
      <c r="G502" s="117" t="s">
        <v>242</v>
      </c>
    </row>
    <row r="503" spans="1:7" ht="18.5" x14ac:dyDescent="0.45">
      <c r="A503" s="244">
        <v>130</v>
      </c>
      <c r="B503" s="208">
        <v>45831</v>
      </c>
      <c r="C503" s="187" t="s">
        <v>486</v>
      </c>
      <c r="D503" t="s">
        <v>138</v>
      </c>
      <c r="E503" s="6"/>
      <c r="F503" s="6">
        <v>1</v>
      </c>
      <c r="G503" s="117" t="s">
        <v>240</v>
      </c>
    </row>
    <row r="504" spans="1:7" ht="18.5" x14ac:dyDescent="0.45">
      <c r="A504" s="224">
        <v>67</v>
      </c>
      <c r="B504" s="208">
        <v>45831</v>
      </c>
      <c r="C504" s="187" t="s">
        <v>486</v>
      </c>
      <c r="D504" t="s">
        <v>72</v>
      </c>
      <c r="E504" s="6"/>
      <c r="F504" s="6">
        <v>1</v>
      </c>
      <c r="G504" s="117" t="s">
        <v>240</v>
      </c>
    </row>
    <row r="505" spans="1:7" ht="18.5" x14ac:dyDescent="0.45">
      <c r="A505" s="244">
        <v>170</v>
      </c>
      <c r="B505" s="208">
        <v>45831</v>
      </c>
      <c r="C505" s="187" t="s">
        <v>486</v>
      </c>
      <c r="D505" t="s">
        <v>180</v>
      </c>
      <c r="E505" s="6"/>
      <c r="F505" s="6">
        <v>1</v>
      </c>
      <c r="G505" s="117" t="s">
        <v>240</v>
      </c>
    </row>
    <row r="506" spans="1:7" ht="18.5" x14ac:dyDescent="0.45">
      <c r="A506" s="194">
        <v>121</v>
      </c>
      <c r="B506" s="208">
        <v>45834</v>
      </c>
      <c r="C506" s="187" t="s">
        <v>487</v>
      </c>
      <c r="D506" t="s">
        <v>129</v>
      </c>
      <c r="E506" s="6"/>
      <c r="F506" s="6">
        <v>1</v>
      </c>
      <c r="G506" s="117" t="s">
        <v>240</v>
      </c>
    </row>
    <row r="507" spans="1:7" ht="18.5" x14ac:dyDescent="0.45">
      <c r="A507" s="193">
        <v>114</v>
      </c>
      <c r="B507" s="208">
        <v>45693</v>
      </c>
      <c r="C507" s="187" t="s">
        <v>422</v>
      </c>
      <c r="D507" t="s">
        <v>122</v>
      </c>
      <c r="E507" s="19">
        <v>100</v>
      </c>
      <c r="F507" s="19"/>
      <c r="G507" s="117" t="s">
        <v>240</v>
      </c>
    </row>
    <row r="508" spans="1:7" ht="18.5" x14ac:dyDescent="0.45">
      <c r="A508" s="193">
        <v>114</v>
      </c>
      <c r="B508" s="208">
        <v>45695</v>
      </c>
      <c r="C508" s="187" t="s">
        <v>423</v>
      </c>
      <c r="D508" t="s">
        <v>122</v>
      </c>
      <c r="E508" s="19">
        <v>258</v>
      </c>
      <c r="F508" s="19"/>
      <c r="G508" s="117" t="s">
        <v>240</v>
      </c>
    </row>
    <row r="509" spans="1:7" ht="16" x14ac:dyDescent="0.4">
      <c r="A509" s="174">
        <v>28</v>
      </c>
      <c r="B509" s="208">
        <v>45695</v>
      </c>
      <c r="C509" s="187" t="s">
        <v>423</v>
      </c>
      <c r="D509" t="s">
        <v>36</v>
      </c>
      <c r="E509" s="19">
        <v>1</v>
      </c>
      <c r="F509" s="19"/>
      <c r="G509" s="117" t="s">
        <v>240</v>
      </c>
    </row>
    <row r="510" spans="1:7" ht="16" x14ac:dyDescent="0.4">
      <c r="A510" s="174">
        <v>203</v>
      </c>
      <c r="B510" s="208">
        <v>45695</v>
      </c>
      <c r="C510" s="187" t="s">
        <v>423</v>
      </c>
      <c r="D510" t="s">
        <v>424</v>
      </c>
      <c r="E510" s="19">
        <v>1</v>
      </c>
      <c r="F510" s="19"/>
      <c r="G510" s="117" t="s">
        <v>240</v>
      </c>
    </row>
    <row r="511" spans="1:7" ht="16" x14ac:dyDescent="0.4">
      <c r="A511" s="174">
        <v>204</v>
      </c>
      <c r="B511" s="208">
        <v>45695</v>
      </c>
      <c r="C511" s="187" t="s">
        <v>423</v>
      </c>
      <c r="D511" t="s">
        <v>425</v>
      </c>
      <c r="E511" s="19">
        <v>1</v>
      </c>
      <c r="F511" s="19"/>
      <c r="G511" s="117" t="s">
        <v>240</v>
      </c>
    </row>
    <row r="512" spans="1:7" ht="18.5" x14ac:dyDescent="0.45">
      <c r="A512" s="193">
        <v>186</v>
      </c>
      <c r="B512" s="208">
        <v>45702</v>
      </c>
      <c r="C512" s="187" t="s">
        <v>426</v>
      </c>
      <c r="D512" t="s">
        <v>195</v>
      </c>
      <c r="E512" s="19">
        <v>10</v>
      </c>
      <c r="F512" s="19"/>
      <c r="G512" s="117" t="s">
        <v>240</v>
      </c>
    </row>
    <row r="513" spans="1:7" ht="16" x14ac:dyDescent="0.4">
      <c r="A513" s="174">
        <v>187</v>
      </c>
      <c r="B513" s="208">
        <v>45702</v>
      </c>
      <c r="C513" s="187" t="s">
        <v>426</v>
      </c>
      <c r="D513" t="s">
        <v>388</v>
      </c>
      <c r="E513" s="19">
        <v>10</v>
      </c>
      <c r="F513" s="19"/>
      <c r="G513" s="117" t="s">
        <v>240</v>
      </c>
    </row>
    <row r="514" spans="1:7" ht="16" x14ac:dyDescent="0.4">
      <c r="A514" s="175">
        <v>188</v>
      </c>
      <c r="B514" s="208">
        <v>45702</v>
      </c>
      <c r="C514" s="187" t="s">
        <v>426</v>
      </c>
      <c r="D514" t="s">
        <v>389</v>
      </c>
      <c r="E514" s="19">
        <v>10</v>
      </c>
      <c r="F514" s="19"/>
      <c r="G514" s="117" t="s">
        <v>240</v>
      </c>
    </row>
    <row r="515" spans="1:7" ht="16" x14ac:dyDescent="0.4">
      <c r="A515" s="175">
        <v>189</v>
      </c>
      <c r="B515" s="208">
        <v>45702</v>
      </c>
      <c r="C515" s="187" t="s">
        <v>426</v>
      </c>
      <c r="D515" t="s">
        <v>390</v>
      </c>
      <c r="E515" s="19">
        <v>10</v>
      </c>
      <c r="F515" s="19"/>
      <c r="G515" s="117" t="s">
        <v>240</v>
      </c>
    </row>
    <row r="516" spans="1:7" ht="18.5" x14ac:dyDescent="0.45">
      <c r="A516" s="193">
        <v>194</v>
      </c>
      <c r="B516" s="208">
        <v>45702</v>
      </c>
      <c r="C516" s="187" t="s">
        <v>426</v>
      </c>
      <c r="D516" t="s">
        <v>200</v>
      </c>
      <c r="E516" s="19">
        <v>5</v>
      </c>
      <c r="F516" s="19"/>
      <c r="G516" s="117" t="s">
        <v>240</v>
      </c>
    </row>
    <row r="517" spans="1:7" ht="18.5" x14ac:dyDescent="0.45">
      <c r="A517" s="193">
        <v>202</v>
      </c>
      <c r="B517" s="208">
        <v>45706</v>
      </c>
      <c r="C517" s="187" t="s">
        <v>427</v>
      </c>
      <c r="D517" t="s">
        <v>420</v>
      </c>
      <c r="E517" s="19">
        <v>20</v>
      </c>
      <c r="F517" s="19"/>
      <c r="G517" s="117" t="s">
        <v>240</v>
      </c>
    </row>
    <row r="518" spans="1:7" ht="18.5" x14ac:dyDescent="0.45">
      <c r="A518" s="194">
        <v>165</v>
      </c>
      <c r="B518" s="208">
        <v>45707</v>
      </c>
      <c r="C518" s="187" t="s">
        <v>444</v>
      </c>
      <c r="D518" t="s">
        <v>175</v>
      </c>
      <c r="E518" s="19">
        <v>30</v>
      </c>
      <c r="F518" s="19"/>
      <c r="G518" s="117" t="s">
        <v>240</v>
      </c>
    </row>
    <row r="519" spans="1:7" ht="18.5" x14ac:dyDescent="0.45">
      <c r="A519" s="193">
        <v>166</v>
      </c>
      <c r="B519" s="208">
        <v>45707</v>
      </c>
      <c r="C519" s="187" t="s">
        <v>444</v>
      </c>
      <c r="D519" t="s">
        <v>176</v>
      </c>
      <c r="E519" s="19">
        <v>71</v>
      </c>
      <c r="F519" s="19"/>
      <c r="G519" s="117" t="s">
        <v>240</v>
      </c>
    </row>
    <row r="520" spans="1:7" ht="31" x14ac:dyDescent="0.45">
      <c r="A520" s="193">
        <v>207</v>
      </c>
      <c r="B520" s="208">
        <v>45707</v>
      </c>
      <c r="C520" s="187" t="s">
        <v>446</v>
      </c>
      <c r="D520" t="s">
        <v>445</v>
      </c>
      <c r="E520" s="19">
        <v>50</v>
      </c>
      <c r="F520" s="19"/>
      <c r="G520" s="117" t="s">
        <v>246</v>
      </c>
    </row>
    <row r="521" spans="1:7" ht="16" x14ac:dyDescent="0.4">
      <c r="A521" s="174">
        <v>205</v>
      </c>
      <c r="B521" s="208">
        <v>45716</v>
      </c>
      <c r="C521" s="187" t="s">
        <v>430</v>
      </c>
      <c r="D521" t="s">
        <v>428</v>
      </c>
      <c r="E521" s="19">
        <v>4</v>
      </c>
      <c r="F521" s="19"/>
      <c r="G521" s="117" t="s">
        <v>240</v>
      </c>
    </row>
    <row r="522" spans="1:7" ht="15.5" x14ac:dyDescent="0.35">
      <c r="A522" s="19">
        <v>206</v>
      </c>
      <c r="B522" s="208">
        <v>45716</v>
      </c>
      <c r="C522" s="187" t="s">
        <v>430</v>
      </c>
      <c r="D522" t="s">
        <v>429</v>
      </c>
      <c r="E522" s="19">
        <v>2</v>
      </c>
      <c r="F522" s="19"/>
      <c r="G522" s="117" t="s">
        <v>240</v>
      </c>
    </row>
    <row r="523" spans="1:7" ht="16" x14ac:dyDescent="0.4">
      <c r="A523" s="175">
        <v>4</v>
      </c>
      <c r="B523" s="208">
        <v>45723</v>
      </c>
      <c r="C523" s="187" t="s">
        <v>431</v>
      </c>
      <c r="D523" t="s">
        <v>9</v>
      </c>
      <c r="E523" s="19">
        <v>70</v>
      </c>
      <c r="F523" s="19"/>
      <c r="G523" s="117" t="s">
        <v>240</v>
      </c>
    </row>
    <row r="524" spans="1:7" ht="18.5" x14ac:dyDescent="0.45">
      <c r="A524" s="194">
        <v>69</v>
      </c>
      <c r="B524" s="208">
        <v>45723</v>
      </c>
      <c r="C524" s="187" t="s">
        <v>431</v>
      </c>
      <c r="D524" t="s">
        <v>74</v>
      </c>
      <c r="E524" s="19">
        <v>300</v>
      </c>
      <c r="F524" s="19"/>
      <c r="G524" s="117" t="s">
        <v>240</v>
      </c>
    </row>
    <row r="525" spans="1:7" ht="16" x14ac:dyDescent="0.4">
      <c r="A525" s="175">
        <v>32</v>
      </c>
      <c r="B525" s="208">
        <v>45723</v>
      </c>
      <c r="C525" s="187" t="s">
        <v>431</v>
      </c>
      <c r="D525" t="s">
        <v>40</v>
      </c>
      <c r="E525" s="19">
        <v>50</v>
      </c>
      <c r="F525" s="19"/>
      <c r="G525" s="117" t="s">
        <v>240</v>
      </c>
    </row>
    <row r="526" spans="1:7" ht="15.5" x14ac:dyDescent="0.35">
      <c r="A526" s="19">
        <v>33</v>
      </c>
      <c r="B526" s="208">
        <v>45723</v>
      </c>
      <c r="C526" s="187" t="s">
        <v>431</v>
      </c>
      <c r="D526" t="s">
        <v>41</v>
      </c>
      <c r="E526" s="19">
        <v>20</v>
      </c>
      <c r="F526" s="19"/>
      <c r="G526" s="117" t="s">
        <v>240</v>
      </c>
    </row>
    <row r="527" spans="1:7" ht="16" x14ac:dyDescent="0.4">
      <c r="A527" s="174">
        <v>114</v>
      </c>
      <c r="B527" s="208">
        <v>45723</v>
      </c>
      <c r="C527" s="187" t="s">
        <v>431</v>
      </c>
      <c r="D527" t="s">
        <v>122</v>
      </c>
      <c r="E527" s="19">
        <v>100</v>
      </c>
      <c r="F527" s="19"/>
      <c r="G527" s="117" t="s">
        <v>240</v>
      </c>
    </row>
    <row r="528" spans="1:7" ht="16" x14ac:dyDescent="0.4">
      <c r="A528" s="174">
        <v>121</v>
      </c>
      <c r="B528" s="208">
        <v>45723</v>
      </c>
      <c r="C528" s="187" t="s">
        <v>431</v>
      </c>
      <c r="D528" t="s">
        <v>129</v>
      </c>
      <c r="E528" s="19">
        <v>50</v>
      </c>
      <c r="F528" s="19"/>
      <c r="G528" s="117" t="s">
        <v>240</v>
      </c>
    </row>
    <row r="529" spans="1:7" ht="16" x14ac:dyDescent="0.4">
      <c r="A529" s="175">
        <v>126</v>
      </c>
      <c r="B529" s="208">
        <v>45723</v>
      </c>
      <c r="C529" s="187" t="s">
        <v>431</v>
      </c>
      <c r="D529" t="s">
        <v>134</v>
      </c>
      <c r="E529" s="19">
        <v>50</v>
      </c>
      <c r="F529" s="19"/>
      <c r="G529" s="117" t="s">
        <v>240</v>
      </c>
    </row>
    <row r="530" spans="1:7" ht="16" x14ac:dyDescent="0.4">
      <c r="A530" s="174">
        <v>163</v>
      </c>
      <c r="B530" s="208">
        <v>45723</v>
      </c>
      <c r="C530" s="187" t="s">
        <v>431</v>
      </c>
      <c r="D530" t="s">
        <v>173</v>
      </c>
      <c r="E530" s="19">
        <v>20</v>
      </c>
      <c r="F530" s="19"/>
      <c r="G530" s="117" t="s">
        <v>240</v>
      </c>
    </row>
    <row r="531" spans="1:7" ht="16" x14ac:dyDescent="0.4">
      <c r="A531" s="175">
        <v>198</v>
      </c>
      <c r="B531" s="208">
        <v>45723</v>
      </c>
      <c r="C531" s="187" t="s">
        <v>431</v>
      </c>
      <c r="D531" t="s">
        <v>203</v>
      </c>
      <c r="E531" s="19">
        <v>39</v>
      </c>
      <c r="F531" s="19"/>
      <c r="G531" s="117" t="s">
        <v>240</v>
      </c>
    </row>
    <row r="532" spans="1:7" ht="18.5" x14ac:dyDescent="0.45">
      <c r="A532" s="194">
        <v>3</v>
      </c>
      <c r="B532" s="208">
        <v>45727</v>
      </c>
      <c r="C532" s="187" t="s">
        <v>440</v>
      </c>
      <c r="D532" t="s">
        <v>7</v>
      </c>
      <c r="E532" s="19">
        <v>21</v>
      </c>
      <c r="F532" s="19"/>
      <c r="G532" s="117" t="s">
        <v>240</v>
      </c>
    </row>
    <row r="533" spans="1:7" ht="18.5" x14ac:dyDescent="0.45">
      <c r="A533" s="193">
        <v>2</v>
      </c>
      <c r="B533" s="208">
        <v>45727</v>
      </c>
      <c r="C533" s="187" t="s">
        <v>440</v>
      </c>
      <c r="D533" t="s">
        <v>5</v>
      </c>
      <c r="E533" s="19">
        <v>36</v>
      </c>
      <c r="F533" s="19"/>
      <c r="G533" s="117" t="s">
        <v>240</v>
      </c>
    </row>
    <row r="534" spans="1:7" ht="18.5" x14ac:dyDescent="0.45">
      <c r="A534" s="194">
        <v>45</v>
      </c>
      <c r="B534" s="208">
        <v>45727</v>
      </c>
      <c r="C534" s="187" t="s">
        <v>440</v>
      </c>
      <c r="D534" t="s">
        <v>52</v>
      </c>
      <c r="E534" s="19">
        <v>40</v>
      </c>
      <c r="F534" s="19"/>
      <c r="G534" s="117" t="s">
        <v>240</v>
      </c>
    </row>
    <row r="535" spans="1:7" ht="18.5" x14ac:dyDescent="0.45">
      <c r="A535" s="194">
        <v>67</v>
      </c>
      <c r="B535" s="208">
        <v>45727</v>
      </c>
      <c r="C535" s="187" t="s">
        <v>440</v>
      </c>
      <c r="D535" t="s">
        <v>72</v>
      </c>
      <c r="E535" s="19">
        <v>30</v>
      </c>
      <c r="F535" s="19"/>
      <c r="G535" s="117" t="s">
        <v>240</v>
      </c>
    </row>
    <row r="536" spans="1:7" ht="18.5" x14ac:dyDescent="0.45">
      <c r="A536" s="194">
        <v>91</v>
      </c>
      <c r="B536" s="208">
        <v>45727</v>
      </c>
      <c r="C536" s="187" t="s">
        <v>440</v>
      </c>
      <c r="D536" t="s">
        <v>97</v>
      </c>
      <c r="E536" s="19">
        <v>200</v>
      </c>
      <c r="F536" s="19"/>
      <c r="G536" s="117" t="s">
        <v>240</v>
      </c>
    </row>
    <row r="537" spans="1:7" ht="18.5" x14ac:dyDescent="0.45">
      <c r="A537" s="194">
        <v>93</v>
      </c>
      <c r="B537" s="208">
        <v>45727</v>
      </c>
      <c r="C537" s="187" t="s">
        <v>440</v>
      </c>
      <c r="D537" t="s">
        <v>99</v>
      </c>
      <c r="E537" s="19">
        <v>200</v>
      </c>
      <c r="F537" s="19"/>
      <c r="G537" s="117" t="s">
        <v>240</v>
      </c>
    </row>
    <row r="538" spans="1:7" ht="18.5" x14ac:dyDescent="0.45">
      <c r="A538" s="194">
        <v>171</v>
      </c>
      <c r="B538" s="208">
        <v>45727</v>
      </c>
      <c r="C538" s="187" t="s">
        <v>440</v>
      </c>
      <c r="D538" t="s">
        <v>181</v>
      </c>
      <c r="E538" s="19">
        <v>20</v>
      </c>
      <c r="F538" s="19"/>
      <c r="G538" s="117" t="s">
        <v>240</v>
      </c>
    </row>
    <row r="539" spans="1:7" ht="18.5" x14ac:dyDescent="0.45">
      <c r="A539" s="194">
        <v>57</v>
      </c>
      <c r="B539" s="208">
        <v>45727</v>
      </c>
      <c r="C539" s="187" t="s">
        <v>440</v>
      </c>
      <c r="D539" t="s">
        <v>62</v>
      </c>
      <c r="E539" s="19">
        <v>106</v>
      </c>
      <c r="F539" s="19"/>
      <c r="G539" s="117" t="s">
        <v>240</v>
      </c>
    </row>
    <row r="540" spans="1:7" ht="18.5" x14ac:dyDescent="0.45">
      <c r="A540" s="193">
        <v>54</v>
      </c>
      <c r="B540" s="208">
        <v>45727</v>
      </c>
      <c r="C540" s="187" t="s">
        <v>440</v>
      </c>
      <c r="D540" t="s">
        <v>60</v>
      </c>
      <c r="E540" s="19">
        <v>1000</v>
      </c>
      <c r="F540" s="19"/>
      <c r="G540" s="117" t="s">
        <v>240</v>
      </c>
    </row>
    <row r="541" spans="1:7" ht="18.5" x14ac:dyDescent="0.45">
      <c r="A541" s="193">
        <v>56</v>
      </c>
      <c r="B541" s="208">
        <v>45727</v>
      </c>
      <c r="C541" s="187" t="s">
        <v>440</v>
      </c>
      <c r="D541" t="s">
        <v>61</v>
      </c>
      <c r="E541" s="19">
        <v>300</v>
      </c>
      <c r="F541" s="19"/>
      <c r="G541" s="117" t="s">
        <v>240</v>
      </c>
    </row>
    <row r="542" spans="1:7" ht="16" x14ac:dyDescent="0.4">
      <c r="A542" s="174">
        <v>114</v>
      </c>
      <c r="B542" s="208">
        <v>45730</v>
      </c>
      <c r="C542" s="187" t="s">
        <v>439</v>
      </c>
      <c r="D542" t="s">
        <v>122</v>
      </c>
      <c r="E542" s="19">
        <v>1311</v>
      </c>
      <c r="F542" s="19"/>
      <c r="G542" s="117" t="s">
        <v>240</v>
      </c>
    </row>
    <row r="543" spans="1:7" ht="18.5" x14ac:dyDescent="0.45">
      <c r="A543" s="193">
        <v>178</v>
      </c>
      <c r="B543" s="208">
        <v>45741</v>
      </c>
      <c r="C543" s="187" t="s">
        <v>450</v>
      </c>
      <c r="D543" t="s">
        <v>188</v>
      </c>
      <c r="E543" s="19">
        <v>10</v>
      </c>
      <c r="F543" s="19"/>
      <c r="G543" s="117" t="s">
        <v>240</v>
      </c>
    </row>
    <row r="544" spans="1:7" ht="18.5" x14ac:dyDescent="0.45">
      <c r="A544" s="193">
        <v>48</v>
      </c>
      <c r="B544" s="208">
        <v>45741</v>
      </c>
      <c r="C544" s="187" t="s">
        <v>450</v>
      </c>
      <c r="D544" t="s">
        <v>55</v>
      </c>
      <c r="E544" s="19">
        <v>15</v>
      </c>
      <c r="F544" s="19"/>
      <c r="G544" s="117" t="s">
        <v>240</v>
      </c>
    </row>
    <row r="545" spans="1:7" ht="18.5" x14ac:dyDescent="0.45">
      <c r="A545" s="193">
        <v>186</v>
      </c>
      <c r="B545" s="208">
        <v>45741</v>
      </c>
      <c r="C545" s="187" t="s">
        <v>451</v>
      </c>
      <c r="D545" t="s">
        <v>195</v>
      </c>
      <c r="E545" s="19">
        <v>40</v>
      </c>
      <c r="F545" s="19"/>
      <c r="G545" s="117" t="s">
        <v>240</v>
      </c>
    </row>
    <row r="546" spans="1:7" ht="18.5" x14ac:dyDescent="0.45">
      <c r="A546" s="194">
        <v>187</v>
      </c>
      <c r="B546" s="208">
        <v>45741</v>
      </c>
      <c r="C546" s="187" t="s">
        <v>451</v>
      </c>
      <c r="D546" t="s">
        <v>388</v>
      </c>
      <c r="E546" s="19">
        <v>30</v>
      </c>
      <c r="F546" s="19"/>
      <c r="G546" s="117" t="s">
        <v>240</v>
      </c>
    </row>
    <row r="547" spans="1:7" ht="18.5" x14ac:dyDescent="0.45">
      <c r="A547" s="193">
        <v>188</v>
      </c>
      <c r="B547" s="208">
        <v>45741</v>
      </c>
      <c r="C547" s="187" t="s">
        <v>451</v>
      </c>
      <c r="D547" t="s">
        <v>389</v>
      </c>
      <c r="E547" s="19">
        <v>30</v>
      </c>
      <c r="F547" s="19"/>
      <c r="G547" s="117" t="s">
        <v>240</v>
      </c>
    </row>
    <row r="548" spans="1:7" ht="18.5" x14ac:dyDescent="0.45">
      <c r="A548" s="194">
        <v>189</v>
      </c>
      <c r="B548" s="208">
        <v>45741</v>
      </c>
      <c r="C548" s="187" t="s">
        <v>451</v>
      </c>
      <c r="D548" t="s">
        <v>390</v>
      </c>
      <c r="E548" s="19">
        <v>30</v>
      </c>
      <c r="F548" s="19"/>
      <c r="G548" s="117" t="s">
        <v>240</v>
      </c>
    </row>
    <row r="549" spans="1:7" ht="18.5" x14ac:dyDescent="0.45">
      <c r="A549" s="193">
        <v>197</v>
      </c>
      <c r="B549" s="208">
        <v>45779</v>
      </c>
      <c r="C549" s="187" t="s">
        <v>478</v>
      </c>
      <c r="D549" t="s">
        <v>202</v>
      </c>
      <c r="E549" s="19">
        <v>15</v>
      </c>
      <c r="F549" s="19"/>
      <c r="G549" s="117" t="s">
        <v>240</v>
      </c>
    </row>
    <row r="550" spans="1:7" ht="18.5" x14ac:dyDescent="0.45">
      <c r="A550" s="193">
        <v>209</v>
      </c>
      <c r="B550" s="208">
        <v>45779</v>
      </c>
      <c r="C550" s="187" t="s">
        <v>478</v>
      </c>
      <c r="D550" t="s">
        <v>456</v>
      </c>
      <c r="E550" s="19">
        <v>30</v>
      </c>
      <c r="F550" s="19"/>
      <c r="G550" s="117" t="s">
        <v>240</v>
      </c>
    </row>
    <row r="551" spans="1:7" ht="18.5" x14ac:dyDescent="0.45">
      <c r="A551" s="193">
        <v>210</v>
      </c>
      <c r="B551" s="208">
        <v>45779</v>
      </c>
      <c r="C551" s="187" t="s">
        <v>478</v>
      </c>
      <c r="D551" t="s">
        <v>457</v>
      </c>
      <c r="E551" s="19">
        <v>10</v>
      </c>
      <c r="F551" s="19"/>
      <c r="G551" s="117" t="s">
        <v>240</v>
      </c>
    </row>
    <row r="552" spans="1:7" ht="18.5" x14ac:dyDescent="0.45">
      <c r="A552" s="193">
        <v>211</v>
      </c>
      <c r="B552" s="208">
        <v>45779</v>
      </c>
      <c r="C552" s="187" t="s">
        <v>478</v>
      </c>
      <c r="D552" t="s">
        <v>458</v>
      </c>
      <c r="E552" s="19">
        <v>1</v>
      </c>
      <c r="F552" s="19"/>
      <c r="G552" s="117" t="s">
        <v>240</v>
      </c>
    </row>
    <row r="553" spans="1:7" ht="18.5" x14ac:dyDescent="0.45">
      <c r="A553" s="193">
        <v>212</v>
      </c>
      <c r="B553" s="208">
        <v>45779</v>
      </c>
      <c r="C553" s="187" t="s">
        <v>478</v>
      </c>
      <c r="D553" t="s">
        <v>459</v>
      </c>
      <c r="E553" s="19">
        <v>5</v>
      </c>
      <c r="F553" s="19"/>
      <c r="G553" s="117" t="s">
        <v>240</v>
      </c>
    </row>
    <row r="554" spans="1:7" ht="18.5" x14ac:dyDescent="0.45">
      <c r="A554" s="193">
        <v>213</v>
      </c>
      <c r="B554" s="208">
        <v>45779</v>
      </c>
      <c r="C554" s="187" t="s">
        <v>478</v>
      </c>
      <c r="D554" t="s">
        <v>460</v>
      </c>
      <c r="E554" s="19">
        <v>22</v>
      </c>
      <c r="F554" s="19"/>
      <c r="G554" s="117" t="s">
        <v>240</v>
      </c>
    </row>
    <row r="555" spans="1:7" ht="18.5" x14ac:dyDescent="0.45">
      <c r="A555" s="193">
        <v>214</v>
      </c>
      <c r="B555" s="208">
        <v>45779</v>
      </c>
      <c r="C555" s="187" t="s">
        <v>478</v>
      </c>
      <c r="D555" t="s">
        <v>461</v>
      </c>
      <c r="E555" s="19">
        <v>11</v>
      </c>
      <c r="F555" s="19"/>
      <c r="G555" s="117" t="s">
        <v>240</v>
      </c>
    </row>
    <row r="556" spans="1:7" ht="18.5" x14ac:dyDescent="0.45">
      <c r="A556" s="193">
        <v>215</v>
      </c>
      <c r="B556" s="208">
        <v>45779</v>
      </c>
      <c r="C556" s="187" t="s">
        <v>478</v>
      </c>
      <c r="D556" t="s">
        <v>462</v>
      </c>
      <c r="E556" s="19">
        <v>11</v>
      </c>
      <c r="F556" s="19"/>
      <c r="G556" s="117" t="s">
        <v>240</v>
      </c>
    </row>
    <row r="557" spans="1:7" ht="18.5" x14ac:dyDescent="0.45">
      <c r="A557" s="193">
        <v>216</v>
      </c>
      <c r="B557" s="208">
        <v>45779</v>
      </c>
      <c r="C557" s="187" t="s">
        <v>478</v>
      </c>
      <c r="D557" t="s">
        <v>463</v>
      </c>
      <c r="E557" s="19">
        <v>10</v>
      </c>
      <c r="F557" s="19"/>
      <c r="G557" s="117" t="s">
        <v>240</v>
      </c>
    </row>
    <row r="558" spans="1:7" ht="18.5" x14ac:dyDescent="0.45">
      <c r="A558" s="193">
        <v>73</v>
      </c>
      <c r="B558" s="208">
        <v>45782</v>
      </c>
      <c r="C558" s="187" t="s">
        <v>479</v>
      </c>
      <c r="D558" t="s">
        <v>78</v>
      </c>
      <c r="E558" s="19">
        <v>30</v>
      </c>
      <c r="F558" s="19"/>
      <c r="G558" s="117"/>
    </row>
    <row r="559" spans="1:7" ht="18.5" x14ac:dyDescent="0.45">
      <c r="A559" s="193">
        <v>74</v>
      </c>
      <c r="B559" s="208">
        <v>45782</v>
      </c>
      <c r="C559" s="187" t="s">
        <v>479</v>
      </c>
      <c r="D559" t="s">
        <v>79</v>
      </c>
      <c r="E559" s="19">
        <v>30</v>
      </c>
      <c r="F559" s="19"/>
      <c r="G559" s="117"/>
    </row>
    <row r="560" spans="1:7" ht="18.5" x14ac:dyDescent="0.45">
      <c r="A560" s="193">
        <v>75</v>
      </c>
      <c r="B560" s="208">
        <v>45782</v>
      </c>
      <c r="C560" s="187" t="s">
        <v>479</v>
      </c>
      <c r="D560" t="s">
        <v>80</v>
      </c>
      <c r="E560" s="19">
        <v>50</v>
      </c>
      <c r="F560" s="19"/>
      <c r="G560" s="117"/>
    </row>
    <row r="561" spans="1:7" ht="18.5" x14ac:dyDescent="0.45">
      <c r="A561" s="193">
        <v>132</v>
      </c>
      <c r="B561" s="208">
        <v>45782</v>
      </c>
      <c r="C561" s="187" t="s">
        <v>479</v>
      </c>
      <c r="D561" t="s">
        <v>141</v>
      </c>
      <c r="E561" s="19">
        <v>100</v>
      </c>
      <c r="F561" s="19"/>
      <c r="G561" s="117"/>
    </row>
    <row r="562" spans="1:7" ht="18.5" x14ac:dyDescent="0.45">
      <c r="A562" s="193">
        <v>144</v>
      </c>
      <c r="B562" s="208">
        <v>45782</v>
      </c>
      <c r="C562" s="187" t="s">
        <v>479</v>
      </c>
      <c r="D562" t="s">
        <v>152</v>
      </c>
      <c r="E562" s="19">
        <v>100</v>
      </c>
      <c r="F562" s="19"/>
      <c r="G562" s="117"/>
    </row>
    <row r="563" spans="1:7" ht="18.5" x14ac:dyDescent="0.45">
      <c r="A563" s="193">
        <v>64</v>
      </c>
      <c r="B563" s="208">
        <v>45782</v>
      </c>
      <c r="C563" s="187" t="s">
        <v>479</v>
      </c>
      <c r="D563" t="s">
        <v>69</v>
      </c>
      <c r="E563" s="19">
        <v>50</v>
      </c>
      <c r="F563" s="19"/>
      <c r="G563" s="117"/>
    </row>
    <row r="564" spans="1:7" ht="18.5" x14ac:dyDescent="0.45">
      <c r="A564" s="194">
        <v>217</v>
      </c>
      <c r="B564" s="208">
        <v>45782</v>
      </c>
      <c r="C564" s="187" t="s">
        <v>481</v>
      </c>
      <c r="D564" t="s">
        <v>470</v>
      </c>
      <c r="E564" s="19">
        <v>40</v>
      </c>
      <c r="F564" s="19"/>
      <c r="G564" s="117" t="s">
        <v>240</v>
      </c>
    </row>
    <row r="565" spans="1:7" ht="18.5" x14ac:dyDescent="0.45">
      <c r="A565" s="193">
        <v>218</v>
      </c>
      <c r="B565" s="208">
        <v>45782</v>
      </c>
      <c r="C565" s="187" t="s">
        <v>481</v>
      </c>
      <c r="D565" t="s">
        <v>471</v>
      </c>
      <c r="E565" s="19">
        <v>30</v>
      </c>
      <c r="F565" s="19"/>
      <c r="G565" s="117" t="s">
        <v>240</v>
      </c>
    </row>
    <row r="566" spans="1:7" ht="18.5" x14ac:dyDescent="0.45">
      <c r="A566" s="194">
        <v>219</v>
      </c>
      <c r="B566" s="208">
        <v>45782</v>
      </c>
      <c r="C566" s="187" t="s">
        <v>481</v>
      </c>
      <c r="D566" t="s">
        <v>472</v>
      </c>
      <c r="E566" s="19">
        <v>30</v>
      </c>
      <c r="F566" s="19"/>
      <c r="G566" s="117" t="s">
        <v>240</v>
      </c>
    </row>
    <row r="567" spans="1:7" ht="18.5" x14ac:dyDescent="0.45">
      <c r="A567" s="193">
        <v>220</v>
      </c>
      <c r="B567" s="208">
        <v>45782</v>
      </c>
      <c r="C567" s="187" t="s">
        <v>481</v>
      </c>
      <c r="D567" t="s">
        <v>473</v>
      </c>
      <c r="E567" s="19">
        <v>30</v>
      </c>
      <c r="F567" s="19"/>
      <c r="G567" s="117" t="s">
        <v>240</v>
      </c>
    </row>
    <row r="568" spans="1:7" ht="18.5" x14ac:dyDescent="0.45">
      <c r="A568" s="194">
        <v>171</v>
      </c>
      <c r="B568" s="208">
        <v>45798</v>
      </c>
      <c r="C568" s="187" t="s">
        <v>480</v>
      </c>
      <c r="D568" t="s">
        <v>181</v>
      </c>
      <c r="E568" s="19">
        <v>44</v>
      </c>
      <c r="F568" s="19"/>
      <c r="G568" s="117" t="s">
        <v>240</v>
      </c>
    </row>
    <row r="569" spans="1:7" ht="18.5" x14ac:dyDescent="0.45">
      <c r="A569" s="194">
        <v>172</v>
      </c>
      <c r="B569" s="208">
        <v>45798</v>
      </c>
      <c r="C569" s="187" t="s">
        <v>480</v>
      </c>
      <c r="D569" t="s">
        <v>182</v>
      </c>
      <c r="E569" s="19">
        <v>216</v>
      </c>
      <c r="F569" s="19"/>
      <c r="G569" s="117" t="s">
        <v>240</v>
      </c>
    </row>
    <row r="570" spans="1:7" ht="15.5" x14ac:dyDescent="0.35">
      <c r="A570" s="19">
        <v>7</v>
      </c>
      <c r="B570" s="208">
        <v>45810</v>
      </c>
      <c r="C570" s="187" t="s">
        <v>477</v>
      </c>
      <c r="D570" t="s">
        <v>391</v>
      </c>
      <c r="E570" s="19">
        <v>29</v>
      </c>
      <c r="F570" s="19"/>
      <c r="G570" s="117"/>
    </row>
    <row r="571" spans="1:7" ht="15.5" x14ac:dyDescent="0.35">
      <c r="A571" s="19">
        <v>8</v>
      </c>
      <c r="B571" s="208">
        <v>45810</v>
      </c>
      <c r="C571" s="187" t="s">
        <v>477</v>
      </c>
      <c r="D571" t="s">
        <v>392</v>
      </c>
      <c r="E571" s="19">
        <v>30</v>
      </c>
      <c r="F571" s="19"/>
      <c r="G571" s="11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Sheet6!$A$2:$A$10</xm:f>
          </x14:formula1>
          <xm:sqref>G5:G571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/>
    <pageSetUpPr fitToPage="1"/>
  </sheetPr>
  <dimension ref="A2:V786"/>
  <sheetViews>
    <sheetView view="pageBreakPreview" zoomScale="85" zoomScaleNormal="100" zoomScaleSheetLayoutView="85" workbookViewId="0">
      <pane ySplit="5" topLeftCell="A567" activePane="bottomLeft" state="frozen"/>
      <selection pane="bottomLeft" activeCell="H572" sqref="H6:H572"/>
    </sheetView>
  </sheetViews>
  <sheetFormatPr defaultColWidth="9.1796875" defaultRowHeight="15.5" x14ac:dyDescent="0.35"/>
  <cols>
    <col min="1" max="1" width="7.1796875" style="18" customWidth="1"/>
    <col min="2" max="2" width="2" style="5" customWidth="1"/>
    <col min="3" max="3" width="25.54296875" style="205" customWidth="1"/>
    <col min="4" max="4" width="21.81640625" style="185" customWidth="1"/>
    <col min="5" max="5" width="47.7265625" style="32" customWidth="1"/>
    <col min="6" max="6" width="14.54296875" style="18" customWidth="1"/>
    <col min="7" max="7" width="11.7265625" style="18" customWidth="1"/>
    <col min="8" max="8" width="24.81640625" style="115" customWidth="1"/>
    <col min="9" max="9" width="18.1796875" style="18" hidden="1" customWidth="1"/>
    <col min="10" max="10" width="6.7265625" style="5" customWidth="1"/>
    <col min="11" max="17" width="0" style="5" hidden="1" customWidth="1"/>
    <col min="18" max="20" width="9.1796875" style="5"/>
    <col min="21" max="21" width="37.81640625" style="128" customWidth="1"/>
    <col min="22" max="22" width="9.1796875" style="18"/>
    <col min="23" max="16384" width="9.1796875" style="5"/>
  </cols>
  <sheetData>
    <row r="2" spans="1:22" ht="18.75" x14ac:dyDescent="0.3">
      <c r="A2" s="255" t="s">
        <v>217</v>
      </c>
      <c r="B2" s="256"/>
      <c r="C2" s="256"/>
      <c r="D2" s="256"/>
      <c r="E2" s="256"/>
      <c r="F2" s="256"/>
      <c r="G2" s="256"/>
      <c r="H2" s="256"/>
      <c r="I2" s="256"/>
    </row>
    <row r="3" spans="1:22" ht="14.25" customHeight="1" x14ac:dyDescent="0.25"/>
    <row r="4" spans="1:22" ht="31.5" x14ac:dyDescent="0.25">
      <c r="A4" s="6" t="s">
        <v>211</v>
      </c>
      <c r="B4" s="6"/>
      <c r="C4" s="206" t="s">
        <v>207</v>
      </c>
      <c r="D4" s="183" t="s">
        <v>386</v>
      </c>
      <c r="E4" s="49" t="s">
        <v>1</v>
      </c>
      <c r="F4" s="48" t="s">
        <v>209</v>
      </c>
      <c r="G4" s="48" t="s">
        <v>212</v>
      </c>
      <c r="H4" s="49" t="s">
        <v>238</v>
      </c>
      <c r="I4" s="49" t="s">
        <v>258</v>
      </c>
      <c r="U4" s="128" t="s">
        <v>259</v>
      </c>
      <c r="V4" s="18" t="s">
        <v>2</v>
      </c>
    </row>
    <row r="5" spans="1:22" ht="9" customHeight="1" x14ac:dyDescent="0.25">
      <c r="A5" s="9"/>
      <c r="B5" s="10"/>
      <c r="C5" s="207"/>
      <c r="D5" s="186"/>
      <c r="E5" s="17"/>
      <c r="F5" s="10"/>
      <c r="G5" s="10"/>
      <c r="H5" s="116"/>
      <c r="I5" s="10"/>
    </row>
    <row r="6" spans="1:22" ht="31.5" customHeight="1" x14ac:dyDescent="0.45">
      <c r="A6" s="193">
        <v>114</v>
      </c>
      <c r="B6" s="7"/>
      <c r="C6" s="208">
        <v>45737</v>
      </c>
      <c r="D6" s="187" t="s">
        <v>437</v>
      </c>
      <c r="E6" s="33" t="str">
        <f>IFERROR(IF(COUNTIF($A$6:A6,6)&gt;1,"DUPLICATE",VLOOKUP(A6,Table1[[Column1]:[Column3]],2,FALSE)),"")</f>
        <v>PAPER, multicopy, 8.5"x13", 80gsm</v>
      </c>
      <c r="F6" s="19"/>
      <c r="G6" s="19">
        <v>2681</v>
      </c>
      <c r="H6" s="117" t="s">
        <v>243</v>
      </c>
      <c r="I6" s="19"/>
      <c r="S6" s="5">
        <f>IF(R6="",0,COUNTIF($R$6:R6,"=1"))</f>
        <v>0</v>
      </c>
      <c r="U6" s="129" t="str">
        <f>IFERROR(IF(COUNTIF($A$6:A6,6)&gt;1,"DUPLICATE",VLOOKUP(A6,'Inventory List'!A17:L403,12,FALSE)),"")</f>
        <v>PAPER MATERIALS AND PRODUCTS</v>
      </c>
      <c r="V6" s="200" t="s">
        <v>121</v>
      </c>
    </row>
    <row r="7" spans="1:22" ht="30" customHeight="1" x14ac:dyDescent="0.45">
      <c r="A7" s="193">
        <v>114</v>
      </c>
      <c r="B7" s="7"/>
      <c r="C7" s="208">
        <v>45783</v>
      </c>
      <c r="D7" s="187" t="s">
        <v>453</v>
      </c>
      <c r="E7" s="33" t="str">
        <f>IFERROR(IF(COUNTIF($A$6:A7,6)&gt;1,"DUPLICATE",VLOOKUP(A7,Table1[[Column1]:[Column3]],2,FALSE)),"")</f>
        <v>PAPER, multicopy, 8.5"x13", 80gsm</v>
      </c>
      <c r="F7" s="19"/>
      <c r="G7" s="19">
        <v>2235</v>
      </c>
      <c r="H7" s="117" t="s">
        <v>243</v>
      </c>
      <c r="I7" s="19"/>
      <c r="R7" s="5" t="str">
        <f>IFERROR(SEARCH('Bin Card'!$B$9,List!E346,1),"")</f>
        <v/>
      </c>
      <c r="S7" s="5">
        <f>IF(R7="",0,COUNTIF($R$6:R7,"=1"))</f>
        <v>0</v>
      </c>
      <c r="U7" s="129" t="str">
        <f>IFERROR(IF(COUNTIF($A$6:A7,6)&gt;1,"DUPLICATE",VLOOKUP(A7,'Inventory List'!A283:L486,12,FALSE)),"")</f>
        <v/>
      </c>
      <c r="V7" s="19" t="str">
        <f>IFERROR(IF(COUNTIF($A$6:A7,6)&lt;1,"DUPLICATE",VLOOKUP(A7,Table1[[Column1]:[Column3]],3,FALSE)),"")</f>
        <v>DUPLICATE</v>
      </c>
    </row>
    <row r="8" spans="1:22" ht="30" customHeight="1" x14ac:dyDescent="0.45">
      <c r="A8" s="194">
        <v>93</v>
      </c>
      <c r="B8" s="113"/>
      <c r="C8" s="208">
        <v>45825</v>
      </c>
      <c r="D8" s="187" t="s">
        <v>484</v>
      </c>
      <c r="E8" s="33" t="str">
        <f>IFERROR(IF(COUNTIF($A$6:A8,6)&gt;1,"DUPLICATE",VLOOKUP(A8,Table1[[Column1]:[Column3]],2,FALSE)),"")</f>
        <v>MARKER, white board, bullet, 2mm, black</v>
      </c>
      <c r="F8" s="6"/>
      <c r="G8" s="6">
        <v>260</v>
      </c>
      <c r="H8" s="117" t="s">
        <v>243</v>
      </c>
      <c r="I8" s="6"/>
      <c r="J8" s="114"/>
      <c r="K8" s="114"/>
      <c r="L8" s="114"/>
      <c r="M8" s="114"/>
      <c r="N8" s="114"/>
      <c r="O8" s="114"/>
      <c r="P8" s="114"/>
      <c r="Q8" s="114"/>
      <c r="R8" s="5" t="str">
        <f>IFERROR(SEARCH('Bin Card'!$B$9,List!E525,1),"")</f>
        <v/>
      </c>
      <c r="S8" s="5">
        <f>IF(R8="",0,COUNTIF($R$6:R8,"=1"))</f>
        <v>0</v>
      </c>
      <c r="U8" s="129" t="str">
        <f>IFERROR(IF(COUNTIF($A$6:A8,6)&lt;1,"DUPLICATE",VLOOKUP(A8,'Inventory List'!A462:L665,12,FALSE)),"")</f>
        <v>DUPLICATE</v>
      </c>
      <c r="V8" s="19" t="str">
        <f>IFERROR(IF(COUNTIF($A$6:A8,6)&lt;1,"DUPLICATE",VLOOKUP(A8,Table1[[Column1]:[Column3]],3,FALSE)),"")</f>
        <v>DUPLICATE</v>
      </c>
    </row>
    <row r="9" spans="1:22" ht="30" customHeight="1" x14ac:dyDescent="0.35">
      <c r="A9" s="19">
        <v>114</v>
      </c>
      <c r="B9" s="7"/>
      <c r="C9" s="208">
        <v>45677</v>
      </c>
      <c r="D9" s="187" t="s">
        <v>411</v>
      </c>
      <c r="E9" s="33" t="str">
        <f>IFERROR(IF(COUNTIF($A$6:A9,6)&gt;1,"DUPLICATE",VLOOKUP(A9,Table1[[Column1]:[Column3]],2,FALSE)),"")</f>
        <v>PAPER, multicopy, 8.5"x13", 80gsm</v>
      </c>
      <c r="F9" s="19"/>
      <c r="G9" s="19">
        <v>100</v>
      </c>
      <c r="H9" s="117" t="s">
        <v>243</v>
      </c>
      <c r="I9" s="19"/>
      <c r="R9" s="5" t="str">
        <f>IFERROR(SEARCH('Bin Card'!$B$9,List!E25,1),"")</f>
        <v/>
      </c>
      <c r="S9" s="5">
        <f>IF(R9="",0,COUNTIF($R$6:R9,"=1"))</f>
        <v>0</v>
      </c>
      <c r="U9" s="129" t="str">
        <f>IFERROR(IF(COUNTIF($A$6:A9,6)&gt;1,"DUPLICATE",VLOOKUP(A9,'Inventory List'!A29:L226,12,FALSE)),"")</f>
        <v>PAPER MATERIALS AND PRODUCTS</v>
      </c>
      <c r="V9" s="200" t="str">
        <f>IFERROR(IF(COUNTIF($A$6:A9,6)&gt;1,"DUPLICATE",VLOOKUP(A9,'Inventory List'!A29:C239,3,FALSE)),"")</f>
        <v>ream</v>
      </c>
    </row>
    <row r="10" spans="1:22" ht="31.5" customHeight="1" x14ac:dyDescent="0.45">
      <c r="A10" s="194">
        <v>69</v>
      </c>
      <c r="B10" s="7"/>
      <c r="C10" s="208">
        <v>45715</v>
      </c>
      <c r="D10" s="187" t="s">
        <v>421</v>
      </c>
      <c r="E10" s="33" t="str">
        <f>IFERROR(IF(COUNTIF($A$6:A10,6)&gt;1,"DUPLICATE",VLOOKUP(A10,Table1[[Column1]:[Column3]],2,FALSE)),"")</f>
        <v>FOLDER, documentary, legal</v>
      </c>
      <c r="F10" s="19"/>
      <c r="G10" s="19">
        <v>100</v>
      </c>
      <c r="H10" s="117" t="s">
        <v>240</v>
      </c>
      <c r="I10" s="19"/>
      <c r="R10" s="5" t="str">
        <f>IFERROR(SEARCH('Bin Card'!$B$9,List!E161,1),"")</f>
        <v/>
      </c>
      <c r="S10" s="5">
        <f>IF(R10="",0,COUNTIF($R$6:R10,"=1"))</f>
        <v>0</v>
      </c>
      <c r="U10" s="129" t="str">
        <f>IFERROR(IF(COUNTIF($A$6:A10,6)&gt;1,"DUPLICATE",VLOOKUP(A10,'Inventory List'!A162:L351,12,FALSE)),"")</f>
        <v/>
      </c>
      <c r="V10" s="200" t="str">
        <f>IFERROR(IF(COUNTIF($A$6:A10,6)&gt;1,"DUPLICATE",VLOOKUP(A10,'Inventory List'!A160:C370,3,FALSE)),"")</f>
        <v/>
      </c>
    </row>
    <row r="11" spans="1:22" ht="31.5" customHeight="1" x14ac:dyDescent="0.45">
      <c r="A11" s="194">
        <v>93</v>
      </c>
      <c r="B11" s="7"/>
      <c r="C11" s="208">
        <v>45737</v>
      </c>
      <c r="D11" s="187" t="s">
        <v>437</v>
      </c>
      <c r="E11" s="33" t="str">
        <f>IFERROR(IF(COUNTIF($A$6:A11,6)&gt;1,"DUPLICATE",VLOOKUP(A11,Table1[[Column1]:[Column3]],2,FALSE)),"")</f>
        <v>MARKER, white board, bullet, 2mm, black</v>
      </c>
      <c r="F11" s="19"/>
      <c r="G11" s="19">
        <v>100</v>
      </c>
      <c r="H11" s="117" t="s">
        <v>243</v>
      </c>
      <c r="I11" s="19"/>
      <c r="S11" s="5">
        <f>IF(R11="",0,COUNTIF($R$6:R11,"=1"))</f>
        <v>0</v>
      </c>
      <c r="U11" s="129" t="str">
        <f>IFERROR(IF(COUNTIF($A$6:A11,6)&gt;1,"DUPLICATE",VLOOKUP(A11,'Inventory List'!A32:L404,12,FALSE)),"")</f>
        <v>OFFICE EQUIPMENT AND ACCESSORIES AND SUPPLIES</v>
      </c>
      <c r="V11" s="200" t="s">
        <v>19</v>
      </c>
    </row>
    <row r="12" spans="1:22" ht="31.5" customHeight="1" x14ac:dyDescent="0.45">
      <c r="A12" s="193">
        <v>56</v>
      </c>
      <c r="B12" s="7"/>
      <c r="C12" s="208">
        <v>45747</v>
      </c>
      <c r="D12" s="187" t="s">
        <v>442</v>
      </c>
      <c r="E12" s="33" t="str">
        <f>IFERROR(IF(COUNTIF($A$6:A12,6)&gt;1,"DUPLICATE",VLOOKUP(A12,Table1[[Column1]:[Column3]],2,FALSE)),"")</f>
        <v>ENVELOPE, expanding, legal</v>
      </c>
      <c r="F12" s="19"/>
      <c r="G12" s="19">
        <v>100</v>
      </c>
      <c r="H12" s="117" t="s">
        <v>240</v>
      </c>
      <c r="I12" s="19"/>
      <c r="R12" s="5" t="str">
        <f>IFERROR(SEARCH('Bin Card'!$B$9,List!E277,1),"")</f>
        <v/>
      </c>
      <c r="S12" s="5">
        <f>IF(R12="",0,COUNTIF($R$6:R12,"=1"))</f>
        <v>0</v>
      </c>
      <c r="U12" s="129" t="str">
        <f>IFERROR(IF(COUNTIF($A$6:A12,6)&gt;1,"DUPLICATE",VLOOKUP(A12,'Inventory List'!A240:L443,12,FALSE)),"")</f>
        <v/>
      </c>
      <c r="V12" s="200" t="s">
        <v>19</v>
      </c>
    </row>
    <row r="13" spans="1:22" ht="30" customHeight="1" x14ac:dyDescent="0.4">
      <c r="A13" s="175">
        <v>69</v>
      </c>
      <c r="B13" s="7"/>
      <c r="C13" s="208">
        <v>45751</v>
      </c>
      <c r="D13" s="187" t="s">
        <v>447</v>
      </c>
      <c r="E13" s="33" t="str">
        <f>IFERROR(IF(COUNTIF($A$6:A13,6)&gt;1,"DUPLICATE",VLOOKUP(A13,Table1[[Column1]:[Column3]],2,FALSE)),"")</f>
        <v>FOLDER, documentary, legal</v>
      </c>
      <c r="F13" s="19"/>
      <c r="G13" s="19">
        <v>100</v>
      </c>
      <c r="H13" s="117" t="s">
        <v>244</v>
      </c>
      <c r="I13" s="19"/>
      <c r="R13" s="5" t="str">
        <f>IFERROR(SEARCH('Bin Card'!$B$9,List!E290,1),"")</f>
        <v/>
      </c>
      <c r="S13" s="5">
        <f>IF(R13="",0,COUNTIF($R$6:R13,"=1"))</f>
        <v>0</v>
      </c>
      <c r="U13" s="129" t="str">
        <f>IFERROR(IF(COUNTIF($A$6:A13,6)&gt;1,"DUPLICATE",VLOOKUP(A13,'Inventory List'!A253:L456,12,FALSE)),"")</f>
        <v/>
      </c>
      <c r="V13" s="200" t="s">
        <v>19</v>
      </c>
    </row>
    <row r="14" spans="1:22" ht="30" customHeight="1" x14ac:dyDescent="0.45">
      <c r="A14" s="194">
        <v>69</v>
      </c>
      <c r="B14" s="113"/>
      <c r="C14" s="208">
        <v>45831</v>
      </c>
      <c r="D14" s="187" t="s">
        <v>486</v>
      </c>
      <c r="E14" s="33" t="str">
        <f>IFERROR(IF(COUNTIF($A$6:A14,6)&gt;1,"DUPLICATE",VLOOKUP(A14,Table1[[Column1]:[Column3]],2,FALSE)),"")</f>
        <v>FOLDER, documentary, legal</v>
      </c>
      <c r="F14" s="6"/>
      <c r="G14" s="6">
        <v>100</v>
      </c>
      <c r="H14" s="117" t="s">
        <v>240</v>
      </c>
      <c r="I14" s="6"/>
      <c r="J14" s="114"/>
      <c r="K14" s="114"/>
      <c r="L14" s="114"/>
      <c r="M14" s="114"/>
      <c r="N14" s="114"/>
      <c r="O14" s="114"/>
      <c r="P14" s="114"/>
      <c r="Q14" s="114"/>
      <c r="R14" s="5" t="str">
        <f>IFERROR(SEARCH('Bin Card'!$B$9,List!E557,1),"")</f>
        <v/>
      </c>
      <c r="S14" s="5">
        <f>IF(R14="",0,COUNTIF($R$6:R14,"=1"))</f>
        <v>0</v>
      </c>
      <c r="U14" s="129" t="str">
        <f>IFERROR(IF(COUNTIF($A$6:A14,6)&lt;1,"DUPLICATE",VLOOKUP(A14,'Inventory List'!A492:L695,12,FALSE)),"")</f>
        <v>DUPLICATE</v>
      </c>
      <c r="V14" s="19" t="str">
        <f>IFERROR(IF(COUNTIF($A$6:A14,6)&lt;1,"DUPLICATE",VLOOKUP(A14,Table1[[Column1]:[Column3]],3,FALSE)),"")</f>
        <v>DUPLICATE</v>
      </c>
    </row>
    <row r="15" spans="1:22" ht="30" customHeight="1" x14ac:dyDescent="0.45">
      <c r="A15" s="194">
        <v>65</v>
      </c>
      <c r="B15" s="7"/>
      <c r="C15" s="208">
        <v>45712</v>
      </c>
      <c r="D15" s="187" t="s">
        <v>419</v>
      </c>
      <c r="E15" s="33" t="str">
        <f>IFERROR(IF(COUNTIF($A$6:A15,6)&gt;1,"DUPLICATE",VLOOKUP(A15,Table1[[Column1]:[Column3]],2,FALSE)),"")</f>
        <v>FACE MASK, 3-ply, 50's</v>
      </c>
      <c r="F15" s="19"/>
      <c r="G15" s="19">
        <v>70</v>
      </c>
      <c r="H15" s="117" t="s">
        <v>240</v>
      </c>
      <c r="I15" s="19"/>
      <c r="R15" s="5" t="str">
        <f>IFERROR(SEARCH('Bin Card'!$B$9,List!E147,1),"")</f>
        <v/>
      </c>
      <c r="S15" s="5">
        <f>IF(R15="",0,COUNTIF($R$6:R15,"=1"))</f>
        <v>0</v>
      </c>
      <c r="U15" s="129" t="str">
        <f>IFERROR(IF(COUNTIF($A$6:A15,6)&gt;1,"DUPLICATE",VLOOKUP(A15,'Inventory List'!A149:L338,12,FALSE)),"")</f>
        <v/>
      </c>
      <c r="V15" s="200" t="str">
        <f>IFERROR(IF(COUNTIF($A$6:A15,6)&gt;1,"DUPLICATE",VLOOKUP(A15,'Inventory List'!A146:C356,3,FALSE)),"")</f>
        <v/>
      </c>
    </row>
    <row r="16" spans="1:22" ht="30" customHeight="1" x14ac:dyDescent="0.35">
      <c r="A16" s="19">
        <v>54</v>
      </c>
      <c r="B16" s="7"/>
      <c r="C16" s="208">
        <v>45687</v>
      </c>
      <c r="D16" s="187" t="s">
        <v>412</v>
      </c>
      <c r="E16" s="33" t="str">
        <f>IFERROR(IF(COUNTIF($A$6:A16,6)&gt;1,"DUPLICATE",VLOOKUP(A16,Table1[[Column1]:[Column3]],2,FALSE)),"")</f>
        <v>ENVELOPE, documentary, brown, legal</v>
      </c>
      <c r="F16" s="19"/>
      <c r="G16" s="19">
        <v>50</v>
      </c>
      <c r="H16" s="117" t="s">
        <v>240</v>
      </c>
      <c r="I16" s="19"/>
      <c r="R16" s="5" t="str">
        <f>IFERROR(SEARCH('Bin Card'!$B$9,List!E36,1),"")</f>
        <v/>
      </c>
      <c r="S16" s="5">
        <f>IF(R16="",0,COUNTIF($R$6:R16,"=1"))</f>
        <v>0</v>
      </c>
      <c r="U16" s="129" t="str">
        <f>IFERROR(IF(COUNTIF($A$6:A16,6)&gt;1,"DUPLICATE",VLOOKUP(A16,'Inventory List'!A41:L237,12,FALSE)),"")</f>
        <v>OFFICE EQUIPMENT AND ACCESSORIES AND SUPPLIES</v>
      </c>
      <c r="V16" s="200" t="str">
        <f>IFERROR(IF(COUNTIF($A$6:A16,6)&gt;1,"DUPLICATE",VLOOKUP(A16,'Inventory List'!A40:C250,3,FALSE)),"")</f>
        <v>piece</v>
      </c>
    </row>
    <row r="17" spans="1:22" ht="30" customHeight="1" x14ac:dyDescent="0.35">
      <c r="A17" s="19">
        <v>69</v>
      </c>
      <c r="B17" s="7"/>
      <c r="C17" s="208">
        <v>45687</v>
      </c>
      <c r="D17" s="187" t="s">
        <v>412</v>
      </c>
      <c r="E17" s="33" t="str">
        <f>IFERROR(IF(COUNTIF($A$6:A17,6)&gt;1,"DUPLICATE",VLOOKUP(A17,Table1[[Column1]:[Column3]],2,FALSE)),"")</f>
        <v>FOLDER, documentary, legal</v>
      </c>
      <c r="F17" s="19"/>
      <c r="G17" s="19">
        <v>50</v>
      </c>
      <c r="H17" s="117" t="s">
        <v>240</v>
      </c>
      <c r="I17" s="19"/>
      <c r="R17" s="5" t="str">
        <f>IFERROR(SEARCH('Bin Card'!$B$9,List!E37,1),"")</f>
        <v/>
      </c>
      <c r="S17" s="5">
        <f>IF(R17="",0,COUNTIF($R$6:R17,"=1"))</f>
        <v>0</v>
      </c>
      <c r="U17" s="129" t="str">
        <f>IFERROR(IF(COUNTIF($A$6:A17,6)&gt;1,"DUPLICATE",VLOOKUP(A17,'Inventory List'!A42:L238,12,FALSE)),"")</f>
        <v>OFFICE EQUIPMENT AND ACCESSORIES AND SUPPLIES</v>
      </c>
      <c r="V17" s="200" t="str">
        <f>IFERROR(IF(COUNTIF($A$6:A17,6)&gt;1,"DUPLICATE",VLOOKUP(A17,'Inventory List'!A41:C251,3,FALSE)),"")</f>
        <v>piece</v>
      </c>
    </row>
    <row r="18" spans="1:22" ht="31.5" customHeight="1" x14ac:dyDescent="0.45">
      <c r="A18" s="193">
        <v>96</v>
      </c>
      <c r="B18" s="7"/>
      <c r="C18" s="208">
        <v>45707</v>
      </c>
      <c r="D18" s="187" t="s">
        <v>417</v>
      </c>
      <c r="E18" s="33" t="str">
        <f>IFERROR(IF(COUNTIF($A$6:A18,6)&gt;1,"DUPLICATE",VLOOKUP(A18,Table1[[Column1]:[Column3]],2,FALSE)),"")</f>
        <v>MARKER, write-all-pen, permanent, 0.4mm (size: small tip)</v>
      </c>
      <c r="F18" s="19"/>
      <c r="G18" s="19">
        <v>50</v>
      </c>
      <c r="H18" s="117" t="s">
        <v>247</v>
      </c>
      <c r="I18" s="19"/>
      <c r="R18" s="5" t="str">
        <f>IFERROR(SEARCH('Bin Card'!$B$9,List!E135,1),"")</f>
        <v/>
      </c>
      <c r="S18" s="5">
        <f>IF(R18="",0,COUNTIF($R$6:R18,"=1"))</f>
        <v>0</v>
      </c>
      <c r="U18" s="129" t="str">
        <f>IFERROR(IF(COUNTIF($A$6:A18,6)&gt;1,"DUPLICATE",VLOOKUP(A18,'Inventory List'!A137:L327,12,FALSE)),"")</f>
        <v/>
      </c>
      <c r="V18" s="200" t="str">
        <f>IFERROR(IF(COUNTIF($A$6:A18,6)&gt;1,"DUPLICATE",VLOOKUP(A18,'Inventory List'!A134:C344,3,FALSE)),"")</f>
        <v/>
      </c>
    </row>
    <row r="19" spans="1:22" ht="31.5" customHeight="1" x14ac:dyDescent="0.4">
      <c r="A19" s="175">
        <v>207</v>
      </c>
      <c r="B19" s="7"/>
      <c r="C19" s="208">
        <v>45719</v>
      </c>
      <c r="D19" s="187" t="s">
        <v>432</v>
      </c>
      <c r="E19" s="33" t="str">
        <f>IFERROR(IF(COUNTIF($A$6:A19,6)&gt;1,"DUPLICATE",VLOOKUP(A19,Table1[[Column1]:[Column3]],2,FALSE)),"")</f>
        <v>Expanding Envelope, short</v>
      </c>
      <c r="F19" s="19"/>
      <c r="G19" s="19">
        <v>50</v>
      </c>
      <c r="H19" s="117" t="s">
        <v>246</v>
      </c>
      <c r="I19" s="19"/>
      <c r="R19" s="5" t="str">
        <f>IFERROR(SEARCH('Bin Card'!$B$9,List!E177,1),"")</f>
        <v/>
      </c>
      <c r="S19" s="5">
        <f>IF(R19="",0,COUNTIF($R$6:R19,"=1"))</f>
        <v>0</v>
      </c>
      <c r="U19" s="129">
        <f>IFERROR(IF(COUNTIF($A$6:A19,6)&gt;1,"DUPLICATE",VLOOKUP(A19,'Inventory List'!A178:L367,12,FALSE)),"")</f>
        <v>0</v>
      </c>
      <c r="V19" s="200" t="s">
        <v>19</v>
      </c>
    </row>
    <row r="20" spans="1:22" ht="30" customHeight="1" x14ac:dyDescent="0.4">
      <c r="A20" s="175">
        <v>69</v>
      </c>
      <c r="B20" s="7"/>
      <c r="C20" s="208">
        <v>45719</v>
      </c>
      <c r="D20" s="187" t="s">
        <v>432</v>
      </c>
      <c r="E20" s="33" t="str">
        <f>IFERROR(IF(COUNTIF($A$6:A20,6)&gt;1,"DUPLICATE",VLOOKUP(A20,Table1[[Column1]:[Column3]],2,FALSE)),"")</f>
        <v>FOLDER, documentary, legal</v>
      </c>
      <c r="F20" s="19"/>
      <c r="G20" s="19">
        <v>50</v>
      </c>
      <c r="H20" s="117" t="s">
        <v>246</v>
      </c>
      <c r="I20" s="19"/>
      <c r="R20" s="5" t="str">
        <f>IFERROR(SEARCH('Bin Card'!$B$9,List!E178,1),"")</f>
        <v/>
      </c>
      <c r="S20" s="5">
        <f>IF(R20="",0,COUNTIF($R$6:R20,"=1"))</f>
        <v>0</v>
      </c>
      <c r="U20" s="129" t="str">
        <f>IFERROR(IF(COUNTIF($A$6:A20,6)&gt;1,"DUPLICATE",VLOOKUP(A20,'Inventory List'!A180:L369,12,FALSE)),"")</f>
        <v/>
      </c>
      <c r="V20" s="200" t="s">
        <v>19</v>
      </c>
    </row>
    <row r="21" spans="1:22" ht="31.5" customHeight="1" x14ac:dyDescent="0.45">
      <c r="A21" s="193">
        <v>172</v>
      </c>
      <c r="B21" s="7"/>
      <c r="C21" s="208">
        <v>45720</v>
      </c>
      <c r="D21" s="187" t="s">
        <v>433</v>
      </c>
      <c r="E21" s="33" t="str">
        <f>IFERROR(IF(COUNTIF($A$6:A21,6)&gt;1,"DUPLICATE",VLOOKUP(A21,Table1[[Column1]:[Column3]],2,FALSE)),"")</f>
        <v>TAPE, packaging, 48mm (2")</v>
      </c>
      <c r="F21" s="19"/>
      <c r="G21" s="19">
        <v>50</v>
      </c>
      <c r="H21" s="117" t="s">
        <v>243</v>
      </c>
      <c r="I21" s="19"/>
      <c r="R21" s="5" t="str">
        <f>IFERROR(SEARCH('Bin Card'!$B$9,List!E191,1),"")</f>
        <v/>
      </c>
      <c r="S21" s="5">
        <f>IF(R21="",0,COUNTIF($R$6:R21,"=1"))</f>
        <v>0</v>
      </c>
      <c r="U21" s="129" t="str">
        <f>IFERROR(IF(COUNTIF($A$6:A21,6)&gt;1,"DUPLICATE",VLOOKUP(A21,'Inventory List'!A193:L382,12,FALSE)),"")</f>
        <v/>
      </c>
      <c r="V21" s="200" t="s">
        <v>4</v>
      </c>
    </row>
    <row r="22" spans="1:22" ht="30" customHeight="1" x14ac:dyDescent="0.45">
      <c r="A22" s="193">
        <v>172</v>
      </c>
      <c r="B22" s="7"/>
      <c r="C22" s="208">
        <v>45733</v>
      </c>
      <c r="D22" s="187" t="s">
        <v>435</v>
      </c>
      <c r="E22" s="33" t="str">
        <f>IFERROR(IF(COUNTIF($A$6:A22,6)&gt;1,"DUPLICATE",VLOOKUP(A22,Table1[[Column1]:[Column3]],2,FALSE)),"")</f>
        <v>TAPE, packaging, 48mm (2")</v>
      </c>
      <c r="F22" s="19"/>
      <c r="G22" s="19">
        <v>50</v>
      </c>
      <c r="H22" s="117" t="s">
        <v>243</v>
      </c>
      <c r="I22" s="19"/>
      <c r="R22" s="5" t="str">
        <f>IFERROR(SEARCH('Bin Card'!$B$9,List!E217,1),"")</f>
        <v/>
      </c>
      <c r="S22" s="5">
        <f>IF(R22="",0,COUNTIF($R$6:R22,"=1"))</f>
        <v>0</v>
      </c>
      <c r="U22" s="129" t="str">
        <f>IFERROR(IF(COUNTIF($A$6:A22,6)&gt;1,"DUPLICATE",VLOOKUP(A22,'Inventory List'!A210:L395,12,FALSE)),"")</f>
        <v/>
      </c>
      <c r="V22" s="200" t="s">
        <v>4</v>
      </c>
    </row>
    <row r="23" spans="1:22" ht="31.5" customHeight="1" x14ac:dyDescent="0.4">
      <c r="A23" s="174">
        <v>54</v>
      </c>
      <c r="B23" s="7"/>
      <c r="C23" s="208">
        <v>45751</v>
      </c>
      <c r="D23" s="187" t="s">
        <v>447</v>
      </c>
      <c r="E23" s="33" t="str">
        <f>IFERROR(IF(COUNTIF($A$6:A23,6)&gt;1,"DUPLICATE",VLOOKUP(A23,Table1[[Column1]:[Column3]],2,FALSE)),"")</f>
        <v>ENVELOPE, documentary, brown, legal</v>
      </c>
      <c r="F23" s="19"/>
      <c r="G23" s="19">
        <v>50</v>
      </c>
      <c r="H23" s="117" t="s">
        <v>244</v>
      </c>
      <c r="I23" s="19"/>
      <c r="R23" s="5" t="str">
        <f>IFERROR(SEARCH('Bin Card'!$B$9,List!E289,1),"")</f>
        <v/>
      </c>
      <c r="S23" s="5">
        <f>IF(R23="",0,COUNTIF($R$6:R23,"=1"))</f>
        <v>0</v>
      </c>
      <c r="U23" s="129" t="str">
        <f>IFERROR(IF(COUNTIF($A$6:A23,6)&gt;1,"DUPLICATE",VLOOKUP(A23,'Inventory List'!A252:L455,12,FALSE)),"")</f>
        <v/>
      </c>
      <c r="V23" s="200" t="s">
        <v>19</v>
      </c>
    </row>
    <row r="24" spans="1:22" ht="31.5" customHeight="1" x14ac:dyDescent="0.45">
      <c r="A24" s="193">
        <v>96</v>
      </c>
      <c r="B24" s="7"/>
      <c r="C24" s="208">
        <v>45791</v>
      </c>
      <c r="D24" s="187" t="s">
        <v>467</v>
      </c>
      <c r="E24" s="33" t="str">
        <f>IFERROR(IF(COUNTIF($A$6:A24,6)&gt;1,"DUPLICATE",VLOOKUP(A24,Table1[[Column1]:[Column3]],2,FALSE)),"")</f>
        <v>MARKER, write-all-pen, permanent, 0.4mm (size: small tip)</v>
      </c>
      <c r="F24" s="19"/>
      <c r="G24" s="19">
        <v>40</v>
      </c>
      <c r="H24" s="117" t="s">
        <v>246</v>
      </c>
      <c r="I24" s="19"/>
      <c r="R24" s="5" t="str">
        <f>IFERROR(SEARCH('Bin Card'!$B$9,List!E423,1),"")</f>
        <v/>
      </c>
      <c r="S24" s="5">
        <f>IF(R24="",0,COUNTIF($R$6:R24,"=1"))</f>
        <v>0</v>
      </c>
      <c r="U24" s="129" t="str">
        <f>IFERROR(IF(COUNTIF($A$6:A24,6)&lt;1,"DUPLICATE",VLOOKUP(A24,'Inventory List'!A362:L565,12,FALSE)),"")</f>
        <v>DUPLICATE</v>
      </c>
      <c r="V24" s="19" t="str">
        <f>IFERROR(IF(COUNTIF($A$6:A24,6)&lt;1,"DUPLICATE",VLOOKUP(A24,Table1[[Column1]:[Column3]],3,FALSE)),"")</f>
        <v>DUPLICATE</v>
      </c>
    </row>
    <row r="25" spans="1:22" ht="31.5" customHeight="1" x14ac:dyDescent="0.35">
      <c r="A25" s="19">
        <v>54</v>
      </c>
      <c r="B25" s="7"/>
      <c r="C25" s="208">
        <v>45666</v>
      </c>
      <c r="D25" s="187" t="s">
        <v>410</v>
      </c>
      <c r="E25" s="33" t="str">
        <f>IFERROR(IF(COUNTIF($A$6:A25,6)&gt;1,"DUPLICATE",VLOOKUP(A25,Table1[[Column1]:[Column3]],2,FALSE)),"")</f>
        <v>ENVELOPE, documentary, brown, legal</v>
      </c>
      <c r="F25" s="19"/>
      <c r="G25" s="19">
        <v>30</v>
      </c>
      <c r="H25" s="117" t="s">
        <v>245</v>
      </c>
      <c r="I25" s="19"/>
      <c r="R25" s="5" t="str">
        <f>IFERROR(SEARCH('Bin Card'!$B$9,List!E22,1),"")</f>
        <v/>
      </c>
      <c r="S25" s="5">
        <f>IF(R25="",0,COUNTIF($R$6:R25,"=1"))</f>
        <v>0</v>
      </c>
      <c r="U25" s="129" t="str">
        <f>IFERROR(IF(COUNTIF($A$6:A25,6)&gt;1,"DUPLICATE",VLOOKUP(A25,'Inventory List'!A26:L223,12,FALSE)),"")</f>
        <v>OFFICE EQUIPMENT AND ACCESSORIES AND SUPPLIES</v>
      </c>
      <c r="V25" s="200" t="str">
        <f>IFERROR(IF(COUNTIF($A$6:A25,6)&gt;1,"DUPLICATE",VLOOKUP(A25,'Inventory List'!A26:C236,3,FALSE)),"")</f>
        <v>piece</v>
      </c>
    </row>
    <row r="26" spans="1:22" ht="31.5" customHeight="1" x14ac:dyDescent="0.35">
      <c r="A26" s="19">
        <v>65</v>
      </c>
      <c r="B26" s="7"/>
      <c r="C26" s="208">
        <v>45677</v>
      </c>
      <c r="D26" s="187" t="s">
        <v>411</v>
      </c>
      <c r="E26" s="33" t="str">
        <f>IFERROR(IF(COUNTIF($A$6:A26,6)&gt;1,"DUPLICATE",VLOOKUP(A26,Table1[[Column1]:[Column3]],2,FALSE)),"")</f>
        <v>FACE MASK, 3-ply, 50's</v>
      </c>
      <c r="F26" s="19"/>
      <c r="G26" s="19">
        <v>30</v>
      </c>
      <c r="H26" s="117" t="s">
        <v>243</v>
      </c>
      <c r="I26" s="19"/>
      <c r="R26" s="5" t="str">
        <f>IFERROR(SEARCH('Bin Card'!$B$9,List!E31,1),"")</f>
        <v/>
      </c>
      <c r="S26" s="5">
        <f>IF(R26="",0,COUNTIF($R$6:R26,"=1"))</f>
        <v>0</v>
      </c>
      <c r="U26" s="129" t="str">
        <f>IFERROR(IF(COUNTIF($A$6:A26,6)&gt;1,"DUPLICATE",VLOOKUP(A26,'Inventory List'!A36:L232,12,FALSE)),"")</f>
        <v>PERSONAL PROTECTIVE EQUIPMENT</v>
      </c>
      <c r="V26" s="200" t="str">
        <f>IFERROR(IF(COUNTIF($A$6:A26,6)&gt;1,"DUPLICATE",VLOOKUP(A26,'Inventory List'!A35:C245,3,FALSE)),"")</f>
        <v>pack</v>
      </c>
    </row>
    <row r="27" spans="1:22" ht="30" customHeight="1" x14ac:dyDescent="0.35">
      <c r="A27" s="19">
        <v>172</v>
      </c>
      <c r="B27" s="7"/>
      <c r="C27" s="208">
        <v>45677</v>
      </c>
      <c r="D27" s="187" t="s">
        <v>411</v>
      </c>
      <c r="E27" s="33" t="str">
        <f>IFERROR(IF(COUNTIF($A$6:A27,6)&gt;1,"DUPLICATE",VLOOKUP(A27,Table1[[Column1]:[Column3]],2,FALSE)),"")</f>
        <v>TAPE, packaging, 48mm (2")</v>
      </c>
      <c r="F27" s="19"/>
      <c r="G27" s="19">
        <v>30</v>
      </c>
      <c r="H27" s="117" t="s">
        <v>243</v>
      </c>
      <c r="I27" s="19"/>
      <c r="R27" s="5" t="str">
        <f>IFERROR(SEARCH('Bin Card'!$B$9,List!E32,1),"")</f>
        <v/>
      </c>
      <c r="S27" s="5">
        <f>IF(R27="",0,COUNTIF($R$6:R27,"=1"))</f>
        <v>0</v>
      </c>
      <c r="U27" s="129" t="str">
        <f>IFERROR(IF(COUNTIF($A$6:A27,6)&gt;1,"DUPLICATE",VLOOKUP(A27,'Inventory List'!A37:L233,12,FALSE)),"")</f>
        <v>MANUFACTURING COMPONENTS AND SUPPLIES</v>
      </c>
      <c r="V27" s="200" t="str">
        <f>IFERROR(IF(COUNTIF($A$6:A27,6)&gt;1,"DUPLICATE",VLOOKUP(A27,'Inventory List'!A36:C246,3,FALSE)),"")</f>
        <v>roll</v>
      </c>
    </row>
    <row r="28" spans="1:22" ht="30" customHeight="1" x14ac:dyDescent="0.45">
      <c r="A28" s="193">
        <v>54</v>
      </c>
      <c r="B28" s="7"/>
      <c r="C28" s="208">
        <v>45700</v>
      </c>
      <c r="D28" s="187" t="s">
        <v>416</v>
      </c>
      <c r="E28" s="33" t="str">
        <f>IFERROR(IF(COUNTIF($A$6:A28,6)&gt;1,"DUPLICATE",VLOOKUP(A28,Table1[[Column1]:[Column3]],2,FALSE)),"")</f>
        <v>ENVELOPE, documentary, brown, legal</v>
      </c>
      <c r="F28" s="19"/>
      <c r="G28" s="19">
        <v>30</v>
      </c>
      <c r="H28" s="117" t="s">
        <v>245</v>
      </c>
      <c r="I28" s="19"/>
      <c r="R28" s="5" t="str">
        <f>IFERROR(SEARCH('Bin Card'!$B$9,List!E114,1),"")</f>
        <v/>
      </c>
      <c r="S28" s="5">
        <f>IF(R28="",0,COUNTIF($R$6:R28,"=1"))</f>
        <v>0</v>
      </c>
      <c r="U28" s="129" t="str">
        <f>IFERROR(IF(COUNTIF($A$6:A28,6)&gt;1,"DUPLICATE",VLOOKUP(A28,'Inventory List'!A124:L314,12,FALSE)),"")</f>
        <v/>
      </c>
      <c r="V28" s="200" t="str">
        <f>IFERROR(IF(COUNTIF($A$6:A28,6)&gt;1,"DUPLICATE",VLOOKUP(A28,'Inventory List'!A113:C323,3,FALSE)),"")</f>
        <v/>
      </c>
    </row>
    <row r="29" spans="1:22" ht="31.5" customHeight="1" x14ac:dyDescent="0.45">
      <c r="A29" s="193">
        <v>54</v>
      </c>
      <c r="B29" s="7"/>
      <c r="C29" s="208">
        <v>45721</v>
      </c>
      <c r="D29" s="187" t="s">
        <v>434</v>
      </c>
      <c r="E29" s="33" t="str">
        <f>IFERROR(IF(COUNTIF($A$6:A29,6)&gt;1,"DUPLICATE",VLOOKUP(A29,Table1[[Column1]:[Column3]],2,FALSE)),"")</f>
        <v>ENVELOPE, documentary, brown, legal</v>
      </c>
      <c r="F29" s="19"/>
      <c r="G29" s="19">
        <v>30</v>
      </c>
      <c r="H29" s="117" t="s">
        <v>245</v>
      </c>
      <c r="I29" s="19"/>
      <c r="R29" s="5" t="str">
        <f>IFERROR(SEARCH('Bin Card'!$B$9,List!E202,1),"")</f>
        <v/>
      </c>
      <c r="S29" s="5">
        <f>IF(R29="",0,COUNTIF($R$6:R29,"=1"))</f>
        <v>0</v>
      </c>
      <c r="U29" s="129" t="str">
        <f>IFERROR(IF(COUNTIF($A$6:A29,6)&gt;1,"DUPLICATE",VLOOKUP(A29,'Inventory List'!A206:L391,12,FALSE)),"")</f>
        <v/>
      </c>
      <c r="V29" s="200" t="s">
        <v>19</v>
      </c>
    </row>
    <row r="30" spans="1:22" ht="31.5" customHeight="1" x14ac:dyDescent="0.45">
      <c r="A30" s="193">
        <v>172</v>
      </c>
      <c r="B30" s="7"/>
      <c r="C30" s="208">
        <v>45783</v>
      </c>
      <c r="D30" s="187" t="s">
        <v>453</v>
      </c>
      <c r="E30" s="33" t="str">
        <f>IFERROR(IF(COUNTIF($A$6:A30,6)&gt;1,"DUPLICATE",VLOOKUP(A30,Table1[[Column1]:[Column3]],2,FALSE)),"")</f>
        <v>TAPE, packaging, 48mm (2")</v>
      </c>
      <c r="F30" s="19"/>
      <c r="G30" s="19">
        <v>30</v>
      </c>
      <c r="H30" s="117" t="s">
        <v>243</v>
      </c>
      <c r="I30" s="19"/>
      <c r="R30" s="5" t="str">
        <f>IFERROR(SEARCH('Bin Card'!$B$9,List!E347,1),"")</f>
        <v/>
      </c>
      <c r="S30" s="5">
        <f>IF(R30="",0,COUNTIF($R$6:R30,"=1"))</f>
        <v>0</v>
      </c>
      <c r="U30" s="129" t="str">
        <f>IFERROR(IF(COUNTIF($A$6:A30,6)&gt;1,"DUPLICATE",VLOOKUP(A30,'Inventory List'!A284:L487,12,FALSE)),"")</f>
        <v/>
      </c>
      <c r="V30" s="19" t="str">
        <f>IFERROR(IF(COUNTIF($A$6:A30,6)&lt;1,"DUPLICATE",VLOOKUP(A30,Table1[[Column1]:[Column3]],3,FALSE)),"")</f>
        <v>DUPLICATE</v>
      </c>
    </row>
    <row r="31" spans="1:22" ht="30" customHeight="1" x14ac:dyDescent="0.45">
      <c r="A31" s="193">
        <v>171</v>
      </c>
      <c r="B31" s="7"/>
      <c r="C31" s="208">
        <v>45783</v>
      </c>
      <c r="D31" s="187" t="s">
        <v>453</v>
      </c>
      <c r="E31" s="33" t="str">
        <f>IFERROR(IF(COUNTIF($A$6:A31,6)&gt;1,"DUPLICATE",VLOOKUP(A31,Table1[[Column1]:[Column3]],2,FALSE)),"")</f>
        <v>TAPE, masking, 48mm (2")</v>
      </c>
      <c r="F31" s="19"/>
      <c r="G31" s="19">
        <v>30</v>
      </c>
      <c r="H31" s="117" t="s">
        <v>243</v>
      </c>
      <c r="I31" s="19"/>
      <c r="R31" s="5" t="str">
        <f>IFERROR(SEARCH('Bin Card'!$B$9,List!E348,1),"")</f>
        <v/>
      </c>
      <c r="S31" s="5">
        <f>IF(R31="",0,COUNTIF($R$6:R31,"=1"))</f>
        <v>0</v>
      </c>
      <c r="U31" s="129" t="str">
        <f>IFERROR(IF(COUNTIF($A$6:A31,6)&gt;1,"DUPLICATE",VLOOKUP(A31,'Inventory List'!A285:L488,12,FALSE)),"")</f>
        <v/>
      </c>
      <c r="V31" s="19" t="str">
        <f>IFERROR(IF(COUNTIF($A$6:A31,6)&lt;1,"DUPLICATE",VLOOKUP(A31,Table1[[Column1]:[Column3]],3,FALSE)),"")</f>
        <v>DUPLICATE</v>
      </c>
    </row>
    <row r="32" spans="1:22" ht="30" customHeight="1" x14ac:dyDescent="0.45">
      <c r="A32" s="194">
        <v>93</v>
      </c>
      <c r="B32" s="7"/>
      <c r="C32" s="208">
        <v>45783</v>
      </c>
      <c r="D32" s="187" t="s">
        <v>453</v>
      </c>
      <c r="E32" s="33" t="str">
        <f>IFERROR(IF(COUNTIF($A$6:A32,6)&gt;1,"DUPLICATE",VLOOKUP(A32,Table1[[Column1]:[Column3]],2,FALSE)),"")</f>
        <v>MARKER, white board, bullet, 2mm, black</v>
      </c>
      <c r="F32" s="19"/>
      <c r="G32" s="19">
        <v>30</v>
      </c>
      <c r="H32" s="117" t="s">
        <v>243</v>
      </c>
      <c r="I32" s="19"/>
      <c r="R32" s="5" t="str">
        <f>IFERROR(SEARCH('Bin Card'!$B$9,List!E355,1),"")</f>
        <v/>
      </c>
      <c r="S32" s="5">
        <f>IF(R32="",0,COUNTIF($R$6:R32,"=1"))</f>
        <v>0</v>
      </c>
      <c r="U32" s="129" t="str">
        <f>IFERROR(IF(COUNTIF($A$6:A32,6)&gt;1,"DUPLICATE",VLOOKUP(A32,'Inventory List'!A293:L496,12,FALSE)),"")</f>
        <v/>
      </c>
      <c r="V32" s="19" t="str">
        <f>IFERROR(IF(COUNTIF($A$6:A32,6)&lt;1,"DUPLICATE",VLOOKUP(A32,Table1[[Column1]:[Column3]],3,FALSE)),"")</f>
        <v>DUPLICATE</v>
      </c>
    </row>
    <row r="33" spans="1:22" ht="31.5" customHeight="1" x14ac:dyDescent="0.45">
      <c r="A33" s="194">
        <v>171</v>
      </c>
      <c r="B33" s="113"/>
      <c r="C33" s="208">
        <v>45825</v>
      </c>
      <c r="D33" s="187" t="s">
        <v>484</v>
      </c>
      <c r="E33" s="33" t="str">
        <f>IFERROR(IF(COUNTIF($A$6:A33,6)&gt;1,"DUPLICATE",VLOOKUP(A33,Table1[[Column1]:[Column3]],2,FALSE)),"")</f>
        <v>TAPE, masking, 48mm (2")</v>
      </c>
      <c r="F33" s="6"/>
      <c r="G33" s="6">
        <v>30</v>
      </c>
      <c r="H33" s="117" t="s">
        <v>243</v>
      </c>
      <c r="I33" s="6"/>
      <c r="J33" s="114"/>
      <c r="K33" s="114"/>
      <c r="L33" s="114"/>
      <c r="M33" s="114"/>
      <c r="N33" s="114"/>
      <c r="O33" s="114"/>
      <c r="P33" s="114"/>
      <c r="Q33" s="114"/>
      <c r="R33" s="5" t="str">
        <f>IFERROR(SEARCH('Bin Card'!$B$9,List!E520,1),"")</f>
        <v/>
      </c>
      <c r="S33" s="5">
        <f>IF(R33="",0,COUNTIF($R$6:R33,"=1"))</f>
        <v>0</v>
      </c>
      <c r="U33" s="129" t="str">
        <f>IFERROR(IF(COUNTIF($A$6:A33,6)&lt;1,"DUPLICATE",VLOOKUP(A33,'Inventory List'!A457:L660,12,FALSE)),"")</f>
        <v>DUPLICATE</v>
      </c>
      <c r="V33" s="19" t="str">
        <f>IFERROR(IF(COUNTIF($A$6:A33,6)&lt;1,"DUPLICATE",VLOOKUP(A33,Table1[[Column1]:[Column3]],3,FALSE)),"")</f>
        <v>DUPLICATE</v>
      </c>
    </row>
    <row r="34" spans="1:22" ht="30" customHeight="1" x14ac:dyDescent="0.45">
      <c r="A34" s="193">
        <v>174</v>
      </c>
      <c r="B34" s="113"/>
      <c r="C34" s="208">
        <v>45825</v>
      </c>
      <c r="D34" s="187" t="s">
        <v>484</v>
      </c>
      <c r="E34" s="33" t="str">
        <f>IFERROR(IF(COUNTIF($A$6:A34,6)&gt;1,"DUPLICATE",VLOOKUP(A34,Table1[[Column1]:[Column3]],2,FALSE)),"")</f>
        <v>TAPE, transparent, 48mm (2")</v>
      </c>
      <c r="F34" s="6"/>
      <c r="G34" s="6">
        <v>30</v>
      </c>
      <c r="H34" s="117" t="s">
        <v>243</v>
      </c>
      <c r="I34" s="6"/>
      <c r="J34" s="114"/>
      <c r="K34" s="114"/>
      <c r="L34" s="114"/>
      <c r="M34" s="114"/>
      <c r="N34" s="114"/>
      <c r="O34" s="114"/>
      <c r="P34" s="114"/>
      <c r="Q34" s="114"/>
      <c r="R34" s="5" t="str">
        <f>IFERROR(SEARCH('Bin Card'!$B$9,List!E522,1),"")</f>
        <v/>
      </c>
      <c r="S34" s="5">
        <f>IF(R34="",0,COUNTIF($R$6:R34,"=1"))</f>
        <v>0</v>
      </c>
      <c r="U34" s="129" t="str">
        <f>IFERROR(IF(COUNTIF($A$6:A34,6)&lt;1,"DUPLICATE",VLOOKUP(A34,'Inventory List'!A459:L662,12,FALSE)),"")</f>
        <v>DUPLICATE</v>
      </c>
      <c r="V34" s="19" t="str">
        <f>IFERROR(IF(COUNTIF($A$6:A34,6)&lt;1,"DUPLICATE",VLOOKUP(A34,Table1[[Column1]:[Column3]],3,FALSE)),"")</f>
        <v>DUPLICATE</v>
      </c>
    </row>
    <row r="35" spans="1:22" ht="30" customHeight="1" x14ac:dyDescent="0.45">
      <c r="A35" s="193">
        <v>114</v>
      </c>
      <c r="B35" s="7"/>
      <c r="C35" s="208">
        <v>45700</v>
      </c>
      <c r="D35" s="187" t="s">
        <v>415</v>
      </c>
      <c r="E35" s="33" t="str">
        <f>IFERROR(IF(COUNTIF($A$6:A35,6)&gt;1,"DUPLICATE",VLOOKUP(A35,Table1[[Column1]:[Column3]],2,FALSE)),"")</f>
        <v>PAPER, multicopy, 8.5"x13", 80gsm</v>
      </c>
      <c r="F35" s="19"/>
      <c r="G35" s="19">
        <v>25</v>
      </c>
      <c r="H35" s="117" t="s">
        <v>245</v>
      </c>
      <c r="I35" s="19"/>
      <c r="R35" s="5" t="str">
        <f>IFERROR(SEARCH('Bin Card'!$B$9,List!E98,1),"")</f>
        <v/>
      </c>
      <c r="S35" s="5">
        <f>IF(R35="",0,COUNTIF($R$6:R35,"=1"))</f>
        <v>0</v>
      </c>
      <c r="U35" s="129" t="str">
        <f>IFERROR(IF(COUNTIF($A$6:A35,6)&gt;1,"DUPLICATE",VLOOKUP(A35,'Inventory List'!A107:L298,12,FALSE)),"")</f>
        <v>PAPER MATERIALS AND PRODUCTS</v>
      </c>
      <c r="V35" s="200" t="str">
        <f>IFERROR(IF(COUNTIF($A$6:A35,6)&gt;1,"DUPLICATE",VLOOKUP(A35,'Inventory List'!A97:C307,3,FALSE)),"")</f>
        <v>ream</v>
      </c>
    </row>
    <row r="36" spans="1:22" ht="30" customHeight="1" x14ac:dyDescent="0.45">
      <c r="A36" s="194">
        <v>149</v>
      </c>
      <c r="B36" s="7"/>
      <c r="C36" s="208">
        <v>45743</v>
      </c>
      <c r="D36" s="187" t="s">
        <v>441</v>
      </c>
      <c r="E36" s="33" t="str">
        <f>IFERROR(IF(COUNTIF($A$6:A36,6)&gt;1,"DUPLICATE",VLOOKUP(A36,Table1[[Column1]:[Column3]],2,FALSE)),"")</f>
        <v>SOAP, detergent powder, 40g</v>
      </c>
      <c r="F36" s="19"/>
      <c r="G36" s="19">
        <v>24</v>
      </c>
      <c r="H36" s="117" t="s">
        <v>240</v>
      </c>
      <c r="I36" s="19"/>
      <c r="R36" s="5" t="str">
        <f>IFERROR(SEARCH('Bin Card'!$B$9,List!E268,1),"")</f>
        <v/>
      </c>
      <c r="S36" s="5">
        <f>IF(R36="",0,COUNTIF($R$6:R36,"=1"))</f>
        <v>0</v>
      </c>
      <c r="U36" s="129" t="str">
        <f>IFERROR(IF(COUNTIF($A$6:A36,6)&gt;1,"DUPLICATE",VLOOKUP(A36,'Inventory List'!A231:L434,12,FALSE)),"")</f>
        <v/>
      </c>
      <c r="V36" s="200" t="s">
        <v>159</v>
      </c>
    </row>
    <row r="37" spans="1:22" ht="30" customHeight="1" x14ac:dyDescent="0.45">
      <c r="A37" s="194">
        <v>149</v>
      </c>
      <c r="B37" s="7"/>
      <c r="C37" s="208">
        <v>45786</v>
      </c>
      <c r="D37" s="187" t="s">
        <v>454</v>
      </c>
      <c r="E37" s="33" t="str">
        <f>IFERROR(IF(COUNTIF($A$6:A37,6)&gt;1,"DUPLICATE",VLOOKUP(A37,Table1[[Column1]:[Column3]],2,FALSE)),"")</f>
        <v>SOAP, detergent powder, 40g</v>
      </c>
      <c r="F37" s="19"/>
      <c r="G37" s="19">
        <v>24</v>
      </c>
      <c r="H37" s="117" t="s">
        <v>240</v>
      </c>
      <c r="I37" s="19"/>
      <c r="U37" s="129" t="str">
        <f>IFERROR(IF(COUNTIF($A$6:A37,6)&lt;1,"DUPLICATE",VLOOKUP(A37,'Inventory List'!A336:L539,12,FALSE)),"")</f>
        <v>DUPLICATE</v>
      </c>
      <c r="V37" s="19" t="str">
        <f>IFERROR(IF(COUNTIF($A$6:A37,6)&lt;1,"DUPLICATE",VLOOKUP(A37,Table1[[Column1]:[Column3]],3,FALSE)),"")</f>
        <v>DUPLICATE</v>
      </c>
    </row>
    <row r="38" spans="1:22" ht="31.5" customHeight="1" x14ac:dyDescent="0.45">
      <c r="A38" s="194">
        <v>175</v>
      </c>
      <c r="B38" s="7"/>
      <c r="C38" s="208">
        <v>45786</v>
      </c>
      <c r="D38" s="187" t="s">
        <v>454</v>
      </c>
      <c r="E38" s="33" t="str">
        <f>IFERROR(IF(COUNTIF($A$6:A38,6)&gt;1,"DUPLICATE",VLOOKUP(A38,Table1[[Column1]:[Column3]],2,FALSE)),"")</f>
        <v>TISSUE, 3-ply, 12's</v>
      </c>
      <c r="F38" s="19"/>
      <c r="G38" s="19">
        <v>24</v>
      </c>
      <c r="H38" s="117" t="s">
        <v>240</v>
      </c>
      <c r="I38" s="19"/>
      <c r="R38" s="5" t="str">
        <f>IFERROR(SEARCH('Bin Card'!$B$9,List!E400,1),"")</f>
        <v/>
      </c>
      <c r="S38" s="5">
        <f>IF(R38="",0,COUNTIF($R$6:R38,"=1"))</f>
        <v>0</v>
      </c>
      <c r="U38" s="129" t="str">
        <f>IFERROR(IF(COUNTIF($A$6:A38,6)&lt;1,"DUPLICATE",VLOOKUP(A38,'Inventory List'!A339:L542,12,FALSE)),"")</f>
        <v>DUPLICATE</v>
      </c>
      <c r="V38" s="19" t="str">
        <f>IFERROR(IF(COUNTIF($A$6:A38,6)&lt;1,"DUPLICATE",VLOOKUP(A38,Table1[[Column1]:[Column3]],3,FALSE)),"")</f>
        <v>DUPLICATE</v>
      </c>
    </row>
    <row r="39" spans="1:22" ht="31.5" customHeight="1" x14ac:dyDescent="0.35">
      <c r="A39" s="19">
        <v>149</v>
      </c>
      <c r="B39" s="7"/>
      <c r="C39" s="208">
        <v>45806</v>
      </c>
      <c r="D39" s="187" t="s">
        <v>475</v>
      </c>
      <c r="E39" s="33" t="str">
        <f>IFERROR(IF(COUNTIF($A$6:A39,6)&gt;1,"DUPLICATE",VLOOKUP(A39,Table1[[Column1]:[Column3]],2,FALSE)),"")</f>
        <v>SOAP, detergent powder, 40g</v>
      </c>
      <c r="F39" s="19"/>
      <c r="G39" s="19">
        <v>24</v>
      </c>
      <c r="H39" s="117" t="s">
        <v>240</v>
      </c>
      <c r="I39" s="19"/>
      <c r="R39" s="5" t="str">
        <f>IFERROR(SEARCH('Bin Card'!$B$9,List!E476,1),"")</f>
        <v/>
      </c>
      <c r="S39" s="5">
        <f>IF(R39="",0,COUNTIF($R$6:R39,"=1"))</f>
        <v>0</v>
      </c>
      <c r="U39" s="129" t="str">
        <f>IFERROR(IF(COUNTIF($A$6:A39,6)&lt;1,"DUPLICATE",VLOOKUP(A39,'Inventory List'!A414:L617,12,FALSE)),"")</f>
        <v>DUPLICATE</v>
      </c>
      <c r="V39" s="19" t="str">
        <f>IFERROR(IF(COUNTIF($A$6:A39,6)&lt;1,"DUPLICATE",VLOOKUP(A39,Table1[[Column1]:[Column3]],3,FALSE)),"")</f>
        <v>DUPLICATE</v>
      </c>
    </row>
    <row r="40" spans="1:22" ht="31.5" customHeight="1" x14ac:dyDescent="0.45">
      <c r="A40" s="193">
        <v>22</v>
      </c>
      <c r="B40" s="7"/>
      <c r="C40" s="208">
        <v>45736</v>
      </c>
      <c r="D40" s="187" t="s">
        <v>436</v>
      </c>
      <c r="E40" s="33" t="str">
        <f>IFERROR(IF(COUNTIF($A$6:A40,6)&gt;1,"DUPLICATE",VLOOKUP(A40,Table1[[Column1]:[Column3]],2,FALSE)),"")</f>
        <v>CERTIFICATE HOLDER, for legal size document</v>
      </c>
      <c r="F40" s="19"/>
      <c r="G40" s="19">
        <v>22</v>
      </c>
      <c r="H40" s="117" t="s">
        <v>243</v>
      </c>
      <c r="I40" s="19"/>
      <c r="S40" s="5">
        <f>IF(R40="",0,COUNTIF($R$6:R40,"=1"))</f>
        <v>0</v>
      </c>
      <c r="U40" s="129" t="str">
        <f>IFERROR(IF(COUNTIF($A$6:A40,6)&gt;1,"DUPLICATE",VLOOKUP(A40,'Inventory List'!A16:L402,12,FALSE)),"")</f>
        <v>ARTS AND CRAFTS EQUIPMENT AND ACCESSORIES AND SUPPLIES</v>
      </c>
      <c r="V40" s="200" t="s">
        <v>19</v>
      </c>
    </row>
    <row r="41" spans="1:22" ht="18" customHeight="1" x14ac:dyDescent="0.35">
      <c r="A41" s="19">
        <v>78</v>
      </c>
      <c r="B41" s="7"/>
      <c r="C41" s="208">
        <v>45677</v>
      </c>
      <c r="D41" s="187" t="s">
        <v>411</v>
      </c>
      <c r="E41" s="33" t="str">
        <f>IFERROR(IF(COUNTIF($A$6:A41,6)&gt;1,"DUPLICATE",VLOOKUP(A41,Table1[[Column1]:[Column3]],2,FALSE)),"")</f>
        <v>GLOVES, examination, nitrile, powder-free, L, 100's</v>
      </c>
      <c r="F41" s="19"/>
      <c r="G41" s="19">
        <v>20</v>
      </c>
      <c r="H41" s="117" t="s">
        <v>243</v>
      </c>
      <c r="I41" s="19"/>
      <c r="R41" s="5" t="str">
        <f>IFERROR(SEARCH('Bin Card'!$B$9,List!E33,1),"")</f>
        <v/>
      </c>
      <c r="S41" s="5">
        <f>IF(R41="",0,COUNTIF($R$6:R41,"=1"))</f>
        <v>0</v>
      </c>
      <c r="U41" s="129" t="str">
        <f>IFERROR(IF(COUNTIF($A$6:A41,6)&gt;1,"DUPLICATE",VLOOKUP(A41,'Inventory List'!A38:L234,12,FALSE)),"")</f>
        <v>CLEANING EQUIPMENT AND SUPPLIES</v>
      </c>
      <c r="V41" s="200" t="str">
        <f>IFERROR(IF(COUNTIF($A$6:A41,6)&gt;1,"DUPLICATE",VLOOKUP(A41,'Inventory List'!A37:C247,3,FALSE)),"")</f>
        <v>box</v>
      </c>
    </row>
    <row r="42" spans="1:22" ht="31.5" customHeight="1" x14ac:dyDescent="0.4">
      <c r="A42" s="174">
        <v>200</v>
      </c>
      <c r="B42" s="7"/>
      <c r="C42" s="208">
        <v>45688</v>
      </c>
      <c r="D42" s="187" t="s">
        <v>414</v>
      </c>
      <c r="E42" s="33" t="str">
        <f>IFERROR(IF(COUNTIF($A$6:A42,6)&gt;1,"DUPLICATE",VLOOKUP(A42,Table1[[Column1]:[Column3]],2,FALSE)),"")</f>
        <v>ZIP BAG, 12x17cm (medium)</v>
      </c>
      <c r="F42" s="19"/>
      <c r="G42" s="19">
        <v>20</v>
      </c>
      <c r="H42" s="117" t="s">
        <v>241</v>
      </c>
      <c r="I42" s="19"/>
      <c r="R42" s="5" t="str">
        <f>IFERROR(SEARCH('Bin Card'!$B$9,List!E80,1),"")</f>
        <v/>
      </c>
      <c r="S42" s="5">
        <f>IF(R42="",0,COUNTIF($R$6:R42,"=1"))</f>
        <v>0</v>
      </c>
      <c r="U42" s="129" t="str">
        <f>IFERROR(IF(COUNTIF($A$6:A42,6)&gt;1,"DUPLICATE",VLOOKUP(A42,'Inventory List'!A95:L286,12,FALSE)),"")</f>
        <v>CLEANING EQUIPMENT AND SUPPLIES</v>
      </c>
      <c r="V42" s="200" t="str">
        <f>IFERROR(IF(COUNTIF($A$6:A42,6)&gt;1,"DUPLICATE",VLOOKUP(A42,'Inventory List'!A84:C294,3,FALSE)),"")</f>
        <v>piece</v>
      </c>
    </row>
    <row r="43" spans="1:22" ht="31.5" customHeight="1" x14ac:dyDescent="0.45">
      <c r="A43" s="193">
        <v>126</v>
      </c>
      <c r="B43" s="7"/>
      <c r="C43" s="208">
        <v>45700</v>
      </c>
      <c r="D43" s="187" t="s">
        <v>415</v>
      </c>
      <c r="E43" s="33" t="str">
        <f>IFERROR(IF(COUNTIF($A$6:A43,6)&gt;1,"DUPLICATE",VLOOKUP(A43,Table1[[Column1]:[Column3]],2,FALSE)),"")</f>
        <v>PEN, gel pen, red, 0.5mm</v>
      </c>
      <c r="F43" s="19"/>
      <c r="G43" s="19">
        <v>20</v>
      </c>
      <c r="H43" s="117" t="s">
        <v>245</v>
      </c>
      <c r="I43" s="19"/>
      <c r="R43" s="5" t="str">
        <f>IFERROR(SEARCH('Bin Card'!$B$9,List!E99,1),"")</f>
        <v/>
      </c>
      <c r="S43" s="5">
        <f>IF(R43="",0,COUNTIF($R$6:R43,"=1"))</f>
        <v>0</v>
      </c>
      <c r="U43" s="129" t="str">
        <f>IFERROR(IF(COUNTIF($A$6:A43,6)&gt;1,"DUPLICATE",VLOOKUP(A43,'Inventory List'!A108:L299,12,FALSE)),"")</f>
        <v>ARTS AND CRAFTS EQUIPMENT AND ACCESSORIES AND SUPPLIES</v>
      </c>
      <c r="V43" s="200" t="str">
        <f>IFERROR(IF(COUNTIF($A$6:A43,6)&gt;1,"DUPLICATE",VLOOKUP(A43,'Inventory List'!A98:C308,3,FALSE)),"")</f>
        <v>piece</v>
      </c>
    </row>
    <row r="44" spans="1:22" ht="31.5" customHeight="1" x14ac:dyDescent="0.4">
      <c r="A44" s="175">
        <v>202</v>
      </c>
      <c r="B44" s="7"/>
      <c r="C44" s="208">
        <v>45712</v>
      </c>
      <c r="D44" s="187" t="s">
        <v>419</v>
      </c>
      <c r="E44" s="33" t="str">
        <f>IFERROR(IF(COUNTIF($A$6:A44,6)&gt;1,"DUPLICATE",VLOOKUP(A44,Table1[[Column1]:[Column3]],2,FALSE)),"")</f>
        <v>LEVER ARCH FILE, Long, 2", 2 rings, vertical, PP Cardboard, black</v>
      </c>
      <c r="F44" s="19"/>
      <c r="G44" s="19">
        <v>20</v>
      </c>
      <c r="H44" s="117" t="s">
        <v>240</v>
      </c>
      <c r="I44" s="19"/>
      <c r="R44" s="5" t="str">
        <f>IFERROR(SEARCH('Bin Card'!$B$9,List!E150,1),"")</f>
        <v/>
      </c>
      <c r="S44" s="5">
        <f>IF(R44="",0,COUNTIF($R$6:R44,"=1"))</f>
        <v>0</v>
      </c>
      <c r="U44" s="129">
        <f>IFERROR(IF(COUNTIF($A$6:A44,6)&gt;1,"DUPLICATE",VLOOKUP(A44,'Inventory List'!A152:L341,12,FALSE)),"")</f>
        <v>0</v>
      </c>
      <c r="V44" s="200" t="str">
        <f>IFERROR(IF(COUNTIF($A$6:A44,6)&gt;1,"DUPLICATE",VLOOKUP(A44,'Inventory List'!A149:C359,3,FALSE)),"")</f>
        <v>piece</v>
      </c>
    </row>
    <row r="45" spans="1:22" ht="31.5" customHeight="1" x14ac:dyDescent="0.45">
      <c r="A45" s="194">
        <v>171</v>
      </c>
      <c r="B45" s="7"/>
      <c r="C45" s="208">
        <v>45720</v>
      </c>
      <c r="D45" s="187" t="s">
        <v>433</v>
      </c>
      <c r="E45" s="33" t="str">
        <f>IFERROR(IF(COUNTIF($A$6:A45,6)&gt;1,"DUPLICATE",VLOOKUP(A45,Table1[[Column1]:[Column3]],2,FALSE)),"")</f>
        <v>TAPE, masking, 48mm (2")</v>
      </c>
      <c r="F45" s="19"/>
      <c r="G45" s="19">
        <v>20</v>
      </c>
      <c r="H45" s="117" t="s">
        <v>243</v>
      </c>
      <c r="I45" s="19"/>
      <c r="R45" s="5" t="str">
        <f>IFERROR(SEARCH('Bin Card'!$B$9,List!E190,1),"")</f>
        <v/>
      </c>
      <c r="S45" s="5">
        <f>IF(R45="",0,COUNTIF($R$6:R45,"=1"))</f>
        <v>0</v>
      </c>
      <c r="U45" s="129" t="str">
        <f>IFERROR(IF(COUNTIF($A$6:A45,6)&gt;1,"DUPLICATE",VLOOKUP(A45,'Inventory List'!A192:L381,12,FALSE)),"")</f>
        <v/>
      </c>
      <c r="V45" s="200" t="s">
        <v>4</v>
      </c>
    </row>
    <row r="46" spans="1:22" ht="31.5" customHeight="1" x14ac:dyDescent="0.45">
      <c r="A46" s="194">
        <v>141</v>
      </c>
      <c r="B46" s="7"/>
      <c r="C46" s="208">
        <v>45737</v>
      </c>
      <c r="D46" s="187" t="s">
        <v>437</v>
      </c>
      <c r="E46" s="33" t="str">
        <f>IFERROR(IF(COUNTIF($A$6:A46,6)&gt;1,"DUPLICATE",VLOOKUP(A46,Table1[[Column1]:[Column3]],2,FALSE)),"")</f>
        <v>SCISSOR, 7-8in blade</v>
      </c>
      <c r="F46" s="19"/>
      <c r="G46" s="19">
        <v>20</v>
      </c>
      <c r="H46" s="117" t="s">
        <v>243</v>
      </c>
      <c r="I46" s="19"/>
      <c r="S46" s="5">
        <f>IF(R46="",0,COUNTIF($R$6:R46,"=1"))</f>
        <v>0</v>
      </c>
      <c r="U46" s="129" t="str">
        <f>IFERROR(IF(COUNTIF($A$6:A46,6)&gt;1,"DUPLICATE",VLOOKUP(A46,'Inventory List'!A205:L406,12,FALSE)),"")</f>
        <v/>
      </c>
      <c r="V46" s="200" t="s">
        <v>19</v>
      </c>
    </row>
    <row r="47" spans="1:22" ht="30" customHeight="1" x14ac:dyDescent="0.4">
      <c r="A47" s="174">
        <v>56</v>
      </c>
      <c r="B47" s="7"/>
      <c r="C47" s="208">
        <v>45755</v>
      </c>
      <c r="D47" s="187" t="s">
        <v>448</v>
      </c>
      <c r="E47" s="33" t="str">
        <f>IFERROR(IF(COUNTIF($A$6:A47,6)&gt;1,"DUPLICATE",VLOOKUP(A47,Table1[[Column1]:[Column3]],2,FALSE)),"")</f>
        <v>ENVELOPE, expanding, legal</v>
      </c>
      <c r="F47" s="19"/>
      <c r="G47" s="19">
        <v>20</v>
      </c>
      <c r="H47" s="117" t="s">
        <v>240</v>
      </c>
      <c r="I47" s="19"/>
      <c r="R47" s="5" t="str">
        <f>IFERROR(SEARCH('Bin Card'!$B$9,List!E299,1),"")</f>
        <v/>
      </c>
      <c r="S47" s="5">
        <f>IF(R47="",0,COUNTIF($R$6:R47,"=1"))</f>
        <v>0</v>
      </c>
      <c r="U47" s="129" t="str">
        <f>IFERROR(IF(COUNTIF($A$6:A47,6)&gt;1,"DUPLICATE",VLOOKUP(A47,'Inventory List'!A261:L464,12,FALSE)),"")</f>
        <v/>
      </c>
      <c r="V47" s="200" t="s">
        <v>19</v>
      </c>
    </row>
    <row r="48" spans="1:22" ht="30" customHeight="1" x14ac:dyDescent="0.45">
      <c r="A48" s="193">
        <v>22</v>
      </c>
      <c r="B48" s="113"/>
      <c r="C48" s="208">
        <v>45834</v>
      </c>
      <c r="D48" s="187" t="s">
        <v>487</v>
      </c>
      <c r="E48" s="33" t="str">
        <f>IFERROR(IF(COUNTIF($A$6:A48,6)&gt;1,"DUPLICATE",VLOOKUP(A48,Table1[[Column1]:[Column3]],2,FALSE)),"")</f>
        <v>CERTIFICATE HOLDER, for legal size document</v>
      </c>
      <c r="F48" s="6"/>
      <c r="G48" s="6">
        <v>20</v>
      </c>
      <c r="H48" s="117" t="s">
        <v>240</v>
      </c>
      <c r="I48" s="6"/>
      <c r="J48" s="114"/>
      <c r="K48" s="114"/>
      <c r="L48" s="114"/>
      <c r="M48" s="114"/>
      <c r="N48" s="114"/>
      <c r="O48" s="114"/>
      <c r="P48" s="114"/>
      <c r="Q48" s="114"/>
      <c r="R48" s="5" t="str">
        <f>IFERROR(SEARCH('Bin Card'!$B$9,List!E561,1),"")</f>
        <v/>
      </c>
      <c r="S48" s="5">
        <f>IF(R48="",0,COUNTIF($R$6:R48,"=1"))</f>
        <v>0</v>
      </c>
      <c r="U48" s="129" t="str">
        <f>IFERROR(IF(COUNTIF($A$6:A48,6)&lt;1,"DUPLICATE",VLOOKUP(A48,'Inventory List'!A496:L699,12,FALSE)),"")</f>
        <v>DUPLICATE</v>
      </c>
      <c r="V48" s="19" t="str">
        <f>IFERROR(IF(COUNTIF($A$6:A48,6)&lt;1,"DUPLICATE",VLOOKUP(A48,Table1[[Column1]:[Column3]],3,FALSE)),"")</f>
        <v>DUPLICATE</v>
      </c>
    </row>
    <row r="49" spans="1:22" ht="31.5" customHeight="1" x14ac:dyDescent="0.45">
      <c r="A49" s="193">
        <v>96</v>
      </c>
      <c r="B49" s="113"/>
      <c r="C49" s="208">
        <v>45834</v>
      </c>
      <c r="D49" s="187" t="s">
        <v>487</v>
      </c>
      <c r="E49" s="33" t="str">
        <f>IFERROR(IF(COUNTIF($A$6:A49,6)&gt;1,"DUPLICATE",VLOOKUP(A49,Table1[[Column1]:[Column3]],2,FALSE)),"")</f>
        <v>MARKER, write-all-pen, permanent, 0.4mm (size: small tip)</v>
      </c>
      <c r="F49" s="6"/>
      <c r="G49" s="6">
        <v>20</v>
      </c>
      <c r="H49" s="117" t="s">
        <v>247</v>
      </c>
      <c r="I49" s="6"/>
      <c r="J49" s="114"/>
      <c r="K49" s="114"/>
      <c r="L49" s="114"/>
      <c r="M49" s="114"/>
      <c r="N49" s="114"/>
      <c r="O49" s="114"/>
      <c r="P49" s="114"/>
      <c r="Q49" s="114"/>
      <c r="R49" s="5" t="str">
        <f>IFERROR(SEARCH('Bin Card'!$B$9,List!E567,1),"")</f>
        <v/>
      </c>
      <c r="S49" s="5">
        <f>IF(R49="",0,COUNTIF($R$6:R49,"=1"))</f>
        <v>0</v>
      </c>
      <c r="U49" s="129" t="str">
        <f>IFERROR(IF(COUNTIF($A$6:A49,6)&lt;1,"DUPLICATE",VLOOKUP(A49,'Inventory List'!A502:L705,12,FALSE)),"")</f>
        <v>DUPLICATE</v>
      </c>
      <c r="V49" s="19" t="str">
        <f>IFERROR(IF(COUNTIF($A$6:A49,6)&lt;1,"DUPLICATE",VLOOKUP(A49,Table1[[Column1]:[Column3]],3,FALSE)),"")</f>
        <v>DUPLICATE</v>
      </c>
    </row>
    <row r="50" spans="1:22" ht="31.5" customHeight="1" x14ac:dyDescent="0.35">
      <c r="A50" s="19">
        <v>121</v>
      </c>
      <c r="B50" s="7"/>
      <c r="C50" s="208">
        <v>45666</v>
      </c>
      <c r="D50" s="187" t="s">
        <v>410</v>
      </c>
      <c r="E50" s="33" t="str">
        <f>IFERROR(IF(COUNTIF($A$6:A50,6)&gt;1,"DUPLICATE",VLOOKUP(A50,Table1[[Column1]:[Column3]],2,FALSE)),"")</f>
        <v>PEN, gel pen, blue, 0.5mm</v>
      </c>
      <c r="F50" s="19"/>
      <c r="G50" s="19">
        <v>16</v>
      </c>
      <c r="H50" s="117" t="s">
        <v>245</v>
      </c>
      <c r="I50" s="19"/>
      <c r="R50" s="5" t="str">
        <f>IFERROR(SEARCH('Bin Card'!$B$9,List!E17,1),"")</f>
        <v/>
      </c>
      <c r="S50" s="5">
        <f>IF(R50="",0,COUNTIF($R$6:R50,"=1"))</f>
        <v>0</v>
      </c>
      <c r="U50" s="129" t="str">
        <f>IFERROR(IF(COUNTIF($A$6:A50,6)&gt;1,"DUPLICATE",VLOOKUP(A50,'Inventory List'!A22:L219,12,FALSE)),"")</f>
        <v>ARTS AND CRAFTS EQUIPMENT AND ACCESSORIES AND SUPPLIES</v>
      </c>
      <c r="V50" s="200" t="str">
        <f>IFERROR(IF(COUNTIF($A$6:A50,6)&gt;1,"DUPLICATE",VLOOKUP(A50,'Inventory List'!A21:C231,3,FALSE)),"")</f>
        <v>piece</v>
      </c>
    </row>
    <row r="51" spans="1:22" ht="31.5" customHeight="1" x14ac:dyDescent="0.45">
      <c r="A51" s="194">
        <v>197</v>
      </c>
      <c r="B51" s="7"/>
      <c r="C51" s="208">
        <v>45743</v>
      </c>
      <c r="D51" s="187" t="s">
        <v>441</v>
      </c>
      <c r="E51" s="33" t="str">
        <f>IFERROR(IF(COUNTIF($A$6:A51,6)&gt;1,"DUPLICATE",VLOOKUP(A51,Table1[[Column1]:[Column3]],2,FALSE)),"")</f>
        <v>TUBULAR LAMP, T8, 15W</v>
      </c>
      <c r="F51" s="19"/>
      <c r="G51" s="19">
        <v>16</v>
      </c>
      <c r="H51" s="117" t="s">
        <v>240</v>
      </c>
      <c r="I51" s="19"/>
      <c r="R51" s="5" t="str">
        <f>IFERROR(SEARCH('Bin Card'!$B$9,List!E273,1),"")</f>
        <v/>
      </c>
      <c r="S51" s="5">
        <f>IF(R51="",0,COUNTIF($R$6:R51,"=1"))</f>
        <v>0</v>
      </c>
      <c r="U51" s="129" t="str">
        <f>IFERROR(IF(COUNTIF($A$6:A51,6)&gt;1,"DUPLICATE",VLOOKUP(A51,'Inventory List'!A236:L439,12,FALSE)),"")</f>
        <v/>
      </c>
      <c r="V51" s="225" t="s">
        <v>19</v>
      </c>
    </row>
    <row r="52" spans="1:22" ht="18.5" x14ac:dyDescent="0.45">
      <c r="A52" s="194">
        <v>115</v>
      </c>
      <c r="B52" s="7"/>
      <c r="C52" s="208">
        <v>45687</v>
      </c>
      <c r="D52" s="187" t="s">
        <v>412</v>
      </c>
      <c r="E52" s="33" t="str">
        <f>IFERROR(IF(COUNTIF($A$6:A52,6)&gt;1,"DUPLICATE",VLOOKUP(A52,Table1[[Column1]:[Column3]],2,FALSE)),"")</f>
        <v>PAPER, multipurpose, A4, 80gsm</v>
      </c>
      <c r="F52" s="19"/>
      <c r="G52" s="19">
        <v>15</v>
      </c>
      <c r="H52" s="117" t="s">
        <v>240</v>
      </c>
      <c r="I52" s="19"/>
      <c r="R52" s="5" t="str">
        <f>IFERROR(SEARCH('Bin Card'!$B$9,List!E34,1),"")</f>
        <v/>
      </c>
      <c r="S52" s="5">
        <f>IF(R52="",0,COUNTIF($R$6:R52,"=1"))</f>
        <v>0</v>
      </c>
      <c r="U52" s="129" t="str">
        <f>IFERROR(IF(COUNTIF($A$6:A52,6)&gt;1,"DUPLICATE",VLOOKUP(A52,'Inventory List'!A39:L235,12,FALSE)),"")</f>
        <v>PAPER MATERIALS AND PRODUCTS</v>
      </c>
      <c r="V52" s="200" t="str">
        <f>IFERROR(IF(COUNTIF($A$6:A52,6)&gt;1,"DUPLICATE",VLOOKUP(A52,'Inventory List'!A38:C248,3,FALSE)),"")</f>
        <v>ream</v>
      </c>
    </row>
    <row r="53" spans="1:22" ht="31.5" customHeight="1" x14ac:dyDescent="0.45">
      <c r="A53" s="194">
        <v>121</v>
      </c>
      <c r="B53" s="7"/>
      <c r="C53" s="208">
        <v>45707</v>
      </c>
      <c r="D53" s="187" t="s">
        <v>417</v>
      </c>
      <c r="E53" s="33" t="str">
        <f>IFERROR(IF(COUNTIF($A$6:A53,6)&gt;1,"DUPLICATE",VLOOKUP(A53,Table1[[Column1]:[Column3]],2,FALSE)),"")</f>
        <v>PEN, gel pen, blue, 0.5mm</v>
      </c>
      <c r="F53" s="19"/>
      <c r="G53" s="19">
        <v>15</v>
      </c>
      <c r="H53" s="117" t="s">
        <v>247</v>
      </c>
      <c r="I53" s="19"/>
      <c r="R53" s="5" t="str">
        <f>IFERROR(SEARCH('Bin Card'!$B$9,List!E133,1),"")</f>
        <v/>
      </c>
      <c r="S53" s="5">
        <f>IF(R53="",0,COUNTIF($R$6:R53,"=1"))</f>
        <v>0</v>
      </c>
      <c r="U53" s="129" t="str">
        <f>IFERROR(IF(COUNTIF($A$6:A53,6)&gt;1,"DUPLICATE",VLOOKUP(A53,'Inventory List'!A135:L325,12,FALSE)),"")</f>
        <v/>
      </c>
      <c r="V53" s="200" t="str">
        <f>IFERROR(IF(COUNTIF($A$6:A53,6)&gt;1,"DUPLICATE",VLOOKUP(A53,'Inventory List'!A132:C342,3,FALSE)),"")</f>
        <v/>
      </c>
    </row>
    <row r="54" spans="1:22" ht="31.5" customHeight="1" x14ac:dyDescent="0.45">
      <c r="A54" s="193">
        <v>122</v>
      </c>
      <c r="B54" s="7"/>
      <c r="C54" s="208">
        <v>45707</v>
      </c>
      <c r="D54" s="187" t="s">
        <v>417</v>
      </c>
      <c r="E54" s="33" t="str">
        <f>IFERROR(IF(COUNTIF($A$6:A54,6)&gt;1,"DUPLICATE",VLOOKUP(A54,Table1[[Column1]:[Column3]],2,FALSE)),"")</f>
        <v>PEN, gel pen, blue, with rubberized grip, 1.0mm</v>
      </c>
      <c r="F54" s="19"/>
      <c r="G54" s="19">
        <v>15</v>
      </c>
      <c r="H54" s="117" t="s">
        <v>247</v>
      </c>
      <c r="I54" s="19"/>
      <c r="R54" s="5" t="str">
        <f>IFERROR(SEARCH('Bin Card'!$B$9,List!E134,1),"")</f>
        <v/>
      </c>
      <c r="S54" s="5">
        <f>IF(R54="",0,COUNTIF($R$6:R54,"=1"))</f>
        <v>0</v>
      </c>
      <c r="U54" s="129" t="str">
        <f>IFERROR(IF(COUNTIF($A$6:A54,6)&gt;1,"DUPLICATE",VLOOKUP(A54,'Inventory List'!A136:L326,12,FALSE)),"")</f>
        <v/>
      </c>
      <c r="V54" s="200" t="str">
        <f>IFERROR(IF(COUNTIF($A$6:A54,6)&gt;1,"DUPLICATE",VLOOKUP(A54,'Inventory List'!A133:C343,3,FALSE)),"")</f>
        <v/>
      </c>
    </row>
    <row r="55" spans="1:22" ht="31.5" customHeight="1" x14ac:dyDescent="0.45">
      <c r="A55" s="194">
        <v>121</v>
      </c>
      <c r="B55" s="113"/>
      <c r="C55" s="208">
        <v>45834</v>
      </c>
      <c r="D55" s="187" t="s">
        <v>487</v>
      </c>
      <c r="E55" s="33" t="str">
        <f>IFERROR(IF(COUNTIF($A$6:A55,6)&gt;1,"DUPLICATE",VLOOKUP(A55,Table1[[Column1]:[Column3]],2,FALSE)),"")</f>
        <v>PEN, gel pen, blue, 0.5mm</v>
      </c>
      <c r="F55" s="6"/>
      <c r="G55" s="6">
        <v>15</v>
      </c>
      <c r="H55" s="117" t="s">
        <v>247</v>
      </c>
      <c r="I55" s="6"/>
      <c r="J55" s="114"/>
      <c r="K55" s="114"/>
      <c r="L55" s="114"/>
      <c r="M55" s="114"/>
      <c r="N55" s="114"/>
      <c r="O55" s="114"/>
      <c r="P55" s="114"/>
      <c r="Q55" s="114"/>
      <c r="R55" s="5" t="str">
        <f>IFERROR(SEARCH('Bin Card'!$B$9,List!E565,1),"")</f>
        <v/>
      </c>
      <c r="S55" s="5">
        <f>IF(R55="",0,COUNTIF($R$6:R55,"=1"))</f>
        <v>0</v>
      </c>
      <c r="U55" s="129" t="str">
        <f>IFERROR(IF(COUNTIF($A$6:A55,6)&lt;1,"DUPLICATE",VLOOKUP(A55,'Inventory List'!A500:L703,12,FALSE)),"")</f>
        <v>DUPLICATE</v>
      </c>
      <c r="V55" s="19" t="str">
        <f>IFERROR(IF(COUNTIF($A$6:A55,6)&lt;1,"DUPLICATE",VLOOKUP(A55,Table1[[Column1]:[Column3]],3,FALSE)),"")</f>
        <v>DUPLICATE</v>
      </c>
    </row>
    <row r="56" spans="1:22" ht="31.5" customHeight="1" x14ac:dyDescent="0.45">
      <c r="A56" s="193">
        <v>122</v>
      </c>
      <c r="B56" s="113"/>
      <c r="C56" s="208">
        <v>45834</v>
      </c>
      <c r="D56" s="187" t="s">
        <v>487</v>
      </c>
      <c r="E56" s="33" t="str">
        <f>IFERROR(IF(COUNTIF($A$6:A56,6)&gt;1,"DUPLICATE",VLOOKUP(A56,Table1[[Column1]:[Column3]],2,FALSE)),"")</f>
        <v>PEN, gel pen, blue, with rubberized grip, 1.0mm</v>
      </c>
      <c r="F56" s="6"/>
      <c r="G56" s="6">
        <v>15</v>
      </c>
      <c r="H56" s="117" t="s">
        <v>247</v>
      </c>
      <c r="I56" s="6"/>
      <c r="J56" s="114"/>
      <c r="K56" s="114"/>
      <c r="L56" s="114"/>
      <c r="M56" s="114"/>
      <c r="N56" s="114"/>
      <c r="O56" s="114"/>
      <c r="P56" s="114"/>
      <c r="Q56" s="114"/>
      <c r="R56" s="5" t="str">
        <f>IFERROR(SEARCH('Bin Card'!$B$9,List!E566,1),"")</f>
        <v/>
      </c>
      <c r="S56" s="5">
        <f>IF(R56="",0,COUNTIF($R$6:R56,"=1"))</f>
        <v>0</v>
      </c>
      <c r="U56" s="129" t="str">
        <f>IFERROR(IF(COUNTIF($A$6:A56,6)&lt;1,"DUPLICATE",VLOOKUP(A56,'Inventory List'!A501:L704,12,FALSE)),"")</f>
        <v>DUPLICATE</v>
      </c>
      <c r="V56" s="19" t="str">
        <f>IFERROR(IF(COUNTIF($A$6:A56,6)&lt;1,"DUPLICATE",VLOOKUP(A56,Table1[[Column1]:[Column3]],3,FALSE)),"")</f>
        <v>DUPLICATE</v>
      </c>
    </row>
    <row r="57" spans="1:22" ht="31.5" customHeight="1" x14ac:dyDescent="0.4">
      <c r="A57" s="175">
        <v>120</v>
      </c>
      <c r="B57" s="7"/>
      <c r="C57" s="208">
        <v>45687</v>
      </c>
      <c r="D57" s="187" t="s">
        <v>412</v>
      </c>
      <c r="E57" s="33" t="str">
        <f>IFERROR(IF(COUNTIF($A$6:A57,6)&gt;1,"DUPLICATE",VLOOKUP(A57,Table1[[Column1]:[Column3]],2,FALSE)),"")</f>
        <v>PEN, gel pen, black, 0.5mm</v>
      </c>
      <c r="F57" s="19"/>
      <c r="G57" s="19">
        <v>12</v>
      </c>
      <c r="H57" s="117" t="s">
        <v>240</v>
      </c>
      <c r="I57" s="19"/>
      <c r="R57" s="5" t="str">
        <f>IFERROR(SEARCH('Bin Card'!$B$9,List!E56,1),"")</f>
        <v/>
      </c>
      <c r="S57" s="5">
        <f>IF(R57="",0,COUNTIF($R$6:R57,"=1"))</f>
        <v>0</v>
      </c>
      <c r="U57" s="129" t="str">
        <f>IFERROR(IF(COUNTIF($A$6:A57,6)&gt;1,"DUPLICATE",VLOOKUP(A57,'Inventory List'!A65:L257,12,FALSE)),"")</f>
        <v>ARTS AND CRAFTS EQUIPMENT AND ACCESSORIES AND SUPPLIES</v>
      </c>
      <c r="V57" s="200" t="str">
        <f>IFERROR(IF(COUNTIF($A$6:A57,6)&gt;1,"DUPLICATE",VLOOKUP(A57,'Inventory List'!A60:C270,3,FALSE)),"")</f>
        <v>piece</v>
      </c>
    </row>
    <row r="58" spans="1:22" ht="31.5" customHeight="1" x14ac:dyDescent="0.4">
      <c r="A58" s="175">
        <v>121</v>
      </c>
      <c r="B58" s="7"/>
      <c r="C58" s="208">
        <v>45687</v>
      </c>
      <c r="D58" s="187" t="s">
        <v>412</v>
      </c>
      <c r="E58" s="33" t="str">
        <f>IFERROR(IF(COUNTIF($A$6:A58,6)&gt;1,"DUPLICATE",VLOOKUP(A58,Table1[[Column1]:[Column3]],2,FALSE)),"")</f>
        <v>PEN, gel pen, blue, 0.5mm</v>
      </c>
      <c r="F58" s="19"/>
      <c r="G58" s="19">
        <v>12</v>
      </c>
      <c r="H58" s="117" t="s">
        <v>240</v>
      </c>
      <c r="I58" s="19"/>
      <c r="R58" s="5" t="str">
        <f>IFERROR(SEARCH('Bin Card'!$B$9,List!E57,1),"")</f>
        <v/>
      </c>
      <c r="S58" s="5">
        <f>IF(R58="",0,COUNTIF($R$6:R58,"=1"))</f>
        <v>0</v>
      </c>
      <c r="U58" s="129" t="str">
        <f>IFERROR(IF(COUNTIF($A$6:A58,6)&gt;1,"DUPLICATE",VLOOKUP(A58,'Inventory List'!A66:L258,12,FALSE)),"")</f>
        <v>ARTS AND CRAFTS EQUIPMENT AND ACCESSORIES AND SUPPLIES</v>
      </c>
      <c r="V58" s="200" t="str">
        <f>IFERROR(IF(COUNTIF($A$6:A58,6)&gt;1,"DUPLICATE",VLOOKUP(A58,'Inventory List'!A61:C271,3,FALSE)),"")</f>
        <v>piece</v>
      </c>
    </row>
    <row r="59" spans="1:22" ht="31.5" customHeight="1" x14ac:dyDescent="0.45">
      <c r="A59" s="193">
        <v>122</v>
      </c>
      <c r="B59" s="7"/>
      <c r="C59" s="208">
        <v>45747</v>
      </c>
      <c r="D59" s="187" t="s">
        <v>443</v>
      </c>
      <c r="E59" s="33" t="str">
        <f>IFERROR(IF(COUNTIF($A$6:A59,6)&gt;1,"DUPLICATE",VLOOKUP(A59,Table1[[Column1]:[Column3]],2,FALSE)),"")</f>
        <v>PEN, gel pen, blue, with rubberized grip, 1.0mm</v>
      </c>
      <c r="F59" s="19"/>
      <c r="G59" s="19">
        <v>12</v>
      </c>
      <c r="H59" s="117" t="s">
        <v>241</v>
      </c>
      <c r="I59" s="19"/>
      <c r="R59" s="5" t="str">
        <f>IFERROR(SEARCH('Bin Card'!$B$9,List!E283,1),"")</f>
        <v/>
      </c>
      <c r="S59" s="5">
        <f>IF(R59="",0,COUNTIF($R$6:R59,"=1"))</f>
        <v>0</v>
      </c>
      <c r="U59" s="129" t="str">
        <f>IFERROR(IF(COUNTIF($A$6:A59,6)&gt;1,"DUPLICATE",VLOOKUP(A59,'Inventory List'!A246:L449,12,FALSE)),"")</f>
        <v/>
      </c>
      <c r="V59" s="200" t="s">
        <v>19</v>
      </c>
    </row>
    <row r="60" spans="1:22" ht="18.5" x14ac:dyDescent="0.45">
      <c r="A60" s="193">
        <v>120</v>
      </c>
      <c r="B60" s="7"/>
      <c r="C60" s="208">
        <v>45776</v>
      </c>
      <c r="D60" s="187" t="s">
        <v>449</v>
      </c>
      <c r="E60" s="33" t="str">
        <f>IFERROR(IF(COUNTIF($A$6:A60,6)&gt;1,"DUPLICATE",VLOOKUP(A60,Table1[[Column1]:[Column3]],2,FALSE)),"")</f>
        <v>PEN, gel pen, black, 0.5mm</v>
      </c>
      <c r="F60" s="19"/>
      <c r="G60" s="19">
        <v>12</v>
      </c>
      <c r="H60" s="117" t="s">
        <v>240</v>
      </c>
      <c r="I60" s="19"/>
      <c r="R60" s="5" t="str">
        <f>IFERROR(SEARCH('Bin Card'!$B$9,List!E311,1),"")</f>
        <v/>
      </c>
      <c r="S60" s="5">
        <f>IF(R60="",0,COUNTIF($R$6:R60,"=1"))</f>
        <v>0</v>
      </c>
      <c r="U60" s="129" t="str">
        <f>IFERROR(IF(COUNTIF($A$6:A60,6)&gt;1,"DUPLICATE",VLOOKUP(A60,'Inventory List'!A273:L476,12,FALSE)),"")</f>
        <v/>
      </c>
      <c r="V60" s="200" t="s">
        <v>19</v>
      </c>
    </row>
    <row r="61" spans="1:22" ht="31.5" customHeight="1" x14ac:dyDescent="0.45">
      <c r="A61" s="194">
        <v>121</v>
      </c>
      <c r="B61" s="7"/>
      <c r="C61" s="208">
        <v>45786</v>
      </c>
      <c r="D61" s="187" t="s">
        <v>454</v>
      </c>
      <c r="E61" s="33" t="str">
        <f>IFERROR(IF(COUNTIF($A$6:A61,6)&gt;1,"DUPLICATE",VLOOKUP(A61,Table1[[Column1]:[Column3]],2,FALSE)),"")</f>
        <v>PEN, gel pen, blue, 0.5mm</v>
      </c>
      <c r="F61" s="19"/>
      <c r="G61" s="19">
        <v>12</v>
      </c>
      <c r="H61" s="117" t="s">
        <v>240</v>
      </c>
      <c r="I61" s="19"/>
      <c r="R61" s="5" t="str">
        <f>IFERROR(SEARCH('Bin Card'!$B$9,List!E389,1),"")</f>
        <v/>
      </c>
      <c r="S61" s="5">
        <f>IF(R61="",0,COUNTIF($R$6:R61,"=1"))</f>
        <v>0</v>
      </c>
      <c r="U61" s="129" t="str">
        <f>IFERROR(IF(COUNTIF($A$6:A61,6)&lt;1,"DUPLICATE",VLOOKUP(A61,'Inventory List'!A328:L531,12,FALSE)),"")</f>
        <v>DUPLICATE</v>
      </c>
      <c r="V61" s="19" t="str">
        <f>IFERROR(IF(COUNTIF($A$6:A61,6)&lt;1,"DUPLICATE",VLOOKUP(A61,Table1[[Column1]:[Column3]],3,FALSE)),"")</f>
        <v>DUPLICATE</v>
      </c>
    </row>
    <row r="62" spans="1:22" ht="31" x14ac:dyDescent="0.4">
      <c r="A62" s="174">
        <v>113</v>
      </c>
      <c r="B62" s="7"/>
      <c r="C62" s="208">
        <v>45666</v>
      </c>
      <c r="D62" s="187" t="s">
        <v>410</v>
      </c>
      <c r="E62" s="33" t="str">
        <f>IFERROR(IF(COUNTIF($A$6:A62,6)&gt;1,"DUPLICATE",VLOOKUP(A62,Table1[[Column1]:[Column3]],2,FALSE)),"")</f>
        <v>PAPER, multicopy, 8.5"x11", 80gsm</v>
      </c>
      <c r="F62" s="19"/>
      <c r="G62" s="19">
        <v>10</v>
      </c>
      <c r="H62" s="117" t="s">
        <v>245</v>
      </c>
      <c r="I62" s="19"/>
      <c r="R62" s="5" t="str">
        <f>IFERROR(SEARCH('Bin Card'!$B$9,List!E6,1),"")</f>
        <v/>
      </c>
      <c r="S62" s="5">
        <f>IF(R62="",0,COUNTIF($R$6:R62,"=1"))</f>
        <v>0</v>
      </c>
      <c r="U62" s="129" t="str">
        <f>IFERROR(IF(COUNTIF($A$6:A62,6)&gt;1,"DUPLICATE",VLOOKUP(A62,'Inventory List'!A10:L210,12,FALSE)),"")</f>
        <v>PAPER MATERIALS AND PRODUCTS</v>
      </c>
      <c r="V62" s="200" t="str">
        <f>IFERROR(IF(COUNTIF($A$6:A62,6)&gt;1,"DUPLICATE",VLOOKUP(A62,'Inventory List'!A10:C230,3,FALSE)),"")</f>
        <v>ream</v>
      </c>
    </row>
    <row r="63" spans="1:22" ht="31.5" customHeight="1" x14ac:dyDescent="0.35">
      <c r="A63" s="19">
        <v>115</v>
      </c>
      <c r="B63" s="7"/>
      <c r="C63" s="208">
        <v>45666</v>
      </c>
      <c r="D63" s="187" t="s">
        <v>410</v>
      </c>
      <c r="E63" s="33" t="str">
        <f>IFERROR(IF(COUNTIF($A$6:A63,6)&gt;1,"DUPLICATE",VLOOKUP(A63,Table1[[Column1]:[Column3]],2,FALSE)),"")</f>
        <v>PAPER, multipurpose, A4, 80gsm</v>
      </c>
      <c r="F63" s="19"/>
      <c r="G63" s="19">
        <v>10</v>
      </c>
      <c r="H63" s="117" t="s">
        <v>245</v>
      </c>
      <c r="I63" s="19"/>
      <c r="R63" s="5" t="str">
        <f>IFERROR(SEARCH('Bin Card'!$B$9,List!E7,1),"")</f>
        <v/>
      </c>
      <c r="S63" s="5">
        <f>IF(R63="",0,COUNTIF($R$6:R63,"=1"))</f>
        <v>0</v>
      </c>
      <c r="U63" s="129" t="str">
        <f>IFERROR(IF(COUNTIF($A$6:A63,6)&gt;1,"DUPLICATE",VLOOKUP(A63,'Inventory List'!A11:L210,12,FALSE)),"")</f>
        <v>PAPER MATERIALS AND PRODUCTS</v>
      </c>
      <c r="V63" s="200" t="str">
        <f>IFERROR(IF(COUNTIF($A$6:A63,6)&gt;1,"DUPLICATE",VLOOKUP(A63,'Inventory List'!A11:C212,3,FALSE)),"")</f>
        <v>ream</v>
      </c>
    </row>
    <row r="64" spans="1:22" ht="31.5" customHeight="1" x14ac:dyDescent="0.35">
      <c r="A64" s="19">
        <v>65</v>
      </c>
      <c r="B64" s="7"/>
      <c r="C64" s="208">
        <v>45687</v>
      </c>
      <c r="D64" s="187" t="s">
        <v>412</v>
      </c>
      <c r="E64" s="33" t="str">
        <f>IFERROR(IF(COUNTIF($A$6:A64,6)&gt;1,"DUPLICATE",VLOOKUP(A64,Table1[[Column1]:[Column3]],2,FALSE)),"")</f>
        <v>FACE MASK, 3-ply, 50's</v>
      </c>
      <c r="F64" s="19"/>
      <c r="G64" s="19">
        <v>10</v>
      </c>
      <c r="H64" s="117" t="s">
        <v>240</v>
      </c>
      <c r="I64" s="19"/>
      <c r="R64" s="5" t="str">
        <f>IFERROR(SEARCH('Bin Card'!$B$9,List!E47,1),"")</f>
        <v/>
      </c>
      <c r="S64" s="5">
        <f>IF(R64="",0,COUNTIF($R$6:R64,"=1"))</f>
        <v>0</v>
      </c>
      <c r="U64" s="129" t="str">
        <f>IFERROR(IF(COUNTIF($A$6:A64,6)&gt;1,"DUPLICATE",VLOOKUP(A64,'Inventory List'!A54:L248,12,FALSE)),"")</f>
        <v>PERSONAL PROTECTIVE EQUIPMENT</v>
      </c>
      <c r="V64" s="200" t="str">
        <f>IFERROR(IF(COUNTIF($A$6:A64,6)&gt;1,"DUPLICATE",VLOOKUP(A64,'Inventory List'!A51:C261,3,FALSE)),"")</f>
        <v>pack</v>
      </c>
    </row>
    <row r="65" spans="1:22" ht="31.5" customHeight="1" x14ac:dyDescent="0.4">
      <c r="A65" s="174">
        <v>148</v>
      </c>
      <c r="B65" s="7"/>
      <c r="C65" s="208">
        <v>45687</v>
      </c>
      <c r="D65" s="187" t="s">
        <v>412</v>
      </c>
      <c r="E65" s="33" t="str">
        <f>IFERROR(IF(COUNTIF($A$6:A65,6)&gt;1,"DUPLICATE",VLOOKUP(A65,Table1[[Column1]:[Column3]],2,FALSE)),"")</f>
        <v>SOAP, bar hand soap, 90g</v>
      </c>
      <c r="F65" s="19"/>
      <c r="G65" s="19">
        <v>10</v>
      </c>
      <c r="H65" s="117" t="s">
        <v>240</v>
      </c>
      <c r="I65" s="19"/>
      <c r="R65" s="5" t="str">
        <f>IFERROR(SEARCH('Bin Card'!$B$9,List!E60,1),"")</f>
        <v/>
      </c>
      <c r="S65" s="5">
        <f>IF(R65="",0,COUNTIF($R$6:R65,"=1"))</f>
        <v>0</v>
      </c>
      <c r="U65" s="129" t="str">
        <f>IFERROR(IF(COUNTIF($A$6:A65,6)&gt;1,"DUPLICATE",VLOOKUP(A65,'Inventory List'!A69:L261,12,FALSE)),"")</f>
        <v>CLEANING EQUIPMENT AND SUPPLIES</v>
      </c>
      <c r="V65" s="200" t="str">
        <f>IFERROR(IF(COUNTIF($A$6:A65,6)&gt;1,"DUPLICATE",VLOOKUP(A65,'Inventory List'!A64:C274,3,FALSE)),"")</f>
        <v>bar</v>
      </c>
    </row>
    <row r="66" spans="1:22" ht="31.5" customHeight="1" x14ac:dyDescent="0.4">
      <c r="A66" s="174">
        <v>149</v>
      </c>
      <c r="B66" s="7"/>
      <c r="C66" s="208">
        <v>45687</v>
      </c>
      <c r="D66" s="187" t="s">
        <v>412</v>
      </c>
      <c r="E66" s="33" t="str">
        <f>IFERROR(IF(COUNTIF($A$6:A66,6)&gt;1,"DUPLICATE",VLOOKUP(A66,Table1[[Column1]:[Column3]],2,FALSE)),"")</f>
        <v>SOAP, detergent powder, 40g</v>
      </c>
      <c r="F66" s="19"/>
      <c r="G66" s="19">
        <v>10</v>
      </c>
      <c r="H66" s="117" t="s">
        <v>240</v>
      </c>
      <c r="I66" s="19"/>
      <c r="R66" s="5" t="str">
        <f>IFERROR(SEARCH('Bin Card'!$B$9,List!E61,1),"")</f>
        <v/>
      </c>
      <c r="S66" s="5">
        <f>IF(R66="",0,COUNTIF($R$6:R66,"=1"))</f>
        <v>0</v>
      </c>
      <c r="U66" s="129" t="str">
        <f>IFERROR(IF(COUNTIF($A$6:A66,6)&gt;1,"DUPLICATE",VLOOKUP(A66,'Inventory List'!A70:L262,12,FALSE)),"")</f>
        <v>CLEANING EQUIPMENT AND SUPPLIES</v>
      </c>
      <c r="V66" s="200" t="str">
        <f>IFERROR(IF(COUNTIF($A$6:A66,6)&gt;1,"DUPLICATE",VLOOKUP(A66,'Inventory List'!A65:C275,3,FALSE)),"")</f>
        <v>sachet</v>
      </c>
    </row>
    <row r="67" spans="1:22" ht="31.5" customHeight="1" x14ac:dyDescent="0.4">
      <c r="A67" s="175">
        <v>165</v>
      </c>
      <c r="B67" s="7"/>
      <c r="C67" s="208">
        <v>45688</v>
      </c>
      <c r="D67" s="187" t="s">
        <v>413</v>
      </c>
      <c r="E67" s="33" t="str">
        <f>IFERROR(IF(COUNTIF($A$6:A67,6)&gt;1,"DUPLICATE",VLOOKUP(A67,Table1[[Column1]:[Column3]],2,FALSE)),"")</f>
        <v>STATIONERY PAPER, with ISO and BP logos, A4</v>
      </c>
      <c r="F67" s="19"/>
      <c r="G67" s="19">
        <v>10</v>
      </c>
      <c r="H67" s="117" t="s">
        <v>240</v>
      </c>
      <c r="I67" s="19"/>
      <c r="R67" s="5" t="str">
        <f>IFERROR(SEARCH('Bin Card'!$B$9,List!E66,1),"")</f>
        <v/>
      </c>
      <c r="S67" s="5">
        <f>IF(R67="",0,COUNTIF($R$6:R67,"=1"))</f>
        <v>0</v>
      </c>
      <c r="U67" s="129" t="str">
        <f>IFERROR(IF(COUNTIF($A$6:A67,6)&gt;1,"DUPLICATE",VLOOKUP(A67,'Inventory List'!A75:L267,12,FALSE)),"")</f>
        <v>PAPER MATERIALS AND PRODUCTS</v>
      </c>
      <c r="V67" s="200" t="str">
        <f>IFERROR(IF(COUNTIF($A$6:A67,6)&gt;1,"DUPLICATE",VLOOKUP(A67,'Inventory List'!A70:C280,3,FALSE)),"")</f>
        <v>ream</v>
      </c>
    </row>
    <row r="68" spans="1:22" ht="31.5" customHeight="1" x14ac:dyDescent="0.4">
      <c r="A68" s="175">
        <v>122</v>
      </c>
      <c r="B68" s="7"/>
      <c r="C68" s="208">
        <v>45688</v>
      </c>
      <c r="D68" s="187" t="s">
        <v>413</v>
      </c>
      <c r="E68" s="33" t="str">
        <f>IFERROR(IF(COUNTIF($A$6:A68,6)&gt;1,"DUPLICATE",VLOOKUP(A68,Table1[[Column1]:[Column3]],2,FALSE)),"")</f>
        <v>PEN, gel pen, blue, with rubberized grip, 1.0mm</v>
      </c>
      <c r="F68" s="19"/>
      <c r="G68" s="19">
        <v>10</v>
      </c>
      <c r="H68" s="117" t="s">
        <v>240</v>
      </c>
      <c r="I68" s="19"/>
      <c r="R68" s="5" t="str">
        <f>IFERROR(SEARCH('Bin Card'!$B$9,List!E74,1),"")</f>
        <v/>
      </c>
      <c r="S68" s="5">
        <f>IF(R68="",0,COUNTIF($R$6:R68,"=1"))</f>
        <v>0</v>
      </c>
      <c r="U68" s="129" t="str">
        <f>IFERROR(IF(COUNTIF($A$6:A68,6)&gt;1,"DUPLICATE",VLOOKUP(A68,'Inventory List'!A83:L275,12,FALSE)),"")</f>
        <v>ARTS AND CRAFTS EQUIPMENT AND ACCESSORIES AND SUPPLIES</v>
      </c>
      <c r="V68" s="200" t="str">
        <f>IFERROR(IF(COUNTIF($A$6:A68,6)&gt;1,"DUPLICATE",VLOOKUP(A68,'Inventory List'!A78:C288,3,FALSE)),"")</f>
        <v>piece</v>
      </c>
    </row>
    <row r="69" spans="1:22" ht="31.5" customHeight="1" x14ac:dyDescent="0.45">
      <c r="A69" s="193">
        <v>114</v>
      </c>
      <c r="B69" s="7"/>
      <c r="C69" s="208">
        <v>45700</v>
      </c>
      <c r="D69" s="187" t="s">
        <v>416</v>
      </c>
      <c r="E69" s="33" t="str">
        <f>IFERROR(IF(COUNTIF($A$6:A69,6)&gt;1,"DUPLICATE",VLOOKUP(A69,Table1[[Column1]:[Column3]],2,FALSE)),"")</f>
        <v>PAPER, multicopy, 8.5"x13", 80gsm</v>
      </c>
      <c r="F69" s="19"/>
      <c r="G69" s="19">
        <v>10</v>
      </c>
      <c r="H69" s="117" t="s">
        <v>245</v>
      </c>
      <c r="I69" s="19"/>
      <c r="R69" s="5" t="s">
        <v>407</v>
      </c>
      <c r="S69" s="5">
        <f>IF(R69="",0,COUNTIF($R$6:R69,"=1"))</f>
        <v>0</v>
      </c>
      <c r="U69" s="129"/>
      <c r="V69" s="200" t="str">
        <f>IFERROR(IF(COUNTIF($A$6:A69,6)&gt;1,"DUPLICATE",VLOOKUP(A69,'Inventory List'!A100:C310,3,FALSE)),"")</f>
        <v>ream</v>
      </c>
    </row>
    <row r="70" spans="1:22" ht="31.5" customHeight="1" x14ac:dyDescent="0.45">
      <c r="A70" s="194">
        <v>115</v>
      </c>
      <c r="B70" s="7"/>
      <c r="C70" s="208">
        <v>45700</v>
      </c>
      <c r="D70" s="187" t="s">
        <v>416</v>
      </c>
      <c r="E70" s="33" t="str">
        <f>IFERROR(IF(COUNTIF($A$6:A70,6)&gt;1,"DUPLICATE",VLOOKUP(A70,Table1[[Column1]:[Column3]],2,FALSE)),"")</f>
        <v>PAPER, multipurpose, A4, 80gsm</v>
      </c>
      <c r="F70" s="19"/>
      <c r="G70" s="19">
        <v>10</v>
      </c>
      <c r="H70" s="117" t="s">
        <v>245</v>
      </c>
      <c r="I70" s="19"/>
      <c r="R70" s="5" t="s">
        <v>407</v>
      </c>
      <c r="S70" s="5">
        <f>IF(R70="",0,COUNTIF($R$6:R70,"=1"))</f>
        <v>0</v>
      </c>
      <c r="U70" s="129"/>
      <c r="V70" s="200" t="str">
        <f>IFERROR(IF(COUNTIF($A$6:A70,6)&gt;1,"DUPLICATE",VLOOKUP(A70,'Inventory List'!A101:C311,3,FALSE)),"")</f>
        <v>ream</v>
      </c>
    </row>
    <row r="71" spans="1:22" ht="31.5" customHeight="1" x14ac:dyDescent="0.45">
      <c r="A71" s="193">
        <v>166</v>
      </c>
      <c r="B71" s="7"/>
      <c r="C71" s="208">
        <v>45715</v>
      </c>
      <c r="D71" s="187" t="s">
        <v>421</v>
      </c>
      <c r="E71" s="33" t="str">
        <f>IFERROR(IF(COUNTIF($A$6:A71,6)&gt;1,"DUPLICATE",VLOOKUP(A71,Table1[[Column1]:[Column3]],2,FALSE)),"")</f>
        <v>STATIONERY PAPER, with ISO and BP logos, legal</v>
      </c>
      <c r="F71" s="19"/>
      <c r="G71" s="19">
        <v>10</v>
      </c>
      <c r="H71" s="117" t="s">
        <v>240</v>
      </c>
      <c r="I71" s="19"/>
      <c r="R71" s="5" t="str">
        <f>IFERROR(SEARCH('Bin Card'!$B$9,List!E154,1),"")</f>
        <v/>
      </c>
      <c r="S71" s="5">
        <f>IF(R71="",0,COUNTIF($R$6:R71,"=1"))</f>
        <v>0</v>
      </c>
      <c r="U71" s="129" t="str">
        <f>IFERROR(IF(COUNTIF($A$6:A71,6)&gt;1,"DUPLICATE",VLOOKUP(A71,'Inventory List'!A156:L345,12,FALSE)),"")</f>
        <v>PAPER MATERIALS AND PRODUCTS</v>
      </c>
      <c r="V71" s="200" t="str">
        <f>IFERROR(IF(COUNTIF($A$6:A71,6)&gt;1,"DUPLICATE",VLOOKUP(A71,'Inventory List'!A153:C363,3,FALSE)),"")</f>
        <v>ream</v>
      </c>
    </row>
    <row r="72" spans="1:22" ht="31.5" customHeight="1" x14ac:dyDescent="0.45">
      <c r="A72" s="194">
        <v>163</v>
      </c>
      <c r="B72" s="7"/>
      <c r="C72" s="208">
        <v>45720</v>
      </c>
      <c r="D72" s="187" t="s">
        <v>433</v>
      </c>
      <c r="E72" s="33" t="str">
        <f>IFERROR(IF(COUNTIF($A$6:A72,6)&gt;1,"DUPLICATE",VLOOKUP(A72,Table1[[Column1]:[Column3]],2,FALSE)),"")</f>
        <v>STAPLE WIRE, No. 35 (26/6), 5000 pcs</v>
      </c>
      <c r="F72" s="19"/>
      <c r="G72" s="19">
        <v>10</v>
      </c>
      <c r="H72" s="117" t="s">
        <v>243</v>
      </c>
      <c r="I72" s="19"/>
      <c r="R72" s="5" t="str">
        <f>IFERROR(SEARCH('Bin Card'!$B$9,List!E189,1),"")</f>
        <v/>
      </c>
      <c r="S72" s="5">
        <f>IF(R72="",0,COUNTIF($R$6:R72,"=1"))</f>
        <v>0</v>
      </c>
      <c r="U72" s="129" t="str">
        <f>IFERROR(IF(COUNTIF($A$6:A72,6)&gt;1,"DUPLICATE",VLOOKUP(A72,'Inventory List'!A191:L380,12,FALSE)),"")</f>
        <v/>
      </c>
      <c r="V72" s="200" t="s">
        <v>15</v>
      </c>
    </row>
    <row r="73" spans="1:22" ht="31.5" customHeight="1" x14ac:dyDescent="0.45">
      <c r="A73" s="193">
        <v>114</v>
      </c>
      <c r="B73" s="7"/>
      <c r="C73" s="208">
        <v>45721</v>
      </c>
      <c r="D73" s="187" t="s">
        <v>434</v>
      </c>
      <c r="E73" s="33" t="str">
        <f>IFERROR(IF(COUNTIF($A$6:A73,6)&gt;1,"DUPLICATE",VLOOKUP(A73,Table1[[Column1]:[Column3]],2,FALSE)),"")</f>
        <v>PAPER, multicopy, 8.5"x13", 80gsm</v>
      </c>
      <c r="F73" s="19"/>
      <c r="G73" s="19">
        <v>10</v>
      </c>
      <c r="H73" s="117" t="s">
        <v>245</v>
      </c>
      <c r="I73" s="19"/>
      <c r="R73" s="5" t="str">
        <f>IFERROR(SEARCH('Bin Card'!$B$9,List!E195,1),"")</f>
        <v/>
      </c>
      <c r="S73" s="5">
        <f>IF(R73="",0,COUNTIF($R$6:R73,"=1"))</f>
        <v>0</v>
      </c>
      <c r="U73" s="129" t="str">
        <f>IFERROR(IF(COUNTIF($A$6:A73,6)&gt;1,"DUPLICATE",VLOOKUP(A73,'Inventory List'!A199:L385,12,FALSE)),"")</f>
        <v/>
      </c>
      <c r="V73" s="200" t="s">
        <v>121</v>
      </c>
    </row>
    <row r="74" spans="1:22" ht="31.5" customHeight="1" x14ac:dyDescent="0.45">
      <c r="A74" s="194">
        <v>115</v>
      </c>
      <c r="B74" s="7"/>
      <c r="C74" s="208">
        <v>45721</v>
      </c>
      <c r="D74" s="187" t="s">
        <v>434</v>
      </c>
      <c r="E74" s="33" t="str">
        <f>IFERROR(IF(COUNTIF($A$6:A74,6)&gt;1,"DUPLICATE",VLOOKUP(A74,Table1[[Column1]:[Column3]],2,FALSE)),"")</f>
        <v>PAPER, multipurpose, A4, 80gsm</v>
      </c>
      <c r="F74" s="19"/>
      <c r="G74" s="19">
        <v>10</v>
      </c>
      <c r="H74" s="117" t="s">
        <v>245</v>
      </c>
      <c r="I74" s="19"/>
      <c r="R74" s="5" t="str">
        <f>IFERROR(SEARCH('Bin Card'!$B$9,List!E196,1),"")</f>
        <v/>
      </c>
      <c r="S74" s="5">
        <f>IF(R74="",0,COUNTIF($R$6:R74,"=1"))</f>
        <v>0</v>
      </c>
      <c r="U74" s="129" t="str">
        <f>IFERROR(IF(COUNTIF($A$6:A74,6)&gt;1,"DUPLICATE",VLOOKUP(A74,'Inventory List'!A200:L386,12,FALSE)),"")</f>
        <v/>
      </c>
      <c r="V74" s="200" t="s">
        <v>121</v>
      </c>
    </row>
    <row r="75" spans="1:22" ht="31.5" customHeight="1" x14ac:dyDescent="0.45">
      <c r="A75" s="194">
        <v>115</v>
      </c>
      <c r="B75" s="7"/>
      <c r="C75" s="208">
        <v>45743</v>
      </c>
      <c r="D75" s="187" t="s">
        <v>438</v>
      </c>
      <c r="E75" s="33" t="str">
        <f>IFERROR(IF(COUNTIF($A$6:A75,6)&gt;1,"DUPLICATE",VLOOKUP(A75,Table1[[Column1]:[Column3]],2,FALSE)),"")</f>
        <v>PAPER, multipurpose, A4, 80gsm</v>
      </c>
      <c r="F75" s="19"/>
      <c r="G75" s="19">
        <v>10</v>
      </c>
      <c r="H75" s="117" t="s">
        <v>242</v>
      </c>
      <c r="I75" s="19"/>
      <c r="R75" s="5" t="str">
        <f>IFERROR(SEARCH('Bin Card'!$B$9,List!E241,1),"")</f>
        <v/>
      </c>
      <c r="S75" s="5">
        <f>IF(R75="",0,COUNTIF($R$6:R75,"=1"))</f>
        <v>0</v>
      </c>
      <c r="U75" s="129" t="str">
        <f>IFERROR(IF(COUNTIF($A$6:A75,6)&gt;1,"DUPLICATE",VLOOKUP(A75,'Inventory List'!A145:L412,12,FALSE)),"")</f>
        <v/>
      </c>
      <c r="V75" s="200" t="s">
        <v>121</v>
      </c>
    </row>
    <row r="76" spans="1:22" ht="31.5" customHeight="1" x14ac:dyDescent="0.45">
      <c r="A76" s="193">
        <v>126</v>
      </c>
      <c r="B76" s="7"/>
      <c r="C76" s="208">
        <v>45743</v>
      </c>
      <c r="D76" s="187" t="s">
        <v>438</v>
      </c>
      <c r="E76" s="33" t="str">
        <f>IFERROR(IF(COUNTIF($A$6:A76,6)&gt;1,"DUPLICATE",VLOOKUP(A76,Table1[[Column1]:[Column3]],2,FALSE)),"")</f>
        <v>PEN, gel pen, red, 0.5mm</v>
      </c>
      <c r="F76" s="19"/>
      <c r="G76" s="19">
        <v>10</v>
      </c>
      <c r="H76" s="117" t="s">
        <v>242</v>
      </c>
      <c r="I76" s="19"/>
      <c r="R76" s="5" t="str">
        <f>IFERROR(SEARCH('Bin Card'!$B$9,List!E242,1),"")</f>
        <v/>
      </c>
      <c r="S76" s="5">
        <f>IF(R76="",0,COUNTIF($R$6:R76,"=1"))</f>
        <v>0</v>
      </c>
      <c r="U76" s="129" t="str">
        <f>IFERROR(IF(COUNTIF($A$6:A76,6)&gt;1,"DUPLICATE",VLOOKUP(A76,'Inventory List'!A211:L413,12,FALSE)),"")</f>
        <v/>
      </c>
      <c r="V76" s="200" t="s">
        <v>19</v>
      </c>
    </row>
    <row r="77" spans="1:22" ht="31.5" customHeight="1" x14ac:dyDescent="0.45">
      <c r="A77" s="194">
        <v>121</v>
      </c>
      <c r="B77" s="7"/>
      <c r="C77" s="208">
        <v>45743</v>
      </c>
      <c r="D77" s="187" t="s">
        <v>438</v>
      </c>
      <c r="E77" s="33" t="str">
        <f>IFERROR(IF(COUNTIF($A$6:A77,6)&gt;1,"DUPLICATE",VLOOKUP(A77,Table1[[Column1]:[Column3]],2,FALSE)),"")</f>
        <v>PEN, gel pen, blue, 0.5mm</v>
      </c>
      <c r="F77" s="19"/>
      <c r="G77" s="19">
        <v>10</v>
      </c>
      <c r="H77" s="117" t="s">
        <v>242</v>
      </c>
      <c r="I77" s="19"/>
      <c r="R77" s="5" t="str">
        <f>IFERROR(SEARCH('Bin Card'!$B$9,List!E243,1),"")</f>
        <v/>
      </c>
      <c r="S77" s="5">
        <f>IF(R77="",0,COUNTIF($R$6:R77,"=1"))</f>
        <v>0</v>
      </c>
      <c r="U77" s="129" t="str">
        <f>IFERROR(IF(COUNTIF($A$6:A77,6)&gt;1,"DUPLICATE",VLOOKUP(A77,'Inventory List'!A52:L408,12,FALSE)),"")</f>
        <v>ARTS AND CRAFTS EQUIPMENT AND ACCESSORIES AND SUPPLIES</v>
      </c>
      <c r="V77" s="200" t="s">
        <v>19</v>
      </c>
    </row>
    <row r="78" spans="1:22" ht="31.5" customHeight="1" x14ac:dyDescent="0.45">
      <c r="A78" s="193">
        <v>114</v>
      </c>
      <c r="B78" s="7"/>
      <c r="C78" s="208">
        <v>45743</v>
      </c>
      <c r="D78" s="187" t="s">
        <v>441</v>
      </c>
      <c r="E78" s="33" t="str">
        <f>IFERROR(IF(COUNTIF($A$6:A78,6)&gt;1,"DUPLICATE",VLOOKUP(A78,Table1[[Column1]:[Column3]],2,FALSE)),"")</f>
        <v>PAPER, multicopy, 8.5"x13", 80gsm</v>
      </c>
      <c r="F78" s="19"/>
      <c r="G78" s="19">
        <v>10</v>
      </c>
      <c r="H78" s="117" t="s">
        <v>240</v>
      </c>
      <c r="I78" s="19"/>
      <c r="R78" s="5" t="str">
        <f>IFERROR(SEARCH('Bin Card'!$B$9,List!E250,1),"")</f>
        <v/>
      </c>
      <c r="S78" s="5">
        <f>IF(R78="",0,COUNTIF($R$6:R78,"=1"))</f>
        <v>0</v>
      </c>
      <c r="U78" s="129" t="str">
        <f>IFERROR(IF(COUNTIF($A$6:A78,6)&gt;1,"DUPLICATE",VLOOKUP(A78,'Inventory List'!A213:L416,12,FALSE)),"")</f>
        <v/>
      </c>
      <c r="V78" s="200" t="s">
        <v>121</v>
      </c>
    </row>
    <row r="79" spans="1:22" ht="31.5" customHeight="1" x14ac:dyDescent="0.45">
      <c r="A79" s="193">
        <v>132</v>
      </c>
      <c r="B79" s="7"/>
      <c r="C79" s="208">
        <v>45743</v>
      </c>
      <c r="D79" s="187" t="s">
        <v>441</v>
      </c>
      <c r="E79" s="33" t="str">
        <f>IFERROR(IF(COUNTIF($A$6:A79,6)&gt;1,"DUPLICATE",VLOOKUP(A79,Table1[[Column1]:[Column3]],2,FALSE)),"")</f>
        <v>RAGS, foot rags</v>
      </c>
      <c r="F79" s="19"/>
      <c r="G79" s="19">
        <v>10</v>
      </c>
      <c r="H79" s="117" t="s">
        <v>240</v>
      </c>
      <c r="I79" s="19"/>
      <c r="R79" s="5" t="str">
        <f>IFERROR(SEARCH('Bin Card'!$B$9,List!E265,1),"")</f>
        <v/>
      </c>
      <c r="S79" s="5">
        <f>IF(R79="",0,COUNTIF($R$6:R79,"=1"))</f>
        <v>0</v>
      </c>
      <c r="U79" s="129" t="str">
        <f>IFERROR(IF(COUNTIF($A$6:A79,6)&gt;1,"DUPLICATE",VLOOKUP(A79,'Inventory List'!A228:L431,12,FALSE)),"")</f>
        <v/>
      </c>
      <c r="V79" s="200" t="s">
        <v>19</v>
      </c>
    </row>
    <row r="80" spans="1:22" ht="31.5" customHeight="1" x14ac:dyDescent="0.45">
      <c r="A80" s="194">
        <v>133</v>
      </c>
      <c r="B80" s="7"/>
      <c r="C80" s="208">
        <v>45743</v>
      </c>
      <c r="D80" s="187" t="s">
        <v>441</v>
      </c>
      <c r="E80" s="33" t="str">
        <f>IFERROR(IF(COUNTIF($A$6:A80,6)&gt;1,"DUPLICATE",VLOOKUP(A80,Table1[[Column1]:[Column3]],2,FALSE)),"")</f>
        <v>RAGS, white, 12"x12"</v>
      </c>
      <c r="F80" s="19"/>
      <c r="G80" s="19">
        <v>10</v>
      </c>
      <c r="H80" s="117" t="s">
        <v>240</v>
      </c>
      <c r="I80" s="19"/>
      <c r="R80" s="5" t="str">
        <f>IFERROR(SEARCH('Bin Card'!$B$9,List!E266,1),"")</f>
        <v/>
      </c>
      <c r="S80" s="5">
        <f>IF(R80="",0,COUNTIF($R$6:R80,"=1"))</f>
        <v>0</v>
      </c>
      <c r="U80" s="129" t="str">
        <f>IFERROR(IF(COUNTIF($A$6:A80,6)&gt;1,"DUPLICATE",VLOOKUP(A80,'Inventory List'!A229:L432,12,FALSE)),"")</f>
        <v/>
      </c>
      <c r="V80" s="200" t="s">
        <v>19</v>
      </c>
    </row>
    <row r="81" spans="1:22" ht="31.5" customHeight="1" x14ac:dyDescent="0.45">
      <c r="A81" s="193">
        <v>174</v>
      </c>
      <c r="B81" s="7"/>
      <c r="C81" s="208">
        <v>45747</v>
      </c>
      <c r="D81" s="187" t="s">
        <v>442</v>
      </c>
      <c r="E81" s="33" t="str">
        <f>IFERROR(IF(COUNTIF($A$6:A81,6)&gt;1,"DUPLICATE",VLOOKUP(A81,Table1[[Column1]:[Column3]],2,FALSE)),"")</f>
        <v>TAPE, transparent, 48mm (2")</v>
      </c>
      <c r="F81" s="19"/>
      <c r="G81" s="19">
        <v>10</v>
      </c>
      <c r="H81" s="117" t="s">
        <v>240</v>
      </c>
      <c r="I81" s="19"/>
      <c r="R81" s="5" t="str">
        <f>IFERROR(SEARCH('Bin Card'!$B$9,List!E280,1),"")</f>
        <v/>
      </c>
      <c r="S81" s="5">
        <f>IF(R81="",0,COUNTIF($R$6:R81,"=1"))</f>
        <v>0</v>
      </c>
      <c r="U81" s="129" t="str">
        <f>IFERROR(IF(COUNTIF($A$6:A81,6)&gt;1,"DUPLICATE",VLOOKUP(A81,'Inventory List'!A243:L446,12,FALSE)),"")</f>
        <v/>
      </c>
      <c r="V81" s="200" t="s">
        <v>4</v>
      </c>
    </row>
    <row r="82" spans="1:22" ht="31.5" customHeight="1" x14ac:dyDescent="0.45">
      <c r="A82" s="193">
        <v>122</v>
      </c>
      <c r="B82" s="7"/>
      <c r="C82" s="208">
        <v>45776</v>
      </c>
      <c r="D82" s="187" t="s">
        <v>449</v>
      </c>
      <c r="E82" s="33" t="str">
        <f>IFERROR(IF(COUNTIF($A$6:A82,6)&gt;1,"DUPLICATE",VLOOKUP(A82,Table1[[Column1]:[Column3]],2,FALSE)),"")</f>
        <v>PEN, gel pen, blue, with rubberized grip, 1.0mm</v>
      </c>
      <c r="F82" s="19"/>
      <c r="G82" s="19">
        <v>10</v>
      </c>
      <c r="H82" s="117" t="s">
        <v>240</v>
      </c>
      <c r="I82" s="19"/>
      <c r="R82" s="5" t="str">
        <f>IFERROR(SEARCH('Bin Card'!$B$9,List!E312,1),"")</f>
        <v/>
      </c>
      <c r="S82" s="5">
        <f>IF(R82="",0,COUNTIF($R$6:R82,"=1"))</f>
        <v>0</v>
      </c>
      <c r="U82" s="129" t="str">
        <f>IFERROR(IF(COUNTIF($A$6:A82,6)&gt;1,"DUPLICATE",VLOOKUP(A82,'Inventory List'!A274:L477,12,FALSE)),"")</f>
        <v/>
      </c>
      <c r="V82" s="200" t="s">
        <v>19</v>
      </c>
    </row>
    <row r="83" spans="1:22" ht="31.5" customHeight="1" x14ac:dyDescent="0.45">
      <c r="A83" s="193">
        <v>166</v>
      </c>
      <c r="B83" s="7"/>
      <c r="C83" s="208">
        <v>45776</v>
      </c>
      <c r="D83" s="187" t="s">
        <v>449</v>
      </c>
      <c r="E83" s="33" t="str">
        <f>IFERROR(IF(COUNTIF($A$6:A83,6)&gt;1,"DUPLICATE",VLOOKUP(A83,Table1[[Column1]:[Column3]],2,FALSE)),"")</f>
        <v>STATIONERY PAPER, with ISO and BP logos, legal</v>
      </c>
      <c r="F83" s="19"/>
      <c r="G83" s="19">
        <v>10</v>
      </c>
      <c r="H83" s="117" t="s">
        <v>240</v>
      </c>
      <c r="I83" s="19"/>
      <c r="R83" s="5" t="str">
        <f>IFERROR(SEARCH('Bin Card'!$B$9,List!E317,1),"")</f>
        <v/>
      </c>
      <c r="S83" s="5">
        <f>IF(R83="",0,COUNTIF($R$6:R83,"=1"))</f>
        <v>0</v>
      </c>
      <c r="U83" s="129" t="str">
        <f>IFERROR(IF(COUNTIF($A$6:A83,6)&gt;1,"DUPLICATE",VLOOKUP(A83,'Inventory List'!A275:L478,12,FALSE)),"")</f>
        <v/>
      </c>
      <c r="V83" s="200" t="s">
        <v>121</v>
      </c>
    </row>
    <row r="84" spans="1:22" ht="31.5" customHeight="1" x14ac:dyDescent="0.45">
      <c r="A84" s="194">
        <v>163</v>
      </c>
      <c r="B84" s="7"/>
      <c r="C84" s="208">
        <v>45783</v>
      </c>
      <c r="D84" s="187" t="s">
        <v>453</v>
      </c>
      <c r="E84" s="33" t="str">
        <f>IFERROR(IF(COUNTIF($A$6:A84,6)&gt;1,"DUPLICATE",VLOOKUP(A84,Table1[[Column1]:[Column3]],2,FALSE)),"")</f>
        <v>STAPLE WIRE, No. 35 (26/6), 5000 pcs</v>
      </c>
      <c r="F84" s="19"/>
      <c r="G84" s="19">
        <v>10</v>
      </c>
      <c r="H84" s="117" t="s">
        <v>243</v>
      </c>
      <c r="I84" s="19"/>
      <c r="R84" s="5" t="str">
        <f>IFERROR(SEARCH('Bin Card'!$B$9,List!E345,1),"")</f>
        <v/>
      </c>
      <c r="S84" s="5">
        <f>IF(R84="",0,COUNTIF($R$6:R84,"=1"))</f>
        <v>0</v>
      </c>
      <c r="U84" s="129" t="str">
        <f>IFERROR(IF(COUNTIF($A$6:A84,6)&gt;1,"DUPLICATE",VLOOKUP(A84,'Inventory List'!A282:L485,12,FALSE)),"")</f>
        <v/>
      </c>
      <c r="V84" s="19" t="str">
        <f>IFERROR(IF(COUNTIF($A$6:A84,6)&lt;1,"DUPLICATE",VLOOKUP(A84,Table1[[Column1]:[Column3]],3,FALSE)),"")</f>
        <v>DUPLICATE</v>
      </c>
    </row>
    <row r="85" spans="1:22" ht="31.5" customHeight="1" x14ac:dyDescent="0.45">
      <c r="A85" s="194">
        <v>75</v>
      </c>
      <c r="B85" s="7"/>
      <c r="C85" s="208">
        <v>45786</v>
      </c>
      <c r="D85" s="187" t="s">
        <v>454</v>
      </c>
      <c r="E85" s="33" t="str">
        <f>IFERROR(IF(COUNTIF($A$6:A85,6)&gt;1,"DUPLICATE",VLOOKUP(A85,Table1[[Column1]:[Column3]],2,FALSE)),"")</f>
        <v>GARBAGE BAG, 37"x40" (XL), black, 50's</v>
      </c>
      <c r="F85" s="19"/>
      <c r="G85" s="19">
        <v>10</v>
      </c>
      <c r="H85" s="117" t="s">
        <v>240</v>
      </c>
      <c r="I85" s="19"/>
      <c r="R85" s="5" t="str">
        <f>IFERROR(SEARCH('Bin Card'!$B$9,List!E380,1),"")</f>
        <v/>
      </c>
      <c r="S85" s="5">
        <f>IF(R85="",0,COUNTIF($R$6:R85,"=1"))</f>
        <v>0</v>
      </c>
      <c r="U85" s="129" t="str">
        <f>IFERROR(IF(COUNTIF($A$6:A85,6)&lt;1,"DUPLICATE",VLOOKUP(A85,'Inventory List'!A319:L522,12,FALSE)),"")</f>
        <v>DUPLICATE</v>
      </c>
      <c r="V85" s="19" t="str">
        <f>IFERROR(IF(COUNTIF($A$6:A85,6)&lt;1,"DUPLICATE",VLOOKUP(A85,Table1[[Column1]:[Column3]],3,FALSE)),"")</f>
        <v>DUPLICATE</v>
      </c>
    </row>
    <row r="86" spans="1:22" ht="31.5" customHeight="1" x14ac:dyDescent="0.45">
      <c r="A86" s="193">
        <v>114</v>
      </c>
      <c r="B86" s="7"/>
      <c r="C86" s="208">
        <v>45786</v>
      </c>
      <c r="D86" s="187" t="s">
        <v>454</v>
      </c>
      <c r="E86" s="33" t="str">
        <f>IFERROR(IF(COUNTIF($A$6:A86,6)&gt;1,"DUPLICATE",VLOOKUP(A86,Table1[[Column1]:[Column3]],2,FALSE)),"")</f>
        <v>PAPER, multicopy, 8.5"x13", 80gsm</v>
      </c>
      <c r="F86" s="19"/>
      <c r="G86" s="19">
        <v>10</v>
      </c>
      <c r="H86" s="117" t="s">
        <v>240</v>
      </c>
      <c r="I86" s="19"/>
      <c r="R86" s="5" t="str">
        <f>IFERROR(SEARCH('Bin Card'!$B$9,List!E388,1),"")</f>
        <v/>
      </c>
      <c r="S86" s="5">
        <f>IF(R86="",0,COUNTIF($R$6:R86,"=1"))</f>
        <v>0</v>
      </c>
      <c r="U86" s="129" t="str">
        <f>IFERROR(IF(COUNTIF($A$6:A86,6)&lt;1,"DUPLICATE",VLOOKUP(A86,'Inventory List'!A327:L530,12,FALSE)),"")</f>
        <v>DUPLICATE</v>
      </c>
      <c r="V86" s="19" t="str">
        <f>IFERROR(IF(COUNTIF($A$6:A86,6)&lt;1,"DUPLICATE",VLOOKUP(A86,Table1[[Column1]:[Column3]],3,FALSE)),"")</f>
        <v>DUPLICATE</v>
      </c>
    </row>
    <row r="87" spans="1:22" ht="31.5" customHeight="1" x14ac:dyDescent="0.45">
      <c r="A87" s="193">
        <v>132</v>
      </c>
      <c r="B87" s="7"/>
      <c r="C87" s="208">
        <v>45786</v>
      </c>
      <c r="D87" s="187" t="s">
        <v>454</v>
      </c>
      <c r="E87" s="33" t="str">
        <f>IFERROR(IF(COUNTIF($A$6:A87,6)&gt;1,"DUPLICATE",VLOOKUP(A87,Table1[[Column1]:[Column3]],2,FALSE)),"")</f>
        <v>RAGS, foot rags</v>
      </c>
      <c r="F87" s="19"/>
      <c r="G87" s="19">
        <v>10</v>
      </c>
      <c r="H87" s="117" t="s">
        <v>240</v>
      </c>
      <c r="I87" s="19"/>
      <c r="R87" s="5" t="str">
        <f>IFERROR(SEARCH('Bin Card'!$B$9,List!E391,1),"")</f>
        <v/>
      </c>
      <c r="S87" s="5">
        <f>IF(R87="",0,COUNTIF($R$6:R87,"=1"))</f>
        <v>0</v>
      </c>
      <c r="U87" s="129" t="str">
        <f>IFERROR(IF(COUNTIF($A$6:A87,6)&lt;1,"DUPLICATE",VLOOKUP(A87,'Inventory List'!A330:L533,12,FALSE)),"")</f>
        <v>DUPLICATE</v>
      </c>
      <c r="V87" s="19" t="str">
        <f>IFERROR(IF(COUNTIF($A$6:A87,6)&lt;1,"DUPLICATE",VLOOKUP(A87,Table1[[Column1]:[Column3]],3,FALSE)),"")</f>
        <v>DUPLICATE</v>
      </c>
    </row>
    <row r="88" spans="1:22" ht="31.5" customHeight="1" x14ac:dyDescent="0.45">
      <c r="A88" s="194">
        <v>133</v>
      </c>
      <c r="B88" s="7"/>
      <c r="C88" s="208">
        <v>45786</v>
      </c>
      <c r="D88" s="187" t="s">
        <v>454</v>
      </c>
      <c r="E88" s="33" t="str">
        <f>IFERROR(IF(COUNTIF($A$6:A88,6)&gt;1,"DUPLICATE",VLOOKUP(A88,Table1[[Column1]:[Column3]],2,FALSE)),"")</f>
        <v>RAGS, white, 12"x12"</v>
      </c>
      <c r="F88" s="19"/>
      <c r="G88" s="19">
        <v>10</v>
      </c>
      <c r="H88" s="117" t="s">
        <v>240</v>
      </c>
      <c r="I88" s="19"/>
      <c r="R88" s="5" t="str">
        <f>IFERROR(SEARCH('Bin Card'!$B$9,List!E392,1),"")</f>
        <v/>
      </c>
      <c r="S88" s="5">
        <f>IF(R88="",0,COUNTIF($R$6:R88,"=1"))</f>
        <v>0</v>
      </c>
      <c r="U88" s="129" t="str">
        <f>IFERROR(IF(COUNTIF($A$6:A88,6)&lt;1,"DUPLICATE",VLOOKUP(A88,'Inventory List'!A331:L534,12,FALSE)),"")</f>
        <v>DUPLICATE</v>
      </c>
      <c r="V88" s="19" t="str">
        <f>IFERROR(IF(COUNTIF($A$6:A88,6)&lt;1,"DUPLICATE",VLOOKUP(A88,Table1[[Column1]:[Column3]],3,FALSE)),"")</f>
        <v>DUPLICATE</v>
      </c>
    </row>
    <row r="89" spans="1:22" ht="31.5" customHeight="1" x14ac:dyDescent="0.45">
      <c r="A89" s="194">
        <v>56</v>
      </c>
      <c r="B89" s="7"/>
      <c r="C89" s="208">
        <v>45786</v>
      </c>
      <c r="D89" s="187" t="s">
        <v>455</v>
      </c>
      <c r="E89" s="33" t="str">
        <f>IFERROR(IF(COUNTIF($A$6:A89,6)&gt;1,"DUPLICATE",VLOOKUP(A89,Table1[[Column1]:[Column3]],2,FALSE)),"")</f>
        <v>ENVELOPE, expanding, legal</v>
      </c>
      <c r="F89" s="19"/>
      <c r="G89" s="19">
        <v>10</v>
      </c>
      <c r="H89" s="117" t="s">
        <v>245</v>
      </c>
      <c r="I89" s="19"/>
      <c r="R89" s="5" t="str">
        <f>IFERROR(SEARCH('Bin Card'!$B$9,List!E412,1),"")</f>
        <v/>
      </c>
      <c r="S89" s="5">
        <f>IF(R89="",0,COUNTIF($R$6:R89,"=1"))</f>
        <v>0</v>
      </c>
      <c r="U89" s="129" t="str">
        <f>IFERROR(IF(COUNTIF($A$6:A89,6)&lt;1,"DUPLICATE",VLOOKUP(A89,'Inventory List'!A351:L554,12,FALSE)),"")</f>
        <v>DUPLICATE</v>
      </c>
      <c r="V89" s="19" t="str">
        <f>IFERROR(IF(COUNTIF($A$6:A89,6)&lt;1,"DUPLICATE",VLOOKUP(A89,Table1[[Column1]:[Column3]],3,FALSE)),"")</f>
        <v>DUPLICATE</v>
      </c>
    </row>
    <row r="90" spans="1:22" ht="31.5" customHeight="1" x14ac:dyDescent="0.45">
      <c r="A90" s="194">
        <v>69</v>
      </c>
      <c r="B90" s="7"/>
      <c r="C90" s="208">
        <v>45786</v>
      </c>
      <c r="D90" s="187" t="s">
        <v>455</v>
      </c>
      <c r="E90" s="33" t="str">
        <f>IFERROR(IF(COUNTIF($A$6:A90,6)&gt;1,"DUPLICATE",VLOOKUP(A90,Table1[[Column1]:[Column3]],2,FALSE)),"")</f>
        <v>FOLDER, documentary, legal</v>
      </c>
      <c r="F90" s="19"/>
      <c r="G90" s="19">
        <v>10</v>
      </c>
      <c r="H90" s="117" t="s">
        <v>245</v>
      </c>
      <c r="I90" s="19"/>
      <c r="R90" s="5" t="str">
        <f>IFERROR(SEARCH('Bin Card'!$B$9,List!E420,1),"")</f>
        <v/>
      </c>
      <c r="S90" s="5">
        <f>IF(R90="",0,COUNTIF($R$6:R90,"=1"))</f>
        <v>0</v>
      </c>
      <c r="U90" s="129" t="str">
        <f>IFERROR(IF(COUNTIF($A$6:A90,6)&lt;1,"DUPLICATE",VLOOKUP(A90,'Inventory List'!A359:L562,12,FALSE)),"")</f>
        <v>DUPLICATE</v>
      </c>
      <c r="V90" s="19" t="str">
        <f>IFERROR(IF(COUNTIF($A$6:A90,6)&lt;1,"DUPLICATE",VLOOKUP(A90,Table1[[Column1]:[Column3]],3,FALSE)),"")</f>
        <v>DUPLICATE</v>
      </c>
    </row>
    <row r="91" spans="1:22" ht="31.5" customHeight="1" x14ac:dyDescent="0.45">
      <c r="A91" s="193">
        <v>114</v>
      </c>
      <c r="B91" s="113"/>
      <c r="C91" s="208">
        <v>45792</v>
      </c>
      <c r="D91" s="187" t="s">
        <v>468</v>
      </c>
      <c r="E91" s="33" t="str">
        <f>IFERROR(IF(COUNTIF($A$6:A91,6)&gt;1,"DUPLICATE",VLOOKUP(A91,Table1[[Column1]:[Column3]],2,FALSE)),"")</f>
        <v>PAPER, multicopy, 8.5"x13", 80gsm</v>
      </c>
      <c r="F91" s="6"/>
      <c r="G91" s="19">
        <v>10</v>
      </c>
      <c r="H91" s="117" t="s">
        <v>242</v>
      </c>
      <c r="I91" s="6"/>
      <c r="J91" s="114"/>
      <c r="K91" s="114"/>
      <c r="L91" s="114"/>
      <c r="M91" s="114"/>
      <c r="N91" s="114"/>
      <c r="O91" s="114"/>
      <c r="P91" s="114"/>
      <c r="Q91" s="114"/>
      <c r="R91" s="5" t="str">
        <f>IFERROR(SEARCH('Bin Card'!$B$9,List!E442,1),"")</f>
        <v/>
      </c>
      <c r="S91" s="5">
        <f>IF(R91="",0,COUNTIF($R$6:R91,"=1"))</f>
        <v>0</v>
      </c>
      <c r="U91" s="129" t="str">
        <f>IFERROR(IF(COUNTIF($A$6:A91,6)&lt;1,"DUPLICATE",VLOOKUP(A91,'Inventory List'!A381:L584,12,FALSE)),"")</f>
        <v>DUPLICATE</v>
      </c>
      <c r="V91" s="19" t="str">
        <f>IFERROR(IF(COUNTIF($A$6:A91,6)&lt;1,"DUPLICATE",VLOOKUP(A91,Table1[[Column1]:[Column3]],3,FALSE)),"")</f>
        <v>DUPLICATE</v>
      </c>
    </row>
    <row r="92" spans="1:22" ht="31.5" customHeight="1" x14ac:dyDescent="0.45">
      <c r="A92" s="193">
        <v>115</v>
      </c>
      <c r="B92" s="113"/>
      <c r="C92" s="208">
        <v>45792</v>
      </c>
      <c r="D92" s="187" t="s">
        <v>468</v>
      </c>
      <c r="E92" s="33" t="str">
        <f>IFERROR(IF(COUNTIF($A$6:A92,6)&gt;1,"DUPLICATE",VLOOKUP(A92,Table1[[Column1]:[Column3]],2,FALSE)),"")</f>
        <v>PAPER, multipurpose, A4, 80gsm</v>
      </c>
      <c r="F92" s="6"/>
      <c r="G92" s="19">
        <v>10</v>
      </c>
      <c r="H92" s="117" t="s">
        <v>242</v>
      </c>
      <c r="I92" s="6"/>
      <c r="J92" s="114"/>
      <c r="K92" s="114"/>
      <c r="L92" s="114"/>
      <c r="M92" s="114"/>
      <c r="N92" s="114"/>
      <c r="O92" s="114"/>
      <c r="P92" s="114"/>
      <c r="Q92" s="114"/>
      <c r="R92" s="5" t="str">
        <f>IFERROR(SEARCH('Bin Card'!$B$9,List!E443,1),"")</f>
        <v/>
      </c>
      <c r="S92" s="5">
        <f>IF(R92="",0,COUNTIF($R$6:R92,"=1"))</f>
        <v>0</v>
      </c>
      <c r="U92" s="129" t="str">
        <f>IFERROR(IF(COUNTIF($A$6:A92,6)&lt;1,"DUPLICATE",VLOOKUP(A92,'Inventory List'!A382:L585,12,FALSE)),"")</f>
        <v>DUPLICATE</v>
      </c>
      <c r="V92" s="19" t="str">
        <f>IFERROR(IF(COUNTIF($A$6:A92,6)&lt;1,"DUPLICATE",VLOOKUP(A92,Table1[[Column1]:[Column3]],3,FALSE)),"")</f>
        <v>DUPLICATE</v>
      </c>
    </row>
    <row r="93" spans="1:22" ht="31.5" customHeight="1" x14ac:dyDescent="0.35">
      <c r="A93" s="19">
        <v>132</v>
      </c>
      <c r="B93" s="7"/>
      <c r="C93" s="208">
        <v>45806</v>
      </c>
      <c r="D93" s="187" t="s">
        <v>475</v>
      </c>
      <c r="E93" s="33" t="str">
        <f>IFERROR(IF(COUNTIF($A$6:A93,6)&gt;1,"DUPLICATE",VLOOKUP(A93,Table1[[Column1]:[Column3]],2,FALSE)),"")</f>
        <v>RAGS, foot rags</v>
      </c>
      <c r="F93" s="19"/>
      <c r="G93" s="19">
        <v>10</v>
      </c>
      <c r="H93" s="117" t="s">
        <v>240</v>
      </c>
      <c r="I93" s="19"/>
      <c r="R93" s="5" t="str">
        <f>IFERROR(SEARCH('Bin Card'!$B$9,List!E472,1),"")</f>
        <v/>
      </c>
      <c r="S93" s="5">
        <f>IF(R93="",0,COUNTIF($R$6:R93,"=1"))</f>
        <v>0</v>
      </c>
      <c r="U93" s="129" t="str">
        <f>IFERROR(IF(COUNTIF($A$6:A93,6)&lt;1,"DUPLICATE",VLOOKUP(A93,'Inventory List'!A410:L613,12,FALSE)),"")</f>
        <v>DUPLICATE</v>
      </c>
      <c r="V93" s="19" t="str">
        <f>IFERROR(IF(COUNTIF($A$6:A93,6)&lt;1,"DUPLICATE",VLOOKUP(A93,Table1[[Column1]:[Column3]],3,FALSE)),"")</f>
        <v>DUPLICATE</v>
      </c>
    </row>
    <row r="94" spans="1:22" ht="31.5" customHeight="1" x14ac:dyDescent="0.35">
      <c r="A94" s="19">
        <v>133</v>
      </c>
      <c r="B94" s="7"/>
      <c r="C94" s="208">
        <v>45806</v>
      </c>
      <c r="D94" s="187" t="s">
        <v>475</v>
      </c>
      <c r="E94" s="33" t="str">
        <f>IFERROR(IF(COUNTIF($A$6:A94,6)&gt;1,"DUPLICATE",VLOOKUP(A94,Table1[[Column1]:[Column3]],2,FALSE)),"")</f>
        <v>RAGS, white, 12"x12"</v>
      </c>
      <c r="F94" s="19"/>
      <c r="G94" s="19">
        <v>10</v>
      </c>
      <c r="H94" s="117" t="s">
        <v>240</v>
      </c>
      <c r="I94" s="19"/>
      <c r="R94" s="5" t="str">
        <f>IFERROR(SEARCH('Bin Card'!$B$9,List!E473,1),"")</f>
        <v/>
      </c>
      <c r="S94" s="5">
        <f>IF(R94="",0,COUNTIF($R$6:R94,"=1"))</f>
        <v>0</v>
      </c>
      <c r="U94" s="129" t="str">
        <f>IFERROR(IF(COUNTIF($A$6:A94,6)&lt;1,"DUPLICATE",VLOOKUP(A94,'Inventory List'!A411:L614,12,FALSE)),"")</f>
        <v>DUPLICATE</v>
      </c>
      <c r="V94" s="19" t="str">
        <f>IFERROR(IF(COUNTIF($A$6:A94,6)&lt;1,"DUPLICATE",VLOOKUP(A94,Table1[[Column1]:[Column3]],3,FALSE)),"")</f>
        <v>DUPLICATE</v>
      </c>
    </row>
    <row r="95" spans="1:22" ht="31.5" customHeight="1" x14ac:dyDescent="0.45">
      <c r="A95" s="194">
        <v>89</v>
      </c>
      <c r="B95" s="7"/>
      <c r="C95" s="208">
        <v>45824</v>
      </c>
      <c r="D95" s="187" t="s">
        <v>488</v>
      </c>
      <c r="E95" s="33" t="str">
        <f>IFERROR(IF(COUNTIF($A$6:A95,6)&gt;1,"DUPLICATE",VLOOKUP(A95,Table1[[Column1]:[Column3]],2,FALSE)),"")</f>
        <v>MARKER, permanent, broad, black</v>
      </c>
      <c r="F95" s="19"/>
      <c r="G95" s="19">
        <v>10</v>
      </c>
      <c r="H95" s="117" t="s">
        <v>245</v>
      </c>
      <c r="I95" s="19"/>
      <c r="R95" s="5" t="str">
        <f>IFERROR(SEARCH('Bin Card'!$B$9,List!E513,1),"")</f>
        <v/>
      </c>
      <c r="S95" s="5">
        <f>IF(R95="",0,COUNTIF($R$6:R95,"=1"))</f>
        <v>0</v>
      </c>
      <c r="U95" s="129" t="str">
        <f>IFERROR(IF(COUNTIF($A$6:A95,6)&lt;1,"DUPLICATE",VLOOKUP(A95,'Inventory List'!A450:L653,12,FALSE)),"")</f>
        <v>DUPLICATE</v>
      </c>
      <c r="V95" s="19" t="str">
        <f>IFERROR(IF(COUNTIF($A$6:A95,6)&lt;1,"DUPLICATE",VLOOKUP(A95,Table1[[Column1]:[Column3]],3,FALSE)),"")</f>
        <v>DUPLICATE</v>
      </c>
    </row>
    <row r="96" spans="1:22" ht="18.5" x14ac:dyDescent="0.45">
      <c r="A96" s="194">
        <v>163</v>
      </c>
      <c r="B96" s="7"/>
      <c r="C96" s="208">
        <v>45825</v>
      </c>
      <c r="D96" s="187" t="s">
        <v>484</v>
      </c>
      <c r="E96" s="33" t="str">
        <f>IFERROR(IF(COUNTIF($A$6:A96,6)&gt;1,"DUPLICATE",VLOOKUP(A96,Table1[[Column1]:[Column3]],2,FALSE)),"")</f>
        <v>STAPLE WIRE, No. 35 (26/6), 5000 pcs</v>
      </c>
      <c r="F96" s="19"/>
      <c r="G96" s="19">
        <v>10</v>
      </c>
      <c r="H96" s="117" t="s">
        <v>243</v>
      </c>
      <c r="I96" s="19"/>
      <c r="R96" s="5" t="str">
        <f>IFERROR(SEARCH('Bin Card'!$B$9,List!E515,1),"")</f>
        <v/>
      </c>
      <c r="S96" s="5">
        <f>IF(R96="",0,COUNTIF($R$6:R96,"=1"))</f>
        <v>0</v>
      </c>
      <c r="U96" s="129" t="str">
        <f>IFERROR(IF(COUNTIF($A$6:A96,6)&lt;1,"DUPLICATE",VLOOKUP(A96,'Inventory List'!A452:L655,12,FALSE)),"")</f>
        <v>DUPLICATE</v>
      </c>
      <c r="V96" s="19" t="str">
        <f>IFERROR(IF(COUNTIF($A$6:A96,6)&lt;1,"DUPLICATE",VLOOKUP(A96,Table1[[Column1]:[Column3]],3,FALSE)),"")</f>
        <v>DUPLICATE</v>
      </c>
    </row>
    <row r="97" spans="1:22" ht="18.5" x14ac:dyDescent="0.45">
      <c r="A97" s="194">
        <v>35</v>
      </c>
      <c r="B97" s="7"/>
      <c r="C97" s="208">
        <v>45825</v>
      </c>
      <c r="D97" s="187" t="s">
        <v>484</v>
      </c>
      <c r="E97" s="33" t="str">
        <f>IFERROR(IF(COUNTIF($A$6:A97,6)&gt;1,"DUPLICATE",VLOOKUP(A97,Table1[[Column1]:[Column3]],2,FALSE)),"")</f>
        <v>CORRECTION TAPE, 6-8m</v>
      </c>
      <c r="F97" s="19"/>
      <c r="G97" s="19">
        <v>10</v>
      </c>
      <c r="H97" s="117" t="s">
        <v>243</v>
      </c>
      <c r="I97" s="19"/>
      <c r="R97" s="5" t="str">
        <f>IFERROR(SEARCH('Bin Card'!$B$9,List!E518,1),"")</f>
        <v/>
      </c>
      <c r="S97" s="5">
        <f>IF(R97="",0,COUNTIF($R$6:R97,"=1"))</f>
        <v>0</v>
      </c>
      <c r="U97" s="129" t="str">
        <f>IFERROR(IF(COUNTIF($A$6:A97,6)&lt;1,"DUPLICATE",VLOOKUP(A97,'Inventory List'!A455:L658,12,FALSE)),"")</f>
        <v>DUPLICATE</v>
      </c>
      <c r="V97" s="19" t="str">
        <f>IFERROR(IF(COUNTIF($A$6:A97,6)&lt;1,"DUPLICATE",VLOOKUP(A97,Table1[[Column1]:[Column3]],3,FALSE)),"")</f>
        <v>DUPLICATE</v>
      </c>
    </row>
    <row r="98" spans="1:22" ht="31.5" customHeight="1" x14ac:dyDescent="0.45">
      <c r="A98" s="194">
        <v>173</v>
      </c>
      <c r="B98" s="113"/>
      <c r="C98" s="208">
        <v>45825</v>
      </c>
      <c r="D98" s="187" t="s">
        <v>484</v>
      </c>
      <c r="E98" s="33" t="str">
        <f>IFERROR(IF(COUNTIF($A$6:A98,6)&gt;1,"DUPLICATE",VLOOKUP(A98,Table1[[Column1]:[Column3]],2,FALSE)),"")</f>
        <v>TAPE, transparent, 24mm (1")</v>
      </c>
      <c r="F98" s="6"/>
      <c r="G98" s="6">
        <v>10</v>
      </c>
      <c r="H98" s="117" t="s">
        <v>243</v>
      </c>
      <c r="I98" s="6"/>
      <c r="J98" s="114"/>
      <c r="K98" s="114"/>
      <c r="L98" s="114"/>
      <c r="M98" s="114"/>
      <c r="N98" s="114"/>
      <c r="O98" s="114"/>
      <c r="P98" s="114"/>
      <c r="Q98" s="114"/>
      <c r="R98" s="5" t="str">
        <f>IFERROR(SEARCH('Bin Card'!$B$9,List!E521,1),"")</f>
        <v/>
      </c>
      <c r="S98" s="5">
        <f>IF(R98="",0,COUNTIF($R$6:R98,"=1"))</f>
        <v>0</v>
      </c>
      <c r="U98" s="129" t="str">
        <f>IFERROR(IF(COUNTIF($A$6:A98,6)&lt;1,"DUPLICATE",VLOOKUP(A98,'Inventory List'!A458:L661,12,FALSE)),"")</f>
        <v>DUPLICATE</v>
      </c>
      <c r="V98" s="19" t="str">
        <f>IFERROR(IF(COUNTIF($A$6:A98,6)&lt;1,"DUPLICATE",VLOOKUP(A98,Table1[[Column1]:[Column3]],3,FALSE)),"")</f>
        <v>DUPLICATE</v>
      </c>
    </row>
    <row r="99" spans="1:22" ht="31.5" customHeight="1" x14ac:dyDescent="0.45">
      <c r="A99" s="194">
        <v>45</v>
      </c>
      <c r="B99" s="113"/>
      <c r="C99" s="208">
        <v>45825</v>
      </c>
      <c r="D99" s="187" t="s">
        <v>484</v>
      </c>
      <c r="E99" s="33" t="str">
        <f>IFERROR(IF(COUNTIF($A$6:A99,6)&gt;1,"DUPLICATE",VLOOKUP(A99,Table1[[Column1]:[Column3]],2,FALSE)),"")</f>
        <v>DISINFECTANT SPRAY, 400g</v>
      </c>
      <c r="F99" s="6"/>
      <c r="G99" s="6">
        <v>10</v>
      </c>
      <c r="H99" s="117" t="s">
        <v>243</v>
      </c>
      <c r="I99" s="6"/>
      <c r="J99" s="114"/>
      <c r="K99" s="114"/>
      <c r="L99" s="114"/>
      <c r="M99" s="114"/>
      <c r="N99" s="114"/>
      <c r="O99" s="114"/>
      <c r="P99" s="114"/>
      <c r="Q99" s="114"/>
      <c r="R99" s="5" t="str">
        <f>IFERROR(SEARCH('Bin Card'!$B$9,List!E526,1),"")</f>
        <v/>
      </c>
      <c r="S99" s="5">
        <f>IF(R99="",0,COUNTIF($R$6:R99,"=1"))</f>
        <v>0</v>
      </c>
      <c r="U99" s="129" t="str">
        <f>IFERROR(IF(COUNTIF($A$6:A99,6)&lt;1,"DUPLICATE",VLOOKUP(A99,'Inventory List'!A463:L666,12,FALSE)),"")</f>
        <v>DUPLICATE</v>
      </c>
      <c r="V99" s="19" t="str">
        <f>IFERROR(IF(COUNTIF($A$6:A99,6)&lt;1,"DUPLICATE",VLOOKUP(A99,Table1[[Column1]:[Column3]],3,FALSE)),"")</f>
        <v>DUPLICATE</v>
      </c>
    </row>
    <row r="100" spans="1:22" ht="31.5" customHeight="1" x14ac:dyDescent="0.35">
      <c r="A100" s="19">
        <v>122</v>
      </c>
      <c r="B100" s="7"/>
      <c r="C100" s="208">
        <v>45666</v>
      </c>
      <c r="D100" s="187" t="s">
        <v>410</v>
      </c>
      <c r="E100" s="33" t="str">
        <f>IFERROR(IF(COUNTIF($A$6:A100,6)&gt;1,"DUPLICATE",VLOOKUP(A100,Table1[[Column1]:[Column3]],2,FALSE)),"")</f>
        <v>PEN, gel pen, blue, with rubberized grip, 1.0mm</v>
      </c>
      <c r="F100" s="19"/>
      <c r="G100" s="19">
        <v>8</v>
      </c>
      <c r="H100" s="117" t="s">
        <v>245</v>
      </c>
      <c r="I100" s="19"/>
      <c r="R100" s="5" t="str">
        <f>IFERROR(SEARCH('Bin Card'!$B$9,List!E18,1),"")</f>
        <v/>
      </c>
      <c r="S100" s="5">
        <f>IF(R100="",0,COUNTIF($R$6:R100,"=1"))</f>
        <v>0</v>
      </c>
      <c r="U100" s="129" t="str">
        <f>IFERROR(IF(COUNTIF($A$6:A100,6)&gt;1,"DUPLICATE",VLOOKUP(A100,'Inventory List'!A23:L220,12,FALSE)),"")</f>
        <v>ARTS AND CRAFTS EQUIPMENT AND ACCESSORIES AND SUPPLIES</v>
      </c>
      <c r="V100" s="200" t="str">
        <f>IFERROR(IF(COUNTIF($A$6:A100,6)&gt;1,"DUPLICATE",VLOOKUP(A100,'Inventory List'!A22:C232,3,FALSE)),"")</f>
        <v>piece</v>
      </c>
    </row>
    <row r="101" spans="1:22" ht="31.5" customHeight="1" x14ac:dyDescent="0.35">
      <c r="A101" s="19">
        <v>105</v>
      </c>
      <c r="B101" s="7"/>
      <c r="C101" s="208">
        <v>45666</v>
      </c>
      <c r="D101" s="187" t="s">
        <v>410</v>
      </c>
      <c r="E101" s="33" t="str">
        <f>IFERROR(IF(COUNTIF($A$6:A101,6)&gt;1,"DUPLICATE",VLOOKUP(A101,Table1[[Column1]:[Column3]],2,FALSE)),"")</f>
        <v>NOTE PAD, sticky, 2"x3" (47.6x76mm), 100's</v>
      </c>
      <c r="F101" s="19"/>
      <c r="G101" s="19">
        <v>8</v>
      </c>
      <c r="H101" s="117" t="s">
        <v>245</v>
      </c>
      <c r="I101" s="19"/>
      <c r="R101" s="5" t="str">
        <f>IFERROR(SEARCH('Bin Card'!$B$9,List!E21,1),"")</f>
        <v/>
      </c>
      <c r="S101" s="5">
        <f>IF(R101="",0,COUNTIF($R$6:R101,"=1"))</f>
        <v>0</v>
      </c>
      <c r="U101" s="129" t="str">
        <f>IFERROR(IF(COUNTIF($A$6:A101,6)&gt;1,"DUPLICATE",VLOOKUP(A101,'Inventory List'!A25:L222,12,FALSE)),"")</f>
        <v>PAPER MATERIALS AND PRODUCTS</v>
      </c>
      <c r="V101" s="200" t="str">
        <f>IFERROR(IF(COUNTIF($A$6:A101,6)&gt;1,"DUPLICATE",VLOOKUP(A101,'Inventory List'!A25:C235,3,FALSE)),"")</f>
        <v>pad</v>
      </c>
    </row>
    <row r="102" spans="1:22" ht="31.5" customHeight="1" x14ac:dyDescent="0.4">
      <c r="A102" s="175">
        <v>8</v>
      </c>
      <c r="B102" s="7"/>
      <c r="C102" s="208">
        <v>45688</v>
      </c>
      <c r="D102" s="187" t="s">
        <v>413</v>
      </c>
      <c r="E102" s="33" t="str">
        <f>IFERROR(IF(COUNTIF($A$6:A102,6)&gt;1,"DUPLICATE",VLOOKUP(A102,Table1[[Column1]:[Column3]],2,FALSE)),"")</f>
        <v>BATTERY, dry cell, AA, 2 pieces per blister pack</v>
      </c>
      <c r="F102" s="19"/>
      <c r="G102" s="19">
        <v>8</v>
      </c>
      <c r="H102" s="117" t="s">
        <v>240</v>
      </c>
      <c r="I102" s="19"/>
      <c r="R102" s="5" t="str">
        <f>IFERROR(SEARCH('Bin Card'!$B$9,List!E73,1),"")</f>
        <v/>
      </c>
      <c r="S102" s="5">
        <f>IF(R102="",0,COUNTIF($R$6:R102,"=1"))</f>
        <v>0</v>
      </c>
      <c r="U102" s="129" t="str">
        <f>IFERROR(IF(COUNTIF($A$6:A102,6)&gt;1,"DUPLICATE",VLOOKUP(A102,'Inventory List'!A82:L274,12,FALSE)),"")</f>
        <v/>
      </c>
      <c r="V102" s="200" t="str">
        <f>IFERROR(IF(COUNTIF($A$6:A102,6)&gt;1,"DUPLICATE",VLOOKUP(A102,'Inventory List'!A77:C287,3,FALSE)),"")</f>
        <v/>
      </c>
    </row>
    <row r="103" spans="1:22" ht="31.5" customHeight="1" x14ac:dyDescent="0.45">
      <c r="A103" s="194">
        <v>121</v>
      </c>
      <c r="B103" s="7"/>
      <c r="C103" s="208">
        <v>45700</v>
      </c>
      <c r="D103" s="187" t="s">
        <v>416</v>
      </c>
      <c r="E103" s="33" t="str">
        <f>IFERROR(IF(COUNTIF($A$6:A103,6)&gt;1,"DUPLICATE",VLOOKUP(A103,Table1[[Column1]:[Column3]],2,FALSE)),"")</f>
        <v>PEN, gel pen, blue, 0.5mm</v>
      </c>
      <c r="F103" s="19"/>
      <c r="G103" s="19">
        <v>8</v>
      </c>
      <c r="H103" s="117" t="s">
        <v>245</v>
      </c>
      <c r="I103" s="19"/>
      <c r="R103" s="5" t="str">
        <f>IFERROR(SEARCH('Bin Card'!$B$9,List!E109,1),"")</f>
        <v/>
      </c>
      <c r="S103" s="5">
        <f>IF(R103="",0,COUNTIF($R$6:R103,"=1"))</f>
        <v>0</v>
      </c>
      <c r="U103" s="129" t="str">
        <f>IFERROR(IF(COUNTIF($A$6:A103,6)&gt;1,"DUPLICATE",VLOOKUP(A103,'Inventory List'!A119:L309,12,FALSE)),"")</f>
        <v>ARTS AND CRAFTS EQUIPMENT AND ACCESSORIES AND SUPPLIES</v>
      </c>
      <c r="V103" s="200" t="str">
        <f>IFERROR(IF(COUNTIF($A$6:A103,6)&gt;1,"DUPLICATE",VLOOKUP(A103,'Inventory List'!A108:C318,3,FALSE)),"")</f>
        <v>piece</v>
      </c>
    </row>
    <row r="104" spans="1:22" ht="31.5" customHeight="1" x14ac:dyDescent="0.45">
      <c r="A104" s="193">
        <v>168</v>
      </c>
      <c r="B104" s="7"/>
      <c r="C104" s="208">
        <v>45825</v>
      </c>
      <c r="D104" s="187" t="s">
        <v>484</v>
      </c>
      <c r="E104" s="33" t="str">
        <f>IFERROR(IF(COUNTIF($A$6:A104,6)&gt;1,"DUPLICATE",VLOOKUP(A104,Table1[[Column1]:[Column3]],2,FALSE)),"")</f>
        <v>TAB, sign tab, 100's</v>
      </c>
      <c r="F104" s="19"/>
      <c r="G104" s="19">
        <v>8</v>
      </c>
      <c r="H104" s="117" t="s">
        <v>243</v>
      </c>
      <c r="I104" s="19"/>
      <c r="R104" s="5" t="str">
        <f>IFERROR(SEARCH('Bin Card'!$B$9,List!E517,1),"")</f>
        <v/>
      </c>
      <c r="S104" s="5">
        <f>IF(R104="",0,COUNTIF($R$6:R104,"=1"))</f>
        <v>0</v>
      </c>
      <c r="U104" s="129" t="str">
        <f>IFERROR(IF(COUNTIF($A$6:A104,6)&lt;1,"DUPLICATE",VLOOKUP(A104,'Inventory List'!A454:L657,12,FALSE)),"")</f>
        <v>DUPLICATE</v>
      </c>
      <c r="V104" s="19" t="str">
        <f>IFERROR(IF(COUNTIF($A$6:A104,6)&lt;1,"DUPLICATE",VLOOKUP(A104,Table1[[Column1]:[Column3]],3,FALSE)),"")</f>
        <v>DUPLICATE</v>
      </c>
    </row>
    <row r="105" spans="1:22" ht="31.5" customHeight="1" x14ac:dyDescent="0.45">
      <c r="A105" s="193">
        <v>132</v>
      </c>
      <c r="B105" s="113"/>
      <c r="C105" s="208">
        <v>45825</v>
      </c>
      <c r="D105" s="187" t="s">
        <v>484</v>
      </c>
      <c r="E105" s="33" t="str">
        <f>IFERROR(IF(COUNTIF($A$6:A105,6)&gt;1,"DUPLICATE",VLOOKUP(A105,Table1[[Column1]:[Column3]],2,FALSE)),"")</f>
        <v>RAGS, foot rags</v>
      </c>
      <c r="F105" s="6"/>
      <c r="G105" s="6">
        <v>8</v>
      </c>
      <c r="H105" s="117" t="s">
        <v>243</v>
      </c>
      <c r="I105" s="6"/>
      <c r="J105" s="114"/>
      <c r="K105" s="114"/>
      <c r="L105" s="114"/>
      <c r="M105" s="114"/>
      <c r="N105" s="114"/>
      <c r="O105" s="114"/>
      <c r="P105" s="114"/>
      <c r="Q105" s="114"/>
      <c r="R105" s="5" t="str">
        <f>IFERROR(SEARCH('Bin Card'!$B$9,List!E543,1),"")</f>
        <v/>
      </c>
      <c r="S105" s="5">
        <f>IF(R105="",0,COUNTIF($R$6:R105,"=1"))</f>
        <v>0</v>
      </c>
      <c r="U105" s="129" t="str">
        <f>IFERROR(IF(COUNTIF($A$6:A105,6)&lt;1,"DUPLICATE",VLOOKUP(A105,'Inventory List'!A480:L683,12,FALSE)),"")</f>
        <v>DUPLICATE</v>
      </c>
      <c r="V105" s="19" t="str">
        <f>IFERROR(IF(COUNTIF($A$6:A105,6)&lt;1,"DUPLICATE",VLOOKUP(A105,Table1[[Column1]:[Column3]],3,FALSE)),"")</f>
        <v>DUPLICATE</v>
      </c>
    </row>
    <row r="106" spans="1:22" ht="31.5" customHeight="1" x14ac:dyDescent="0.35">
      <c r="A106" s="19">
        <v>55</v>
      </c>
      <c r="B106" s="7"/>
      <c r="C106" s="208">
        <v>45677</v>
      </c>
      <c r="D106" s="187" t="s">
        <v>411</v>
      </c>
      <c r="E106" s="33" t="str">
        <f>IFERROR(IF(COUNTIF($A$6:A106,6)&gt;1,"DUPLICATE",VLOOKUP(A106,Table1[[Column1]:[Column3]],2,FALSE)),"")</f>
        <v>ENVELOPE, documentary, brown, legal, with print for exam, 500's</v>
      </c>
      <c r="F106" s="19"/>
      <c r="G106" s="19">
        <v>6</v>
      </c>
      <c r="H106" s="117" t="s">
        <v>243</v>
      </c>
      <c r="I106" s="19"/>
      <c r="R106" s="5" t="str">
        <f>IFERROR(SEARCH('Bin Card'!$B$9,List!E30,1),"")</f>
        <v/>
      </c>
      <c r="S106" s="5">
        <f>IF(R106="",0,COUNTIF($R$6:R106,"=1"))</f>
        <v>0</v>
      </c>
      <c r="U106" s="129">
        <f>IFERROR(IF(COUNTIF($A$6:A106,6)&gt;1,"DUPLICATE",VLOOKUP(A106,'Inventory List'!A35:L231,12,FALSE)),"")</f>
        <v>0</v>
      </c>
      <c r="V106" s="200" t="str">
        <f>IFERROR(IF(COUNTIF($A$6:A106,6)&gt;1,"DUPLICATE",VLOOKUP(A106,'Inventory List'!A34:C244,3,FALSE)),"")</f>
        <v>box</v>
      </c>
    </row>
    <row r="107" spans="1:22" ht="31.5" customHeight="1" x14ac:dyDescent="0.45">
      <c r="A107" s="193">
        <v>8</v>
      </c>
      <c r="B107" s="7"/>
      <c r="C107" s="208">
        <v>45720</v>
      </c>
      <c r="D107" s="187" t="s">
        <v>433</v>
      </c>
      <c r="E107" s="33" t="str">
        <f>IFERROR(IF(COUNTIF($A$6:A107,6)&gt;1,"DUPLICATE",VLOOKUP(A107,Table1[[Column1]:[Column3]],2,FALSE)),"")</f>
        <v>BATTERY, dry cell, AA, 2 pieces per blister pack</v>
      </c>
      <c r="F107" s="19"/>
      <c r="G107" s="19">
        <v>6</v>
      </c>
      <c r="H107" s="117" t="s">
        <v>243</v>
      </c>
      <c r="I107" s="19"/>
      <c r="R107" s="5" t="str">
        <f>IFERROR(SEARCH('Bin Card'!$B$9,List!E180,1),"")</f>
        <v/>
      </c>
      <c r="S107" s="5">
        <f>IF(R107="",0,COUNTIF($R$6:R107,"=1"))</f>
        <v>0</v>
      </c>
      <c r="U107" s="129" t="str">
        <f>IFERROR(IF(COUNTIF($A$6:A107,6)&gt;1,"DUPLICATE",VLOOKUP(A107,'Inventory List'!A182:L371,12,FALSE)),"")</f>
        <v/>
      </c>
      <c r="V107" s="200" t="s">
        <v>22</v>
      </c>
    </row>
    <row r="108" spans="1:22" ht="31.5" customHeight="1" x14ac:dyDescent="0.45">
      <c r="A108" s="193">
        <v>22</v>
      </c>
      <c r="B108" s="7"/>
      <c r="C108" s="208">
        <v>45733</v>
      </c>
      <c r="D108" s="187" t="s">
        <v>435</v>
      </c>
      <c r="E108" s="33" t="str">
        <f>IFERROR(IF(COUNTIF($A$6:A108,6)&gt;1,"DUPLICATE",VLOOKUP(A108,Table1[[Column1]:[Column3]],2,FALSE)),"")</f>
        <v>CERTIFICATE HOLDER, for legal size document</v>
      </c>
      <c r="F108" s="19"/>
      <c r="G108" s="19">
        <v>6</v>
      </c>
      <c r="H108" s="117" t="s">
        <v>243</v>
      </c>
      <c r="I108" s="19"/>
      <c r="R108" s="5" t="str">
        <f>IFERROR(SEARCH('Bin Card'!$B$9,List!E221,1),"")</f>
        <v/>
      </c>
      <c r="S108" s="5">
        <f>IF(R108="",0,COUNTIF($R$6:R108,"=1"))</f>
        <v>0</v>
      </c>
      <c r="U108" s="129" t="str">
        <f>IFERROR(IF(COUNTIF($A$6:A108,6)&gt;1,"DUPLICATE",VLOOKUP(A108,'Inventory List'!A196:L399,12,FALSE)),"")</f>
        <v/>
      </c>
      <c r="V108" s="200" t="s">
        <v>19</v>
      </c>
    </row>
    <row r="109" spans="1:22" ht="31.5" customHeight="1" x14ac:dyDescent="0.35">
      <c r="A109" s="19">
        <v>180</v>
      </c>
      <c r="B109" s="7"/>
      <c r="C109" s="208">
        <v>45806</v>
      </c>
      <c r="D109" s="187" t="s">
        <v>475</v>
      </c>
      <c r="E109" s="33" t="str">
        <f>IFERROR(IF(COUNTIF($A$6:A109,6)&gt;1,"DUPLICATE",VLOOKUP(A109,Table1[[Column1]:[Column3]],2,FALSE)),"")</f>
        <v>TONER, HP Laserjet Ent M552, CF360A (508A black)</v>
      </c>
      <c r="F109" s="19"/>
      <c r="G109" s="19">
        <v>6</v>
      </c>
      <c r="H109" s="117" t="s">
        <v>240</v>
      </c>
      <c r="I109" s="19"/>
      <c r="R109" s="5" t="str">
        <f>IFERROR(SEARCH('Bin Card'!$B$9,List!E477,1),"")</f>
        <v/>
      </c>
      <c r="S109" s="5">
        <f>IF(R109="",0,COUNTIF($R$6:R109,"=1"))</f>
        <v>0</v>
      </c>
      <c r="U109" s="129" t="str">
        <f>IFERROR(IF(COUNTIF($A$6:A109,6)&lt;1,"DUPLICATE",VLOOKUP(A109,'Inventory List'!A415:L618,12,FALSE)),"")</f>
        <v>DUPLICATE</v>
      </c>
      <c r="V109" s="19" t="str">
        <f>IFERROR(IF(COUNTIF($A$6:A109,6)&lt;1,"DUPLICATE",VLOOKUP(A109,Table1[[Column1]:[Column3]],3,FALSE)),"")</f>
        <v>DUPLICATE</v>
      </c>
    </row>
    <row r="110" spans="1:22" ht="31.5" customHeight="1" x14ac:dyDescent="0.4">
      <c r="A110" s="174">
        <v>73</v>
      </c>
      <c r="B110" s="7"/>
      <c r="C110" s="208">
        <v>45687</v>
      </c>
      <c r="D110" s="187" t="s">
        <v>412</v>
      </c>
      <c r="E110" s="33" t="str">
        <f>IFERROR(IF(COUNTIF($A$6:A110,6)&gt;1,"DUPLICATE",VLOOKUP(A110,Table1[[Column1]:[Column3]],2,FALSE)),"")</f>
        <v>GARBAGE BAG, 26"x32" (M), black, 50's</v>
      </c>
      <c r="F110" s="19"/>
      <c r="G110" s="19">
        <v>5</v>
      </c>
      <c r="H110" s="117" t="s">
        <v>240</v>
      </c>
      <c r="I110" s="19"/>
      <c r="R110" s="5" t="str">
        <f>IFERROR(SEARCH('Bin Card'!$B$9,List!E49,1),"")</f>
        <v/>
      </c>
      <c r="S110" s="5">
        <f>IF(R110="",0,COUNTIF($R$6:R110,"=1"))</f>
        <v>0</v>
      </c>
      <c r="U110" s="129" t="str">
        <f>IFERROR(IF(COUNTIF($A$6:A110,6)&gt;1,"DUPLICATE",VLOOKUP(A110,'Inventory List'!A56:L250,12,FALSE)),"")</f>
        <v>CLEANING EQUIPMENT AND SUPPLIES</v>
      </c>
      <c r="V110" s="200" t="str">
        <f>IFERROR(IF(COUNTIF($A$6:A110,6)&gt;1,"DUPLICATE",VLOOKUP(A110,'Inventory List'!A53:C263,3,FALSE)),"")</f>
        <v>pack</v>
      </c>
    </row>
    <row r="111" spans="1:22" ht="31.5" customHeight="1" x14ac:dyDescent="0.4">
      <c r="A111" s="174">
        <v>74</v>
      </c>
      <c r="B111" s="7"/>
      <c r="C111" s="208">
        <v>45687</v>
      </c>
      <c r="D111" s="187" t="s">
        <v>412</v>
      </c>
      <c r="E111" s="33" t="str">
        <f>IFERROR(IF(COUNTIF($A$6:A111,6)&gt;1,"DUPLICATE",VLOOKUP(A111,Table1[[Column1]:[Column3]],2,FALSE)),"")</f>
        <v>GARBAGE BAG, 30"x37" (L), black, 50's</v>
      </c>
      <c r="F111" s="19"/>
      <c r="G111" s="19">
        <v>5</v>
      </c>
      <c r="H111" s="117" t="s">
        <v>240</v>
      </c>
      <c r="I111" s="19"/>
      <c r="R111" s="5" t="str">
        <f>IFERROR(SEARCH('Bin Card'!$B$9,List!E50,1),"")</f>
        <v/>
      </c>
      <c r="S111" s="5">
        <f>IF(R111="",0,COUNTIF($R$6:R111,"=1"))</f>
        <v>0</v>
      </c>
      <c r="U111" s="129" t="str">
        <f>IFERROR(IF(COUNTIF($A$6:A111,6)&gt;1,"DUPLICATE",VLOOKUP(A111,'Inventory List'!A57:L251,12,FALSE)),"")</f>
        <v>CLEANING EQUIPMENT AND SUPPLIES</v>
      </c>
      <c r="V111" s="200" t="str">
        <f>IFERROR(IF(COUNTIF($A$6:A111,6)&gt;1,"DUPLICATE",VLOOKUP(A111,'Inventory List'!A54:C264,3,FALSE)),"")</f>
        <v>pack</v>
      </c>
    </row>
    <row r="112" spans="1:22" ht="31.5" customHeight="1" x14ac:dyDescent="0.4">
      <c r="A112" s="175">
        <v>75</v>
      </c>
      <c r="B112" s="7"/>
      <c r="C112" s="208">
        <v>45687</v>
      </c>
      <c r="D112" s="187" t="s">
        <v>412</v>
      </c>
      <c r="E112" s="33" t="str">
        <f>IFERROR(IF(COUNTIF($A$6:A112,6)&gt;1,"DUPLICATE",VLOOKUP(A112,Table1[[Column1]:[Column3]],2,FALSE)),"")</f>
        <v>GARBAGE BAG, 37"x40" (XL), black, 50's</v>
      </c>
      <c r="F112" s="19"/>
      <c r="G112" s="19">
        <v>5</v>
      </c>
      <c r="H112" s="117" t="s">
        <v>240</v>
      </c>
      <c r="I112" s="19"/>
      <c r="R112" s="5" t="str">
        <f>IFERROR(SEARCH('Bin Card'!$B$9,List!E51,1),"")</f>
        <v/>
      </c>
      <c r="S112" s="5">
        <f>IF(R112="",0,COUNTIF($R$6:R112,"=1"))</f>
        <v>0</v>
      </c>
      <c r="U112" s="129" t="str">
        <f>IFERROR(IF(COUNTIF($A$6:A112,6)&gt;1,"DUPLICATE",VLOOKUP(A112,'Inventory List'!A59:L252,12,FALSE)),"")</f>
        <v>CLEANING EQUIPMENT AND SUPPLIES</v>
      </c>
      <c r="V112" s="200" t="str">
        <f>IFERROR(IF(COUNTIF($A$6:A112,6)&gt;1,"DUPLICATE",VLOOKUP(A112,'Inventory List'!A55:C265,3,FALSE)),"")</f>
        <v>pack</v>
      </c>
    </row>
    <row r="113" spans="1:22" ht="31" x14ac:dyDescent="0.4">
      <c r="A113" s="174">
        <v>186</v>
      </c>
      <c r="B113" s="7"/>
      <c r="C113" s="208">
        <v>45687</v>
      </c>
      <c r="D113" s="187" t="s">
        <v>412</v>
      </c>
      <c r="E113" s="33" t="str">
        <f>IFERROR(IF(COUNTIF($A$6:A113,6)&gt;1,"DUPLICATE",VLOOKUP(A113,Table1[[Column1]:[Column3]],2,FALSE)),"")</f>
        <v>TONER, HP Laserjet Pro M155A, W2310A (215A black)</v>
      </c>
      <c r="F113" s="19"/>
      <c r="G113" s="19">
        <v>5</v>
      </c>
      <c r="H113" s="117" t="s">
        <v>240</v>
      </c>
      <c r="I113" s="19"/>
      <c r="R113" s="5" t="str">
        <f>IFERROR(SEARCH('Bin Card'!$B$9,List!E62,1),"")</f>
        <v/>
      </c>
      <c r="S113" s="5">
        <f>IF(R113="",0,COUNTIF($R$6:R113,"=1"))</f>
        <v>0</v>
      </c>
      <c r="U113" s="129" t="str">
        <f>IFERROR(IF(COUNTIF($A$6:A113,6)&gt;1,"DUPLICATE",VLOOKUP(A113,'Inventory List'!A71:L263,12,FALSE)),"")</f>
        <v>PRINTER OR FACSIMILE OR PHOTOCOPIER SUPPLIES</v>
      </c>
      <c r="V113" s="200" t="str">
        <f>IFERROR(IF(COUNTIF($A$6:A113,6)&gt;1,"DUPLICATE",VLOOKUP(A113,'Inventory List'!A66:C276,3,FALSE)),"")</f>
        <v>unit</v>
      </c>
    </row>
    <row r="114" spans="1:22" ht="31.5" customHeight="1" x14ac:dyDescent="0.4">
      <c r="A114" s="174">
        <v>187</v>
      </c>
      <c r="B114" s="7"/>
      <c r="C114" s="208">
        <v>45687</v>
      </c>
      <c r="D114" s="187" t="s">
        <v>412</v>
      </c>
      <c r="E114" s="33" t="str">
        <f>IFERROR(IF(COUNTIF($A$6:A114,6)&gt;1,"DUPLICATE",VLOOKUP(A114,Table1[[Column1]:[Column3]],2,FALSE)),"")</f>
        <v>TONER, HP Laserjet Pro M155A, W2311A (215A cyan)</v>
      </c>
      <c r="F114" s="19"/>
      <c r="G114" s="19">
        <v>5</v>
      </c>
      <c r="H114" s="117" t="s">
        <v>240</v>
      </c>
      <c r="I114" s="19"/>
      <c r="R114" s="5" t="str">
        <f>IFERROR(SEARCH('Bin Card'!$B$9,List!E63,1),"")</f>
        <v/>
      </c>
      <c r="S114" s="5">
        <f>IF(R114="",0,COUNTIF($R$6:R114,"=1"))</f>
        <v>0</v>
      </c>
      <c r="U114" s="129" t="str">
        <f>IFERROR(IF(COUNTIF($A$6:A114,6)&gt;1,"DUPLICATE",VLOOKUP(A114,'Inventory List'!A72:L264,12,FALSE)),"")</f>
        <v>CLEANING EQUIPMENT AND SUPPLIES</v>
      </c>
      <c r="V114" s="200" t="str">
        <f>IFERROR(IF(COUNTIF($A$6:A114,6)&gt;1,"DUPLICATE",VLOOKUP(A114,'Inventory List'!A67:C277,3,FALSE)),"")</f>
        <v>unit</v>
      </c>
    </row>
    <row r="115" spans="1:22" ht="31.5" customHeight="1" x14ac:dyDescent="0.4">
      <c r="A115" s="174">
        <v>188</v>
      </c>
      <c r="B115" s="7"/>
      <c r="C115" s="208">
        <v>45687</v>
      </c>
      <c r="D115" s="187" t="s">
        <v>412</v>
      </c>
      <c r="E115" s="33" t="str">
        <f>IFERROR(IF(COUNTIF($A$6:A115,6)&gt;1,"DUPLICATE",VLOOKUP(A115,Table1[[Column1]:[Column3]],2,FALSE)),"")</f>
        <v>TONER, HP Laserjet Pro M155A, W2312A (215A yellow)</v>
      </c>
      <c r="F115" s="19"/>
      <c r="G115" s="19">
        <v>5</v>
      </c>
      <c r="H115" s="117" t="s">
        <v>240</v>
      </c>
      <c r="I115" s="19"/>
      <c r="R115" s="5" t="str">
        <f>IFERROR(SEARCH('Bin Card'!$B$9,List!E64,1),"")</f>
        <v/>
      </c>
      <c r="S115" s="5">
        <f>IF(R115="",0,COUNTIF($R$6:R115,"=1"))</f>
        <v>0</v>
      </c>
      <c r="U115" s="129" t="str">
        <f>IFERROR(IF(COUNTIF($A$6:A115,6)&gt;1,"DUPLICATE",VLOOKUP(A115,'Inventory List'!A73:L265,12,FALSE)),"")</f>
        <v>CLEANING EQUIPMENT AND SUPPLIES</v>
      </c>
      <c r="V115" s="200" t="str">
        <f>IFERROR(IF(COUNTIF($A$6:A115,6)&gt;1,"DUPLICATE",VLOOKUP(A115,'Inventory List'!A68:C278,3,FALSE)),"")</f>
        <v>unit</v>
      </c>
    </row>
    <row r="116" spans="1:22" ht="31.5" customHeight="1" x14ac:dyDescent="0.4">
      <c r="A116" s="175">
        <v>189</v>
      </c>
      <c r="B116" s="7"/>
      <c r="C116" s="208">
        <v>45687</v>
      </c>
      <c r="D116" s="187" t="s">
        <v>412</v>
      </c>
      <c r="E116" s="33" t="str">
        <f>IFERROR(IF(COUNTIF($A$6:A116,6)&gt;1,"DUPLICATE",VLOOKUP(A116,Table1[[Column1]:[Column3]],2,FALSE)),"")</f>
        <v>TONER, HP Laserjet Pro M155A, W2313A (215A magenta)</v>
      </c>
      <c r="F116" s="19"/>
      <c r="G116" s="19">
        <v>5</v>
      </c>
      <c r="H116" s="117" t="s">
        <v>240</v>
      </c>
      <c r="I116" s="19"/>
      <c r="R116" s="5" t="str">
        <f>IFERROR(SEARCH('Bin Card'!$B$9,List!E65,1),"")</f>
        <v/>
      </c>
      <c r="S116" s="5">
        <f>IF(R116="",0,COUNTIF($R$6:R116,"=1"))</f>
        <v>0</v>
      </c>
      <c r="U116" s="129" t="str">
        <f>IFERROR(IF(COUNTIF($A$6:A116,6)&gt;1,"DUPLICATE",VLOOKUP(A116,'Inventory List'!A74:L266,12,FALSE)),"")</f>
        <v>CLEANING EQUIPMENT AND SUPPLIES</v>
      </c>
      <c r="V116" s="200" t="str">
        <f>IFERROR(IF(COUNTIF($A$6:A116,6)&gt;1,"DUPLICATE",VLOOKUP(A116,'Inventory List'!A69:C279,3,FALSE)),"")</f>
        <v>unit</v>
      </c>
    </row>
    <row r="117" spans="1:22" ht="31.5" customHeight="1" x14ac:dyDescent="0.4">
      <c r="A117" s="174">
        <v>122</v>
      </c>
      <c r="B117" s="7"/>
      <c r="C117" s="208">
        <v>45688</v>
      </c>
      <c r="D117" s="187" t="s">
        <v>414</v>
      </c>
      <c r="E117" s="33" t="str">
        <f>IFERROR(IF(COUNTIF($A$6:A117,6)&gt;1,"DUPLICATE",VLOOKUP(A117,Table1[[Column1]:[Column3]],2,FALSE)),"")</f>
        <v>PEN, gel pen, blue, with rubberized grip, 1.0mm</v>
      </c>
      <c r="F117" s="19"/>
      <c r="G117" s="19">
        <v>5</v>
      </c>
      <c r="H117" s="117" t="s">
        <v>241</v>
      </c>
      <c r="I117" s="19"/>
      <c r="R117" s="5" t="str">
        <f>IFERROR(SEARCH('Bin Card'!$B$9,List!E86,1),"")</f>
        <v/>
      </c>
      <c r="S117" s="5">
        <f>IF(R117="",0,COUNTIF($R$6:R117,"=1"))</f>
        <v>0</v>
      </c>
      <c r="U117" s="129" t="str">
        <f>IFERROR(IF(COUNTIF($A$6:A117,6)&gt;1,"DUPLICATE",VLOOKUP(A117,'Inventory List'!A101:L292,12,FALSE)),"")</f>
        <v>ARTS AND CRAFTS EQUIPMENT AND ACCESSORIES AND SUPPLIES</v>
      </c>
      <c r="V117" s="200" t="str">
        <f>IFERROR(IF(COUNTIF($A$6:A117,6)&gt;1,"DUPLICATE",VLOOKUP(A117,'Inventory List'!A90:C300,3,FALSE)),"")</f>
        <v>piece</v>
      </c>
    </row>
    <row r="118" spans="1:22" ht="31.5" customHeight="1" x14ac:dyDescent="0.45">
      <c r="A118" s="193">
        <v>170</v>
      </c>
      <c r="B118" s="7"/>
      <c r="C118" s="208">
        <v>45700</v>
      </c>
      <c r="D118" s="187" t="s">
        <v>415</v>
      </c>
      <c r="E118" s="33" t="str">
        <f>IFERROR(IF(COUNTIF($A$6:A118,6)&gt;1,"DUPLICATE",VLOOKUP(A118,Table1[[Column1]:[Column3]],2,FALSE)),"")</f>
        <v>TAPE, masking, 24mm (1")</v>
      </c>
      <c r="F118" s="19"/>
      <c r="G118" s="19">
        <v>5</v>
      </c>
      <c r="H118" s="117" t="s">
        <v>245</v>
      </c>
      <c r="I118" s="19"/>
      <c r="R118" s="5" t="str">
        <f>IFERROR(SEARCH('Bin Card'!$B$9,List!E97,1),"")</f>
        <v/>
      </c>
      <c r="S118" s="5">
        <f>IF(R118="",0,COUNTIF($R$6:R118,"=1"))</f>
        <v>0</v>
      </c>
      <c r="U118" s="129" t="str">
        <f>IFERROR(IF(COUNTIF($A$6:A118,6)&gt;1,"DUPLICATE",VLOOKUP(A118,'Inventory List'!A106:L297,12,FALSE)),"")</f>
        <v>MANUFACTURING COMPONENTS AND SUPPLIES</v>
      </c>
      <c r="V118" s="200" t="str">
        <f>IFERROR(IF(COUNTIF($A$6:A118,6)&gt;1,"DUPLICATE",VLOOKUP(A118,'Inventory List'!A96:C306,3,FALSE)),"")</f>
        <v>roll</v>
      </c>
    </row>
    <row r="119" spans="1:22" ht="31.5" customHeight="1" x14ac:dyDescent="0.45">
      <c r="A119" s="193">
        <v>4</v>
      </c>
      <c r="B119" s="7"/>
      <c r="C119" s="208">
        <v>45700</v>
      </c>
      <c r="D119" s="187" t="s">
        <v>415</v>
      </c>
      <c r="E119" s="33" t="str">
        <f>IFERROR(IF(COUNTIF($A$6:A119,6)&gt;1,"DUPLICATE",VLOOKUP(A119,Table1[[Column1]:[Column3]],2,FALSE)),"")</f>
        <v>ALCOHOL, ethyl, 70%, 500ml</v>
      </c>
      <c r="F119" s="19"/>
      <c r="G119" s="19">
        <v>5</v>
      </c>
      <c r="H119" s="117" t="s">
        <v>245</v>
      </c>
      <c r="I119" s="19"/>
      <c r="R119" s="5" t="str">
        <f>IFERROR(SEARCH('Bin Card'!$B$9,List!E100,1),"")</f>
        <v/>
      </c>
      <c r="S119" s="5">
        <f>IF(R119="",0,COUNTIF($R$6:R119,"=1"))</f>
        <v>0</v>
      </c>
      <c r="U119" s="129" t="str">
        <f>IFERROR(IF(COUNTIF($A$6:A119,6)&gt;1,"DUPLICATE",VLOOKUP(A119,'Inventory List'!A109:L300,12,FALSE)),"")</f>
        <v/>
      </c>
      <c r="V119" s="200" t="s">
        <v>6</v>
      </c>
    </row>
    <row r="120" spans="1:22" ht="31.5" customHeight="1" x14ac:dyDescent="0.45">
      <c r="A120" s="193">
        <v>122</v>
      </c>
      <c r="B120" s="7"/>
      <c r="C120" s="208">
        <v>45700</v>
      </c>
      <c r="D120" s="187" t="s">
        <v>416</v>
      </c>
      <c r="E120" s="33" t="str">
        <f>IFERROR(IF(COUNTIF($A$6:A120,6)&gt;1,"DUPLICATE",VLOOKUP(A120,Table1[[Column1]:[Column3]],2,FALSE)),"")</f>
        <v>PEN, gel pen, blue, with rubberized grip, 1.0mm</v>
      </c>
      <c r="F120" s="19"/>
      <c r="G120" s="19">
        <v>5</v>
      </c>
      <c r="H120" s="117" t="s">
        <v>245</v>
      </c>
      <c r="I120" s="19"/>
      <c r="R120" s="5" t="str">
        <f>IFERROR(SEARCH('Bin Card'!$B$9,List!E110,1),"")</f>
        <v/>
      </c>
      <c r="S120" s="5">
        <f>IF(R120="",0,COUNTIF($R$6:R120,"=1"))</f>
        <v>0</v>
      </c>
      <c r="U120" s="129" t="str">
        <f>IFERROR(IF(COUNTIF($A$6:A120,6)&gt;1,"DUPLICATE",VLOOKUP(A120,'Inventory List'!A120:L310,12,FALSE)),"")</f>
        <v>ARTS AND CRAFTS EQUIPMENT AND ACCESSORIES AND SUPPLIES</v>
      </c>
      <c r="V120" s="200" t="str">
        <f>IFERROR(IF(COUNTIF($A$6:A120,6)&gt;1,"DUPLICATE",VLOOKUP(A120,'Inventory List'!A109:C319,3,FALSE)),"")</f>
        <v>piece</v>
      </c>
    </row>
    <row r="121" spans="1:22" ht="31.5" customHeight="1" x14ac:dyDescent="0.45">
      <c r="A121" s="194">
        <v>121</v>
      </c>
      <c r="B121" s="7"/>
      <c r="C121" s="208">
        <v>45707</v>
      </c>
      <c r="D121" s="187" t="s">
        <v>418</v>
      </c>
      <c r="E121" s="33" t="str">
        <f>IFERROR(IF(COUNTIF($A$6:A121,6)&gt;1,"DUPLICATE",VLOOKUP(A121,Table1[[Column1]:[Column3]],2,FALSE)),"")</f>
        <v>PEN, gel pen, blue, 0.5mm</v>
      </c>
      <c r="F121" s="19"/>
      <c r="G121" s="19">
        <v>5</v>
      </c>
      <c r="H121" s="117" t="s">
        <v>246</v>
      </c>
      <c r="I121" s="19"/>
      <c r="R121" s="5" t="str">
        <f>IFERROR(SEARCH('Bin Card'!$B$9,List!E140,1),"")</f>
        <v/>
      </c>
      <c r="S121" s="5">
        <f>IF(R121="",0,COUNTIF($R$6:R121,"=1"))</f>
        <v>0</v>
      </c>
      <c r="U121" s="129" t="str">
        <f>IFERROR(IF(COUNTIF($A$6:A121,6)&gt;1,"DUPLICATE",VLOOKUP(A121,'Inventory List'!A142:L332,12,FALSE)),"")</f>
        <v/>
      </c>
      <c r="V121" s="200" t="str">
        <f>IFERROR(IF(COUNTIF($A$6:A121,6)&gt;1,"DUPLICATE",VLOOKUP(A121,'Inventory List'!A139:C349,3,FALSE)),"")</f>
        <v/>
      </c>
    </row>
    <row r="122" spans="1:22" ht="31.5" customHeight="1" x14ac:dyDescent="0.45">
      <c r="A122" s="193">
        <v>122</v>
      </c>
      <c r="B122" s="7"/>
      <c r="C122" s="208">
        <v>45707</v>
      </c>
      <c r="D122" s="187" t="s">
        <v>418</v>
      </c>
      <c r="E122" s="33" t="str">
        <f>IFERROR(IF(COUNTIF($A$6:A122,6)&gt;1,"DUPLICATE",VLOOKUP(A122,Table1[[Column1]:[Column3]],2,FALSE)),"")</f>
        <v>PEN, gel pen, blue, with rubberized grip, 1.0mm</v>
      </c>
      <c r="F122" s="19"/>
      <c r="G122" s="19">
        <v>5</v>
      </c>
      <c r="H122" s="117" t="s">
        <v>246</v>
      </c>
      <c r="I122" s="19"/>
      <c r="R122" s="5" t="str">
        <f>IFERROR(SEARCH('Bin Card'!$B$9,List!E141,1),"")</f>
        <v/>
      </c>
      <c r="S122" s="5">
        <f>IF(R122="",0,COUNTIF($R$6:R122,"=1"))</f>
        <v>0</v>
      </c>
      <c r="U122" s="129" t="str">
        <f>IFERROR(IF(COUNTIF($A$6:A122,6)&gt;1,"DUPLICATE",VLOOKUP(A122,'Inventory List'!A143:L333,12,FALSE)),"")</f>
        <v/>
      </c>
      <c r="V122" s="200" t="str">
        <f>IFERROR(IF(COUNTIF($A$6:A122,6)&gt;1,"DUPLICATE",VLOOKUP(A122,'Inventory List'!A140:C350,3,FALSE)),"")</f>
        <v/>
      </c>
    </row>
    <row r="123" spans="1:22" ht="31.5" customHeight="1" x14ac:dyDescent="0.4">
      <c r="A123" s="174">
        <v>187</v>
      </c>
      <c r="B123" s="7"/>
      <c r="C123" s="208">
        <v>45712</v>
      </c>
      <c r="D123" s="187" t="s">
        <v>419</v>
      </c>
      <c r="E123" s="33" t="str">
        <f>IFERROR(IF(COUNTIF($A$6:A123,6)&gt;1,"DUPLICATE",VLOOKUP(A123,Table1[[Column1]:[Column3]],2,FALSE)),"")</f>
        <v>TONER, HP Laserjet Pro M155A, W2311A (215A cyan)</v>
      </c>
      <c r="F123" s="19"/>
      <c r="G123" s="19">
        <v>5</v>
      </c>
      <c r="H123" s="117" t="s">
        <v>240</v>
      </c>
      <c r="I123" s="19"/>
      <c r="R123" s="5" t="str">
        <f>IFERROR(SEARCH('Bin Card'!$B$9,List!E143,1),"")</f>
        <v/>
      </c>
      <c r="S123" s="5">
        <f>IF(R123="",0,COUNTIF($R$6:R123,"=1"))</f>
        <v>0</v>
      </c>
      <c r="U123" s="129" t="str">
        <f>IFERROR(IF(COUNTIF($A$6:A123,6)&gt;1,"DUPLICATE",VLOOKUP(A123,'Inventory List'!A144:L334,12,FALSE)),"")</f>
        <v>CLEANING EQUIPMENT AND SUPPLIES</v>
      </c>
      <c r="V123" s="200" t="str">
        <f>IFERROR(IF(COUNTIF($A$6:A123,6)&gt;1,"DUPLICATE",VLOOKUP(A123,'Inventory List'!A142:C352,3,FALSE)),"")</f>
        <v>unit</v>
      </c>
    </row>
    <row r="124" spans="1:22" ht="31.5" customHeight="1" x14ac:dyDescent="0.45">
      <c r="A124" s="193">
        <v>186</v>
      </c>
      <c r="B124" s="7"/>
      <c r="C124" s="208">
        <v>45712</v>
      </c>
      <c r="D124" s="187" t="s">
        <v>419</v>
      </c>
      <c r="E124" s="33" t="str">
        <f>IFERROR(IF(COUNTIF($A$6:A124,6)&gt;1,"DUPLICATE",VLOOKUP(A124,Table1[[Column1]:[Column3]],2,FALSE)),"")</f>
        <v>TONER, HP Laserjet Pro M155A, W2310A (215A black)</v>
      </c>
      <c r="F124" s="19"/>
      <c r="G124" s="19">
        <v>5</v>
      </c>
      <c r="H124" s="117" t="s">
        <v>240</v>
      </c>
      <c r="I124" s="19"/>
      <c r="R124" s="5" t="str">
        <f>IFERROR(SEARCH('Bin Card'!$B$9,List!E144,1),"")</f>
        <v/>
      </c>
      <c r="S124" s="5">
        <f>IF(R124="",0,COUNTIF($R$6:R124,"=1"))</f>
        <v>0</v>
      </c>
      <c r="U124" s="129" t="str">
        <f>IFERROR(IF(COUNTIF($A$6:A124,6)&gt;1,"DUPLICATE",VLOOKUP(A124,'Inventory List'!A146:L335,12,FALSE)),"")</f>
        <v>PRINTER OR FACSIMILE OR PHOTOCOPIER SUPPLIES</v>
      </c>
      <c r="V124" s="200" t="str">
        <f>IFERROR(IF(COUNTIF($A$6:A124,6)&gt;1,"DUPLICATE",VLOOKUP(A124,'Inventory List'!A143:C353,3,FALSE)),"")</f>
        <v>unit</v>
      </c>
    </row>
    <row r="125" spans="1:22" ht="31.5" customHeight="1" x14ac:dyDescent="0.4">
      <c r="A125" s="175">
        <v>189</v>
      </c>
      <c r="B125" s="7"/>
      <c r="C125" s="208">
        <v>45712</v>
      </c>
      <c r="D125" s="187" t="s">
        <v>419</v>
      </c>
      <c r="E125" s="33" t="str">
        <f>IFERROR(IF(COUNTIF($A$6:A125,6)&gt;1,"DUPLICATE",VLOOKUP(A125,Table1[[Column1]:[Column3]],2,FALSE)),"")</f>
        <v>TONER, HP Laserjet Pro M155A, W2313A (215A magenta)</v>
      </c>
      <c r="F125" s="19"/>
      <c r="G125" s="19">
        <v>5</v>
      </c>
      <c r="H125" s="117" t="s">
        <v>240</v>
      </c>
      <c r="I125" s="19"/>
      <c r="R125" s="5" t="str">
        <f>IFERROR(SEARCH('Bin Card'!$B$9,List!E145,1),"")</f>
        <v/>
      </c>
      <c r="S125" s="5">
        <f>IF(R125="",0,COUNTIF($R$6:R125,"=1"))</f>
        <v>0</v>
      </c>
      <c r="U125" s="129" t="str">
        <f>IFERROR(IF(COUNTIF($A$6:A125,6)&gt;1,"DUPLICATE",VLOOKUP(A125,'Inventory List'!A147:L336,12,FALSE)),"")</f>
        <v>CLEANING EQUIPMENT AND SUPPLIES</v>
      </c>
      <c r="V125" s="200" t="str">
        <f>IFERROR(IF(COUNTIF($A$6:A125,6)&gt;1,"DUPLICATE",VLOOKUP(A125,'Inventory List'!A144:C354,3,FALSE)),"")</f>
        <v>unit</v>
      </c>
    </row>
    <row r="126" spans="1:22" ht="31.5" customHeight="1" x14ac:dyDescent="0.4">
      <c r="A126" s="175">
        <v>188</v>
      </c>
      <c r="B126" s="7"/>
      <c r="C126" s="208">
        <v>45712</v>
      </c>
      <c r="D126" s="187" t="s">
        <v>419</v>
      </c>
      <c r="E126" s="33" t="str">
        <f>IFERROR(IF(COUNTIF($A$6:A126,6)&gt;1,"DUPLICATE",VLOOKUP(A126,Table1[[Column1]:[Column3]],2,FALSE)),"")</f>
        <v>TONER, HP Laserjet Pro M155A, W2312A (215A yellow)</v>
      </c>
      <c r="F126" s="19"/>
      <c r="G126" s="19">
        <v>5</v>
      </c>
      <c r="H126" s="117" t="s">
        <v>240</v>
      </c>
      <c r="I126" s="19"/>
      <c r="R126" s="5" t="str">
        <f>IFERROR(SEARCH('Bin Card'!$B$9,List!E146,1),"")</f>
        <v/>
      </c>
      <c r="S126" s="5">
        <f>IF(R126="",0,COUNTIF($R$6:R126,"=1"))</f>
        <v>0</v>
      </c>
      <c r="U126" s="129" t="str">
        <f>IFERROR(IF(COUNTIF($A$6:A126,6)&gt;1,"DUPLICATE",VLOOKUP(A126,'Inventory List'!A148:L337,12,FALSE)),"")</f>
        <v>CLEANING EQUIPMENT AND SUPPLIES</v>
      </c>
      <c r="V126" s="200" t="str">
        <f>IFERROR(IF(COUNTIF($A$6:A126,6)&gt;1,"DUPLICATE",VLOOKUP(A126,'Inventory List'!A145:C355,3,FALSE)),"")</f>
        <v>unit</v>
      </c>
    </row>
    <row r="127" spans="1:22" ht="31.5" customHeight="1" x14ac:dyDescent="0.45">
      <c r="A127" s="193">
        <v>114</v>
      </c>
      <c r="B127" s="7"/>
      <c r="C127" s="208">
        <v>45712</v>
      </c>
      <c r="D127" s="187" t="s">
        <v>419</v>
      </c>
      <c r="E127" s="33" t="str">
        <f>IFERROR(IF(COUNTIF($A$6:A127,6)&gt;1,"DUPLICATE",VLOOKUP(A127,Table1[[Column1]:[Column3]],2,FALSE)),"")</f>
        <v>PAPER, multicopy, 8.5"x13", 80gsm</v>
      </c>
      <c r="F127" s="19"/>
      <c r="G127" s="19">
        <v>5</v>
      </c>
      <c r="H127" s="117" t="s">
        <v>240</v>
      </c>
      <c r="I127" s="19"/>
      <c r="R127" s="5" t="str">
        <f>IFERROR(SEARCH('Bin Card'!$B$9,List!E148,1),"")</f>
        <v/>
      </c>
      <c r="S127" s="5">
        <f>IF(R127="",0,COUNTIF($R$6:R127,"=1"))</f>
        <v>0</v>
      </c>
      <c r="U127" s="129" t="str">
        <f>IFERROR(IF(COUNTIF($A$6:A127,6)&gt;1,"DUPLICATE",VLOOKUP(A127,'Inventory List'!A150:L339,12,FALSE)),"")</f>
        <v/>
      </c>
      <c r="V127" s="200" t="str">
        <f>IFERROR(IF(COUNTIF($A$6:A127,6)&gt;1,"DUPLICATE",VLOOKUP(A127,'Inventory List'!A147:C357,3,FALSE)),"")</f>
        <v/>
      </c>
    </row>
    <row r="128" spans="1:22" ht="31.5" customHeight="1" x14ac:dyDescent="0.45">
      <c r="A128" s="194">
        <v>115</v>
      </c>
      <c r="B128" s="7"/>
      <c r="C128" s="208">
        <v>45712</v>
      </c>
      <c r="D128" s="187" t="s">
        <v>419</v>
      </c>
      <c r="E128" s="33" t="str">
        <f>IFERROR(IF(COUNTIF($A$6:A128,6)&gt;1,"DUPLICATE",VLOOKUP(A128,Table1[[Column1]:[Column3]],2,FALSE)),"")</f>
        <v>PAPER, multipurpose, A4, 80gsm</v>
      </c>
      <c r="F128" s="19"/>
      <c r="G128" s="19">
        <v>5</v>
      </c>
      <c r="H128" s="117" t="s">
        <v>240</v>
      </c>
      <c r="I128" s="19"/>
      <c r="R128" s="5" t="str">
        <f>IFERROR(SEARCH('Bin Card'!$B$9,List!E149,1),"")</f>
        <v/>
      </c>
      <c r="S128" s="5">
        <f>IF(R128="",0,COUNTIF($R$6:R128,"=1"))</f>
        <v>0</v>
      </c>
      <c r="U128" s="129" t="str">
        <f>IFERROR(IF(COUNTIF($A$6:A128,6)&gt;1,"DUPLICATE",VLOOKUP(A128,'Inventory List'!A151:L340,12,FALSE)),"")</f>
        <v/>
      </c>
      <c r="V128" s="200" t="str">
        <f>IFERROR(IF(COUNTIF($A$6:A128,6)&gt;1,"DUPLICATE",VLOOKUP(A128,'Inventory List'!A148:C358,3,FALSE)),"")</f>
        <v/>
      </c>
    </row>
    <row r="129" spans="1:22" ht="31.5" customHeight="1" x14ac:dyDescent="0.45">
      <c r="A129" s="193">
        <v>122</v>
      </c>
      <c r="B129" s="7"/>
      <c r="C129" s="208">
        <v>45715</v>
      </c>
      <c r="D129" s="187" t="s">
        <v>421</v>
      </c>
      <c r="E129" s="33" t="str">
        <f>IFERROR(IF(COUNTIF($A$6:A129,6)&gt;1,"DUPLICATE",VLOOKUP(A129,Table1[[Column1]:[Column3]],2,FALSE)),"")</f>
        <v>PEN, gel pen, blue, with rubberized grip, 1.0mm</v>
      </c>
      <c r="F129" s="19"/>
      <c r="G129" s="19">
        <v>5</v>
      </c>
      <c r="H129" s="117" t="s">
        <v>240</v>
      </c>
      <c r="I129" s="19"/>
      <c r="S129" s="5">
        <f>IF(R129="",0,COUNTIF($R$6:R129,"=1"))</f>
        <v>0</v>
      </c>
      <c r="U129" s="129"/>
      <c r="V129" s="200" t="str">
        <f>IFERROR(IF(COUNTIF($A$6:A129,6)&gt;1,"DUPLICATE",VLOOKUP(A129,'Inventory List'!A158:C368,3,FALSE)),"")</f>
        <v/>
      </c>
    </row>
    <row r="130" spans="1:22" ht="31.5" customHeight="1" x14ac:dyDescent="0.45">
      <c r="A130" s="194">
        <v>67</v>
      </c>
      <c r="B130" s="7"/>
      <c r="C130" s="208">
        <v>45715</v>
      </c>
      <c r="D130" s="187" t="s">
        <v>421</v>
      </c>
      <c r="E130" s="33" t="str">
        <f>IFERROR(IF(COUNTIF($A$6:A130,6)&gt;1,"DUPLICATE",VLOOKUP(A130,Table1[[Column1]:[Column3]],2,FALSE)),"")</f>
        <v>FASTENER, metal, 2in, 7cm, 50's</v>
      </c>
      <c r="F130" s="19"/>
      <c r="G130" s="19">
        <v>5</v>
      </c>
      <c r="H130" s="117" t="s">
        <v>240</v>
      </c>
      <c r="I130" s="19"/>
      <c r="R130" s="5" t="str">
        <f>IFERROR(SEARCH('Bin Card'!$B$9,List!E160,1),"")</f>
        <v/>
      </c>
      <c r="S130" s="5">
        <f>IF(R130="",0,COUNTIF($R$6:R130,"=1"))</f>
        <v>0</v>
      </c>
      <c r="U130" s="129" t="str">
        <f>IFERROR(IF(COUNTIF($A$6:A130,6)&gt;1,"DUPLICATE",VLOOKUP(A130,'Inventory List'!A161:L350,12,FALSE)),"")</f>
        <v/>
      </c>
      <c r="V130" s="200" t="str">
        <f>IFERROR(IF(COUNTIF($A$6:A130,6)&gt;1,"DUPLICATE",VLOOKUP(A130,'Inventory List'!A159:C369,3,FALSE)),"")</f>
        <v/>
      </c>
    </row>
    <row r="131" spans="1:22" ht="31.5" customHeight="1" x14ac:dyDescent="0.45">
      <c r="A131" s="194">
        <v>21</v>
      </c>
      <c r="B131" s="7"/>
      <c r="C131" s="208">
        <v>45720</v>
      </c>
      <c r="D131" s="187" t="s">
        <v>433</v>
      </c>
      <c r="E131" s="33" t="str">
        <f>IFERROR(IF(COUNTIF($A$6:A131,6)&gt;1,"DUPLICATE",VLOOKUP(A131,Table1[[Column1]:[Column3]],2,FALSE)),"")</f>
        <v>CERTIFICATE HOLDER, for A4 size document</v>
      </c>
      <c r="F131" s="19"/>
      <c r="G131" s="19">
        <v>5</v>
      </c>
      <c r="H131" s="117" t="s">
        <v>243</v>
      </c>
      <c r="I131" s="19"/>
      <c r="R131" s="5" t="str">
        <f>IFERROR(SEARCH('Bin Card'!$B$9,List!E181,1),"")</f>
        <v/>
      </c>
      <c r="S131" s="5">
        <f>IF(R131="",0,COUNTIF($R$6:R131,"=1"))</f>
        <v>0</v>
      </c>
      <c r="U131" s="129" t="str">
        <f>IFERROR(IF(COUNTIF($A$6:A131,6)&gt;1,"DUPLICATE",VLOOKUP(A131,'Inventory List'!A183:L372,12,FALSE)),"")</f>
        <v/>
      </c>
      <c r="V131" s="200" t="s">
        <v>19</v>
      </c>
    </row>
    <row r="132" spans="1:22" ht="31.5" customHeight="1" x14ac:dyDescent="0.45">
      <c r="A132" s="193">
        <v>22</v>
      </c>
      <c r="B132" s="7"/>
      <c r="C132" s="208">
        <v>45720</v>
      </c>
      <c r="D132" s="187" t="s">
        <v>433</v>
      </c>
      <c r="E132" s="33" t="str">
        <f>IFERROR(IF(COUNTIF($A$6:A132,6)&gt;1,"DUPLICATE",VLOOKUP(A132,Table1[[Column1]:[Column3]],2,FALSE)),"")</f>
        <v>CERTIFICATE HOLDER, for legal size document</v>
      </c>
      <c r="F132" s="19"/>
      <c r="G132" s="19">
        <v>5</v>
      </c>
      <c r="H132" s="117" t="s">
        <v>243</v>
      </c>
      <c r="I132" s="19"/>
      <c r="R132" s="5" t="str">
        <f>IFERROR(SEARCH('Bin Card'!$B$9,List!E182,1),"")</f>
        <v/>
      </c>
      <c r="S132" s="5">
        <f>IF(R132="",0,COUNTIF($R$6:R132,"=1"))</f>
        <v>0</v>
      </c>
      <c r="U132" s="129" t="str">
        <f>IFERROR(IF(COUNTIF($A$6:A132,6)&gt;1,"DUPLICATE",VLOOKUP(A132,'Inventory List'!A184:L373,12,FALSE)),"")</f>
        <v/>
      </c>
      <c r="V132" s="200" t="s">
        <v>19</v>
      </c>
    </row>
    <row r="133" spans="1:22" ht="31.5" customHeight="1" x14ac:dyDescent="0.45">
      <c r="A133" s="194">
        <v>45</v>
      </c>
      <c r="B133" s="7"/>
      <c r="C133" s="208">
        <v>45720</v>
      </c>
      <c r="D133" s="187" t="s">
        <v>433</v>
      </c>
      <c r="E133" s="33" t="str">
        <f>IFERROR(IF(COUNTIF($A$6:A133,6)&gt;1,"DUPLICATE",VLOOKUP(A133,Table1[[Column1]:[Column3]],2,FALSE)),"")</f>
        <v>DISINFECTANT SPRAY, 400g</v>
      </c>
      <c r="F133" s="19"/>
      <c r="G133" s="19">
        <v>5</v>
      </c>
      <c r="H133" s="117" t="s">
        <v>243</v>
      </c>
      <c r="I133" s="19"/>
      <c r="R133" s="5" t="str">
        <f>IFERROR(SEARCH('Bin Card'!$B$9,List!E185,1),"")</f>
        <v/>
      </c>
      <c r="S133" s="5">
        <f>IF(R133="",0,COUNTIF($R$6:R133,"=1"))</f>
        <v>0</v>
      </c>
      <c r="U133" s="129" t="str">
        <f>IFERROR(IF(COUNTIF($A$6:A133,6)&gt;1,"DUPLICATE",VLOOKUP(A133,'Inventory List'!A187:L376,12,FALSE)),"")</f>
        <v/>
      </c>
      <c r="V133" s="200" t="s">
        <v>6</v>
      </c>
    </row>
    <row r="134" spans="1:22" ht="31.5" customHeight="1" x14ac:dyDescent="0.45">
      <c r="A134" s="193">
        <v>106</v>
      </c>
      <c r="B134" s="7"/>
      <c r="C134" s="208">
        <v>45720</v>
      </c>
      <c r="D134" s="187" t="s">
        <v>433</v>
      </c>
      <c r="E134" s="33" t="str">
        <f>IFERROR(IF(COUNTIF($A$6:A134,6)&gt;1,"DUPLICATE",VLOOKUP(A134,Table1[[Column1]:[Column3]],2,FALSE)),"")</f>
        <v>NOTE PAD, sticky, 3"x3", 1's, 100's</v>
      </c>
      <c r="F134" s="19"/>
      <c r="G134" s="19">
        <v>5</v>
      </c>
      <c r="H134" s="117" t="s">
        <v>243</v>
      </c>
      <c r="I134" s="19"/>
      <c r="R134" s="5" t="str">
        <f>IFERROR(SEARCH('Bin Card'!$B$9,List!E186,1),"")</f>
        <v/>
      </c>
      <c r="S134" s="5">
        <f>IF(R134="",0,COUNTIF($R$6:R134,"=1"))</f>
        <v>0</v>
      </c>
      <c r="U134" s="129" t="str">
        <f>IFERROR(IF(COUNTIF($A$6:A134,6)&gt;1,"DUPLICATE",VLOOKUP(A134,'Inventory List'!A188:L377,12,FALSE)),"")</f>
        <v/>
      </c>
      <c r="V134" s="200" t="s">
        <v>107</v>
      </c>
    </row>
    <row r="135" spans="1:22" ht="31.5" customHeight="1" x14ac:dyDescent="0.45">
      <c r="A135" s="193">
        <v>186</v>
      </c>
      <c r="B135" s="7"/>
      <c r="C135" s="208">
        <v>45737</v>
      </c>
      <c r="D135" s="187" t="s">
        <v>438</v>
      </c>
      <c r="E135" s="33" t="str">
        <f>IFERROR(IF(COUNTIF($A$6:A135,6)&gt;1,"DUPLICATE",VLOOKUP(A135,Table1[[Column1]:[Column3]],2,FALSE)),"")</f>
        <v>TONER, HP Laserjet Pro M155A, W2310A (215A black)</v>
      </c>
      <c r="F135" s="19"/>
      <c r="G135" s="19">
        <v>5</v>
      </c>
      <c r="H135" s="117" t="s">
        <v>242</v>
      </c>
      <c r="I135" s="19"/>
      <c r="S135" s="5">
        <f>IF(R135="",0,COUNTIF($R$6:R135,"=1"))</f>
        <v>0</v>
      </c>
      <c r="U135" s="129" t="str">
        <f>IFERROR(IF(COUNTIF($A$6:A135,6)&gt;1,"DUPLICATE",VLOOKUP(A135,'Inventory List'!A87:L407,12,FALSE)),"")</f>
        <v>PRINTER OR FACSIMILE OR PHOTOCOPIER SUPPLIES</v>
      </c>
      <c r="V135" s="200" t="s">
        <v>25</v>
      </c>
    </row>
    <row r="136" spans="1:22" ht="31.5" customHeight="1" x14ac:dyDescent="0.45">
      <c r="A136" s="194">
        <v>187</v>
      </c>
      <c r="B136" s="7"/>
      <c r="C136" s="208">
        <v>45743</v>
      </c>
      <c r="D136" s="187" t="s">
        <v>438</v>
      </c>
      <c r="E136" s="33" t="str">
        <f>IFERROR(IF(COUNTIF($A$6:A136,6)&gt;1,"DUPLICATE",VLOOKUP(A136,Table1[[Column1]:[Column3]],2,FALSE)),"")</f>
        <v>TONER, HP Laserjet Pro M155A, W2311A (215A cyan)</v>
      </c>
      <c r="F136" s="19"/>
      <c r="G136" s="19">
        <v>5</v>
      </c>
      <c r="H136" s="117" t="s">
        <v>242</v>
      </c>
      <c r="I136" s="19"/>
      <c r="R136" s="5" t="str">
        <f>IFERROR(SEARCH('Bin Card'!$B$9,List!E236,1),"")</f>
        <v/>
      </c>
      <c r="S136" s="5">
        <f>IF(R136="",0,COUNTIF($R$6:R136,"=1"))</f>
        <v>0</v>
      </c>
      <c r="U136" s="129" t="str">
        <f>IFERROR(IF(COUNTIF($A$6:A136,6)&gt;1,"DUPLICATE",VLOOKUP(A136,'Inventory List'!A52:L408,12,FALSE)),"")</f>
        <v>CLEANING EQUIPMENT AND SUPPLIES</v>
      </c>
      <c r="V136" s="200" t="s">
        <v>25</v>
      </c>
    </row>
    <row r="137" spans="1:22" ht="31.5" customHeight="1" x14ac:dyDescent="0.45">
      <c r="A137" s="193">
        <v>188</v>
      </c>
      <c r="B137" s="7"/>
      <c r="C137" s="208">
        <v>45743</v>
      </c>
      <c r="D137" s="187" t="s">
        <v>438</v>
      </c>
      <c r="E137" s="33" t="str">
        <f>IFERROR(IF(COUNTIF($A$6:A137,6)&gt;1,"DUPLICATE",VLOOKUP(A137,Table1[[Column1]:[Column3]],2,FALSE)),"")</f>
        <v>TONER, HP Laserjet Pro M155A, W2312A (215A yellow)</v>
      </c>
      <c r="F137" s="19"/>
      <c r="G137" s="19">
        <v>5</v>
      </c>
      <c r="H137" s="117" t="s">
        <v>242</v>
      </c>
      <c r="I137" s="19"/>
      <c r="R137" s="5" t="str">
        <f>IFERROR(SEARCH('Bin Card'!$B$9,List!E237,1),"")</f>
        <v/>
      </c>
      <c r="S137" s="5">
        <f>IF(R137="",0,COUNTIF($R$6:R137,"=1"))</f>
        <v>0</v>
      </c>
      <c r="U137" s="129" t="str">
        <f>IFERROR(IF(COUNTIF($A$6:A137,6)&gt;1,"DUPLICATE",VLOOKUP(A137,'Inventory List'!A64:L409,12,FALSE)),"")</f>
        <v>CLEANING EQUIPMENT AND SUPPLIES</v>
      </c>
      <c r="V137" s="200" t="s">
        <v>25</v>
      </c>
    </row>
    <row r="138" spans="1:22" ht="31.5" customHeight="1" x14ac:dyDescent="0.45">
      <c r="A138" s="194">
        <v>189</v>
      </c>
      <c r="B138" s="7"/>
      <c r="C138" s="208">
        <v>45743</v>
      </c>
      <c r="D138" s="187" t="s">
        <v>438</v>
      </c>
      <c r="E138" s="33" t="str">
        <f>IFERROR(IF(COUNTIF($A$6:A138,6)&gt;1,"DUPLICATE",VLOOKUP(A138,Table1[[Column1]:[Column3]],2,FALSE)),"")</f>
        <v>TONER, HP Laserjet Pro M155A, W2313A (215A magenta)</v>
      </c>
      <c r="F138" s="19"/>
      <c r="G138" s="19">
        <v>5</v>
      </c>
      <c r="H138" s="117" t="s">
        <v>242</v>
      </c>
      <c r="I138" s="19"/>
      <c r="R138" s="5" t="str">
        <f>IFERROR(SEARCH('Bin Card'!$B$9,List!E238,1),"")</f>
        <v/>
      </c>
      <c r="S138" s="5">
        <f>IF(R138="",0,COUNTIF($R$6:R138,"=1"))</f>
        <v>0</v>
      </c>
      <c r="U138" s="129" t="str">
        <f>IFERROR(IF(COUNTIF($A$6:A138,6)&gt;1,"DUPLICATE",VLOOKUP(A138,'Inventory List'!A64:L410,12,FALSE)),"")</f>
        <v>CLEANING EQUIPMENT AND SUPPLIES</v>
      </c>
      <c r="V138" s="200" t="s">
        <v>25</v>
      </c>
    </row>
    <row r="139" spans="1:22" ht="31.5" customHeight="1" x14ac:dyDescent="0.45">
      <c r="A139" s="193">
        <v>106</v>
      </c>
      <c r="B139" s="7"/>
      <c r="C139" s="208">
        <v>45743</v>
      </c>
      <c r="D139" s="187" t="s">
        <v>438</v>
      </c>
      <c r="E139" s="33" t="str">
        <f>IFERROR(IF(COUNTIF($A$6:A139,6)&gt;1,"DUPLICATE",VLOOKUP(A139,Table1[[Column1]:[Column3]],2,FALSE)),"")</f>
        <v>NOTE PAD, sticky, 3"x3", 1's, 100's</v>
      </c>
      <c r="F139" s="19"/>
      <c r="G139" s="19">
        <v>5</v>
      </c>
      <c r="H139" s="117" t="s">
        <v>242</v>
      </c>
      <c r="I139" s="19"/>
      <c r="R139" s="5" t="str">
        <f>IFERROR(SEARCH('Bin Card'!$B$9,List!E246,1),"")</f>
        <v/>
      </c>
      <c r="S139" s="5">
        <f>IF(R139="",0,COUNTIF($R$6:R139,"=1"))</f>
        <v>0</v>
      </c>
      <c r="U139" s="129" t="str">
        <f>IFERROR(IF(COUNTIF($A$6:A139,6)&gt;1,"DUPLICATE",VLOOKUP(A139,'Inventory List'!A64:L411,12,FALSE)),"")</f>
        <v>PAPER MATERIALS AND PRODUCTS</v>
      </c>
      <c r="V139" s="200" t="s">
        <v>22</v>
      </c>
    </row>
    <row r="140" spans="1:22" ht="31.5" customHeight="1" x14ac:dyDescent="0.45">
      <c r="A140" s="193">
        <v>176</v>
      </c>
      <c r="B140" s="7"/>
      <c r="C140" s="208">
        <v>45743</v>
      </c>
      <c r="D140" s="187" t="s">
        <v>441</v>
      </c>
      <c r="E140" s="33" t="str">
        <f>IFERROR(IF(COUNTIF($A$6:A140,6)&gt;1,"DUPLICATE",VLOOKUP(A140,Table1[[Column1]:[Column3]],2,FALSE)),"")</f>
        <v>TISSUE, interfolded, 175 pulls</v>
      </c>
      <c r="F140" s="19"/>
      <c r="G140" s="19">
        <v>5</v>
      </c>
      <c r="H140" s="117" t="s">
        <v>240</v>
      </c>
      <c r="I140" s="19"/>
      <c r="R140" s="5" t="str">
        <f>IFERROR(SEARCH('Bin Card'!$B$9,List!E248,1),"")</f>
        <v/>
      </c>
      <c r="S140" s="5">
        <f>IF(R140="",0,COUNTIF($R$6:R140,"=1"))</f>
        <v>0</v>
      </c>
      <c r="U140" s="129" t="str">
        <f>IFERROR(IF(COUNTIF($A$6:A140,6)&gt;1,"DUPLICATE",VLOOKUP(A140,'Inventory List'!A211:L414,12,FALSE)),"")</f>
        <v/>
      </c>
      <c r="V140" s="200" t="s">
        <v>22</v>
      </c>
    </row>
    <row r="141" spans="1:22" ht="31.5" customHeight="1" x14ac:dyDescent="0.45">
      <c r="A141" s="193">
        <v>4</v>
      </c>
      <c r="B141" s="7"/>
      <c r="C141" s="208">
        <v>45743</v>
      </c>
      <c r="D141" s="187" t="s">
        <v>441</v>
      </c>
      <c r="E141" s="33" t="str">
        <f>IFERROR(IF(COUNTIF($A$6:A141,6)&gt;1,"DUPLICATE",VLOOKUP(A141,Table1[[Column1]:[Column3]],2,FALSE)),"")</f>
        <v>ALCOHOL, ethyl, 70%, 500ml</v>
      </c>
      <c r="F141" s="19"/>
      <c r="G141" s="19">
        <v>5</v>
      </c>
      <c r="H141" s="117" t="s">
        <v>240</v>
      </c>
      <c r="I141" s="19"/>
      <c r="R141" s="5" t="str">
        <f>IFERROR(SEARCH('Bin Card'!$B$9,List!E249,1),"")</f>
        <v/>
      </c>
      <c r="S141" s="5">
        <f>IF(R141="",0,COUNTIF($R$6:R141,"=1"))</f>
        <v>0</v>
      </c>
      <c r="U141" s="129" t="str">
        <f>IFERROR(IF(COUNTIF($A$6:A141,6)&gt;1,"DUPLICATE",VLOOKUP(A141,'Inventory List'!A212:L415,12,FALSE)),"")</f>
        <v/>
      </c>
      <c r="V141" s="200" t="s">
        <v>6</v>
      </c>
    </row>
    <row r="142" spans="1:22" ht="31.5" customHeight="1" x14ac:dyDescent="0.45">
      <c r="A142" s="193">
        <v>92</v>
      </c>
      <c r="B142" s="7"/>
      <c r="C142" s="208">
        <v>45743</v>
      </c>
      <c r="D142" s="187" t="s">
        <v>441</v>
      </c>
      <c r="E142" s="33" t="str">
        <f>IFERROR(IF(COUNTIF($A$6:A142,6)&gt;1,"DUPLICATE",VLOOKUP(A142,Table1[[Column1]:[Column3]],2,FALSE)),"")</f>
        <v>MARKER, permanent, bullet, 2mm, blue</v>
      </c>
      <c r="F142" s="19"/>
      <c r="G142" s="19">
        <v>5</v>
      </c>
      <c r="H142" s="117" t="s">
        <v>240</v>
      </c>
      <c r="I142" s="19"/>
      <c r="R142" s="5" t="str">
        <f>IFERROR(SEARCH('Bin Card'!$B$9,List!E252,1),"")</f>
        <v/>
      </c>
      <c r="S142" s="5">
        <f>IF(R142="",0,COUNTIF($R$6:R142,"=1"))</f>
        <v>0</v>
      </c>
      <c r="U142" s="129" t="str">
        <f>IFERROR(IF(COUNTIF($A$6:A142,6)&gt;1,"DUPLICATE",VLOOKUP(A142,'Inventory List'!A215:L418,12,FALSE)),"")</f>
        <v/>
      </c>
      <c r="V142" s="200" t="s">
        <v>19</v>
      </c>
    </row>
    <row r="143" spans="1:22" ht="31.5" customHeight="1" x14ac:dyDescent="0.45">
      <c r="A143" s="193">
        <v>8</v>
      </c>
      <c r="B143" s="7"/>
      <c r="C143" s="208">
        <v>45743</v>
      </c>
      <c r="D143" s="187" t="s">
        <v>441</v>
      </c>
      <c r="E143" s="33" t="str">
        <f>IFERROR(IF(COUNTIF($A$6:A143,6)&gt;1,"DUPLICATE",VLOOKUP(A143,Table1[[Column1]:[Column3]],2,FALSE)),"")</f>
        <v>BATTERY, dry cell, AA, 2 pieces per blister pack</v>
      </c>
      <c r="F143" s="19"/>
      <c r="G143" s="19">
        <v>5</v>
      </c>
      <c r="H143" s="117" t="s">
        <v>240</v>
      </c>
      <c r="I143" s="19"/>
      <c r="R143" s="5" t="str">
        <f>IFERROR(SEARCH('Bin Card'!$B$9,List!E255,1),"")</f>
        <v/>
      </c>
      <c r="S143" s="5">
        <f>IF(R143="",0,COUNTIF($R$6:R143,"=1"))</f>
        <v>0</v>
      </c>
      <c r="U143" s="129" t="str">
        <f>IFERROR(IF(COUNTIF($A$6:A143,6)&gt;1,"DUPLICATE",VLOOKUP(A143,'Inventory List'!A218:L421,12,FALSE)),"")</f>
        <v/>
      </c>
      <c r="V143" s="200" t="s">
        <v>22</v>
      </c>
    </row>
    <row r="144" spans="1:22" ht="31.5" customHeight="1" x14ac:dyDescent="0.45">
      <c r="A144" s="193">
        <v>186</v>
      </c>
      <c r="B144" s="7"/>
      <c r="C144" s="208">
        <v>45743</v>
      </c>
      <c r="D144" s="187" t="s">
        <v>441</v>
      </c>
      <c r="E144" s="33" t="str">
        <f>IFERROR(IF(COUNTIF($A$6:A144,6)&gt;1,"DUPLICATE",VLOOKUP(A144,Table1[[Column1]:[Column3]],2,FALSE)),"")</f>
        <v>TONER, HP Laserjet Pro M155A, W2310A (215A black)</v>
      </c>
      <c r="F144" s="19"/>
      <c r="G144" s="19">
        <v>5</v>
      </c>
      <c r="H144" s="117" t="s">
        <v>240</v>
      </c>
      <c r="I144" s="19"/>
      <c r="R144" s="5" t="str">
        <f>IFERROR(SEARCH('Bin Card'!$B$9,List!E269,1),"")</f>
        <v/>
      </c>
      <c r="S144" s="5">
        <f>IF(R144="",0,COUNTIF($R$6:R144,"=1"))</f>
        <v>0</v>
      </c>
      <c r="U144" s="129" t="str">
        <f>IFERROR(IF(COUNTIF($A$6:A144,6)&gt;1,"DUPLICATE",VLOOKUP(A144,'Inventory List'!A232:L435,12,FALSE)),"")</f>
        <v/>
      </c>
      <c r="V144" s="200" t="s">
        <v>25</v>
      </c>
    </row>
    <row r="145" spans="1:22" ht="31" x14ac:dyDescent="0.45">
      <c r="A145" s="194">
        <v>187</v>
      </c>
      <c r="B145" s="7"/>
      <c r="C145" s="208">
        <v>45743</v>
      </c>
      <c r="D145" s="187" t="s">
        <v>441</v>
      </c>
      <c r="E145" s="33" t="str">
        <f>IFERROR(IF(COUNTIF($A$6:A145,6)&gt;1,"DUPLICATE",VLOOKUP(A145,Table1[[Column1]:[Column3]],2,FALSE)),"")</f>
        <v>TONER, HP Laserjet Pro M155A, W2311A (215A cyan)</v>
      </c>
      <c r="F145" s="19"/>
      <c r="G145" s="19">
        <v>5</v>
      </c>
      <c r="H145" s="117" t="s">
        <v>240</v>
      </c>
      <c r="I145" s="19"/>
      <c r="R145" s="5" t="str">
        <f>IFERROR(SEARCH('Bin Card'!$B$9,List!E270,1),"")</f>
        <v/>
      </c>
      <c r="S145" s="5">
        <f>IF(R145="",0,COUNTIF($R$6:R145,"=1"))</f>
        <v>0</v>
      </c>
      <c r="U145" s="129" t="str">
        <f>IFERROR(IF(COUNTIF($A$6:A145,6)&gt;1,"DUPLICATE",VLOOKUP(A145,'Inventory List'!A233:L436,12,FALSE)),"")</f>
        <v/>
      </c>
      <c r="V145" s="200" t="s">
        <v>25</v>
      </c>
    </row>
    <row r="146" spans="1:22" ht="31" x14ac:dyDescent="0.45">
      <c r="A146" s="193">
        <v>188</v>
      </c>
      <c r="B146" s="7"/>
      <c r="C146" s="208">
        <v>45743</v>
      </c>
      <c r="D146" s="187" t="s">
        <v>441</v>
      </c>
      <c r="E146" s="33" t="str">
        <f>IFERROR(IF(COUNTIF($A$6:A146,6)&gt;1,"DUPLICATE",VLOOKUP(A146,Table1[[Column1]:[Column3]],2,FALSE)),"")</f>
        <v>TONER, HP Laserjet Pro M155A, W2312A (215A yellow)</v>
      </c>
      <c r="F146" s="19"/>
      <c r="G146" s="19">
        <v>5</v>
      </c>
      <c r="H146" s="117" t="s">
        <v>240</v>
      </c>
      <c r="I146" s="19"/>
      <c r="R146" s="5" t="str">
        <f>IFERROR(SEARCH('Bin Card'!$B$9,List!E271,1),"")</f>
        <v/>
      </c>
      <c r="S146" s="5">
        <f>IF(R146="",0,COUNTIF($R$6:R146,"=1"))</f>
        <v>0</v>
      </c>
      <c r="U146" s="129" t="str">
        <f>IFERROR(IF(COUNTIF($A$6:A146,6)&gt;1,"DUPLICATE",VLOOKUP(A146,'Inventory List'!A234:L437,12,FALSE)),"")</f>
        <v/>
      </c>
      <c r="V146" s="200" t="s">
        <v>25</v>
      </c>
    </row>
    <row r="147" spans="1:22" ht="18" customHeight="1" x14ac:dyDescent="0.45">
      <c r="A147" s="194">
        <v>189</v>
      </c>
      <c r="B147" s="7"/>
      <c r="C147" s="208">
        <v>45743</v>
      </c>
      <c r="D147" s="187" t="s">
        <v>441</v>
      </c>
      <c r="E147" s="33" t="str">
        <f>IFERROR(IF(COUNTIF($A$6:A147,6)&gt;1,"DUPLICATE",VLOOKUP(A147,Table1[[Column1]:[Column3]],2,FALSE)),"")</f>
        <v>TONER, HP Laserjet Pro M155A, W2313A (215A magenta)</v>
      </c>
      <c r="F147" s="19"/>
      <c r="G147" s="19">
        <v>5</v>
      </c>
      <c r="H147" s="117" t="s">
        <v>240</v>
      </c>
      <c r="I147" s="19"/>
      <c r="R147" s="5" t="str">
        <f>IFERROR(SEARCH('Bin Card'!$B$9,List!E272,1),"")</f>
        <v/>
      </c>
      <c r="S147" s="5">
        <f>IF(R147="",0,COUNTIF($R$6:R147,"=1"))</f>
        <v>0</v>
      </c>
      <c r="U147" s="129" t="str">
        <f>IFERROR(IF(COUNTIF($A$6:A147,6)&gt;1,"DUPLICATE",VLOOKUP(A147,'Inventory List'!A235:L438,12,FALSE)),"")</f>
        <v/>
      </c>
      <c r="V147" s="200" t="s">
        <v>25</v>
      </c>
    </row>
    <row r="148" spans="1:22" ht="18" customHeight="1" x14ac:dyDescent="0.45">
      <c r="A148" s="193">
        <v>122</v>
      </c>
      <c r="B148" s="7"/>
      <c r="C148" s="208">
        <v>45747</v>
      </c>
      <c r="D148" s="187" t="s">
        <v>442</v>
      </c>
      <c r="E148" s="33" t="str">
        <f>IFERROR(IF(COUNTIF($A$6:A148,6)&gt;1,"DUPLICATE",VLOOKUP(A148,Table1[[Column1]:[Column3]],2,FALSE)),"")</f>
        <v>PEN, gel pen, blue, with rubberized grip, 1.0mm</v>
      </c>
      <c r="F148" s="19"/>
      <c r="G148" s="19">
        <v>5</v>
      </c>
      <c r="H148" s="117" t="s">
        <v>240</v>
      </c>
      <c r="I148" s="19"/>
      <c r="S148" s="5">
        <f>IF(R148="",0,COUNTIF($R$6:R148,"=1"))</f>
        <v>0</v>
      </c>
      <c r="U148" s="129"/>
      <c r="V148" s="200" t="s">
        <v>19</v>
      </c>
    </row>
    <row r="149" spans="1:22" ht="18" customHeight="1" x14ac:dyDescent="0.4">
      <c r="A149" s="175">
        <v>166</v>
      </c>
      <c r="B149" s="7"/>
      <c r="C149" s="208">
        <v>45755</v>
      </c>
      <c r="D149" s="187" t="s">
        <v>448</v>
      </c>
      <c r="E149" s="33" t="str">
        <f>IFERROR(IF(COUNTIF($A$6:A149,6)&gt;1,"DUPLICATE",VLOOKUP(A149,Table1[[Column1]:[Column3]],2,FALSE)),"")</f>
        <v>STATIONERY PAPER, with ISO and BP logos, legal</v>
      </c>
      <c r="F149" s="19"/>
      <c r="G149" s="19">
        <v>5</v>
      </c>
      <c r="H149" s="117" t="s">
        <v>240</v>
      </c>
      <c r="I149" s="19"/>
      <c r="R149" s="5" t="str">
        <f>IFERROR(SEARCH('Bin Card'!$B$9,List!E300,1),"")</f>
        <v/>
      </c>
      <c r="S149" s="5">
        <f>IF(R149="",0,COUNTIF($R$6:R149,"=1"))</f>
        <v>0</v>
      </c>
      <c r="U149" s="129" t="str">
        <f>IFERROR(IF(COUNTIF($A$6:A149,6)&gt;1,"DUPLICATE",VLOOKUP(A149,'Inventory List'!A262:L465,12,FALSE)),"")</f>
        <v/>
      </c>
      <c r="V149" s="200" t="s">
        <v>121</v>
      </c>
    </row>
    <row r="150" spans="1:22" ht="31.5" customHeight="1" x14ac:dyDescent="0.4">
      <c r="A150" s="175">
        <v>114</v>
      </c>
      <c r="B150" s="7"/>
      <c r="C150" s="208">
        <v>45755</v>
      </c>
      <c r="D150" s="187" t="s">
        <v>448</v>
      </c>
      <c r="E150" s="33" t="str">
        <f>IFERROR(IF(COUNTIF($A$6:A150,6)&gt;1,"DUPLICATE",VLOOKUP(A150,Table1[[Column1]:[Column3]],2,FALSE)),"")</f>
        <v>PAPER, multicopy, 8.5"x13", 80gsm</v>
      </c>
      <c r="F150" s="19"/>
      <c r="G150" s="19">
        <v>5</v>
      </c>
      <c r="H150" s="117" t="s">
        <v>240</v>
      </c>
      <c r="I150" s="19"/>
      <c r="R150" s="5" t="str">
        <f>IFERROR(SEARCH('Bin Card'!$B$9,List!E301,1),"")</f>
        <v/>
      </c>
      <c r="S150" s="5">
        <f>IF(R150="",0,COUNTIF($R$6:R150,"=1"))</f>
        <v>0</v>
      </c>
      <c r="U150" s="129" t="str">
        <f>IFERROR(IF(COUNTIF($A$6:A150,6)&gt;1,"DUPLICATE",VLOOKUP(A150,'Inventory List'!A263:L466,12,FALSE)),"")</f>
        <v/>
      </c>
      <c r="V150" s="200" t="s">
        <v>121</v>
      </c>
    </row>
    <row r="151" spans="1:22" ht="18" customHeight="1" x14ac:dyDescent="0.45">
      <c r="A151" s="193">
        <v>148</v>
      </c>
      <c r="B151" s="7"/>
      <c r="C151" s="208">
        <v>45755</v>
      </c>
      <c r="D151" s="187" t="s">
        <v>448</v>
      </c>
      <c r="E151" s="33" t="str">
        <f>IFERROR(IF(COUNTIF($A$6:A151,6)&gt;1,"DUPLICATE",VLOOKUP(A151,Table1[[Column1]:[Column3]],2,FALSE)),"")</f>
        <v>SOAP, bar hand soap, 90g</v>
      </c>
      <c r="F151" s="19"/>
      <c r="G151" s="19">
        <v>5</v>
      </c>
      <c r="H151" s="117" t="s">
        <v>240</v>
      </c>
      <c r="I151" s="19"/>
      <c r="R151" s="5" t="str">
        <f>IFERROR(SEARCH('Bin Card'!$B$9,List!E302,1),"")</f>
        <v/>
      </c>
      <c r="S151" s="5">
        <f>IF(R151="",0,COUNTIF($R$6:R151,"=1"))</f>
        <v>0</v>
      </c>
      <c r="U151" s="129" t="str">
        <f>IFERROR(IF(COUNTIF($A$6:A151,6)&gt;1,"DUPLICATE",VLOOKUP(A151,'Inventory List'!A264:L467,12,FALSE)),"")</f>
        <v/>
      </c>
      <c r="V151" s="200" t="s">
        <v>156</v>
      </c>
    </row>
    <row r="152" spans="1:22" ht="31.5" customHeight="1" x14ac:dyDescent="0.45">
      <c r="A152" s="193">
        <v>96</v>
      </c>
      <c r="B152" s="7"/>
      <c r="C152" s="208">
        <v>45776</v>
      </c>
      <c r="D152" s="187" t="s">
        <v>449</v>
      </c>
      <c r="E152" s="33" t="str">
        <f>IFERROR(IF(COUNTIF($A$6:A152,6)&gt;1,"DUPLICATE",VLOOKUP(A152,Table1[[Column1]:[Column3]],2,FALSE)),"")</f>
        <v>MARKER, write-all-pen, permanent, 0.4mm (size: small tip)</v>
      </c>
      <c r="F152" s="19"/>
      <c r="G152" s="19">
        <v>5</v>
      </c>
      <c r="H152" s="117" t="s">
        <v>240</v>
      </c>
      <c r="I152" s="19"/>
      <c r="R152" s="5" t="str">
        <f>IFERROR(SEARCH('Bin Card'!$B$9,List!E310,1),"")</f>
        <v/>
      </c>
      <c r="S152" s="5">
        <f>IF(R152="",0,COUNTIF($R$6:R152,"=1"))</f>
        <v>0</v>
      </c>
      <c r="U152" s="129" t="str">
        <f>IFERROR(IF(COUNTIF($A$6:A152,6)&gt;1,"DUPLICATE",VLOOKUP(A152,'Inventory List'!A272:L475,12,FALSE)),"")</f>
        <v/>
      </c>
      <c r="V152" s="200" t="s">
        <v>19</v>
      </c>
    </row>
    <row r="153" spans="1:22" ht="18" customHeight="1" x14ac:dyDescent="0.45">
      <c r="A153" s="194">
        <v>173</v>
      </c>
      <c r="B153" s="7"/>
      <c r="C153" s="208">
        <v>45776</v>
      </c>
      <c r="D153" s="187" t="s">
        <v>449</v>
      </c>
      <c r="E153" s="33" t="str">
        <f>IFERROR(IF(COUNTIF($A$6:A153,6)&gt;1,"DUPLICATE",VLOOKUP(A153,Table1[[Column1]:[Column3]],2,FALSE)),"")</f>
        <v>TAPE, transparent, 24mm (1")</v>
      </c>
      <c r="F153" s="19"/>
      <c r="G153" s="19">
        <v>5</v>
      </c>
      <c r="H153" s="117" t="s">
        <v>240</v>
      </c>
      <c r="I153" s="19"/>
      <c r="R153" s="5" t="str">
        <f>IFERROR(SEARCH('Bin Card'!$B$9,List!E319,1),"")</f>
        <v/>
      </c>
      <c r="S153" s="5">
        <f>IF(R153="",0,COUNTIF($R$6:R153,"=1"))</f>
        <v>0</v>
      </c>
      <c r="U153" s="129" t="str">
        <f>IFERROR(IF(COUNTIF($A$6:A153,6)&gt;1,"DUPLICATE",VLOOKUP(A153,'Inventory List'!A277:L480,12,FALSE)),"")</f>
        <v/>
      </c>
      <c r="V153" s="200" t="s">
        <v>4</v>
      </c>
    </row>
    <row r="154" spans="1:22" ht="31.5" customHeight="1" x14ac:dyDescent="0.45">
      <c r="A154" s="194">
        <v>75</v>
      </c>
      <c r="B154" s="7"/>
      <c r="C154" s="208">
        <v>45783</v>
      </c>
      <c r="D154" s="187" t="s">
        <v>453</v>
      </c>
      <c r="E154" s="33" t="str">
        <f>IFERROR(IF(COUNTIF($A$6:A154,6)&gt;1,"DUPLICATE",VLOOKUP(A154,Table1[[Column1]:[Column3]],2,FALSE)),"")</f>
        <v>GARBAGE BAG, 37"x40" (XL), black, 50's</v>
      </c>
      <c r="F154" s="19"/>
      <c r="G154" s="19">
        <v>5</v>
      </c>
      <c r="H154" s="117" t="s">
        <v>243</v>
      </c>
      <c r="I154" s="19"/>
      <c r="R154" s="5" t="str">
        <f>IFERROR(SEARCH('Bin Card'!$B$9,List!E344,1),"")</f>
        <v/>
      </c>
      <c r="S154" s="5">
        <f>IF(R154="",0,COUNTIF($R$6:R154,"=1"))</f>
        <v>0</v>
      </c>
      <c r="U154" s="129" t="str">
        <f>IFERROR(IF(COUNTIF($A$6:A154,6)&gt;1,"DUPLICATE",VLOOKUP(A154,'Inventory List'!A281:L484,12,FALSE)),"")</f>
        <v/>
      </c>
      <c r="V154" s="19" t="str">
        <f>IFERROR(IF(COUNTIF($A$6:A154,6)&lt;1,"DUPLICATE",VLOOKUP(A154,Table1[[Column1]:[Column3]],3,FALSE)),"")</f>
        <v>DUPLICATE</v>
      </c>
    </row>
    <row r="155" spans="1:22" ht="18.5" x14ac:dyDescent="0.45">
      <c r="A155" s="193">
        <v>42</v>
      </c>
      <c r="B155" s="7"/>
      <c r="C155" s="208">
        <v>45783</v>
      </c>
      <c r="D155" s="187" t="s">
        <v>453</v>
      </c>
      <c r="E155" s="33" t="str">
        <f>IFERROR(IF(COUNTIF($A$6:A155,6)&gt;1,"DUPLICATE",VLOOKUP(A155,Table1[[Column1]:[Column3]],2,FALSE)),"")</f>
        <v>DISHWASHING PASTE, 200g</v>
      </c>
      <c r="F155" s="19"/>
      <c r="G155" s="19">
        <v>5</v>
      </c>
      <c r="H155" s="117" t="s">
        <v>243</v>
      </c>
      <c r="I155" s="19"/>
      <c r="R155" s="5" t="str">
        <f>IFERROR(SEARCH('Bin Card'!$B$9,List!E354,1),"")</f>
        <v/>
      </c>
      <c r="S155" s="5">
        <f>IF(R155="",0,COUNTIF($R$6:R155,"=1"))</f>
        <v>0</v>
      </c>
      <c r="U155" s="129" t="str">
        <f>IFERROR(IF(COUNTIF($A$6:A155,6)&gt;1,"DUPLICATE",VLOOKUP(A155,'Inventory List'!A292:L495,12,FALSE)),"")</f>
        <v/>
      </c>
      <c r="V155" s="19" t="str">
        <f>IFERROR(IF(COUNTIF($A$6:A155,6)&lt;1,"DUPLICATE",VLOOKUP(A155,Table1[[Column1]:[Column3]],3,FALSE)),"")</f>
        <v>DUPLICATE</v>
      </c>
    </row>
    <row r="156" spans="1:22" ht="31.5" customHeight="1" x14ac:dyDescent="0.45">
      <c r="A156" s="194">
        <v>2</v>
      </c>
      <c r="B156" s="7"/>
      <c r="C156" s="208">
        <v>45786</v>
      </c>
      <c r="D156" s="187" t="s">
        <v>454</v>
      </c>
      <c r="E156" s="33" t="str">
        <f>IFERROR(IF(COUNTIF($A$6:A156,6)&gt;1,"DUPLICATE",VLOOKUP(A156,Table1[[Column1]:[Column3]],2,FALSE)),"")</f>
        <v>AIR FRESHENER, 300-320ml</v>
      </c>
      <c r="F156" s="19"/>
      <c r="G156" s="19">
        <v>5</v>
      </c>
      <c r="H156" s="117" t="s">
        <v>240</v>
      </c>
      <c r="I156" s="19"/>
      <c r="R156" s="5" t="str">
        <f>IFERROR(SEARCH('Bin Card'!$B$9,List!E358,1),"")</f>
        <v/>
      </c>
      <c r="S156" s="5">
        <f>IF(R156="",0,COUNTIF($R$6:R156,"=1"))</f>
        <v>0</v>
      </c>
      <c r="U156" s="129" t="str">
        <f>IFERROR(IF(COUNTIF($A$6:A156,6)&gt;1,"DUPLICATE",VLOOKUP(A156,'Inventory List'!A297:L500,12,FALSE)),"")</f>
        <v/>
      </c>
      <c r="V156" s="19" t="str">
        <f>IFERROR(IF(COUNTIF($A$6:A156,6)&lt;1,"DUPLICATE",VLOOKUP(A156,Table1[[Column1]:[Column3]],3,FALSE)),"")</f>
        <v>DUPLICATE</v>
      </c>
    </row>
    <row r="157" spans="1:22" ht="18.5" x14ac:dyDescent="0.45">
      <c r="A157" s="194">
        <v>3</v>
      </c>
      <c r="B157" s="7"/>
      <c r="C157" s="208">
        <v>45786</v>
      </c>
      <c r="D157" s="187" t="s">
        <v>454</v>
      </c>
      <c r="E157" s="33" t="str">
        <f>IFERROR(IF(COUNTIF($A$6:A157,6)&gt;1,"DUPLICATE",VLOOKUP(A157,Table1[[Column1]:[Column3]],2,FALSE)),"")</f>
        <v>ALCOHOL, ethyl, 70%, 3785ml</v>
      </c>
      <c r="F157" s="19"/>
      <c r="G157" s="19">
        <v>5</v>
      </c>
      <c r="H157" s="117" t="s">
        <v>240</v>
      </c>
      <c r="I157" s="19"/>
      <c r="S157" s="5">
        <f>IF(R157="",0,COUNTIF($R$6:R157,"=1"))</f>
        <v>0</v>
      </c>
      <c r="U157" s="129" t="str">
        <f>IFERROR(IF(COUNTIF($A$6:A157,6)&gt;1,"DUPLICATE",VLOOKUP(A157,'Inventory List'!A298:L501,12,FALSE)),"")</f>
        <v/>
      </c>
      <c r="V157" s="19" t="str">
        <f>IFERROR(IF(COUNTIF($A$6:A157,6)&lt;1,"DUPLICATE",VLOOKUP(A157,Table1[[Column1]:[Column3]],3,FALSE)),"")</f>
        <v>DUPLICATE</v>
      </c>
    </row>
    <row r="158" spans="1:22" ht="18.5" x14ac:dyDescent="0.45">
      <c r="A158" s="193">
        <v>36</v>
      </c>
      <c r="B158" s="7"/>
      <c r="C158" s="208">
        <v>45786</v>
      </c>
      <c r="D158" s="187" t="s">
        <v>454</v>
      </c>
      <c r="E158" s="33" t="str">
        <f>IFERROR(IF(COUNTIF($A$6:A158,6)&gt;1,"DUPLICATE",VLOOKUP(A158,Table1[[Column1]:[Column3]],2,FALSE)),"")</f>
        <v>CUP, paper material, 6oz, 50's</v>
      </c>
      <c r="F158" s="19"/>
      <c r="G158" s="19">
        <v>5</v>
      </c>
      <c r="H158" s="117" t="s">
        <v>240</v>
      </c>
      <c r="I158" s="19"/>
      <c r="S158" s="5">
        <f>IF(R158="",0,COUNTIF($R$6:R158,"=1"))</f>
        <v>0</v>
      </c>
      <c r="U158" s="129" t="str">
        <f>IFERROR(IF(COUNTIF($A$6:A158,6)&lt;1,"DUPLICATE",VLOOKUP(A158,'Inventory List'!A310:L513,12,FALSE)),"")</f>
        <v>DUPLICATE</v>
      </c>
      <c r="V158" s="19" t="str">
        <f>IFERROR(IF(COUNTIF($A$6:A158,6)&lt;1,"DUPLICATE",VLOOKUP(A158,Table1[[Column1]:[Column3]],3,FALSE)),"")</f>
        <v>DUPLICATE</v>
      </c>
    </row>
    <row r="159" spans="1:22" ht="18" customHeight="1" x14ac:dyDescent="0.45">
      <c r="A159" s="193">
        <v>42</v>
      </c>
      <c r="B159" s="7"/>
      <c r="C159" s="208">
        <v>45786</v>
      </c>
      <c r="D159" s="187" t="s">
        <v>454</v>
      </c>
      <c r="E159" s="33" t="str">
        <f>IFERROR(IF(COUNTIF($A$6:A159,6)&gt;1,"DUPLICATE",VLOOKUP(A159,Table1[[Column1]:[Column3]],2,FALSE)),"")</f>
        <v>DISHWASHING PASTE, 200g</v>
      </c>
      <c r="F159" s="19"/>
      <c r="G159" s="19">
        <v>5</v>
      </c>
      <c r="H159" s="117" t="s">
        <v>240</v>
      </c>
      <c r="I159" s="19"/>
      <c r="S159" s="5">
        <f>IF(R159="",0,COUNTIF($R$6:R159,"=1"))</f>
        <v>0</v>
      </c>
      <c r="U159" s="129" t="str">
        <f>IFERROR(IF(COUNTIF($A$6:A159,6)&lt;1,"DUPLICATE",VLOOKUP(A159,'Inventory List'!A311:L514,12,FALSE)),"")</f>
        <v>DUPLICATE</v>
      </c>
      <c r="V159" s="19" t="str">
        <f>IFERROR(IF(COUNTIF($A$6:A159,6)&lt;1,"DUPLICATE",VLOOKUP(A159,Table1[[Column1]:[Column3]],3,FALSE)),"")</f>
        <v>DUPLICATE</v>
      </c>
    </row>
    <row r="160" spans="1:22" ht="31.5" customHeight="1" x14ac:dyDescent="0.45">
      <c r="A160" s="193">
        <v>72</v>
      </c>
      <c r="B160" s="7"/>
      <c r="C160" s="208">
        <v>45786</v>
      </c>
      <c r="D160" s="187" t="s">
        <v>454</v>
      </c>
      <c r="E160" s="33" t="str">
        <f>IFERROR(IF(COUNTIF($A$6:A160,6)&gt;1,"DUPLICATE",VLOOKUP(A160,Table1[[Column1]:[Column3]],2,FALSE)),"")</f>
        <v>FURNITURE POLISH, cleaner spray, 330ml</v>
      </c>
      <c r="F160" s="19"/>
      <c r="G160" s="19">
        <v>5</v>
      </c>
      <c r="H160" s="117" t="s">
        <v>240</v>
      </c>
      <c r="I160" s="19"/>
      <c r="R160" s="5" t="str">
        <f>IFERROR(SEARCH('Bin Card'!$B$9,List!E377,1),"")</f>
        <v/>
      </c>
      <c r="S160" s="5">
        <f>IF(R160="",0,COUNTIF($R$6:R160,"=1"))</f>
        <v>0</v>
      </c>
      <c r="U160" s="129" t="str">
        <f>IFERROR(IF(COUNTIF($A$6:A160,6)&lt;1,"DUPLICATE",VLOOKUP(A160,'Inventory List'!A316:L519,12,FALSE)),"")</f>
        <v>DUPLICATE</v>
      </c>
      <c r="V160" s="19" t="str">
        <f>IFERROR(IF(COUNTIF($A$6:A160,6)&lt;1,"DUPLICATE",VLOOKUP(A160,Table1[[Column1]:[Column3]],3,FALSE)),"")</f>
        <v>DUPLICATE</v>
      </c>
    </row>
    <row r="161" spans="1:22" ht="31.5" customHeight="1" x14ac:dyDescent="0.45">
      <c r="A161" s="194">
        <v>73</v>
      </c>
      <c r="B161" s="7"/>
      <c r="C161" s="208">
        <v>45786</v>
      </c>
      <c r="D161" s="187" t="s">
        <v>454</v>
      </c>
      <c r="E161" s="33" t="str">
        <f>IFERROR(IF(COUNTIF($A$6:A161,6)&gt;1,"DUPLICATE",VLOOKUP(A161,Table1[[Column1]:[Column3]],2,FALSE)),"")</f>
        <v>GARBAGE BAG, 26"x32" (M), black, 50's</v>
      </c>
      <c r="F161" s="19"/>
      <c r="G161" s="19">
        <v>5</v>
      </c>
      <c r="H161" s="117" t="s">
        <v>240</v>
      </c>
      <c r="I161" s="19"/>
      <c r="R161" s="5" t="str">
        <f>IFERROR(SEARCH('Bin Card'!$B$9,List!E378,1),"")</f>
        <v/>
      </c>
      <c r="S161" s="5">
        <f>IF(R161="",0,COUNTIF($R$6:R161,"=1"))</f>
        <v>0</v>
      </c>
      <c r="U161" s="129" t="str">
        <f>IFERROR(IF(COUNTIF($A$6:A161,6)&lt;1,"DUPLICATE",VLOOKUP(A161,'Inventory List'!A317:L520,12,FALSE)),"")</f>
        <v>DUPLICATE</v>
      </c>
      <c r="V161" s="19" t="str">
        <f>IFERROR(IF(COUNTIF($A$6:A161,6)&lt;1,"DUPLICATE",VLOOKUP(A161,Table1[[Column1]:[Column3]],3,FALSE)),"")</f>
        <v>DUPLICATE</v>
      </c>
    </row>
    <row r="162" spans="1:22" ht="31.5" customHeight="1" x14ac:dyDescent="0.45">
      <c r="A162" s="193">
        <v>74</v>
      </c>
      <c r="B162" s="7"/>
      <c r="C162" s="208">
        <v>45786</v>
      </c>
      <c r="D162" s="187" t="s">
        <v>454</v>
      </c>
      <c r="E162" s="33" t="str">
        <f>IFERROR(IF(COUNTIF($A$6:A162,6)&gt;1,"DUPLICATE",VLOOKUP(A162,Table1[[Column1]:[Column3]],2,FALSE)),"")</f>
        <v>GARBAGE BAG, 30"x37" (L), black, 50's</v>
      </c>
      <c r="F162" s="19"/>
      <c r="G162" s="19">
        <v>5</v>
      </c>
      <c r="H162" s="117" t="s">
        <v>240</v>
      </c>
      <c r="I162" s="19"/>
      <c r="R162" s="5" t="str">
        <f>IFERROR(SEARCH('Bin Card'!$B$9,List!E379,1),"")</f>
        <v/>
      </c>
      <c r="S162" s="5">
        <f>IF(R162="",0,COUNTIF($R$6:R162,"=1"))</f>
        <v>0</v>
      </c>
      <c r="U162" s="129" t="str">
        <f>IFERROR(IF(COUNTIF($A$6:A162,6)&lt;1,"DUPLICATE",VLOOKUP(A162,'Inventory List'!A318:L521,12,FALSE)),"")</f>
        <v>DUPLICATE</v>
      </c>
      <c r="V162" s="19" t="str">
        <f>IFERROR(IF(COUNTIF($A$6:A162,6)&lt;1,"DUPLICATE",VLOOKUP(A162,Table1[[Column1]:[Column3]],3,FALSE)),"")</f>
        <v>DUPLICATE</v>
      </c>
    </row>
    <row r="163" spans="1:22" ht="31.5" customHeight="1" x14ac:dyDescent="0.45">
      <c r="A163" s="194">
        <v>77</v>
      </c>
      <c r="B163" s="7"/>
      <c r="C163" s="208">
        <v>45786</v>
      </c>
      <c r="D163" s="187" t="s">
        <v>454</v>
      </c>
      <c r="E163" s="33" t="str">
        <f>IFERROR(IF(COUNTIF($A$6:A163,6)&gt;1,"DUPLICATE",VLOOKUP(A163,Table1[[Column1]:[Column3]],2,FALSE)),"")</f>
        <v>GLASS CLEANER, multi-surface cleaner spray, 500ml</v>
      </c>
      <c r="F163" s="19"/>
      <c r="G163" s="19">
        <v>5</v>
      </c>
      <c r="H163" s="117" t="s">
        <v>240</v>
      </c>
      <c r="I163" s="19"/>
      <c r="R163" s="5" t="str">
        <f>IFERROR(SEARCH('Bin Card'!$B$9,List!E381,1),"")</f>
        <v/>
      </c>
      <c r="S163" s="5">
        <f>IF(R163="",0,COUNTIF($R$6:R163,"=1"))</f>
        <v>0</v>
      </c>
      <c r="U163" s="129" t="str">
        <f>IFERROR(IF(COUNTIF($A$6:A163,6)&lt;1,"DUPLICATE",VLOOKUP(A163,'Inventory List'!A320:L523,12,FALSE)),"")</f>
        <v>DUPLICATE</v>
      </c>
      <c r="V163" s="19" t="str">
        <f>IFERROR(IF(COUNTIF($A$6:A163,6)&lt;1,"DUPLICATE",VLOOKUP(A163,Table1[[Column1]:[Column3]],3,FALSE)),"")</f>
        <v>DUPLICATE</v>
      </c>
    </row>
    <row r="164" spans="1:22" ht="31.5" customHeight="1" x14ac:dyDescent="0.45">
      <c r="A164" s="194">
        <v>131</v>
      </c>
      <c r="B164" s="7"/>
      <c r="C164" s="208">
        <v>45786</v>
      </c>
      <c r="D164" s="187" t="s">
        <v>454</v>
      </c>
      <c r="E164" s="33" t="str">
        <f>IFERROR(IF(COUNTIF($A$6:A164,6)&gt;1,"DUPLICATE",VLOOKUP(A164,Table1[[Column1]:[Column3]],2,FALSE)),"")</f>
        <v>RAGS, 1kg per bundle</v>
      </c>
      <c r="F164" s="19"/>
      <c r="G164" s="19">
        <v>5</v>
      </c>
      <c r="H164" s="117" t="s">
        <v>240</v>
      </c>
      <c r="I164" s="19"/>
      <c r="R164" s="5" t="str">
        <f>IFERROR(SEARCH('Bin Card'!$B$9,List!E390,1),"")</f>
        <v/>
      </c>
      <c r="S164" s="5">
        <f>IF(R164="",0,COUNTIF($R$6:R164,"=1"))</f>
        <v>0</v>
      </c>
      <c r="U164" s="129" t="str">
        <f>IFERROR(IF(COUNTIF($A$6:A164,6)&lt;1,"DUPLICATE",VLOOKUP(A164,'Inventory List'!A329:L532,12,FALSE)),"")</f>
        <v>DUPLICATE</v>
      </c>
      <c r="V164" s="19" t="str">
        <f>IFERROR(IF(COUNTIF($A$6:A164,6)&lt;1,"DUPLICATE",VLOOKUP(A164,Table1[[Column1]:[Column3]],3,FALSE)),"")</f>
        <v>DUPLICATE</v>
      </c>
    </row>
    <row r="165" spans="1:22" ht="31.5" customHeight="1" x14ac:dyDescent="0.45">
      <c r="A165" s="194">
        <v>147</v>
      </c>
      <c r="B165" s="7"/>
      <c r="C165" s="208">
        <v>45786</v>
      </c>
      <c r="D165" s="187" t="s">
        <v>454</v>
      </c>
      <c r="E165" s="33" t="str">
        <f>IFERROR(IF(COUNTIF($A$6:A165,6)&gt;1,"DUPLICATE",VLOOKUP(A165,Table1[[Column1]:[Column3]],2,FALSE)),"")</f>
        <v>SOAP, bar hand soap, 60g</v>
      </c>
      <c r="F165" s="19"/>
      <c r="G165" s="19">
        <v>5</v>
      </c>
      <c r="H165" s="117" t="s">
        <v>240</v>
      </c>
      <c r="I165" s="19"/>
      <c r="U165" s="129" t="str">
        <f>IFERROR(IF(COUNTIF($A$6:A165,6)&lt;1,"DUPLICATE",VLOOKUP(A165,'Inventory List'!A334:L537,12,FALSE)),"")</f>
        <v>DUPLICATE</v>
      </c>
      <c r="V165" s="19" t="str">
        <f>IFERROR(IF(COUNTIF($A$6:A165,6)&lt;1,"DUPLICATE",VLOOKUP(A165,Table1[[Column1]:[Column3]],3,FALSE)),"")</f>
        <v>DUPLICATE</v>
      </c>
    </row>
    <row r="166" spans="1:22" ht="31.5" customHeight="1" x14ac:dyDescent="0.45">
      <c r="A166" s="193">
        <v>148</v>
      </c>
      <c r="B166" s="7"/>
      <c r="C166" s="208">
        <v>45786</v>
      </c>
      <c r="D166" s="187" t="s">
        <v>454</v>
      </c>
      <c r="E166" s="33" t="str">
        <f>IFERROR(IF(COUNTIF($A$6:A166,6)&gt;1,"DUPLICATE",VLOOKUP(A166,Table1[[Column1]:[Column3]],2,FALSE)),"")</f>
        <v>SOAP, bar hand soap, 90g</v>
      </c>
      <c r="F166" s="19"/>
      <c r="G166" s="19">
        <v>5</v>
      </c>
      <c r="H166" s="117" t="s">
        <v>240</v>
      </c>
      <c r="I166" s="19"/>
      <c r="U166" s="129" t="str">
        <f>IFERROR(IF(COUNTIF($A$6:A166,6)&lt;1,"DUPLICATE",VLOOKUP(A166,'Inventory List'!A335:L538,12,FALSE)),"")</f>
        <v>DUPLICATE</v>
      </c>
      <c r="V166" s="19" t="str">
        <f>IFERROR(IF(COUNTIF($A$6:A166,6)&lt;1,"DUPLICATE",VLOOKUP(A166,Table1[[Column1]:[Column3]],3,FALSE)),"")</f>
        <v>DUPLICATE</v>
      </c>
    </row>
    <row r="167" spans="1:22" ht="31.5" customHeight="1" x14ac:dyDescent="0.45">
      <c r="A167" s="193">
        <v>166</v>
      </c>
      <c r="B167" s="7"/>
      <c r="C167" s="208">
        <v>45786</v>
      </c>
      <c r="D167" s="187" t="s">
        <v>454</v>
      </c>
      <c r="E167" s="33" t="str">
        <f>IFERROR(IF(COUNTIF($A$6:A167,6)&gt;1,"DUPLICATE",VLOOKUP(A167,Table1[[Column1]:[Column3]],2,FALSE)),"")</f>
        <v>STATIONERY PAPER, with ISO and BP logos, legal</v>
      </c>
      <c r="F167" s="19"/>
      <c r="G167" s="19">
        <v>5</v>
      </c>
      <c r="H167" s="117" t="s">
        <v>240</v>
      </c>
      <c r="I167" s="19"/>
      <c r="U167" s="129" t="str">
        <f>IFERROR(IF(COUNTIF($A$6:A167,6)&lt;1,"DUPLICATE",VLOOKUP(A167,'Inventory List'!A338:L541,12,FALSE)),"")</f>
        <v>DUPLICATE</v>
      </c>
      <c r="V167" s="19" t="str">
        <f>IFERROR(IF(COUNTIF($A$6:A167,6)&lt;1,"DUPLICATE",VLOOKUP(A167,Table1[[Column1]:[Column3]],3,FALSE)),"")</f>
        <v>DUPLICATE</v>
      </c>
    </row>
    <row r="168" spans="1:22" ht="31.5" customHeight="1" x14ac:dyDescent="0.45">
      <c r="A168" s="193">
        <v>176</v>
      </c>
      <c r="B168" s="7"/>
      <c r="C168" s="208">
        <v>45786</v>
      </c>
      <c r="D168" s="187" t="s">
        <v>454</v>
      </c>
      <c r="E168" s="33" t="str">
        <f>IFERROR(IF(COUNTIF($A$6:A168,6)&gt;1,"DUPLICATE",VLOOKUP(A168,Table1[[Column1]:[Column3]],2,FALSE)),"")</f>
        <v>TISSUE, interfolded, 175 pulls</v>
      </c>
      <c r="F168" s="19"/>
      <c r="G168" s="19">
        <v>5</v>
      </c>
      <c r="H168" s="117" t="s">
        <v>240</v>
      </c>
      <c r="I168" s="19"/>
      <c r="R168" s="5" t="str">
        <f>IFERROR(SEARCH('Bin Card'!$B$9,List!E401,1),"")</f>
        <v/>
      </c>
      <c r="S168" s="5">
        <f>IF(R168="",0,COUNTIF($R$6:R168,"=1"))</f>
        <v>0</v>
      </c>
      <c r="U168" s="129" t="str">
        <f>IFERROR(IF(COUNTIF($A$6:A168,6)&lt;1,"DUPLICATE",VLOOKUP(A168,'Inventory List'!A340:L543,12,FALSE)),"")</f>
        <v>DUPLICATE</v>
      </c>
      <c r="V168" s="19" t="str">
        <f>IFERROR(IF(COUNTIF($A$6:A168,6)&lt;1,"DUPLICATE",VLOOKUP(A168,Table1[[Column1]:[Column3]],3,FALSE)),"")</f>
        <v>DUPLICATE</v>
      </c>
    </row>
    <row r="169" spans="1:22" ht="31.5" customHeight="1" x14ac:dyDescent="0.45">
      <c r="A169" s="194">
        <v>177</v>
      </c>
      <c r="B169" s="7"/>
      <c r="C169" s="208">
        <v>45786</v>
      </c>
      <c r="D169" s="187" t="s">
        <v>454</v>
      </c>
      <c r="E169" s="33" t="str">
        <f>IFERROR(IF(COUNTIF($A$6:A169,6)&gt;1,"DUPLICATE",VLOOKUP(A169,Table1[[Column1]:[Column3]],2,FALSE)),"")</f>
        <v>TOILET BOWL CLEANER, ultra thich bleach, 900ml</v>
      </c>
      <c r="F169" s="19"/>
      <c r="G169" s="19">
        <v>5</v>
      </c>
      <c r="H169" s="117" t="s">
        <v>240</v>
      </c>
      <c r="I169" s="19"/>
      <c r="R169" s="5" t="str">
        <f>IFERROR(SEARCH('Bin Card'!$B$9,List!E402,1),"")</f>
        <v/>
      </c>
      <c r="S169" s="5">
        <f>IF(R169="",0,COUNTIF($R$6:R169,"=1"))</f>
        <v>0</v>
      </c>
      <c r="U169" s="129" t="str">
        <f>IFERROR(IF(COUNTIF($A$6:A169,6)&lt;1,"DUPLICATE",VLOOKUP(A169,'Inventory List'!A341:L544,12,FALSE)),"")</f>
        <v>DUPLICATE</v>
      </c>
      <c r="V169" s="19" t="str">
        <f>IFERROR(IF(COUNTIF($A$6:A169,6)&lt;1,"DUPLICATE",VLOOKUP(A169,Table1[[Column1]:[Column3]],3,FALSE)),"")</f>
        <v>DUPLICATE</v>
      </c>
    </row>
    <row r="170" spans="1:22" ht="31.5" customHeight="1" x14ac:dyDescent="0.45">
      <c r="A170" s="193">
        <v>122</v>
      </c>
      <c r="B170" s="7"/>
      <c r="C170" s="208">
        <v>45786</v>
      </c>
      <c r="D170" s="187" t="s">
        <v>455</v>
      </c>
      <c r="E170" s="33" t="str">
        <f>IFERROR(IF(COUNTIF($A$6:A170,6)&gt;1,"DUPLICATE",VLOOKUP(A170,Table1[[Column1]:[Column3]],2,FALSE)),"")</f>
        <v>PEN, gel pen, blue, with rubberized grip, 1.0mm</v>
      </c>
      <c r="F170" s="19"/>
      <c r="G170" s="19">
        <v>5</v>
      </c>
      <c r="H170" s="117" t="s">
        <v>245</v>
      </c>
      <c r="I170" s="19"/>
      <c r="R170" s="5" t="str">
        <f>IFERROR(SEARCH('Bin Card'!$B$9,List!E413,1),"")</f>
        <v/>
      </c>
      <c r="S170" s="5">
        <f>IF(R170="",0,COUNTIF($R$6:R170,"=1"))</f>
        <v>0</v>
      </c>
      <c r="U170" s="129" t="str">
        <f>IFERROR(IF(COUNTIF($A$6:A170,6)&lt;1,"DUPLICATE",VLOOKUP(A170,'Inventory List'!A352:L555,12,FALSE)),"")</f>
        <v>DUPLICATE</v>
      </c>
      <c r="V170" s="19" t="str">
        <f>IFERROR(IF(COUNTIF($A$6:A170,6)&lt;1,"DUPLICATE",VLOOKUP(A170,Table1[[Column1]:[Column3]],3,FALSE)),"")</f>
        <v>DUPLICATE</v>
      </c>
    </row>
    <row r="171" spans="1:22" ht="31.5" customHeight="1" x14ac:dyDescent="0.45">
      <c r="A171" s="193">
        <v>115</v>
      </c>
      <c r="B171" s="113"/>
      <c r="C171" s="208">
        <v>45791</v>
      </c>
      <c r="D171" s="187" t="s">
        <v>467</v>
      </c>
      <c r="E171" s="33" t="str">
        <f>IFERROR(IF(COUNTIF($A$6:A171,6)&gt;1,"DUPLICATE",VLOOKUP(A171,Table1[[Column1]:[Column3]],2,FALSE)),"")</f>
        <v>PAPER, multipurpose, A4, 80gsm</v>
      </c>
      <c r="F171" s="6"/>
      <c r="G171" s="19">
        <v>5</v>
      </c>
      <c r="H171" s="117" t="s">
        <v>246</v>
      </c>
      <c r="I171" s="6"/>
      <c r="J171" s="114"/>
      <c r="K171" s="114"/>
      <c r="L171" s="114"/>
      <c r="M171" s="114"/>
      <c r="N171" s="114"/>
      <c r="O171" s="114"/>
      <c r="P171" s="114"/>
      <c r="Q171" s="114"/>
      <c r="R171" s="5" t="str">
        <f>IFERROR(SEARCH('Bin Card'!$B$9,List!E429,1),"")</f>
        <v/>
      </c>
      <c r="S171" s="5">
        <f>IF(R171="",0,COUNTIF($R$6:R171,"=1"))</f>
        <v>0</v>
      </c>
      <c r="U171" s="129" t="str">
        <f>IFERROR(IF(COUNTIF($A$6:A171,6)&lt;1,"DUPLICATE",VLOOKUP(A171,'Inventory List'!A368:L571,12,FALSE)),"")</f>
        <v>DUPLICATE</v>
      </c>
      <c r="V171" s="19" t="str">
        <f>IFERROR(IF(COUNTIF($A$6:A171,6)&lt;1,"DUPLICATE",VLOOKUP(A171,Table1[[Column1]:[Column3]],3,FALSE)),"")</f>
        <v>DUPLICATE</v>
      </c>
    </row>
    <row r="172" spans="1:22" ht="31.5" customHeight="1" x14ac:dyDescent="0.45">
      <c r="A172" s="194">
        <v>137</v>
      </c>
      <c r="B172" s="113"/>
      <c r="C172" s="208">
        <v>45791</v>
      </c>
      <c r="D172" s="187" t="s">
        <v>467</v>
      </c>
      <c r="E172" s="33" t="str">
        <f>IFERROR(IF(COUNTIF($A$6:A172,6)&gt;1,"DUPLICATE",VLOOKUP(A172,Table1[[Column1]:[Column3]],2,FALSE)),"")</f>
        <v>RUBBER BAND, No. 16, 50g</v>
      </c>
      <c r="F172" s="6"/>
      <c r="G172" s="19">
        <v>5</v>
      </c>
      <c r="H172" s="117" t="s">
        <v>246</v>
      </c>
      <c r="I172" s="6"/>
      <c r="J172" s="114"/>
      <c r="K172" s="114"/>
      <c r="L172" s="114"/>
      <c r="M172" s="114"/>
      <c r="N172" s="114"/>
      <c r="O172" s="114"/>
      <c r="P172" s="114"/>
      <c r="Q172" s="114"/>
      <c r="R172" s="5" t="str">
        <f>IFERROR(SEARCH('Bin Card'!$B$9,List!E430,1),"")</f>
        <v/>
      </c>
      <c r="S172" s="5">
        <f>IF(R172="",0,COUNTIF($R$6:R172,"=1"))</f>
        <v>0</v>
      </c>
      <c r="U172" s="129" t="str">
        <f>IFERROR(IF(COUNTIF($A$6:A172,6)&lt;1,"DUPLICATE",VLOOKUP(A172,'Inventory List'!A369:L572,12,FALSE)),"")</f>
        <v>DUPLICATE</v>
      </c>
      <c r="V172" s="19" t="str">
        <f>IFERROR(IF(COUNTIF($A$6:A172,6)&lt;1,"DUPLICATE",VLOOKUP(A172,Table1[[Column1]:[Column3]],3,FALSE)),"")</f>
        <v>DUPLICATE</v>
      </c>
    </row>
    <row r="173" spans="1:22" ht="31.5" customHeight="1" x14ac:dyDescent="0.45">
      <c r="A173" s="193">
        <v>174</v>
      </c>
      <c r="B173" s="113"/>
      <c r="C173" s="208">
        <v>45791</v>
      </c>
      <c r="D173" s="187" t="s">
        <v>467</v>
      </c>
      <c r="E173" s="33" t="str">
        <f>IFERROR(IF(COUNTIF($A$6:A173,6)&gt;1,"DUPLICATE",VLOOKUP(A173,Table1[[Column1]:[Column3]],2,FALSE)),"")</f>
        <v>TAPE, transparent, 48mm (2")</v>
      </c>
      <c r="F173" s="6"/>
      <c r="G173" s="19">
        <v>5</v>
      </c>
      <c r="H173" s="117" t="s">
        <v>246</v>
      </c>
      <c r="I173" s="6"/>
      <c r="J173" s="114"/>
      <c r="K173" s="114"/>
      <c r="L173" s="114"/>
      <c r="M173" s="114"/>
      <c r="N173" s="114"/>
      <c r="O173" s="114"/>
      <c r="P173" s="114"/>
      <c r="Q173" s="114"/>
      <c r="R173" s="5" t="str">
        <f>IFERROR(SEARCH('Bin Card'!$B$9,List!E434,1),"")</f>
        <v/>
      </c>
      <c r="S173" s="5">
        <f>IF(R173="",0,COUNTIF($R$6:R173,"=1"))</f>
        <v>0</v>
      </c>
      <c r="U173" s="129" t="str">
        <f>IFERROR(IF(COUNTIF($A$6:A173,6)&lt;1,"DUPLICATE",VLOOKUP(A173,'Inventory List'!A373:L576,12,FALSE)),"")</f>
        <v>DUPLICATE</v>
      </c>
      <c r="V173" s="19" t="str">
        <f>IFERROR(IF(COUNTIF($A$6:A173,6)&lt;1,"DUPLICATE",VLOOKUP(A173,Table1[[Column1]:[Column3]],3,FALSE)),"")</f>
        <v>DUPLICATE</v>
      </c>
    </row>
    <row r="174" spans="1:22" ht="31.5" customHeight="1" x14ac:dyDescent="0.45">
      <c r="A174" s="194">
        <v>170</v>
      </c>
      <c r="B174" s="113"/>
      <c r="C174" s="208">
        <v>45792</v>
      </c>
      <c r="D174" s="187" t="s">
        <v>468</v>
      </c>
      <c r="E174" s="33" t="str">
        <f>IFERROR(IF(COUNTIF($A$6:A174,6)&gt;1,"DUPLICATE",VLOOKUP(A174,Table1[[Column1]:[Column3]],2,FALSE)),"")</f>
        <v>TAPE, masking, 24mm (1")</v>
      </c>
      <c r="F174" s="6"/>
      <c r="G174" s="19">
        <v>5</v>
      </c>
      <c r="H174" s="117" t="s">
        <v>242</v>
      </c>
      <c r="I174" s="6"/>
      <c r="J174" s="114"/>
      <c r="K174" s="114"/>
      <c r="L174" s="114"/>
      <c r="M174" s="114"/>
      <c r="N174" s="114"/>
      <c r="O174" s="114"/>
      <c r="P174" s="114"/>
      <c r="Q174" s="114"/>
      <c r="R174" s="5" t="str">
        <f>IFERROR(SEARCH('Bin Card'!$B$9,List!E441,1),"")</f>
        <v/>
      </c>
      <c r="S174" s="5">
        <f>IF(R174="",0,COUNTIF($R$6:R174,"=1"))</f>
        <v>0</v>
      </c>
      <c r="U174" s="129" t="str">
        <f>IFERROR(IF(COUNTIF($A$6:A174,6)&lt;1,"DUPLICATE",VLOOKUP(A174,'Inventory List'!A380:L583,12,FALSE)),"")</f>
        <v>DUPLICATE</v>
      </c>
      <c r="V174" s="19" t="str">
        <f>IFERROR(IF(COUNTIF($A$6:A174,6)&lt;1,"DUPLICATE",VLOOKUP(A174,Table1[[Column1]:[Column3]],3,FALSE)),"")</f>
        <v>DUPLICATE</v>
      </c>
    </row>
    <row r="175" spans="1:22" ht="31.5" customHeight="1" x14ac:dyDescent="0.35">
      <c r="A175" s="19">
        <v>75</v>
      </c>
      <c r="B175" s="7"/>
      <c r="C175" s="208">
        <v>45806</v>
      </c>
      <c r="D175" s="187" t="s">
        <v>475</v>
      </c>
      <c r="E175" s="33" t="str">
        <f>IFERROR(IF(COUNTIF($A$6:A175,6)&gt;1,"DUPLICATE",VLOOKUP(A175,Table1[[Column1]:[Column3]],2,FALSE)),"")</f>
        <v>GARBAGE BAG, 37"x40" (XL), black, 50's</v>
      </c>
      <c r="F175" s="19"/>
      <c r="G175" s="19">
        <v>5</v>
      </c>
      <c r="H175" s="117" t="s">
        <v>240</v>
      </c>
      <c r="I175" s="19"/>
      <c r="R175" s="5" t="str">
        <f>IFERROR(SEARCH('Bin Card'!$B$9,List!E468,1),"")</f>
        <v/>
      </c>
      <c r="S175" s="5">
        <f>IF(R175="",0,COUNTIF($R$6:R175,"=1"))</f>
        <v>0</v>
      </c>
      <c r="U175" s="129" t="str">
        <f>IFERROR(IF(COUNTIF($A$6:A175,6)&lt;1,"DUPLICATE",VLOOKUP(A175,'Inventory List'!A406:L609,12,FALSE)),"")</f>
        <v>DUPLICATE</v>
      </c>
      <c r="V175" s="19" t="str">
        <f>IFERROR(IF(COUNTIF($A$6:A175,6)&lt;1,"DUPLICATE",VLOOKUP(A175,Table1[[Column1]:[Column3]],3,FALSE)),"")</f>
        <v>DUPLICATE</v>
      </c>
    </row>
    <row r="176" spans="1:22" ht="31.5" customHeight="1" x14ac:dyDescent="0.35">
      <c r="A176" s="19">
        <v>131</v>
      </c>
      <c r="B176" s="7"/>
      <c r="C176" s="208">
        <v>45806</v>
      </c>
      <c r="D176" s="187" t="s">
        <v>475</v>
      </c>
      <c r="E176" s="33" t="str">
        <f>IFERROR(IF(COUNTIF($A$6:A176,6)&gt;1,"DUPLICATE",VLOOKUP(A176,Table1[[Column1]:[Column3]],2,FALSE)),"")</f>
        <v>RAGS, 1kg per bundle</v>
      </c>
      <c r="F176" s="19"/>
      <c r="G176" s="19">
        <v>5</v>
      </c>
      <c r="H176" s="117" t="s">
        <v>240</v>
      </c>
      <c r="I176" s="19"/>
      <c r="R176" s="5" t="str">
        <f>IFERROR(SEARCH('Bin Card'!$B$9,List!E471,1),"")</f>
        <v/>
      </c>
      <c r="S176" s="5">
        <f>IF(R176="",0,COUNTIF($R$6:R176,"=1"))</f>
        <v>0</v>
      </c>
      <c r="U176" s="129" t="str">
        <f>IFERROR(IF(COUNTIF($A$6:A176,6)&lt;1,"DUPLICATE",VLOOKUP(A176,'Inventory List'!A409:L612,12,FALSE)),"")</f>
        <v>DUPLICATE</v>
      </c>
      <c r="V176" s="19" t="str">
        <f>IFERROR(IF(COUNTIF($A$6:A176,6)&lt;1,"DUPLICATE",VLOOKUP(A176,Table1[[Column1]:[Column3]],3,FALSE)),"")</f>
        <v>DUPLICATE</v>
      </c>
    </row>
    <row r="177" spans="1:22" ht="31.5" customHeight="1" x14ac:dyDescent="0.35">
      <c r="A177" s="19">
        <v>147</v>
      </c>
      <c r="B177" s="7"/>
      <c r="C177" s="208">
        <v>45806</v>
      </c>
      <c r="D177" s="187" t="s">
        <v>475</v>
      </c>
      <c r="E177" s="33" t="str">
        <f>IFERROR(IF(COUNTIF($A$6:A177,6)&gt;1,"DUPLICATE",VLOOKUP(A177,Table1[[Column1]:[Column3]],2,FALSE)),"")</f>
        <v>SOAP, bar hand soap, 60g</v>
      </c>
      <c r="F177" s="19"/>
      <c r="G177" s="19">
        <v>5</v>
      </c>
      <c r="H177" s="117" t="s">
        <v>240</v>
      </c>
      <c r="I177" s="19"/>
      <c r="R177" s="5" t="str">
        <f>IFERROR(SEARCH('Bin Card'!$B$9,List!E474,1),"")</f>
        <v/>
      </c>
      <c r="S177" s="5">
        <f>IF(R177="",0,COUNTIF($R$6:R177,"=1"))</f>
        <v>0</v>
      </c>
      <c r="U177" s="129" t="str">
        <f>IFERROR(IF(COUNTIF($A$6:A177,6)&lt;1,"DUPLICATE",VLOOKUP(A177,'Inventory List'!A412:L615,12,FALSE)),"")</f>
        <v>DUPLICATE</v>
      </c>
      <c r="V177" s="19" t="str">
        <f>IFERROR(IF(COUNTIF($A$6:A177,6)&lt;1,"DUPLICATE",VLOOKUP(A177,Table1[[Column1]:[Column3]],3,FALSE)),"")</f>
        <v>DUPLICATE</v>
      </c>
    </row>
    <row r="178" spans="1:22" x14ac:dyDescent="0.35">
      <c r="A178" s="19">
        <v>148</v>
      </c>
      <c r="B178" s="7"/>
      <c r="C178" s="208">
        <v>45806</v>
      </c>
      <c r="D178" s="187" t="s">
        <v>475</v>
      </c>
      <c r="E178" s="33" t="str">
        <f>IFERROR(IF(COUNTIF($A$6:A178,6)&gt;1,"DUPLICATE",VLOOKUP(A178,Table1[[Column1]:[Column3]],2,FALSE)),"")</f>
        <v>SOAP, bar hand soap, 90g</v>
      </c>
      <c r="F178" s="19"/>
      <c r="G178" s="19">
        <v>5</v>
      </c>
      <c r="H178" s="117" t="s">
        <v>240</v>
      </c>
      <c r="I178" s="19"/>
      <c r="R178" s="5" t="str">
        <f>IFERROR(SEARCH('Bin Card'!$B$9,List!E475,1),"")</f>
        <v/>
      </c>
      <c r="S178" s="5">
        <f>IF(R178="",0,COUNTIF($R$6:R178,"=1"))</f>
        <v>0</v>
      </c>
      <c r="U178" s="129" t="str">
        <f>IFERROR(IF(COUNTIF($A$6:A178,6)&lt;1,"DUPLICATE",VLOOKUP(A178,'Inventory List'!A413:L616,12,FALSE)),"")</f>
        <v>DUPLICATE</v>
      </c>
      <c r="V178" s="19" t="str">
        <f>IFERROR(IF(COUNTIF($A$6:A178,6)&lt;1,"DUPLICATE",VLOOKUP(A178,Table1[[Column1]:[Column3]],3,FALSE)),"")</f>
        <v>DUPLICATE</v>
      </c>
    </row>
    <row r="179" spans="1:22" ht="31.5" customHeight="1" x14ac:dyDescent="0.35">
      <c r="A179" s="19">
        <v>182</v>
      </c>
      <c r="B179" s="7"/>
      <c r="C179" s="208">
        <v>45806</v>
      </c>
      <c r="D179" s="187" t="s">
        <v>475</v>
      </c>
      <c r="E179" s="33" t="str">
        <f>IFERROR(IF(COUNTIF($A$6:A179,6)&gt;1,"DUPLICATE",VLOOKUP(A179,Table1[[Column1]:[Column3]],2,FALSE)),"")</f>
        <v>TONER, HP Laserjet Ent M552, CF361A (508A yellow)</v>
      </c>
      <c r="F179" s="19"/>
      <c r="G179" s="19">
        <v>5</v>
      </c>
      <c r="H179" s="117" t="s">
        <v>240</v>
      </c>
      <c r="I179" s="19"/>
      <c r="R179" s="5" t="str">
        <f>IFERROR(SEARCH('Bin Card'!$B$9,List!E479,1),"")</f>
        <v/>
      </c>
      <c r="S179" s="5">
        <f>IF(R179="",0,COUNTIF($R$6:R179,"=1"))</f>
        <v>0</v>
      </c>
      <c r="U179" s="129" t="str">
        <f>IFERROR(IF(COUNTIF($A$6:A179,6)&lt;1,"DUPLICATE",VLOOKUP(A179,'Inventory List'!A417:L620,12,FALSE)),"")</f>
        <v>DUPLICATE</v>
      </c>
      <c r="V179" s="19" t="str">
        <f>IFERROR(IF(COUNTIF($A$6:A179,6)&lt;1,"DUPLICATE",VLOOKUP(A179,Table1[[Column1]:[Column3]],3,FALSE)),"")</f>
        <v>DUPLICATE</v>
      </c>
    </row>
    <row r="180" spans="1:22" x14ac:dyDescent="0.35">
      <c r="A180" s="19">
        <v>190</v>
      </c>
      <c r="B180" s="7"/>
      <c r="C180" s="208">
        <v>45806</v>
      </c>
      <c r="D180" s="187" t="s">
        <v>475</v>
      </c>
      <c r="E180" s="33" t="str">
        <f>IFERROR(IF(COUNTIF($A$6:A180,6)&gt;1,"DUPLICATE",VLOOKUP(A180,Table1[[Column1]:[Column3]],2,FALSE)),"")</f>
        <v>TONER, HP Laserjet Pro M252dw, CF400A (201A black)</v>
      </c>
      <c r="F180" s="19"/>
      <c r="G180" s="19">
        <v>5</v>
      </c>
      <c r="H180" s="117" t="s">
        <v>240</v>
      </c>
      <c r="I180" s="19"/>
      <c r="R180" s="5" t="str">
        <f>IFERROR(SEARCH('Bin Card'!$B$9,List!E481,1),"")</f>
        <v/>
      </c>
      <c r="S180" s="5">
        <f>IF(R180="",0,COUNTIF($R$6:R180,"=1"))</f>
        <v>0</v>
      </c>
      <c r="U180" s="129" t="str">
        <f>IFERROR(IF(COUNTIF($A$6:A180,6)&lt;1,"DUPLICATE",VLOOKUP(A180,'Inventory List'!A419:L622,12,FALSE)),"")</f>
        <v>DUPLICATE</v>
      </c>
      <c r="V180" s="19" t="str">
        <f>IFERROR(IF(COUNTIF($A$6:A180,6)&lt;1,"DUPLICATE",VLOOKUP(A180,Table1[[Column1]:[Column3]],3,FALSE)),"")</f>
        <v>DUPLICATE</v>
      </c>
    </row>
    <row r="181" spans="1:22" x14ac:dyDescent="0.35">
      <c r="A181" s="19">
        <v>191</v>
      </c>
      <c r="B181" s="7"/>
      <c r="C181" s="208">
        <v>45806</v>
      </c>
      <c r="D181" s="187" t="s">
        <v>475</v>
      </c>
      <c r="E181" s="33" t="str">
        <f>IFERROR(IF(COUNTIF($A$6:A181,6)&gt;1,"DUPLICATE",VLOOKUP(A181,Table1[[Column1]:[Column3]],2,FALSE)),"")</f>
        <v>TONER, HP Laserjet Pro M252dw, CF401A (201A cyan)</v>
      </c>
      <c r="F181" s="19"/>
      <c r="G181" s="19">
        <v>5</v>
      </c>
      <c r="H181" s="117" t="s">
        <v>240</v>
      </c>
      <c r="I181" s="19"/>
      <c r="R181" s="5" t="str">
        <f>IFERROR(SEARCH('Bin Card'!$B$9,List!E482,1),"")</f>
        <v/>
      </c>
      <c r="S181" s="5">
        <f>IF(R181="",0,COUNTIF($R$6:R181,"=1"))</f>
        <v>0</v>
      </c>
      <c r="U181" s="129" t="str">
        <f>IFERROR(IF(COUNTIF($A$6:A181,6)&lt;1,"DUPLICATE",VLOOKUP(A181,'Inventory List'!A420:L623,12,FALSE)),"")</f>
        <v>DUPLICATE</v>
      </c>
      <c r="V181" s="19" t="str">
        <f>IFERROR(IF(COUNTIF($A$6:A181,6)&lt;1,"DUPLICATE",VLOOKUP(A181,Table1[[Column1]:[Column3]],3,FALSE)),"")</f>
        <v>DUPLICATE</v>
      </c>
    </row>
    <row r="182" spans="1:22" x14ac:dyDescent="0.35">
      <c r="A182" s="19">
        <v>192</v>
      </c>
      <c r="B182" s="7"/>
      <c r="C182" s="208">
        <v>45806</v>
      </c>
      <c r="D182" s="187" t="s">
        <v>475</v>
      </c>
      <c r="E182" s="33" t="str">
        <f>IFERROR(IF(COUNTIF($A$6:A182,6)&gt;1,"DUPLICATE",VLOOKUP(A182,Table1[[Column1]:[Column3]],2,FALSE)),"")</f>
        <v>TONER, HP Laserjet Pro M252dw, CF402A (201A yellow)</v>
      </c>
      <c r="F182" s="19"/>
      <c r="G182" s="19">
        <v>5</v>
      </c>
      <c r="H182" s="117" t="s">
        <v>240</v>
      </c>
      <c r="I182" s="19"/>
      <c r="R182" s="5" t="str">
        <f>IFERROR(SEARCH('Bin Card'!$B$9,List!E483,1),"")</f>
        <v/>
      </c>
      <c r="S182" s="5">
        <f>IF(R182="",0,COUNTIF($R$6:R182,"=1"))</f>
        <v>0</v>
      </c>
      <c r="U182" s="129" t="str">
        <f>IFERROR(IF(COUNTIF($A$6:A182,6)&lt;1,"DUPLICATE",VLOOKUP(A182,'Inventory List'!A421:L624,12,FALSE)),"")</f>
        <v>DUPLICATE</v>
      </c>
      <c r="V182" s="19" t="str">
        <f>IFERROR(IF(COUNTIF($A$6:A182,6)&lt;1,"DUPLICATE",VLOOKUP(A182,Table1[[Column1]:[Column3]],3,FALSE)),"")</f>
        <v>DUPLICATE</v>
      </c>
    </row>
    <row r="183" spans="1:22" ht="31.5" customHeight="1" x14ac:dyDescent="0.35">
      <c r="A183" s="19">
        <v>193</v>
      </c>
      <c r="B183" s="7"/>
      <c r="C183" s="208">
        <v>45806</v>
      </c>
      <c r="D183" s="187" t="s">
        <v>475</v>
      </c>
      <c r="E183" s="33" t="str">
        <f>IFERROR(IF(COUNTIF($A$6:A183,6)&gt;1,"DUPLICATE",VLOOKUP(A183,Table1[[Column1]:[Column3]],2,FALSE)),"")</f>
        <v>TONER, HP Laserjet Pro M252dw, CF403A (201A magenta)</v>
      </c>
      <c r="F183" s="19"/>
      <c r="G183" s="19">
        <v>5</v>
      </c>
      <c r="H183" s="117" t="s">
        <v>240</v>
      </c>
      <c r="I183" s="19"/>
      <c r="R183" s="5" t="str">
        <f>IFERROR(SEARCH('Bin Card'!$B$9,List!E484,1),"")</f>
        <v/>
      </c>
      <c r="S183" s="5">
        <f>IF(R183="",0,COUNTIF($R$6:R183,"=1"))</f>
        <v>0</v>
      </c>
      <c r="U183" s="129" t="str">
        <f>IFERROR(IF(COUNTIF($A$6:A183,6)&lt;1,"DUPLICATE",VLOOKUP(A183,'Inventory List'!A422:L625,12,FALSE)),"")</f>
        <v>DUPLICATE</v>
      </c>
      <c r="V183" s="19" t="str">
        <f>IFERROR(IF(COUNTIF($A$6:A183,6)&lt;1,"DUPLICATE",VLOOKUP(A183,Table1[[Column1]:[Column3]],3,FALSE)),"")</f>
        <v>DUPLICATE</v>
      </c>
    </row>
    <row r="184" spans="1:22" ht="31.5" customHeight="1" x14ac:dyDescent="0.35">
      <c r="A184" s="19">
        <v>194</v>
      </c>
      <c r="B184" s="7"/>
      <c r="C184" s="208">
        <v>45806</v>
      </c>
      <c r="D184" s="187" t="s">
        <v>475</v>
      </c>
      <c r="E184" s="33" t="str">
        <f>IFERROR(IF(COUNTIF($A$6:A184,6)&gt;1,"DUPLICATE",VLOOKUP(A184,Table1[[Column1]:[Column3]],2,FALSE)),"")</f>
        <v>TONER, HP Laserjet Pro M404dn, CF276A (76A black)</v>
      </c>
      <c r="F184" s="19"/>
      <c r="G184" s="19">
        <v>5</v>
      </c>
      <c r="H184" s="117" t="s">
        <v>240</v>
      </c>
      <c r="I184" s="19"/>
      <c r="R184" s="5" t="str">
        <f>IFERROR(SEARCH('Bin Card'!$B$9,List!E485,1),"")</f>
        <v/>
      </c>
      <c r="S184" s="5">
        <f>IF(R184="",0,COUNTIF($R$6:R184,"=1"))</f>
        <v>0</v>
      </c>
      <c r="U184" s="129" t="str">
        <f>IFERROR(IF(COUNTIF($A$6:A184,6)&lt;1,"DUPLICATE",VLOOKUP(A184,'Inventory List'!A423:L626,12,FALSE)),"")</f>
        <v>DUPLICATE</v>
      </c>
      <c r="V184" s="19" t="str">
        <f>IFERROR(IF(COUNTIF($A$6:A184,6)&lt;1,"DUPLICATE",VLOOKUP(A184,Table1[[Column1]:[Column3]],3,FALSE)),"")</f>
        <v>DUPLICATE</v>
      </c>
    </row>
    <row r="185" spans="1:22" ht="31.5" customHeight="1" x14ac:dyDescent="0.45">
      <c r="A185" s="193">
        <v>184</v>
      </c>
      <c r="B185" s="7"/>
      <c r="C185" s="208">
        <v>45806</v>
      </c>
      <c r="D185" s="187" t="s">
        <v>475</v>
      </c>
      <c r="E185" s="33" t="str">
        <f>IFERROR(IF(COUNTIF($A$6:A185,6)&gt;1,"DUPLICATE",VLOOKUP(A185,Table1[[Column1]:[Column3]],2,FALSE)),"")</f>
        <v>TONER, HP Laserjet MFP137fnw, W1107A (107A)</v>
      </c>
      <c r="F185" s="19"/>
      <c r="G185" s="19">
        <v>5</v>
      </c>
      <c r="H185" s="117" t="s">
        <v>240</v>
      </c>
      <c r="I185" s="19"/>
      <c r="R185" s="5" t="str">
        <f>IFERROR(SEARCH('Bin Card'!$B$9,List!E487,1),"")</f>
        <v/>
      </c>
      <c r="S185" s="5">
        <f>IF(R185="",0,COUNTIF($R$6:R185,"=1"))</f>
        <v>0</v>
      </c>
      <c r="U185" s="129" t="str">
        <f>IFERROR(IF(COUNTIF($A$6:A185,6)&lt;1,"DUPLICATE",VLOOKUP(A185,'Inventory List'!A425:L628,12,FALSE)),"")</f>
        <v>DUPLICATE</v>
      </c>
      <c r="V185" s="19" t="str">
        <f>IFERROR(IF(COUNTIF($A$6:A185,6)&lt;1,"DUPLICATE",VLOOKUP(A185,Table1[[Column1]:[Column3]],3,FALSE)),"")</f>
        <v>DUPLICATE</v>
      </c>
    </row>
    <row r="186" spans="1:22" ht="18" customHeight="1" x14ac:dyDescent="0.35">
      <c r="A186" s="19">
        <v>197</v>
      </c>
      <c r="B186" s="7"/>
      <c r="C186" s="208">
        <v>45806</v>
      </c>
      <c r="D186" s="187" t="s">
        <v>475</v>
      </c>
      <c r="E186" s="33" t="str">
        <f>IFERROR(IF(COUNTIF($A$6:A186,6)&gt;1,"DUPLICATE",VLOOKUP(A186,Table1[[Column1]:[Column3]],2,FALSE)),"")</f>
        <v>TUBULAR LAMP, T8, 15W</v>
      </c>
      <c r="F186" s="19"/>
      <c r="G186" s="19">
        <v>5</v>
      </c>
      <c r="H186" s="117" t="s">
        <v>240</v>
      </c>
      <c r="I186" s="19"/>
      <c r="R186" s="5" t="str">
        <f>IFERROR(SEARCH('Bin Card'!$B$9,List!E488,1),"")</f>
        <v/>
      </c>
      <c r="S186" s="5">
        <f>IF(R186="",0,COUNTIF($R$6:R186,"=1"))</f>
        <v>0</v>
      </c>
      <c r="U186" s="129" t="str">
        <f>IFERROR(IF(COUNTIF($A$6:A186,6)&lt;1,"DUPLICATE",VLOOKUP(A186,'Inventory List'!A426:L629,12,FALSE)),"")</f>
        <v>DUPLICATE</v>
      </c>
      <c r="V186" s="19" t="str">
        <f>IFERROR(IF(COUNTIF($A$6:A186,6)&lt;1,"DUPLICATE",VLOOKUP(A186,Table1[[Column1]:[Column3]],3,FALSE)),"")</f>
        <v>DUPLICATE</v>
      </c>
    </row>
    <row r="187" spans="1:22" ht="18" customHeight="1" x14ac:dyDescent="0.35">
      <c r="A187" s="19">
        <v>114</v>
      </c>
      <c r="B187" s="7"/>
      <c r="C187" s="208">
        <v>45810</v>
      </c>
      <c r="D187" s="187" t="s">
        <v>482</v>
      </c>
      <c r="E187" s="33" t="str">
        <f>IFERROR(IF(COUNTIF($A$6:A187,6)&gt;1,"DUPLICATE",VLOOKUP(A187,Table1[[Column1]:[Column3]],2,FALSE)),"")</f>
        <v>PAPER, multicopy, 8.5"x13", 80gsm</v>
      </c>
      <c r="F187" s="19"/>
      <c r="G187" s="19">
        <v>5</v>
      </c>
      <c r="H187" s="117" t="s">
        <v>240</v>
      </c>
      <c r="I187" s="19"/>
      <c r="R187" s="5" t="str">
        <f>IFERROR(SEARCH('Bin Card'!$B$9,List!E500,1),"")</f>
        <v/>
      </c>
      <c r="S187" s="5">
        <f>IF(R187="",0,COUNTIF($R$6:R187,"=1"))</f>
        <v>0</v>
      </c>
      <c r="U187" s="129" t="str">
        <f>IFERROR(IF(COUNTIF($A$6:A187,6)&lt;1,"DUPLICATE",VLOOKUP(A187,'Inventory List'!A437:L640,12,FALSE)),"")</f>
        <v>DUPLICATE</v>
      </c>
      <c r="V187" s="19" t="str">
        <f>IFERROR(IF(COUNTIF($A$6:A187,6)&lt;1,"DUPLICATE",VLOOKUP(A187,Table1[[Column1]:[Column3]],3,FALSE)),"")</f>
        <v>DUPLICATE</v>
      </c>
    </row>
    <row r="188" spans="1:22" ht="31.5" customHeight="1" x14ac:dyDescent="0.45">
      <c r="A188" s="194">
        <v>23</v>
      </c>
      <c r="B188" s="7"/>
      <c r="C188" s="208">
        <v>45825</v>
      </c>
      <c r="D188" s="187" t="s">
        <v>484</v>
      </c>
      <c r="E188" s="33" t="str">
        <f>IFERROR(IF(COUNTIF($A$6:A188,6)&gt;1,"DUPLICATE",VLOOKUP(A188,Table1[[Column1]:[Column3]],2,FALSE)),"")</f>
        <v>CHALK, dustless, 100's</v>
      </c>
      <c r="F188" s="19"/>
      <c r="G188" s="19">
        <v>5</v>
      </c>
      <c r="H188" s="117" t="s">
        <v>243</v>
      </c>
      <c r="I188" s="19"/>
      <c r="R188" s="5" t="str">
        <f>IFERROR(SEARCH('Bin Card'!$B$9,List!E519,1),"")</f>
        <v/>
      </c>
      <c r="S188" s="5">
        <f>IF(R188="",0,COUNTIF($R$6:R188,"=1"))</f>
        <v>0</v>
      </c>
      <c r="U188" s="129" t="str">
        <f>IFERROR(IF(COUNTIF($A$6:A188,6)&lt;1,"DUPLICATE",VLOOKUP(A188,'Inventory List'!A456:L659,12,FALSE)),"")</f>
        <v>DUPLICATE</v>
      </c>
      <c r="V188" s="19" t="str">
        <f>IFERROR(IF(COUNTIF($A$6:A188,6)&lt;1,"DUPLICATE",VLOOKUP(A188,Table1[[Column1]:[Column3]],3,FALSE)),"")</f>
        <v>DUPLICATE</v>
      </c>
    </row>
    <row r="189" spans="1:22" ht="18" customHeight="1" x14ac:dyDescent="0.45">
      <c r="A189" s="194">
        <v>163</v>
      </c>
      <c r="B189" s="113"/>
      <c r="C189" s="208">
        <v>45831</v>
      </c>
      <c r="D189" s="187" t="s">
        <v>485</v>
      </c>
      <c r="E189" s="33" t="str">
        <f>IFERROR(IF(COUNTIF($A$6:A189,6)&gt;1,"DUPLICATE",VLOOKUP(A189,Table1[[Column1]:[Column3]],2,FALSE)),"")</f>
        <v>STAPLE WIRE, No. 35 (26/6), 5000 pcs</v>
      </c>
      <c r="F189" s="6"/>
      <c r="G189" s="6">
        <v>5</v>
      </c>
      <c r="H189" s="117" t="s">
        <v>242</v>
      </c>
      <c r="I189" s="6"/>
      <c r="J189" s="114"/>
      <c r="K189" s="114"/>
      <c r="L189" s="114"/>
      <c r="M189" s="114"/>
      <c r="N189" s="114"/>
      <c r="O189" s="114"/>
      <c r="P189" s="114"/>
      <c r="Q189" s="114"/>
      <c r="R189" s="5" t="str">
        <f>IFERROR(SEARCH('Bin Card'!$B$9,List!E552,1),"")</f>
        <v/>
      </c>
      <c r="S189" s="5">
        <f>IF(R189="",0,COUNTIF($R$6:R189,"=1"))</f>
        <v>0</v>
      </c>
      <c r="U189" s="129" t="str">
        <f>IFERROR(IF(COUNTIF($A$6:A189,6)&lt;1,"DUPLICATE",VLOOKUP(A189,'Inventory List'!A489:L692,12,FALSE)),"")</f>
        <v>DUPLICATE</v>
      </c>
      <c r="V189" s="19" t="str">
        <f>IFERROR(IF(COUNTIF($A$6:A189,6)&lt;1,"DUPLICATE",VLOOKUP(A189,Table1[[Column1]:[Column3]],3,FALSE)),"")</f>
        <v>DUPLICATE</v>
      </c>
    </row>
    <row r="190" spans="1:22" x14ac:dyDescent="0.35">
      <c r="A190" s="6">
        <v>114</v>
      </c>
      <c r="B190" s="113"/>
      <c r="C190" s="208">
        <v>45834</v>
      </c>
      <c r="D190" s="187" t="s">
        <v>487</v>
      </c>
      <c r="E190" s="33" t="str">
        <f>IFERROR(IF(COUNTIF($A$6:A190,6)&gt;1,"DUPLICATE",VLOOKUP(A190,Table1[[Column1]:[Column3]],2,FALSE)),"")</f>
        <v>PAPER, multicopy, 8.5"x13", 80gsm</v>
      </c>
      <c r="F190" s="6"/>
      <c r="G190" s="6">
        <v>5</v>
      </c>
      <c r="H190" s="117" t="s">
        <v>247</v>
      </c>
      <c r="I190" s="6"/>
      <c r="J190" s="114"/>
      <c r="K190" s="114"/>
      <c r="L190" s="114"/>
      <c r="M190" s="114"/>
      <c r="N190" s="114"/>
      <c r="O190" s="114"/>
      <c r="P190" s="114"/>
      <c r="Q190" s="114"/>
      <c r="R190" s="5" t="str">
        <f>IFERROR(SEARCH('Bin Card'!$B$9,List!E563,1),"")</f>
        <v/>
      </c>
      <c r="S190" s="5">
        <f>IF(R190="",0,COUNTIF($R$6:R190,"=1"))</f>
        <v>0</v>
      </c>
      <c r="U190" s="129" t="str">
        <f>IFERROR(IF(COUNTIF($A$6:A190,6)&lt;1,"DUPLICATE",VLOOKUP(A190,'Inventory List'!A498:L701,12,FALSE)),"")</f>
        <v>DUPLICATE</v>
      </c>
      <c r="V190" s="19" t="str">
        <f>IFERROR(IF(COUNTIF($A$6:A190,6)&lt;1,"DUPLICATE",VLOOKUP(A190,Table1[[Column1]:[Column3]],3,FALSE)),"")</f>
        <v>DUPLICATE</v>
      </c>
    </row>
    <row r="191" spans="1:22" ht="31" x14ac:dyDescent="0.35">
      <c r="A191" s="19">
        <v>194</v>
      </c>
      <c r="B191" s="7"/>
      <c r="C191" s="208">
        <v>45677</v>
      </c>
      <c r="D191" s="187" t="s">
        <v>411</v>
      </c>
      <c r="E191" s="33" t="str">
        <f>IFERROR(IF(COUNTIF($A$6:A191,6)&gt;1,"DUPLICATE",VLOOKUP(A191,Table1[[Column1]:[Column3]],2,FALSE)),"")</f>
        <v>TONER, HP Laserjet Pro M404dn, CF276A (76A black)</v>
      </c>
      <c r="F191" s="19"/>
      <c r="G191" s="19">
        <v>4</v>
      </c>
      <c r="H191" s="117" t="s">
        <v>243</v>
      </c>
      <c r="I191" s="19"/>
      <c r="R191" s="5" t="str">
        <f>IFERROR(SEARCH('Bin Card'!$B$9,List!E27,1),"")</f>
        <v/>
      </c>
      <c r="S191" s="5">
        <f>IF(R191="",0,COUNTIF($R$6:R191,"=1"))</f>
        <v>0</v>
      </c>
      <c r="U191" s="129" t="str">
        <f>IFERROR(IF(COUNTIF($A$6:A191,6)&gt;1,"DUPLICATE",VLOOKUP(A191,'Inventory List'!A31:L228,12,FALSE)),"")</f>
        <v>PRINTER OR FACSIMILE OR PHOTOCOPIER SUPPLIES</v>
      </c>
      <c r="V191" s="200" t="str">
        <f>IFERROR(IF(COUNTIF($A$6:A191,6)&gt;1,"DUPLICATE",VLOOKUP(A191,'Inventory List'!A31:C241,3,FALSE)),"")</f>
        <v>unit</v>
      </c>
    </row>
    <row r="192" spans="1:22" ht="31" x14ac:dyDescent="0.4">
      <c r="A192" s="174">
        <v>194</v>
      </c>
      <c r="B192" s="7"/>
      <c r="C192" s="208">
        <v>45688</v>
      </c>
      <c r="D192" s="187" t="s">
        <v>413</v>
      </c>
      <c r="E192" s="33" t="str">
        <f>IFERROR(IF(COUNTIF($A$6:A192,6)&gt;1,"DUPLICATE",VLOOKUP(A192,Table1[[Column1]:[Column3]],2,FALSE)),"")</f>
        <v>TONER, HP Laserjet Pro M404dn, CF276A (76A black)</v>
      </c>
      <c r="F192" s="19"/>
      <c r="G192" s="19">
        <v>4</v>
      </c>
      <c r="H192" s="117" t="s">
        <v>240</v>
      </c>
      <c r="I192" s="19"/>
      <c r="R192" s="5" t="str">
        <f>IFERROR(SEARCH('Bin Card'!$B$9,List!E68,1),"")</f>
        <v/>
      </c>
      <c r="S192" s="5">
        <f>IF(R192="",0,COUNTIF($R$6:R192,"=1"))</f>
        <v>0</v>
      </c>
      <c r="U192" s="129" t="str">
        <f>IFERROR(IF(COUNTIF($A$6:A192,6)&gt;1,"DUPLICATE",VLOOKUP(A192,'Inventory List'!A77:L269,12,FALSE)),"")</f>
        <v>PRINTER OR FACSIMILE OR PHOTOCOPIER SUPPLIES</v>
      </c>
      <c r="V192" s="200" t="str">
        <f>IFERROR(IF(COUNTIF($A$6:A192,6)&gt;1,"DUPLICATE",VLOOKUP(A192,'Inventory List'!A72:C282,3,FALSE)),"")</f>
        <v>unit</v>
      </c>
    </row>
    <row r="193" spans="1:22" ht="31" x14ac:dyDescent="0.45">
      <c r="A193" s="193">
        <v>178</v>
      </c>
      <c r="B193" s="7"/>
      <c r="C193" s="208">
        <v>45700</v>
      </c>
      <c r="D193" s="187" t="s">
        <v>415</v>
      </c>
      <c r="E193" s="33" t="str">
        <f>IFERROR(IF(COUNTIF($A$6:A193,6)&gt;1,"DUPLICATE",VLOOKUP(A193,Table1[[Column1]:[Column3]],2,FALSE)),"")</f>
        <v>TONER, Brother DCP-L2540DW, TN-2380, black</v>
      </c>
      <c r="F193" s="19"/>
      <c r="G193" s="19">
        <v>4</v>
      </c>
      <c r="H193" s="117" t="s">
        <v>245</v>
      </c>
      <c r="I193" s="19"/>
      <c r="R193" s="5" t="str">
        <f>IFERROR(SEARCH('Bin Card'!$B$9,List!E96,1),"")</f>
        <v/>
      </c>
      <c r="S193" s="5">
        <f>IF(R193="",0,COUNTIF($R$6:R193,"=1"))</f>
        <v>0</v>
      </c>
      <c r="U193" s="129" t="str">
        <f>IFERROR(IF(COUNTIF($A$6:A193,6)&gt;1,"DUPLICATE",VLOOKUP(A193,'Inventory List'!A105:L296,12,FALSE)),"")</f>
        <v>PRINTER OR FACSIMILE OR PHOTOCOPIER SUPPLIES</v>
      </c>
      <c r="V193" s="200" t="str">
        <f>IFERROR(IF(COUNTIF($A$6:A193,6)&gt;1,"DUPLICATE",VLOOKUP(A193,'Inventory List'!A95:C305,3,FALSE)),"")</f>
        <v>unit</v>
      </c>
    </row>
    <row r="194" spans="1:22" ht="31" x14ac:dyDescent="0.45">
      <c r="A194" s="193">
        <v>148</v>
      </c>
      <c r="B194" s="7"/>
      <c r="C194" s="208">
        <v>45700</v>
      </c>
      <c r="D194" s="187" t="s">
        <v>416</v>
      </c>
      <c r="E194" s="33" t="str">
        <f>IFERROR(IF(COUNTIF($A$6:A194,6)&gt;1,"DUPLICATE",VLOOKUP(A194,Table1[[Column1]:[Column3]],2,FALSE)),"")</f>
        <v>SOAP, bar hand soap, 90g</v>
      </c>
      <c r="F194" s="19"/>
      <c r="G194" s="19">
        <v>4</v>
      </c>
      <c r="H194" s="117" t="s">
        <v>245</v>
      </c>
      <c r="I194" s="19"/>
      <c r="R194" s="5" t="str">
        <f>IFERROR(SEARCH('Bin Card'!$B$9,List!E113,1),"")</f>
        <v/>
      </c>
      <c r="S194" s="5">
        <f>IF(R194="",0,COUNTIF($R$6:R194,"=1"))</f>
        <v>0</v>
      </c>
      <c r="U194" s="129" t="str">
        <f>IFERROR(IF(COUNTIF($A$6:A194,6)&gt;1,"DUPLICATE",VLOOKUP(A194,'Inventory List'!A123:L313,12,FALSE)),"")</f>
        <v>CLEANING EQUIPMENT AND SUPPLIES</v>
      </c>
      <c r="V194" s="200" t="str">
        <f>IFERROR(IF(COUNTIF($A$6:A194,6)&gt;1,"DUPLICATE",VLOOKUP(A194,'Inventory List'!A112:C322,3,FALSE)),"")</f>
        <v>bar</v>
      </c>
    </row>
    <row r="195" spans="1:22" ht="31" x14ac:dyDescent="0.45">
      <c r="A195" s="193">
        <v>148</v>
      </c>
      <c r="B195" s="7"/>
      <c r="C195" s="208">
        <v>45721</v>
      </c>
      <c r="D195" s="187" t="s">
        <v>434</v>
      </c>
      <c r="E195" s="33" t="str">
        <f>IFERROR(IF(COUNTIF($A$6:A195,6)&gt;1,"DUPLICATE",VLOOKUP(A195,Table1[[Column1]:[Column3]],2,FALSE)),"")</f>
        <v>SOAP, bar hand soap, 90g</v>
      </c>
      <c r="F195" s="19"/>
      <c r="G195" s="19">
        <v>4</v>
      </c>
      <c r="H195" s="117" t="s">
        <v>245</v>
      </c>
      <c r="I195" s="19"/>
      <c r="R195" s="5" t="str">
        <f>IFERROR(SEARCH('Bin Card'!$B$9,List!E203,1),"")</f>
        <v/>
      </c>
      <c r="S195" s="5">
        <f>IF(R195="",0,COUNTIF($R$6:R195,"=1"))</f>
        <v>0</v>
      </c>
      <c r="U195" s="129" t="str">
        <f>IFERROR(IF(COUNTIF($A$6:A195,6)&gt;1,"DUPLICATE",VLOOKUP(A195,'Inventory List'!A207:L392,12,FALSE)),"")</f>
        <v/>
      </c>
      <c r="V195" s="200" t="s">
        <v>156</v>
      </c>
    </row>
    <row r="196" spans="1:22" ht="18.5" x14ac:dyDescent="0.45">
      <c r="A196" s="193">
        <v>176</v>
      </c>
      <c r="B196" s="7"/>
      <c r="C196" s="208">
        <v>45733</v>
      </c>
      <c r="D196" s="187" t="s">
        <v>435</v>
      </c>
      <c r="E196" s="33" t="str">
        <f>IFERROR(IF(COUNTIF($A$6:A196,6)&gt;1,"DUPLICATE",VLOOKUP(A196,Table1[[Column1]:[Column3]],2,FALSE)),"")</f>
        <v>TISSUE, interfolded, 175 pulls</v>
      </c>
      <c r="F196" s="19"/>
      <c r="G196" s="19">
        <v>4</v>
      </c>
      <c r="H196" s="117" t="s">
        <v>243</v>
      </c>
      <c r="I196" s="19"/>
      <c r="R196" s="5" t="str">
        <f>IFERROR(SEARCH('Bin Card'!$B$9,List!E222,1),"")</f>
        <v/>
      </c>
      <c r="S196" s="5">
        <f>IF(R196="",0,COUNTIF($R$6:R196,"=1"))</f>
        <v>0</v>
      </c>
      <c r="U196" s="129" t="str">
        <f>IFERROR(IF(COUNTIF($A$6:A196,6)&gt;1,"DUPLICATE",VLOOKUP(A196,'Inventory List'!A197:L400,12,FALSE)),"")</f>
        <v/>
      </c>
      <c r="V196" s="200" t="s">
        <v>22</v>
      </c>
    </row>
    <row r="197" spans="1:22" ht="31.5" customHeight="1" x14ac:dyDescent="0.45">
      <c r="A197" s="193">
        <v>4</v>
      </c>
      <c r="B197" s="7"/>
      <c r="C197" s="208">
        <v>45743</v>
      </c>
      <c r="D197" s="187" t="s">
        <v>438</v>
      </c>
      <c r="E197" s="33" t="str">
        <f>IFERROR(IF(COUNTIF($A$6:A197,6)&gt;1,"DUPLICATE",VLOOKUP(A197,Table1[[Column1]:[Column3]],2,FALSE)),"")</f>
        <v>ALCOHOL, ethyl, 70%, 500ml</v>
      </c>
      <c r="F197" s="19"/>
      <c r="G197" s="193">
        <v>4</v>
      </c>
      <c r="H197" s="117" t="s">
        <v>242</v>
      </c>
      <c r="I197" s="19"/>
      <c r="R197" s="5" t="str">
        <f>IFERROR(SEARCH('Bin Card'!$B$9,List!E244,1),"")</f>
        <v/>
      </c>
      <c r="S197" s="5">
        <f>IF(R197="",0,COUNTIF($R$6:R197,"=1"))</f>
        <v>0</v>
      </c>
      <c r="U197" s="129" t="str">
        <f>IFERROR(IF(COUNTIF($A$6:A197,6)&gt;1,"DUPLICATE",VLOOKUP(A197,'Inventory List'!A64:L409,12,FALSE)),"")</f>
        <v/>
      </c>
      <c r="V197" s="200" t="s">
        <v>6</v>
      </c>
    </row>
    <row r="198" spans="1:22" ht="31.5" customHeight="1" x14ac:dyDescent="0.4">
      <c r="A198" s="246">
        <v>114</v>
      </c>
      <c r="B198" s="7"/>
      <c r="C198" s="208">
        <v>45751</v>
      </c>
      <c r="D198" s="187" t="s">
        <v>447</v>
      </c>
      <c r="E198" s="33" t="str">
        <f>IFERROR(IF(COUNTIF($A$6:A198,6)&gt;1,"DUPLICATE",VLOOKUP(A198,Table1[[Column1]:[Column3]],2,FALSE)),"")</f>
        <v>PAPER, multicopy, 8.5"x13", 80gsm</v>
      </c>
      <c r="F198" s="19"/>
      <c r="G198" s="19">
        <v>4</v>
      </c>
      <c r="H198" s="117" t="s">
        <v>244</v>
      </c>
      <c r="I198" s="19"/>
      <c r="S198" s="5">
        <f>IF(R198="",0,COUNTIF($R$6:R198,"=1"))</f>
        <v>0</v>
      </c>
      <c r="U198" s="129"/>
      <c r="V198" s="200" t="s">
        <v>121</v>
      </c>
    </row>
    <row r="199" spans="1:22" ht="31.5" customHeight="1" x14ac:dyDescent="0.45">
      <c r="A199" s="194">
        <v>13</v>
      </c>
      <c r="B199" s="7"/>
      <c r="C199" s="208">
        <v>45786</v>
      </c>
      <c r="D199" s="187" t="s">
        <v>454</v>
      </c>
      <c r="E199" s="33" t="str">
        <f>IFERROR(IF(COUNTIF($A$6:A199,6)&gt;1,"DUPLICATE",VLOOKUP(A199,Table1[[Column1]:[Column3]],2,FALSE)),"")</f>
        <v>BRUSH, laundry-type, with handle</v>
      </c>
      <c r="F199" s="19"/>
      <c r="G199" s="19">
        <v>4</v>
      </c>
      <c r="H199" s="117" t="s">
        <v>240</v>
      </c>
      <c r="I199" s="19"/>
      <c r="S199" s="5">
        <f>IF(R199="",0,COUNTIF($R$6:R199,"=1"))</f>
        <v>0</v>
      </c>
      <c r="U199" s="129" t="str">
        <f>IFERROR(IF(COUNTIF($A$6:A199,6)&lt;1,"DUPLICATE",VLOOKUP(A199,'Inventory List'!A302:L505,12,FALSE)),"")</f>
        <v>DUPLICATE</v>
      </c>
      <c r="V199" s="19" t="str">
        <f>IFERROR(IF(COUNTIF($A$6:A199,6)&lt;1,"DUPLICATE",VLOOKUP(A199,Table1[[Column1]:[Column3]],3,FALSE)),"")</f>
        <v>DUPLICATE</v>
      </c>
    </row>
    <row r="200" spans="1:22" ht="31.5" customHeight="1" x14ac:dyDescent="0.45">
      <c r="A200" s="194">
        <v>143</v>
      </c>
      <c r="B200" s="7"/>
      <c r="C200" s="208">
        <v>45786</v>
      </c>
      <c r="D200" s="187" t="s">
        <v>454</v>
      </c>
      <c r="E200" s="33" t="str">
        <f>IFERROR(IF(COUNTIF($A$6:A200,6)&gt;1,"DUPLICATE",VLOOKUP(A200,Table1[[Column1]:[Column3]],2,FALSE)),"")</f>
        <v>SCRUB PADS, 220x140x8mm, 5's</v>
      </c>
      <c r="F200" s="19"/>
      <c r="G200" s="19">
        <v>4</v>
      </c>
      <c r="H200" s="117" t="s">
        <v>240</v>
      </c>
      <c r="I200" s="19"/>
      <c r="R200" s="5" t="str">
        <f>IFERROR(SEARCH('Bin Card'!$B$9,List!E393,1),"")</f>
        <v/>
      </c>
      <c r="S200" s="5">
        <f>IF(R200="",0,COUNTIF($R$6:R200,"=1"))</f>
        <v>0</v>
      </c>
      <c r="U200" s="129" t="str">
        <f>IFERROR(IF(COUNTIF($A$6:A200,6)&lt;1,"DUPLICATE",VLOOKUP(A200,'Inventory List'!A332:L535,12,FALSE)),"")</f>
        <v>DUPLICATE</v>
      </c>
      <c r="V200" s="19" t="str">
        <f>IFERROR(IF(COUNTIF($A$6:A200,6)&lt;1,"DUPLICATE",VLOOKUP(A200,Table1[[Column1]:[Column3]],3,FALSE)),"")</f>
        <v>DUPLICATE</v>
      </c>
    </row>
    <row r="201" spans="1:22" ht="31.5" customHeight="1" x14ac:dyDescent="0.35">
      <c r="A201" s="19">
        <v>74</v>
      </c>
      <c r="B201" s="7"/>
      <c r="C201" s="208">
        <v>45806</v>
      </c>
      <c r="D201" s="187" t="s">
        <v>475</v>
      </c>
      <c r="E201" s="33" t="str">
        <f>IFERROR(IF(COUNTIF($A$6:A201,6)&gt;1,"DUPLICATE",VLOOKUP(A201,Table1[[Column1]:[Column3]],2,FALSE)),"")</f>
        <v>GARBAGE BAG, 30"x37" (L), black, 50's</v>
      </c>
      <c r="F201" s="19"/>
      <c r="G201" s="19">
        <v>4</v>
      </c>
      <c r="H201" s="117" t="s">
        <v>240</v>
      </c>
      <c r="I201" s="19"/>
      <c r="R201" s="5" t="str">
        <f>IFERROR(SEARCH('Bin Card'!$B$9,List!E467,1),"")</f>
        <v/>
      </c>
      <c r="S201" s="5">
        <f>IF(R201="",0,COUNTIF($R$6:R201,"=1"))</f>
        <v>0</v>
      </c>
      <c r="U201" s="129" t="str">
        <f>IFERROR(IF(COUNTIF($A$6:A201,6)&lt;1,"DUPLICATE",VLOOKUP(A201,'Inventory List'!A405:L608,12,FALSE)),"")</f>
        <v>DUPLICATE</v>
      </c>
      <c r="V201" s="19" t="str">
        <f>IFERROR(IF(COUNTIF($A$6:A201,6)&lt;1,"DUPLICATE",VLOOKUP(A201,Table1[[Column1]:[Column3]],3,FALSE)),"")</f>
        <v>DUPLICATE</v>
      </c>
    </row>
    <row r="202" spans="1:22" ht="31.5" customHeight="1" x14ac:dyDescent="0.35">
      <c r="A202" s="19">
        <v>181</v>
      </c>
      <c r="B202" s="7"/>
      <c r="C202" s="208">
        <v>45806</v>
      </c>
      <c r="D202" s="187" t="s">
        <v>475</v>
      </c>
      <c r="E202" s="33" t="str">
        <f>IFERROR(IF(COUNTIF($A$6:A202,6)&gt;1,"DUPLICATE",VLOOKUP(A202,Table1[[Column1]:[Column3]],2,FALSE)),"")</f>
        <v>TONER, HP Laserjet Ent M552, CF361A (508A cyan)</v>
      </c>
      <c r="F202" s="19"/>
      <c r="G202" s="19">
        <v>4</v>
      </c>
      <c r="H202" s="117" t="s">
        <v>240</v>
      </c>
      <c r="I202" s="19"/>
      <c r="R202" s="5" t="str">
        <f>IFERROR(SEARCH('Bin Card'!$B$9,List!E478,1),"")</f>
        <v/>
      </c>
      <c r="S202" s="5">
        <f>IF(R202="",0,COUNTIF($R$6:R202,"=1"))</f>
        <v>0</v>
      </c>
      <c r="U202" s="129" t="str">
        <f>IFERROR(IF(COUNTIF($A$6:A202,6)&lt;1,"DUPLICATE",VLOOKUP(A202,'Inventory List'!A416:L619,12,FALSE)),"")</f>
        <v>DUPLICATE</v>
      </c>
      <c r="V202" s="19" t="str">
        <f>IFERROR(IF(COUNTIF($A$6:A202,6)&lt;1,"DUPLICATE",VLOOKUP(A202,Table1[[Column1]:[Column3]],3,FALSE)),"")</f>
        <v>DUPLICATE</v>
      </c>
    </row>
    <row r="203" spans="1:22" ht="31.5" customHeight="1" x14ac:dyDescent="0.35">
      <c r="A203" s="19">
        <v>183</v>
      </c>
      <c r="B203" s="7"/>
      <c r="C203" s="208">
        <v>45806</v>
      </c>
      <c r="D203" s="187" t="s">
        <v>475</v>
      </c>
      <c r="E203" s="33" t="str">
        <f>IFERROR(IF(COUNTIF($A$6:A203,6)&gt;1,"DUPLICATE",VLOOKUP(A203,Table1[[Column1]:[Column3]],2,FALSE)),"")</f>
        <v>TONER, HP Laserjet Ent M552, CF363A (508A magenta)</v>
      </c>
      <c r="F203" s="19"/>
      <c r="G203" s="19">
        <v>4</v>
      </c>
      <c r="H203" s="117" t="s">
        <v>240</v>
      </c>
      <c r="I203" s="19"/>
      <c r="R203" s="5" t="str">
        <f>IFERROR(SEARCH('Bin Card'!$B$9,List!E480,1),"")</f>
        <v/>
      </c>
      <c r="S203" s="5">
        <f>IF(R203="",0,COUNTIF($R$6:R203,"=1"))</f>
        <v>0</v>
      </c>
      <c r="U203" s="129" t="str">
        <f>IFERROR(IF(COUNTIF($A$6:A203,6)&lt;1,"DUPLICATE",VLOOKUP(A203,'Inventory List'!A418:L621,12,FALSE)),"")</f>
        <v>DUPLICATE</v>
      </c>
      <c r="V203" s="19" t="str">
        <f>IFERROR(IF(COUNTIF($A$6:A203,6)&lt;1,"DUPLICATE",VLOOKUP(A203,Table1[[Column1]:[Column3]],3,FALSE)),"")</f>
        <v>DUPLICATE</v>
      </c>
    </row>
    <row r="204" spans="1:22" ht="31.5" customHeight="1" x14ac:dyDescent="0.35">
      <c r="A204" s="19">
        <v>122</v>
      </c>
      <c r="B204" s="7"/>
      <c r="C204" s="208">
        <v>45810</v>
      </c>
      <c r="D204" s="187" t="s">
        <v>482</v>
      </c>
      <c r="E204" s="33" t="str">
        <f>IFERROR(IF(COUNTIF($A$6:A204,6)&gt;1,"DUPLICATE",VLOOKUP(A204,Table1[[Column1]:[Column3]],2,FALSE)),"")</f>
        <v>PEN, gel pen, blue, with rubberized grip, 1.0mm</v>
      </c>
      <c r="F204" s="19"/>
      <c r="G204" s="19">
        <v>4</v>
      </c>
      <c r="H204" s="117" t="s">
        <v>240</v>
      </c>
      <c r="I204" s="19"/>
      <c r="U204" s="129"/>
      <c r="V204" s="19"/>
    </row>
    <row r="205" spans="1:22" ht="31.5" customHeight="1" x14ac:dyDescent="0.35">
      <c r="A205" s="19">
        <v>8</v>
      </c>
      <c r="B205" s="7"/>
      <c r="C205" s="208">
        <v>45811</v>
      </c>
      <c r="D205" s="187" t="s">
        <v>483</v>
      </c>
      <c r="E205" s="33" t="str">
        <f>IFERROR(IF(COUNTIF($A$6:A205,6)&gt;1,"DUPLICATE",VLOOKUP(A205,Table1[[Column1]:[Column3]],2,FALSE)),"")</f>
        <v>BATTERY, dry cell, AA, 2 pieces per blister pack</v>
      </c>
      <c r="F205" s="19"/>
      <c r="G205" s="19">
        <v>4</v>
      </c>
      <c r="H205" s="117" t="s">
        <v>246</v>
      </c>
      <c r="I205" s="19"/>
      <c r="R205" s="5" t="str">
        <f>IFERROR(SEARCH('Bin Card'!$B$9,List!E502,1),"")</f>
        <v/>
      </c>
      <c r="S205" s="5">
        <f>IF(R205="",0,COUNTIF($R$6:R205,"=1"))</f>
        <v>0</v>
      </c>
      <c r="U205" s="129" t="str">
        <f>IFERROR(IF(COUNTIF($A$6:A205,6)&lt;1,"DUPLICATE",VLOOKUP(A205,'Inventory List'!A439:L642,12,FALSE)),"")</f>
        <v>DUPLICATE</v>
      </c>
      <c r="V205" s="19" t="str">
        <f>IFERROR(IF(COUNTIF($A$6:A205,6)&lt;1,"DUPLICATE",VLOOKUP(A205,Table1[[Column1]:[Column3]],3,FALSE)),"")</f>
        <v>DUPLICATE</v>
      </c>
    </row>
    <row r="206" spans="1:22" ht="31.5" customHeight="1" x14ac:dyDescent="0.35">
      <c r="A206" s="19">
        <v>166</v>
      </c>
      <c r="B206" s="7"/>
      <c r="C206" s="208">
        <v>45666</v>
      </c>
      <c r="D206" s="187" t="s">
        <v>410</v>
      </c>
      <c r="E206" s="33" t="str">
        <f>IFERROR(IF(COUNTIF($A$6:A206,6)&gt;1,"DUPLICATE",VLOOKUP(A206,Table1[[Column1]:[Column3]],2,FALSE)),"")</f>
        <v>STATIONERY PAPER, with ISO and BP logos, legal</v>
      </c>
      <c r="F206" s="19"/>
      <c r="G206" s="19">
        <v>3</v>
      </c>
      <c r="H206" s="117" t="s">
        <v>245</v>
      </c>
      <c r="I206" s="19"/>
      <c r="R206" s="5" t="str">
        <f>IFERROR(SEARCH('Bin Card'!$B$9,List!E8,1),"")</f>
        <v/>
      </c>
      <c r="S206" s="5">
        <f>IF(R206="",0,COUNTIF($R$6:R206,"=1"))</f>
        <v>0</v>
      </c>
      <c r="U206" s="129" t="str">
        <f>IFERROR(IF(COUNTIF($A$6:A206,6)&gt;1,"DUPLICATE",VLOOKUP(A206,'Inventory List'!A12:L211,12,FALSE)),"")</f>
        <v>PAPER MATERIALS AND PRODUCTS</v>
      </c>
      <c r="V206" s="200" t="str">
        <f>IFERROR(IF(COUNTIF($A$6:A206,6)&gt;1,"DUPLICATE",VLOOKUP(A206,'Inventory List'!A12:C213,3,FALSE)),"")</f>
        <v>ream</v>
      </c>
    </row>
    <row r="207" spans="1:22" ht="31.5" customHeight="1" x14ac:dyDescent="0.35">
      <c r="A207" s="19">
        <v>134</v>
      </c>
      <c r="B207" s="7"/>
      <c r="C207" s="208">
        <v>45666</v>
      </c>
      <c r="D207" s="187" t="s">
        <v>410</v>
      </c>
      <c r="E207" s="33" t="str">
        <f>IFERROR(IF(COUNTIF($A$6:A207,6)&gt;1,"DUPLICATE",VLOOKUP(A207,Table1[[Column1]:[Column3]],2,FALSE)),"")</f>
        <v>RECORD BOOK, 500 pages, size: 214mm x 278mm min</v>
      </c>
      <c r="F207" s="19"/>
      <c r="G207" s="19">
        <v>3</v>
      </c>
      <c r="H207" s="117" t="s">
        <v>245</v>
      </c>
      <c r="I207" s="19"/>
      <c r="U207" s="129"/>
      <c r="V207" s="200" t="str">
        <f>IFERROR(IF(COUNTIF($A$6:A207,6)&gt;1,"DUPLICATE",VLOOKUP(A207,'Inventory List'!A23:C233,3,FALSE)),"")</f>
        <v>book</v>
      </c>
    </row>
    <row r="208" spans="1:22" ht="31.5" customHeight="1" x14ac:dyDescent="0.4">
      <c r="A208" s="175">
        <v>42</v>
      </c>
      <c r="B208" s="7"/>
      <c r="C208" s="208">
        <v>45687</v>
      </c>
      <c r="D208" s="187" t="s">
        <v>412</v>
      </c>
      <c r="E208" s="33" t="str">
        <f>IFERROR(IF(COUNTIF($A$6:A208,6)&gt;1,"DUPLICATE",VLOOKUP(A208,Table1[[Column1]:[Column3]],2,FALSE)),"")</f>
        <v>DISHWASHING PASTE, 200g</v>
      </c>
      <c r="F208" s="19"/>
      <c r="G208" s="19">
        <v>3</v>
      </c>
      <c r="H208" s="117" t="s">
        <v>240</v>
      </c>
      <c r="I208" s="19"/>
      <c r="R208" s="5" t="str">
        <f>IFERROR(SEARCH('Bin Card'!$B$9,List!E43,1),"")</f>
        <v/>
      </c>
      <c r="S208" s="5">
        <f>IF(R208="",0,COUNTIF($R$6:R208,"=1"))</f>
        <v>0</v>
      </c>
      <c r="U208" s="129" t="str">
        <f>IFERROR(IF(COUNTIF($A$6:A208,6)&gt;1,"DUPLICATE",VLOOKUP(A208,'Inventory List'!A48:L244,12,FALSE)),"")</f>
        <v>CLEANING EQUIPMENT AND SUPPLIES</v>
      </c>
      <c r="V208" s="200" t="str">
        <f>IFERROR(IF(COUNTIF($A$6:A208,6)&gt;1,"DUPLICATE",VLOOKUP(A208,'Inventory List'!A47:C257,3,FALSE)),"")</f>
        <v>cup</v>
      </c>
    </row>
    <row r="209" spans="1:22" ht="31.5" customHeight="1" x14ac:dyDescent="0.4">
      <c r="A209" s="175">
        <v>64</v>
      </c>
      <c r="B209" s="7"/>
      <c r="C209" s="208">
        <v>45687</v>
      </c>
      <c r="D209" s="187" t="s">
        <v>412</v>
      </c>
      <c r="E209" s="33" t="str">
        <f>IFERROR(IF(COUNTIF($A$6:A209,6)&gt;1,"DUPLICATE",VLOOKUP(A209,Table1[[Column1]:[Column3]],2,FALSE)),"")</f>
        <v>FABRIC CONDITIONER, 1000ml</v>
      </c>
      <c r="F209" s="19"/>
      <c r="G209" s="19">
        <v>3</v>
      </c>
      <c r="H209" s="117" t="s">
        <v>240</v>
      </c>
      <c r="I209" s="19"/>
      <c r="R209" s="5" t="str">
        <f>IFERROR(SEARCH('Bin Card'!$B$9,List!E46,1),"")</f>
        <v/>
      </c>
      <c r="S209" s="5">
        <f>IF(R209="",0,COUNTIF($R$6:R209,"=1"))</f>
        <v>0</v>
      </c>
      <c r="U209" s="129" t="str">
        <f>IFERROR(IF(COUNTIF($A$6:A209,6)&gt;1,"DUPLICATE",VLOOKUP(A209,'Inventory List'!A53:L247,12,FALSE)),"")</f>
        <v>CLEANING EQUIPMENT AND SUPPLIES</v>
      </c>
      <c r="V209" s="200" t="str">
        <f>IFERROR(IF(COUNTIF($A$6:A209,6)&gt;1,"DUPLICATE",VLOOKUP(A209,'Inventory List'!A50:C260,3,FALSE)),"")</f>
        <v>bottle</v>
      </c>
    </row>
    <row r="210" spans="1:22" ht="31.5" customHeight="1" x14ac:dyDescent="0.4">
      <c r="A210" s="174">
        <v>77</v>
      </c>
      <c r="B210" s="7"/>
      <c r="C210" s="208">
        <v>45687</v>
      </c>
      <c r="D210" s="187" t="s">
        <v>412</v>
      </c>
      <c r="E210" s="33" t="str">
        <f>IFERROR(IF(COUNTIF($A$6:A210,6)&gt;1,"DUPLICATE",VLOOKUP(A210,Table1[[Column1]:[Column3]],2,FALSE)),"")</f>
        <v>GLASS CLEANER, multi-surface cleaner spray, 500ml</v>
      </c>
      <c r="F210" s="19"/>
      <c r="G210" s="19">
        <v>3</v>
      </c>
      <c r="H210" s="117" t="s">
        <v>240</v>
      </c>
      <c r="I210" s="19"/>
      <c r="R210" s="5" t="str">
        <f>IFERROR(SEARCH('Bin Card'!$B$9,List!E52,1),"")</f>
        <v/>
      </c>
      <c r="S210" s="5">
        <f>IF(R210="",0,COUNTIF($R$6:R210,"=1"))</f>
        <v>0</v>
      </c>
      <c r="U210" s="129" t="str">
        <f>IFERROR(IF(COUNTIF($A$6:A210,6)&gt;1,"DUPLICATE",VLOOKUP(A210,'Inventory List'!A60:L253,12,FALSE)),"")</f>
        <v>CLEANING EQUIPMENT AND SUPPLIES</v>
      </c>
      <c r="V210" s="200" t="str">
        <f>IFERROR(IF(COUNTIF($A$6:A210,6)&gt;1,"DUPLICATE",VLOOKUP(A210,'Inventory List'!A56:C266,3,FALSE)),"")</f>
        <v>bottle</v>
      </c>
    </row>
    <row r="211" spans="1:22" ht="31.5" customHeight="1" x14ac:dyDescent="0.4">
      <c r="A211" s="175">
        <v>144</v>
      </c>
      <c r="B211" s="7"/>
      <c r="C211" s="208">
        <v>45687</v>
      </c>
      <c r="D211" s="187" t="s">
        <v>412</v>
      </c>
      <c r="E211" s="33" t="str">
        <f>IFERROR(IF(COUNTIF($A$6:A211,6)&gt;1,"DUPLICATE",VLOOKUP(A211,Table1[[Column1]:[Column3]],2,FALSE)),"")</f>
        <v>SCRUB-SPONGE, 100x75x30mm, 1's</v>
      </c>
      <c r="F211" s="19"/>
      <c r="G211" s="19">
        <v>3</v>
      </c>
      <c r="H211" s="117" t="s">
        <v>240</v>
      </c>
      <c r="I211" s="19"/>
      <c r="R211" s="5" t="str">
        <f>IFERROR(SEARCH('Bin Card'!$B$9,List!E59,1),"")</f>
        <v/>
      </c>
      <c r="S211" s="5">
        <f>IF(R211="",0,COUNTIF($R$6:R211,"=1"))</f>
        <v>0</v>
      </c>
      <c r="U211" s="129" t="str">
        <f>IFERROR(IF(COUNTIF($A$6:A211,6)&gt;1,"DUPLICATE",VLOOKUP(A211,'Inventory List'!A68:L260,12,FALSE)),"")</f>
        <v>CLEANING EQUIPMENT AND SUPPLIES</v>
      </c>
      <c r="V211" s="200" t="str">
        <f>IFERROR(IF(COUNTIF($A$6:A211,6)&gt;1,"DUPLICATE",VLOOKUP(A211,'Inventory List'!A63:C273,3,FALSE)),"")</f>
        <v>pack</v>
      </c>
    </row>
    <row r="212" spans="1:22" ht="31.5" customHeight="1" x14ac:dyDescent="0.4">
      <c r="A212" s="175">
        <v>186</v>
      </c>
      <c r="B212" s="7"/>
      <c r="C212" s="208">
        <v>45688</v>
      </c>
      <c r="D212" s="187" t="s">
        <v>413</v>
      </c>
      <c r="E212" s="33" t="str">
        <f>IFERROR(IF(COUNTIF($A$6:A212,6)&gt;1,"DUPLICATE",VLOOKUP(A212,Table1[[Column1]:[Column3]],2,FALSE)),"")</f>
        <v>TONER, HP Laserjet Pro M155A, W2310A (215A black)</v>
      </c>
      <c r="F212" s="19"/>
      <c r="G212" s="19">
        <v>3</v>
      </c>
      <c r="H212" s="117" t="s">
        <v>240</v>
      </c>
      <c r="I212" s="19"/>
      <c r="R212" s="5" t="str">
        <f>IFERROR(SEARCH('Bin Card'!$B$9,List!E69,1),"")</f>
        <v/>
      </c>
      <c r="S212" s="5">
        <f>IF(R212="",0,COUNTIF($R$6:R212,"=1"))</f>
        <v>0</v>
      </c>
      <c r="U212" s="129" t="str">
        <f>IFERROR(IF(COUNTIF($A$6:A212,6)&gt;1,"DUPLICATE",VLOOKUP(A212,'Inventory List'!A78:L270,12,FALSE)),"")</f>
        <v>PRINTER OR FACSIMILE OR PHOTOCOPIER SUPPLIES</v>
      </c>
      <c r="V212" s="200" t="str">
        <f>IFERROR(IF(COUNTIF($A$6:A212,6)&gt;1,"DUPLICATE",VLOOKUP(A212,'Inventory List'!A73:C283,3,FALSE)),"")</f>
        <v>unit</v>
      </c>
    </row>
    <row r="213" spans="1:22" ht="31.5" customHeight="1" x14ac:dyDescent="0.4">
      <c r="A213" s="175">
        <v>187</v>
      </c>
      <c r="B213" s="7"/>
      <c r="C213" s="208">
        <v>45688</v>
      </c>
      <c r="D213" s="187" t="s">
        <v>413</v>
      </c>
      <c r="E213" s="33" t="str">
        <f>IFERROR(IF(COUNTIF($A$6:A213,6)&gt;1,"DUPLICATE",VLOOKUP(A213,Table1[[Column1]:[Column3]],2,FALSE)),"")</f>
        <v>TONER, HP Laserjet Pro M155A, W2311A (215A cyan)</v>
      </c>
      <c r="F213" s="19"/>
      <c r="G213" s="19">
        <v>3</v>
      </c>
      <c r="H213" s="117" t="s">
        <v>240</v>
      </c>
      <c r="I213" s="19"/>
      <c r="R213" s="5" t="str">
        <f>IFERROR(SEARCH('Bin Card'!$B$9,List!E70,1),"")</f>
        <v/>
      </c>
      <c r="S213" s="5">
        <f>IF(R213="",0,COUNTIF($R$6:R213,"=1"))</f>
        <v>0</v>
      </c>
      <c r="U213" s="129" t="str">
        <f>IFERROR(IF(COUNTIF($A$6:A213,6)&gt;1,"DUPLICATE",VLOOKUP(A213,'Inventory List'!A79:L271,12,FALSE)),"")</f>
        <v>CLEANING EQUIPMENT AND SUPPLIES</v>
      </c>
      <c r="V213" s="200" t="str">
        <f>IFERROR(IF(COUNTIF($A$6:A213,6)&gt;1,"DUPLICATE",VLOOKUP(A213,'Inventory List'!A74:C284,3,FALSE)),"")</f>
        <v>unit</v>
      </c>
    </row>
    <row r="214" spans="1:22" ht="31.5" customHeight="1" x14ac:dyDescent="0.4">
      <c r="A214" s="174">
        <v>188</v>
      </c>
      <c r="B214" s="7"/>
      <c r="C214" s="208">
        <v>45688</v>
      </c>
      <c r="D214" s="187" t="s">
        <v>413</v>
      </c>
      <c r="E214" s="33" t="str">
        <f>IFERROR(IF(COUNTIF($A$6:A214,6)&gt;1,"DUPLICATE",VLOOKUP(A214,Table1[[Column1]:[Column3]],2,FALSE)),"")</f>
        <v>TONER, HP Laserjet Pro M155A, W2312A (215A yellow)</v>
      </c>
      <c r="F214" s="19"/>
      <c r="G214" s="19">
        <v>3</v>
      </c>
      <c r="H214" s="117" t="s">
        <v>240</v>
      </c>
      <c r="I214" s="19"/>
      <c r="R214" s="5" t="str">
        <f>IFERROR(SEARCH('Bin Card'!$B$9,List!E71,1),"")</f>
        <v/>
      </c>
      <c r="S214" s="5">
        <f>IF(R214="",0,COUNTIF($R$6:R214,"=1"))</f>
        <v>0</v>
      </c>
      <c r="U214" s="129" t="str">
        <f>IFERROR(IF(COUNTIF($A$6:A214,6)&gt;1,"DUPLICATE",VLOOKUP(A214,'Inventory List'!A80:L272,12,FALSE)),"")</f>
        <v>CLEANING EQUIPMENT AND SUPPLIES</v>
      </c>
      <c r="V214" s="200" t="str">
        <f>IFERROR(IF(COUNTIF($A$6:A214,6)&gt;1,"DUPLICATE",VLOOKUP(A214,'Inventory List'!A75:C285,3,FALSE)),"")</f>
        <v>unit</v>
      </c>
    </row>
    <row r="215" spans="1:22" ht="31.5" customHeight="1" x14ac:dyDescent="0.4">
      <c r="A215" s="174">
        <v>189</v>
      </c>
      <c r="B215" s="7"/>
      <c r="C215" s="208">
        <v>45688</v>
      </c>
      <c r="D215" s="187" t="s">
        <v>413</v>
      </c>
      <c r="E215" s="33" t="str">
        <f>IFERROR(IF(COUNTIF($A$6:A215,6)&gt;1,"DUPLICATE",VLOOKUP(A215,Table1[[Column1]:[Column3]],2,FALSE)),"")</f>
        <v>TONER, HP Laserjet Pro M155A, W2313A (215A magenta)</v>
      </c>
      <c r="F215" s="19"/>
      <c r="G215" s="19">
        <v>3</v>
      </c>
      <c r="H215" s="117" t="s">
        <v>240</v>
      </c>
      <c r="I215" s="19"/>
      <c r="R215" s="5" t="str">
        <f>IFERROR(SEARCH('Bin Card'!$B$9,List!E72,1),"")</f>
        <v/>
      </c>
      <c r="S215" s="5">
        <f>IF(R215="",0,COUNTIF($R$6:R215,"=1"))</f>
        <v>0</v>
      </c>
      <c r="U215" s="129" t="str">
        <f>IFERROR(IF(COUNTIF($A$6:A215,6)&gt;1,"DUPLICATE",VLOOKUP(A215,'Inventory List'!A81:L273,12,FALSE)),"")</f>
        <v>CLEANING EQUIPMENT AND SUPPLIES</v>
      </c>
      <c r="V215" s="200" t="str">
        <f>IFERROR(IF(COUNTIF($A$6:A215,6)&gt;1,"DUPLICATE",VLOOKUP(A215,'Inventory List'!A76:C286,3,FALSE)),"")</f>
        <v>unit</v>
      </c>
    </row>
    <row r="216" spans="1:22" ht="31.5" customHeight="1" x14ac:dyDescent="0.4">
      <c r="A216" s="174">
        <v>184</v>
      </c>
      <c r="B216" s="7"/>
      <c r="C216" s="208">
        <v>45688</v>
      </c>
      <c r="D216" s="187" t="s">
        <v>414</v>
      </c>
      <c r="E216" s="33" t="str">
        <f>IFERROR(IF(COUNTIF($A$6:A216,6)&gt;1,"DUPLICATE",VLOOKUP(A216,Table1[[Column1]:[Column3]],2,FALSE)),"")</f>
        <v>TONER, HP Laserjet MFP137fnw, W1107A (107A)</v>
      </c>
      <c r="F216" s="19"/>
      <c r="G216" s="19">
        <v>3</v>
      </c>
      <c r="H216" s="117" t="s">
        <v>241</v>
      </c>
      <c r="I216" s="19"/>
      <c r="R216" s="5" t="str">
        <f>IFERROR(SEARCH('Bin Card'!$B$9,List!E75,1),"")</f>
        <v/>
      </c>
      <c r="S216" s="5">
        <f>IF(R216="",0,COUNTIF($R$6:R216,"=1"))</f>
        <v>0</v>
      </c>
      <c r="U216" s="129" t="str">
        <f>IFERROR(IF(COUNTIF($A$6:A216,6)&gt;1,"DUPLICATE",VLOOKUP(A216,'Inventory List'!A84:L276,12,FALSE)),"")</f>
        <v>PRINTER OR FACSIMILE OR PHOTOCOPIER SUPPLIES</v>
      </c>
      <c r="V216" s="200" t="str">
        <f>IFERROR(IF(COUNTIF($A$6:A216,6)&gt;1,"DUPLICATE",VLOOKUP(A216,'Inventory List'!A79:C289,3,FALSE)),"")</f>
        <v>unit</v>
      </c>
    </row>
    <row r="217" spans="1:22" ht="31" x14ac:dyDescent="0.45">
      <c r="A217" s="193">
        <v>166</v>
      </c>
      <c r="B217" s="7"/>
      <c r="C217" s="208">
        <v>45700</v>
      </c>
      <c r="D217" s="187" t="s">
        <v>416</v>
      </c>
      <c r="E217" s="33" t="str">
        <f>IFERROR(IF(COUNTIF($A$6:A217,6)&gt;1,"DUPLICATE",VLOOKUP(A217,Table1[[Column1]:[Column3]],2,FALSE)),"")</f>
        <v>STATIONERY PAPER, with ISO and BP logos, legal</v>
      </c>
      <c r="F217" s="19"/>
      <c r="G217" s="19">
        <v>3</v>
      </c>
      <c r="H217" s="117" t="s">
        <v>245</v>
      </c>
      <c r="I217" s="19"/>
      <c r="R217" s="5" t="s">
        <v>407</v>
      </c>
      <c r="S217" s="5">
        <f>IF(R217="",0,COUNTIF($R$6:R217,"=1"))</f>
        <v>0</v>
      </c>
      <c r="U217" s="129"/>
      <c r="V217" s="200" t="str">
        <f>IFERROR(IF(COUNTIF($A$6:A217,6)&gt;1,"DUPLICATE",VLOOKUP(A217,'Inventory List'!A102:C312,3,FALSE)),"")</f>
        <v>ream</v>
      </c>
    </row>
    <row r="218" spans="1:22" ht="31" x14ac:dyDescent="0.45">
      <c r="A218" s="194">
        <v>31</v>
      </c>
      <c r="B218" s="7"/>
      <c r="C218" s="208">
        <v>45700</v>
      </c>
      <c r="D218" s="187" t="s">
        <v>416</v>
      </c>
      <c r="E218" s="33" t="str">
        <f>IFERROR(IF(COUNTIF($A$6:A218,6)&gt;1,"DUPLICATE",VLOOKUP(A218,Table1[[Column1]:[Column3]],2,FALSE)),"")</f>
        <v>CLIP, BACKFOLD, all metal, clamping: 50mm (-1mm), 2"</v>
      </c>
      <c r="F218" s="19"/>
      <c r="G218" s="19">
        <v>3</v>
      </c>
      <c r="H218" s="117" t="s">
        <v>245</v>
      </c>
      <c r="I218" s="19"/>
      <c r="R218" s="5" t="str">
        <f>IFERROR(SEARCH('Bin Card'!$B$9,List!E112,1),"")</f>
        <v/>
      </c>
      <c r="S218" s="5">
        <f>IF(R218="",0,COUNTIF($R$6:R218,"=1"))</f>
        <v>0</v>
      </c>
      <c r="U218" s="129" t="str">
        <f>IFERROR(IF(COUNTIF($A$6:A218,6)&gt;1,"DUPLICATE",VLOOKUP(A218,'Inventory List'!A122:L312,12,FALSE)),"")</f>
        <v/>
      </c>
      <c r="V218" s="200" t="s">
        <v>15</v>
      </c>
    </row>
    <row r="219" spans="1:22" ht="16" x14ac:dyDescent="0.4">
      <c r="A219" s="174">
        <v>115</v>
      </c>
      <c r="B219" s="7"/>
      <c r="C219" s="208">
        <v>45707</v>
      </c>
      <c r="D219" s="187" t="s">
        <v>417</v>
      </c>
      <c r="E219" s="33" t="str">
        <f>IFERROR(IF(COUNTIF($A$6:A219,6)&gt;1,"DUPLICATE",VLOOKUP(A219,Table1[[Column1]:[Column3]],2,FALSE)),"")</f>
        <v>PAPER, multipurpose, A4, 80gsm</v>
      </c>
      <c r="F219" s="19"/>
      <c r="G219" s="19">
        <v>3</v>
      </c>
      <c r="H219" s="117" t="s">
        <v>247</v>
      </c>
      <c r="I219" s="19"/>
      <c r="R219" s="5" t="str">
        <f>IFERROR(SEARCH('Bin Card'!$B$9,List!E129,1),"")</f>
        <v/>
      </c>
      <c r="S219" s="5">
        <f>IF(R219="",0,COUNTIF($R$6:R219,"=1"))</f>
        <v>0</v>
      </c>
      <c r="U219" s="129" t="str">
        <f>IFERROR(IF(COUNTIF($A$6:A219,6)&gt;1,"DUPLICATE",VLOOKUP(A219,'Inventory List'!A131:L321,12,FALSE)),"")</f>
        <v/>
      </c>
      <c r="V219" s="200" t="str">
        <f>IFERROR(IF(COUNTIF($A$6:A219,6)&gt;1,"DUPLICATE",VLOOKUP(A219,'Inventory List'!A128:C338,3,FALSE)),"")</f>
        <v/>
      </c>
    </row>
    <row r="220" spans="1:22" ht="16" x14ac:dyDescent="0.4">
      <c r="A220" s="174">
        <v>114</v>
      </c>
      <c r="B220" s="7"/>
      <c r="C220" s="208">
        <v>45707</v>
      </c>
      <c r="D220" s="187" t="s">
        <v>417</v>
      </c>
      <c r="E220" s="33" t="str">
        <f>IFERROR(IF(COUNTIF($A$6:A220,6)&gt;1,"DUPLICATE",VLOOKUP(A220,Table1[[Column1]:[Column3]],2,FALSE)),"")</f>
        <v>PAPER, multicopy, 8.5"x13", 80gsm</v>
      </c>
      <c r="F220" s="19"/>
      <c r="G220" s="19">
        <v>3</v>
      </c>
      <c r="H220" s="117" t="s">
        <v>247</v>
      </c>
      <c r="I220" s="19"/>
      <c r="R220" s="5" t="str">
        <f>IFERROR(SEARCH('Bin Card'!$B$9,List!E130,1),"")</f>
        <v/>
      </c>
      <c r="S220" s="5">
        <f>IF(R220="",0,COUNTIF($R$6:R220,"=1"))</f>
        <v>0</v>
      </c>
      <c r="U220" s="129" t="str">
        <f>IFERROR(IF(COUNTIF($A$6:A220,6)&gt;1,"DUPLICATE",VLOOKUP(A220,'Inventory List'!A132:L322,12,FALSE)),"")</f>
        <v/>
      </c>
      <c r="V220" s="200" t="str">
        <f>IFERROR(IF(COUNTIF($A$6:A220,6)&gt;1,"DUPLICATE",VLOOKUP(A220,'Inventory List'!A129:C339,3,FALSE)),"")</f>
        <v/>
      </c>
    </row>
    <row r="221" spans="1:22" ht="18.5" x14ac:dyDescent="0.45">
      <c r="A221" s="194">
        <v>33</v>
      </c>
      <c r="B221" s="7"/>
      <c r="C221" s="208">
        <v>45707</v>
      </c>
      <c r="D221" s="187" t="s">
        <v>417</v>
      </c>
      <c r="E221" s="33" t="str">
        <f>IFERROR(IF(COUNTIF($A$6:A221,6)&gt;1,"DUPLICATE",VLOOKUP(A221,Table1[[Column1]:[Column3]],2,FALSE)),"")</f>
        <v>CLIP, paper clip, coated, 50mm, 120g</v>
      </c>
      <c r="F221" s="19"/>
      <c r="G221" s="19">
        <v>3</v>
      </c>
      <c r="H221" s="117" t="s">
        <v>247</v>
      </c>
      <c r="I221" s="19"/>
      <c r="R221" s="5" t="str">
        <f>IFERROR(SEARCH('Bin Card'!$B$9,List!E132,1),"")</f>
        <v/>
      </c>
      <c r="S221" s="5">
        <f>IF(R221="",0,COUNTIF($R$6:R221,"=1"))</f>
        <v>0</v>
      </c>
      <c r="U221" s="129" t="str">
        <f>IFERROR(IF(COUNTIF($A$6:A221,6)&gt;1,"DUPLICATE",VLOOKUP(A221,'Inventory List'!A134:L324,12,FALSE)),"")</f>
        <v/>
      </c>
      <c r="V221" s="200" t="str">
        <f>IFERROR(IF(COUNTIF($A$6:A221,6)&gt;1,"DUPLICATE",VLOOKUP(A221,'Inventory List'!A131:C341,3,FALSE)),"")</f>
        <v/>
      </c>
    </row>
    <row r="222" spans="1:22" ht="31" x14ac:dyDescent="0.45">
      <c r="A222" s="193">
        <v>184</v>
      </c>
      <c r="B222" s="7"/>
      <c r="C222" s="208">
        <v>45707</v>
      </c>
      <c r="D222" s="187" t="s">
        <v>418</v>
      </c>
      <c r="E222" s="33" t="str">
        <f>IFERROR(IF(COUNTIF($A$6:A222,6)&gt;1,"DUPLICATE",VLOOKUP(A222,Table1[[Column1]:[Column3]],2,FALSE)),"")</f>
        <v>TONER, HP Laserjet MFP137fnw, W1107A (107A)</v>
      </c>
      <c r="F222" s="19"/>
      <c r="G222" s="19">
        <v>3</v>
      </c>
      <c r="H222" s="117" t="s">
        <v>246</v>
      </c>
      <c r="I222" s="19"/>
      <c r="R222" s="5" t="str">
        <f>IFERROR(SEARCH('Bin Card'!$B$9,List!E136,1),"")</f>
        <v/>
      </c>
      <c r="S222" s="5">
        <f>IF(R222="",0,COUNTIF($R$6:R222,"=1"))</f>
        <v>0</v>
      </c>
      <c r="U222" s="129" t="str">
        <f>IFERROR(IF(COUNTIF($A$6:A222,6)&gt;1,"DUPLICATE",VLOOKUP(A222,'Inventory List'!A138:L328,12,FALSE)),"")</f>
        <v>PRINTER OR FACSIMILE OR PHOTOCOPIER SUPPLIES</v>
      </c>
      <c r="V222" s="200" t="str">
        <f>IFERROR(IF(COUNTIF($A$6:A222,6)&gt;1,"DUPLICATE",VLOOKUP(A222,'Inventory List'!A135:C345,3,FALSE)),"")</f>
        <v>unit</v>
      </c>
    </row>
    <row r="223" spans="1:22" ht="29.5" x14ac:dyDescent="0.45">
      <c r="A223" s="193">
        <v>168</v>
      </c>
      <c r="B223" s="7"/>
      <c r="C223" s="208">
        <v>45712</v>
      </c>
      <c r="D223" s="187" t="s">
        <v>419</v>
      </c>
      <c r="E223" s="33" t="str">
        <f>IFERROR(IF(COUNTIF($A$6:A223,6)&gt;1,"DUPLICATE",VLOOKUP(A223,Table1[[Column1]:[Column3]],2,FALSE)),"")</f>
        <v>TAB, sign tab, 100's</v>
      </c>
      <c r="F223" s="19"/>
      <c r="G223" s="19">
        <v>3</v>
      </c>
      <c r="H223" s="117" t="s">
        <v>240</v>
      </c>
      <c r="I223" s="19"/>
      <c r="R223" s="5" t="str">
        <f>IFERROR(SEARCH('Bin Card'!$B$9,List!E151,1),"")</f>
        <v/>
      </c>
      <c r="S223" s="5">
        <f>IF(R223="",0,COUNTIF($R$6:R223,"=1"))</f>
        <v>0</v>
      </c>
      <c r="U223" s="129" t="str">
        <f>IFERROR(IF(COUNTIF($A$6:A223,6)&gt;1,"DUPLICATE",VLOOKUP(A223,'Inventory List'!A153:L342,12,FALSE)),"")</f>
        <v>OFFICE EQUIPMENT AND ACCESSORIES AND SUPPLIES</v>
      </c>
      <c r="V223" s="200" t="str">
        <f>IFERROR(IF(COUNTIF($A$6:A223,6)&gt;1,"DUPLICATE",VLOOKUP(A223,'Inventory List'!A150:C360,3,FALSE)),"")</f>
        <v>pack</v>
      </c>
    </row>
    <row r="224" spans="1:22" ht="31" x14ac:dyDescent="0.45">
      <c r="A224" s="193">
        <v>186</v>
      </c>
      <c r="B224" s="7"/>
      <c r="C224" s="208">
        <v>45715</v>
      </c>
      <c r="D224" s="187" t="s">
        <v>421</v>
      </c>
      <c r="E224" s="33" t="str">
        <f>IFERROR(IF(COUNTIF($A$6:A224,6)&gt;1,"DUPLICATE",VLOOKUP(A224,Table1[[Column1]:[Column3]],2,FALSE)),"")</f>
        <v>TONER, HP Laserjet Pro M155A, W2310A (215A black)</v>
      </c>
      <c r="F224" s="19"/>
      <c r="G224" s="19">
        <v>3</v>
      </c>
      <c r="H224" s="117" t="s">
        <v>240</v>
      </c>
      <c r="I224" s="19"/>
      <c r="R224" s="5" t="str">
        <f>IFERROR(SEARCH('Bin Card'!$B$9,List!E155,1),"")</f>
        <v/>
      </c>
      <c r="S224" s="5">
        <f>IF(R224="",0,COUNTIF($R$6:R224,"=1"))</f>
        <v>0</v>
      </c>
      <c r="U224" s="129" t="str">
        <f>IFERROR(IF(COUNTIF($A$6:A224,6)&gt;1,"DUPLICATE",VLOOKUP(A224,'Inventory List'!A157:L346,12,FALSE)),"")</f>
        <v>PRINTER OR FACSIMILE OR PHOTOCOPIER SUPPLIES</v>
      </c>
      <c r="V224" s="200" t="str">
        <f>IFERROR(IF(COUNTIF($A$6:A224,6)&gt;1,"DUPLICATE",VLOOKUP(A224,'Inventory List'!A154:C364,3,FALSE)),"")</f>
        <v>unit</v>
      </c>
    </row>
    <row r="225" spans="1:22" ht="31.5" customHeight="1" x14ac:dyDescent="0.45">
      <c r="A225" s="194">
        <v>187</v>
      </c>
      <c r="B225" s="7"/>
      <c r="C225" s="208">
        <v>45715</v>
      </c>
      <c r="D225" s="187" t="s">
        <v>421</v>
      </c>
      <c r="E225" s="33" t="str">
        <f>IFERROR(IF(COUNTIF($A$6:A225,6)&gt;1,"DUPLICATE",VLOOKUP(A225,Table1[[Column1]:[Column3]],2,FALSE)),"")</f>
        <v>TONER, HP Laserjet Pro M155A, W2311A (215A cyan)</v>
      </c>
      <c r="F225" s="19"/>
      <c r="G225" s="19">
        <v>3</v>
      </c>
      <c r="H225" s="117" t="s">
        <v>240</v>
      </c>
      <c r="I225" s="19"/>
      <c r="R225" s="5" t="str">
        <f>IFERROR(SEARCH('Bin Card'!$B$9,List!E156,1),"")</f>
        <v/>
      </c>
      <c r="S225" s="5">
        <f>IF(R225="",0,COUNTIF($R$6:R225,"=1"))</f>
        <v>0</v>
      </c>
      <c r="U225" s="129" t="str">
        <f>IFERROR(IF(COUNTIF($A$6:A225,6)&gt;1,"DUPLICATE",VLOOKUP(A225,'Inventory List'!A158:L347,12,FALSE)),"")</f>
        <v>CLEANING EQUIPMENT AND SUPPLIES</v>
      </c>
      <c r="V225" s="200" t="str">
        <f>IFERROR(IF(COUNTIF($A$6:A225,6)&gt;1,"DUPLICATE",VLOOKUP(A225,'Inventory List'!A155:C365,3,FALSE)),"")</f>
        <v>unit</v>
      </c>
    </row>
    <row r="226" spans="1:22" ht="31.5" customHeight="1" x14ac:dyDescent="0.45">
      <c r="A226" s="193">
        <v>188</v>
      </c>
      <c r="B226" s="7"/>
      <c r="C226" s="208">
        <v>45715</v>
      </c>
      <c r="D226" s="187" t="s">
        <v>421</v>
      </c>
      <c r="E226" s="33" t="str">
        <f>IFERROR(IF(COUNTIF($A$6:A226,6)&gt;1,"DUPLICATE",VLOOKUP(A226,Table1[[Column1]:[Column3]],2,FALSE)),"")</f>
        <v>TONER, HP Laserjet Pro M155A, W2312A (215A yellow)</v>
      </c>
      <c r="F226" s="19"/>
      <c r="G226" s="19">
        <v>3</v>
      </c>
      <c r="H226" s="117" t="s">
        <v>240</v>
      </c>
      <c r="I226" s="19"/>
      <c r="R226" s="5" t="str">
        <f>IFERROR(SEARCH('Bin Card'!$B$9,List!E157,1),"")</f>
        <v/>
      </c>
      <c r="S226" s="5">
        <f>IF(R226="",0,COUNTIF($R$6:R226,"=1"))</f>
        <v>0</v>
      </c>
      <c r="U226" s="129" t="str">
        <f>IFERROR(IF(COUNTIF($A$6:A226,6)&gt;1,"DUPLICATE",VLOOKUP(A226,'Inventory List'!A159:L348,12,FALSE)),"")</f>
        <v>CLEANING EQUIPMENT AND SUPPLIES</v>
      </c>
      <c r="V226" s="200" t="str">
        <f>IFERROR(IF(COUNTIF($A$6:A226,6)&gt;1,"DUPLICATE",VLOOKUP(A226,'Inventory List'!A156:C366,3,FALSE)),"")</f>
        <v>unit</v>
      </c>
    </row>
    <row r="227" spans="1:22" ht="31.5" customHeight="1" x14ac:dyDescent="0.45">
      <c r="A227" s="194">
        <v>189</v>
      </c>
      <c r="B227" s="7"/>
      <c r="C227" s="208">
        <v>45715</v>
      </c>
      <c r="D227" s="187" t="s">
        <v>421</v>
      </c>
      <c r="E227" s="33" t="str">
        <f>IFERROR(IF(COUNTIF($A$6:A227,6)&gt;1,"DUPLICATE",VLOOKUP(A227,Table1[[Column1]:[Column3]],2,FALSE)),"")</f>
        <v>TONER, HP Laserjet Pro M155A, W2313A (215A magenta)</v>
      </c>
      <c r="F227" s="19"/>
      <c r="G227" s="19">
        <v>3</v>
      </c>
      <c r="H227" s="117" t="s">
        <v>240</v>
      </c>
      <c r="I227" s="19"/>
      <c r="R227" s="5" t="str">
        <f>IFERROR(SEARCH('Bin Card'!$B$9,List!E158,1),"")</f>
        <v/>
      </c>
      <c r="S227" s="5">
        <f>IF(R227="",0,COUNTIF($R$6:R227,"=1"))</f>
        <v>0</v>
      </c>
      <c r="U227" s="129" t="str">
        <f>IFERROR(IF(COUNTIF($A$6:A227,6)&gt;1,"DUPLICATE",VLOOKUP(A227,'Inventory List'!A160:L349,12,FALSE)),"")</f>
        <v>CLEANING EQUIPMENT AND SUPPLIES</v>
      </c>
      <c r="V227" s="200" t="str">
        <f>IFERROR(IF(COUNTIF($A$6:A227,6)&gt;1,"DUPLICATE",VLOOKUP(A227,'Inventory List'!A157:C367,3,FALSE)),"")</f>
        <v>unit</v>
      </c>
    </row>
    <row r="228" spans="1:22" ht="31.5" customHeight="1" x14ac:dyDescent="0.45">
      <c r="A228" s="194">
        <v>7</v>
      </c>
      <c r="B228" s="7"/>
      <c r="C228" s="208">
        <v>45720</v>
      </c>
      <c r="D228" s="187" t="s">
        <v>433</v>
      </c>
      <c r="E228" s="33" t="str">
        <f>IFERROR(IF(COUNTIF($A$6:A228,6)&gt;1,"DUPLICATE",VLOOKUP(A228,Table1[[Column1]:[Column3]],2,FALSE)),"")</f>
        <v>BATTERY, dry cell, AAA, 2 pieces per blister pack</v>
      </c>
      <c r="F228" s="19"/>
      <c r="G228" s="19">
        <v>3</v>
      </c>
      <c r="H228" s="117" t="s">
        <v>243</v>
      </c>
      <c r="I228" s="19"/>
      <c r="R228" s="5" t="str">
        <f>IFERROR(SEARCH('Bin Card'!$B$9,List!E179,1),"")</f>
        <v/>
      </c>
      <c r="S228" s="5">
        <f>IF(R228="",0,COUNTIF($R$6:R228,"=1"))</f>
        <v>0</v>
      </c>
      <c r="U228" s="129" t="str">
        <f>IFERROR(IF(COUNTIF($A$6:A228,6)&gt;1,"DUPLICATE",VLOOKUP(A228,'Inventory List'!A181:L370,12,FALSE)),"")</f>
        <v/>
      </c>
      <c r="V228" s="200" t="s">
        <v>22</v>
      </c>
    </row>
    <row r="229" spans="1:22" ht="31.5" customHeight="1" x14ac:dyDescent="0.45">
      <c r="A229" s="193">
        <v>42</v>
      </c>
      <c r="B229" s="7"/>
      <c r="C229" s="208">
        <v>45720</v>
      </c>
      <c r="D229" s="187" t="s">
        <v>433</v>
      </c>
      <c r="E229" s="33" t="str">
        <f>IFERROR(IF(COUNTIF($A$6:A229,6)&gt;1,"DUPLICATE",VLOOKUP(A229,Table1[[Column1]:[Column3]],2,FALSE)),"")</f>
        <v>DISHWASHING PASTE, 200g</v>
      </c>
      <c r="F229" s="19"/>
      <c r="G229" s="19">
        <v>3</v>
      </c>
      <c r="H229" s="117" t="s">
        <v>243</v>
      </c>
      <c r="I229" s="19"/>
      <c r="R229" s="5" t="str">
        <f>IFERROR(SEARCH('Bin Card'!$B$9,List!E184,1),"")</f>
        <v/>
      </c>
      <c r="S229" s="5">
        <f>IF(R229="",0,COUNTIF($R$6:R229,"=1"))</f>
        <v>0</v>
      </c>
      <c r="U229" s="129" t="str">
        <f>IFERROR(IF(COUNTIF($A$6:A229,6)&gt;1,"DUPLICATE",VLOOKUP(A229,'Inventory List'!A186:L375,12,FALSE)),"")</f>
        <v/>
      </c>
      <c r="V229" s="200" t="s">
        <v>50</v>
      </c>
    </row>
    <row r="230" spans="1:22" ht="31.5" customHeight="1" x14ac:dyDescent="0.45">
      <c r="A230" s="193">
        <v>194</v>
      </c>
      <c r="B230" s="7"/>
      <c r="C230" s="208">
        <v>45720</v>
      </c>
      <c r="D230" s="187" t="s">
        <v>433</v>
      </c>
      <c r="E230" s="33" t="str">
        <f>IFERROR(IF(COUNTIF($A$6:A230,6)&gt;1,"DUPLICATE",VLOOKUP(A230,Table1[[Column1]:[Column3]],2,FALSE)),"")</f>
        <v>TONER, HP Laserjet Pro M404dn, CF276A (76A black)</v>
      </c>
      <c r="F230" s="19"/>
      <c r="G230" s="19">
        <v>3</v>
      </c>
      <c r="H230" s="117" t="s">
        <v>243</v>
      </c>
      <c r="I230" s="19"/>
      <c r="R230" s="5" t="str">
        <f>IFERROR(SEARCH('Bin Card'!$B$9,List!E193,1),"")</f>
        <v/>
      </c>
      <c r="S230" s="5">
        <f>IF(R230="",0,COUNTIF($R$6:R230,"=1"))</f>
        <v>0</v>
      </c>
      <c r="U230" s="129" t="str">
        <f>IFERROR(IF(COUNTIF($A$6:A230,6)&gt;1,"DUPLICATE",VLOOKUP(A230,'Inventory List'!A195:L384,12,FALSE)),"")</f>
        <v>PRINTER OR FACSIMILE OR PHOTOCOPIER SUPPLIES</v>
      </c>
      <c r="V230" s="200" t="str">
        <f>IFERROR(IF(COUNTIF($A$6:A230,6)&gt;1,"DUPLICATE",VLOOKUP(A230,'Inventory List'!A192:C402,3,FALSE)),"")</f>
        <v>unit</v>
      </c>
    </row>
    <row r="231" spans="1:22" ht="31.5" customHeight="1" x14ac:dyDescent="0.45">
      <c r="A231" s="193">
        <v>166</v>
      </c>
      <c r="B231" s="7"/>
      <c r="C231" s="208">
        <v>45721</v>
      </c>
      <c r="D231" s="187" t="s">
        <v>434</v>
      </c>
      <c r="E231" s="33" t="str">
        <f>IFERROR(IF(COUNTIF($A$6:A231,6)&gt;1,"DUPLICATE",VLOOKUP(A231,Table1[[Column1]:[Column3]],2,FALSE)),"")</f>
        <v>STATIONERY PAPER, with ISO and BP logos, legal</v>
      </c>
      <c r="F231" s="19"/>
      <c r="G231" s="19">
        <v>3</v>
      </c>
      <c r="H231" s="117" t="s">
        <v>245</v>
      </c>
      <c r="I231" s="19"/>
      <c r="R231" s="5" t="str">
        <f>IFERROR(SEARCH('Bin Card'!$B$9,List!E197,1),"")</f>
        <v/>
      </c>
      <c r="S231" s="5">
        <f>IF(R231="",0,COUNTIF($R$6:R231,"=1"))</f>
        <v>0</v>
      </c>
      <c r="U231" s="129" t="str">
        <f>IFERROR(IF(COUNTIF($A$6:A231,6)&gt;1,"DUPLICATE",VLOOKUP(A231,'Inventory List'!A201:L387,12,FALSE)),"")</f>
        <v/>
      </c>
      <c r="V231" s="200" t="s">
        <v>121</v>
      </c>
    </row>
    <row r="232" spans="1:22" ht="31.5" customHeight="1" x14ac:dyDescent="0.45">
      <c r="A232" s="193">
        <v>28</v>
      </c>
      <c r="B232" s="7"/>
      <c r="C232" s="208">
        <v>45721</v>
      </c>
      <c r="D232" s="187" t="s">
        <v>434</v>
      </c>
      <c r="E232" s="33" t="str">
        <f>IFERROR(IF(COUNTIF($A$6:A232,6)&gt;1,"DUPLICATE",VLOOKUP(A232,Table1[[Column1]:[Column3]],2,FALSE)),"")</f>
        <v>CLIP, BACKFOLD, all metal, clamping: 19mm (-1mm), 3/4"</v>
      </c>
      <c r="F232" s="19"/>
      <c r="G232" s="19">
        <v>3</v>
      </c>
      <c r="H232" s="117" t="s">
        <v>245</v>
      </c>
      <c r="I232" s="19"/>
      <c r="R232" s="5" t="str">
        <f>IFERROR(SEARCH('Bin Card'!$B$9,List!E200,1),"")</f>
        <v/>
      </c>
      <c r="S232" s="5">
        <f>IF(R232="",0,COUNTIF($R$6:R232,"=1"))</f>
        <v>0</v>
      </c>
      <c r="U232" s="129" t="str">
        <f>IFERROR(IF(COUNTIF($A$6:A232,6)&gt;1,"DUPLICATE",VLOOKUP(A232,'Inventory List'!A204:L390,12,FALSE)),"")</f>
        <v/>
      </c>
      <c r="V232" s="200" t="s">
        <v>15</v>
      </c>
    </row>
    <row r="233" spans="1:22" ht="31.5" customHeight="1" x14ac:dyDescent="0.45">
      <c r="A233" s="194">
        <v>75</v>
      </c>
      <c r="B233" s="7"/>
      <c r="C233" s="208">
        <v>45733</v>
      </c>
      <c r="D233" s="187" t="s">
        <v>435</v>
      </c>
      <c r="E233" s="33" t="str">
        <f>IFERROR(IF(COUNTIF($A$6:A233,6)&gt;1,"DUPLICATE",VLOOKUP(A233,Table1[[Column1]:[Column3]],2,FALSE)),"")</f>
        <v>GARBAGE BAG, 37"x40" (XL), black, 50's</v>
      </c>
      <c r="F233" s="19"/>
      <c r="G233" s="19">
        <v>3</v>
      </c>
      <c r="H233" s="117" t="s">
        <v>243</v>
      </c>
      <c r="I233" s="19"/>
      <c r="R233" s="5" t="str">
        <f>IFERROR(SEARCH('Bin Card'!$B$9,List!E216,1),"")</f>
        <v/>
      </c>
      <c r="S233" s="5">
        <f>IF(R233="",0,COUNTIF($R$6:R233,"=1"))</f>
        <v>0</v>
      </c>
      <c r="U233" s="129" t="str">
        <f>IFERROR(IF(COUNTIF($A$6:A233,6)&gt;1,"DUPLICATE",VLOOKUP(A233,'Inventory List'!A209:L394,12,FALSE)),"")</f>
        <v/>
      </c>
      <c r="V233" s="200" t="s">
        <v>22</v>
      </c>
    </row>
    <row r="234" spans="1:22" ht="31.5" customHeight="1" x14ac:dyDescent="0.45">
      <c r="A234" s="194">
        <v>131</v>
      </c>
      <c r="B234" s="7"/>
      <c r="C234" s="208">
        <v>45755</v>
      </c>
      <c r="D234" s="187" t="s">
        <v>448</v>
      </c>
      <c r="E234" s="33" t="str">
        <f>IFERROR(IF(COUNTIF($A$6:A234,6)&gt;1,"DUPLICATE",VLOOKUP(A234,Table1[[Column1]:[Column3]],2,FALSE)),"")</f>
        <v>RAGS, 1kg per bundle</v>
      </c>
      <c r="F234" s="19"/>
      <c r="G234" s="19">
        <v>3</v>
      </c>
      <c r="H234" s="117" t="s">
        <v>240</v>
      </c>
      <c r="I234" s="19"/>
      <c r="R234" s="5" t="str">
        <f>IFERROR(SEARCH('Bin Card'!$B$9,List!E303,1),"")</f>
        <v/>
      </c>
      <c r="S234" s="5">
        <f>IF(R234="",0,COUNTIF($R$6:R234,"=1"))</f>
        <v>0</v>
      </c>
      <c r="U234" s="129" t="str">
        <f>IFERROR(IF(COUNTIF($A$6:A234,6)&gt;1,"DUPLICATE",VLOOKUP(A234,'Inventory List'!A265:L468,12,FALSE)),"")</f>
        <v/>
      </c>
      <c r="V234" s="200" t="s">
        <v>140</v>
      </c>
    </row>
    <row r="235" spans="1:22" ht="31.5" customHeight="1" x14ac:dyDescent="0.45">
      <c r="A235" s="193">
        <v>168</v>
      </c>
      <c r="B235" s="7"/>
      <c r="C235" s="208">
        <v>45755</v>
      </c>
      <c r="D235" s="187" t="s">
        <v>448</v>
      </c>
      <c r="E235" s="33" t="str">
        <f>IFERROR(IF(COUNTIF($A$6:A235,6)&gt;1,"DUPLICATE",VLOOKUP(A235,Table1[[Column1]:[Column3]],2,FALSE)),"")</f>
        <v>TAB, sign tab, 100's</v>
      </c>
      <c r="F235" s="19"/>
      <c r="G235" s="19">
        <v>3</v>
      </c>
      <c r="H235" s="117" t="s">
        <v>240</v>
      </c>
      <c r="I235" s="19"/>
      <c r="R235" s="5" t="str">
        <f>IFERROR(SEARCH('Bin Card'!$B$9,List!E304,1),"")</f>
        <v/>
      </c>
      <c r="S235" s="5">
        <f>IF(R235="",0,COUNTIF($R$6:R235,"=1"))</f>
        <v>0</v>
      </c>
      <c r="U235" s="129" t="str">
        <f>IFERROR(IF(COUNTIF($A$6:A235,6)&gt;1,"DUPLICATE",VLOOKUP(A235,'Inventory List'!A266:L469,12,FALSE)),"")</f>
        <v/>
      </c>
      <c r="V235" s="200" t="s">
        <v>22</v>
      </c>
    </row>
    <row r="236" spans="1:22" ht="31.5" customHeight="1" x14ac:dyDescent="0.45">
      <c r="A236" s="193">
        <v>186</v>
      </c>
      <c r="B236" s="7"/>
      <c r="C236" s="208">
        <v>45776</v>
      </c>
      <c r="D236" s="187" t="s">
        <v>449</v>
      </c>
      <c r="E236" s="33" t="str">
        <f>IFERROR(IF(COUNTIF($A$6:A236,6)&gt;1,"DUPLICATE",VLOOKUP(A236,Table1[[Column1]:[Column3]],2,FALSE)),"")</f>
        <v>TONER, HP Laserjet Pro M155A, W2310A (215A black)</v>
      </c>
      <c r="F236" s="19"/>
      <c r="G236" s="19">
        <v>3</v>
      </c>
      <c r="H236" s="117" t="s">
        <v>240</v>
      </c>
      <c r="I236" s="19"/>
      <c r="R236" s="5" t="str">
        <f>IFERROR(SEARCH('Bin Card'!$B$9,List!E320,1),"")</f>
        <v/>
      </c>
      <c r="S236" s="5">
        <f>IF(R236="",0,COUNTIF($R$6:R236,"=1"))</f>
        <v>0</v>
      </c>
      <c r="U236" s="129" t="str">
        <f>IFERROR(IF(COUNTIF($A$6:A236,6)&gt;1,"DUPLICATE",VLOOKUP(A236,'Inventory List'!A278:L481,12,FALSE)),"")</f>
        <v/>
      </c>
      <c r="V236" s="200" t="s">
        <v>25</v>
      </c>
    </row>
    <row r="237" spans="1:22" ht="31.5" customHeight="1" x14ac:dyDescent="0.45">
      <c r="A237" s="194">
        <v>187</v>
      </c>
      <c r="B237" s="7"/>
      <c r="C237" s="208">
        <v>45776</v>
      </c>
      <c r="D237" s="187" t="s">
        <v>449</v>
      </c>
      <c r="E237" s="33" t="str">
        <f>IFERROR(IF(COUNTIF($A$6:A237,6)&gt;1,"DUPLICATE",VLOOKUP(A237,Table1[[Column1]:[Column3]],2,FALSE)),"")</f>
        <v>TONER, HP Laserjet Pro M155A, W2311A (215A cyan)</v>
      </c>
      <c r="F237" s="19"/>
      <c r="G237" s="19">
        <v>3</v>
      </c>
      <c r="H237" s="117" t="s">
        <v>240</v>
      </c>
      <c r="I237" s="19"/>
      <c r="S237" s="5">
        <f>IF(R237="",0,COUNTIF($R$6:R237,"=1"))</f>
        <v>0</v>
      </c>
      <c r="U237" s="129"/>
      <c r="V237" s="200" t="s">
        <v>25</v>
      </c>
    </row>
    <row r="238" spans="1:22" ht="31.5" customHeight="1" x14ac:dyDescent="0.45">
      <c r="A238" s="193">
        <v>188</v>
      </c>
      <c r="B238" s="7"/>
      <c r="C238" s="208">
        <v>45776</v>
      </c>
      <c r="D238" s="187" t="s">
        <v>449</v>
      </c>
      <c r="E238" s="33" t="str">
        <f>IFERROR(IF(COUNTIF($A$6:A238,6)&gt;1,"DUPLICATE",VLOOKUP(A238,Table1[[Column1]:[Column3]],2,FALSE)),"")</f>
        <v>TONER, HP Laserjet Pro M155A, W2312A (215A yellow)</v>
      </c>
      <c r="F238" s="19"/>
      <c r="G238" s="19">
        <v>3</v>
      </c>
      <c r="H238" s="117" t="s">
        <v>240</v>
      </c>
      <c r="I238" s="19"/>
      <c r="S238" s="5">
        <f>IF(R238="",0,COUNTIF($R$6:R238,"=1"))</f>
        <v>0</v>
      </c>
      <c r="U238" s="129"/>
      <c r="V238" s="200" t="s">
        <v>25</v>
      </c>
    </row>
    <row r="239" spans="1:22" ht="31.5" customHeight="1" x14ac:dyDescent="0.45">
      <c r="A239" s="194">
        <v>189</v>
      </c>
      <c r="B239" s="7"/>
      <c r="C239" s="208">
        <v>45776</v>
      </c>
      <c r="D239" s="187" t="s">
        <v>449</v>
      </c>
      <c r="E239" s="33" t="str">
        <f>IFERROR(IF(COUNTIF($A$6:A239,6)&gt;1,"DUPLICATE",VLOOKUP(A239,Table1[[Column1]:[Column3]],2,FALSE)),"")</f>
        <v>TONER, HP Laserjet Pro M155A, W2313A (215A magenta)</v>
      </c>
      <c r="F239" s="19"/>
      <c r="G239" s="19">
        <v>3</v>
      </c>
      <c r="H239" s="117" t="s">
        <v>240</v>
      </c>
      <c r="I239" s="19"/>
      <c r="R239" s="5" t="str">
        <f>IFERROR(SEARCH('Bin Card'!$B$9,List!E323,1),"")</f>
        <v/>
      </c>
      <c r="S239" s="5">
        <f>IF(R239="",0,COUNTIF($R$6:R239,"=1"))</f>
        <v>0</v>
      </c>
      <c r="U239" s="129" t="str">
        <f>IFERROR(IF(COUNTIF($A$6:A239,6)&gt;1,"DUPLICATE",VLOOKUP(A239,'Inventory List'!A279:L482,12,FALSE)),"")</f>
        <v/>
      </c>
      <c r="V239" s="200" t="s">
        <v>25</v>
      </c>
    </row>
    <row r="240" spans="1:22" ht="31.5" customHeight="1" x14ac:dyDescent="0.45">
      <c r="A240" s="194">
        <v>23</v>
      </c>
      <c r="B240" s="7"/>
      <c r="C240" s="208">
        <v>45783</v>
      </c>
      <c r="D240" s="187" t="s">
        <v>453</v>
      </c>
      <c r="E240" s="33" t="str">
        <f>IFERROR(IF(COUNTIF($A$6:A240,6)&gt;1,"DUPLICATE",VLOOKUP(A240,Table1[[Column1]:[Column3]],2,FALSE)),"")</f>
        <v>CHALK, dustless, 100's</v>
      </c>
      <c r="F240" s="19"/>
      <c r="G240" s="19">
        <v>3</v>
      </c>
      <c r="H240" s="117" t="s">
        <v>243</v>
      </c>
      <c r="I240" s="19"/>
      <c r="R240" s="5" t="str">
        <f>IFERROR(SEARCH('Bin Card'!$B$9,List!E356,1),"")</f>
        <v/>
      </c>
      <c r="S240" s="5">
        <f>IF(R240="",0,COUNTIF($R$6:R240,"=1"))</f>
        <v>0</v>
      </c>
      <c r="U240" s="129" t="str">
        <f>IFERROR(IF(COUNTIF($A$6:A240,6)&gt;1,"DUPLICATE",VLOOKUP(A240,'Inventory List'!A294:L497,12,FALSE)),"")</f>
        <v/>
      </c>
      <c r="V240" s="19" t="str">
        <f>IFERROR(IF(COUNTIF($A$6:A240,6)&lt;1,"DUPLICATE",VLOOKUP(A240,Table1[[Column1]:[Column3]],3,FALSE)),"")</f>
        <v>DUPLICATE</v>
      </c>
    </row>
    <row r="241" spans="1:22" ht="31.5" customHeight="1" x14ac:dyDescent="0.45">
      <c r="A241" s="194">
        <v>131</v>
      </c>
      <c r="B241" s="7"/>
      <c r="C241" s="208">
        <v>45783</v>
      </c>
      <c r="D241" s="187" t="s">
        <v>453</v>
      </c>
      <c r="E241" s="33" t="str">
        <f>IFERROR(IF(COUNTIF($A$6:A241,6)&gt;1,"DUPLICATE",VLOOKUP(A241,Table1[[Column1]:[Column3]],2,FALSE)),"")</f>
        <v>RAGS, 1kg per bundle</v>
      </c>
      <c r="F241" s="19"/>
      <c r="G241" s="19">
        <v>3</v>
      </c>
      <c r="H241" s="117" t="s">
        <v>243</v>
      </c>
      <c r="I241" s="19"/>
      <c r="R241" s="5" t="str">
        <f>IFERROR(SEARCH('Bin Card'!$B$9,List!E357,1),"")</f>
        <v/>
      </c>
      <c r="S241" s="5">
        <f>IF(R241="",0,COUNTIF($R$6:R241,"=1"))</f>
        <v>0</v>
      </c>
      <c r="U241" s="129" t="str">
        <f>IFERROR(IF(COUNTIF($A$6:A241,6)&gt;1,"DUPLICATE",VLOOKUP(A241,'Inventory List'!A295:L498,12,FALSE)),"")</f>
        <v/>
      </c>
      <c r="V241" s="19" t="str">
        <f>IFERROR(IF(COUNTIF($A$6:A241,6)&lt;1,"DUPLICATE",VLOOKUP(A241,Table1[[Column1]:[Column3]],3,FALSE)),"")</f>
        <v>DUPLICATE</v>
      </c>
    </row>
    <row r="242" spans="1:22" ht="31.5" customHeight="1" x14ac:dyDescent="0.45">
      <c r="A242" s="194">
        <v>43</v>
      </c>
      <c r="B242" s="7"/>
      <c r="C242" s="208">
        <v>45786</v>
      </c>
      <c r="D242" s="187" t="s">
        <v>454</v>
      </c>
      <c r="E242" s="33" t="str">
        <f>IFERROR(IF(COUNTIF($A$6:A242,6)&gt;1,"DUPLICATE",VLOOKUP(A242,Table1[[Column1]:[Column3]],2,FALSE)),"")</f>
        <v>DISINFECTANT BLEACH, 3785ml</v>
      </c>
      <c r="F242" s="19"/>
      <c r="G242" s="19">
        <v>3</v>
      </c>
      <c r="H242" s="117" t="s">
        <v>240</v>
      </c>
      <c r="I242" s="19"/>
      <c r="S242" s="5">
        <f>IF(R242="",0,COUNTIF($R$6:R242,"=1"))</f>
        <v>0</v>
      </c>
      <c r="U242" s="129" t="str">
        <f>IFERROR(IF(COUNTIF($A$6:A242,6)&lt;1,"DUPLICATE",VLOOKUP(A242,'Inventory List'!A312:L515,12,FALSE)),"")</f>
        <v>DUPLICATE</v>
      </c>
      <c r="V242" s="19" t="str">
        <f>IFERROR(IF(COUNTIF($A$6:A242,6)&lt;1,"DUPLICATE",VLOOKUP(A242,Table1[[Column1]:[Column3]],3,FALSE)),"")</f>
        <v>DUPLICATE</v>
      </c>
    </row>
    <row r="243" spans="1:22" ht="31.5" customHeight="1" x14ac:dyDescent="0.45">
      <c r="A243" s="193">
        <v>44</v>
      </c>
      <c r="B243" s="7"/>
      <c r="C243" s="208">
        <v>45786</v>
      </c>
      <c r="D243" s="187" t="s">
        <v>454</v>
      </c>
      <c r="E243" s="33" t="str">
        <f>IFERROR(IF(COUNTIF($A$6:A243,6)&gt;1,"DUPLICATE",VLOOKUP(A243,Table1[[Column1]:[Column3]],2,FALSE)),"")</f>
        <v>DISINFECTANT CLEANER, 3785ml</v>
      </c>
      <c r="F243" s="19"/>
      <c r="G243" s="19">
        <v>3</v>
      </c>
      <c r="H243" s="117" t="s">
        <v>240</v>
      </c>
      <c r="I243" s="19"/>
      <c r="S243" s="5">
        <f>IF(R243="",0,COUNTIF($R$6:R243,"=1"))</f>
        <v>0</v>
      </c>
      <c r="U243" s="129" t="str">
        <f>IFERROR(IF(COUNTIF($A$6:A243,6)&lt;1,"DUPLICATE",VLOOKUP(A243,'Inventory List'!A313:L516,12,FALSE)),"")</f>
        <v>DUPLICATE</v>
      </c>
      <c r="V243" s="19" t="str">
        <f>IFERROR(IF(COUNTIF($A$6:A243,6)&lt;1,"DUPLICATE",VLOOKUP(A243,Table1[[Column1]:[Column3]],3,FALSE)),"")</f>
        <v>DUPLICATE</v>
      </c>
    </row>
    <row r="244" spans="1:22" ht="31.5" customHeight="1" x14ac:dyDescent="0.45">
      <c r="A244" s="193">
        <v>45</v>
      </c>
      <c r="B244" s="7"/>
      <c r="C244" s="208">
        <v>45786</v>
      </c>
      <c r="D244" s="187" t="s">
        <v>454</v>
      </c>
      <c r="E244" s="33" t="str">
        <f>IFERROR(IF(COUNTIF($A$6:A244,6)&gt;1,"DUPLICATE",VLOOKUP(A244,Table1[[Column1]:[Column3]],2,FALSE)),"")</f>
        <v>DISINFECTANT SPRAY, 400g</v>
      </c>
      <c r="F244" s="19"/>
      <c r="G244" s="19">
        <v>3</v>
      </c>
      <c r="H244" s="117" t="s">
        <v>240</v>
      </c>
      <c r="I244" s="19"/>
      <c r="U244" s="129" t="str">
        <f>IFERROR(IF(COUNTIF($A$6:A244,6)&lt;1,"DUPLICATE",VLOOKUP(A244,'Inventory List'!A314:L517,12,FALSE)),"")</f>
        <v>DUPLICATE</v>
      </c>
      <c r="V244" s="19" t="str">
        <f>IFERROR(IF(COUNTIF($A$6:A244,6)&lt;1,"DUPLICATE",VLOOKUP(A244,Table1[[Column1]:[Column3]],3,FALSE)),"")</f>
        <v>DUPLICATE</v>
      </c>
    </row>
    <row r="245" spans="1:22" ht="18.5" x14ac:dyDescent="0.45">
      <c r="A245" s="193">
        <v>144</v>
      </c>
      <c r="B245" s="7"/>
      <c r="C245" s="208">
        <v>45786</v>
      </c>
      <c r="D245" s="187" t="s">
        <v>454</v>
      </c>
      <c r="E245" s="33" t="str">
        <f>IFERROR(IF(COUNTIF($A$6:A245,6)&gt;1,"DUPLICATE",VLOOKUP(A245,Table1[[Column1]:[Column3]],2,FALSE)),"")</f>
        <v>SCRUB-SPONGE, 100x75x30mm, 1's</v>
      </c>
      <c r="F245" s="19"/>
      <c r="G245" s="19">
        <v>3</v>
      </c>
      <c r="H245" s="117" t="s">
        <v>240</v>
      </c>
      <c r="I245" s="19"/>
      <c r="R245" s="5" t="str">
        <f>IFERROR(SEARCH('Bin Card'!$B$9,List!E394,1),"")</f>
        <v/>
      </c>
      <c r="S245" s="5">
        <f>IF(R245="",0,COUNTIF($R$6:R261,"=1"))</f>
        <v>0</v>
      </c>
      <c r="U245" s="129" t="str">
        <f>IFERROR(IF(COUNTIF($A$6:A245,6)&lt;1,"DUPLICATE",VLOOKUP(A245,'Inventory List'!A333:L536,12,FALSE)),"")</f>
        <v>DUPLICATE</v>
      </c>
      <c r="V245" s="19" t="str">
        <f>IFERROR(IF(COUNTIF($A$6:A245,6)&lt;1,"DUPLICATE",VLOOKUP(A245,Table1[[Column1]:[Column3]],3,FALSE)),"")</f>
        <v>DUPLICATE</v>
      </c>
    </row>
    <row r="246" spans="1:22" ht="31.5" customHeight="1" x14ac:dyDescent="0.45">
      <c r="A246" s="193">
        <v>196</v>
      </c>
      <c r="B246" s="7"/>
      <c r="C246" s="208">
        <v>45786</v>
      </c>
      <c r="D246" s="187" t="s">
        <v>454</v>
      </c>
      <c r="E246" s="33" t="str">
        <f>IFERROR(IF(COUNTIF($A$6:A246,6)&gt;1,"DUPLICATE",VLOOKUP(A246,Table1[[Column1]:[Column3]],2,FALSE)),"")</f>
        <v>TORNADO MOP HEAD REFILL, must be compatible with the existing tornado mop (Home Gallery Tornado Mop ZT-II M/3)</v>
      </c>
      <c r="F246" s="19"/>
      <c r="G246" s="19">
        <v>3</v>
      </c>
      <c r="H246" s="117" t="s">
        <v>240</v>
      </c>
      <c r="I246" s="19"/>
      <c r="R246" s="5" t="str">
        <f>IFERROR(SEARCH('Bin Card'!$B$9,List!E407,1),"")</f>
        <v/>
      </c>
      <c r="S246" s="5">
        <f>IF(R246="",0,COUNTIF($R$6:R246,"=1"))</f>
        <v>0</v>
      </c>
      <c r="U246" s="129" t="str">
        <f>IFERROR(IF(COUNTIF($A$6:A246,6)&lt;1,"DUPLICATE",VLOOKUP(A246,'Inventory List'!A346:L549,12,FALSE)),"")</f>
        <v>DUPLICATE</v>
      </c>
      <c r="V246" s="19" t="str">
        <f>IFERROR(IF(COUNTIF($A$6:A246,6)&lt;1,"DUPLICATE",VLOOKUP(A246,Table1[[Column1]:[Column3]],3,FALSE)),"")</f>
        <v>DUPLICATE</v>
      </c>
    </row>
    <row r="247" spans="1:22" ht="18" customHeight="1" x14ac:dyDescent="0.45">
      <c r="A247" s="194">
        <v>48</v>
      </c>
      <c r="B247" s="7"/>
      <c r="C247" s="208">
        <v>45786</v>
      </c>
      <c r="D247" s="187" t="s">
        <v>455</v>
      </c>
      <c r="E247" s="33" t="str">
        <f>IFERROR(IF(COUNTIF($A$6:A247,6)&gt;1,"DUPLICATE",VLOOKUP(A247,Table1[[Column1]:[Column3]],2,FALSE)),"")</f>
        <v>DRUM, Brother HL-5100DN, DR-3455</v>
      </c>
      <c r="F247" s="19"/>
      <c r="G247" s="19">
        <v>3</v>
      </c>
      <c r="H247" s="117" t="s">
        <v>245</v>
      </c>
      <c r="I247" s="19"/>
      <c r="R247" s="5" t="str">
        <f>IFERROR(SEARCH('Bin Card'!$B$9,List!E408,1),"")</f>
        <v/>
      </c>
      <c r="S247" s="5">
        <f>IF(R247="",0,COUNTIF($R$6:R247,"=1"))</f>
        <v>0</v>
      </c>
      <c r="U247" s="129" t="str">
        <f>IFERROR(IF(COUNTIF($A$6:A247,6)&lt;1,"DUPLICATE",VLOOKUP(A247,'Inventory List'!A347:L550,12,FALSE)),"")</f>
        <v>DUPLICATE</v>
      </c>
      <c r="V247" s="19" t="str">
        <f>IFERROR(IF(COUNTIF($A$6:A247,6)&lt;1,"DUPLICATE",VLOOKUP(A247,Table1[[Column1]:[Column3]],3,FALSE)),"")</f>
        <v>DUPLICATE</v>
      </c>
    </row>
    <row r="248" spans="1:22" ht="18" customHeight="1" x14ac:dyDescent="0.4">
      <c r="A248" s="175">
        <v>42</v>
      </c>
      <c r="B248" s="7"/>
      <c r="C248" s="208">
        <v>45786</v>
      </c>
      <c r="D248" s="187" t="s">
        <v>455</v>
      </c>
      <c r="E248" s="33" t="str">
        <f>IFERROR(IF(COUNTIF($A$6:A248,6)&gt;1,"DUPLICATE",VLOOKUP(A248,Table1[[Column1]:[Column3]],2,FALSE)),"")</f>
        <v>DISHWASHING PASTE, 200g</v>
      </c>
      <c r="F248" s="19"/>
      <c r="G248" s="19">
        <v>3</v>
      </c>
      <c r="H248" s="117" t="s">
        <v>245</v>
      </c>
      <c r="I248" s="19"/>
      <c r="R248" s="5" t="str">
        <f>IFERROR(SEARCH('Bin Card'!$B$9,List!E410,1),"")</f>
        <v/>
      </c>
      <c r="S248" s="5">
        <f>IF(R248="",0,COUNTIF($R$6:R248,"=1"))</f>
        <v>0</v>
      </c>
      <c r="U248" s="129" t="str">
        <f>IFERROR(IF(COUNTIF($A$6:A248,6)&lt;1,"DUPLICATE",VLOOKUP(A248,'Inventory List'!A349:L552,12,FALSE)),"")</f>
        <v>DUPLICATE</v>
      </c>
      <c r="V248" s="19" t="str">
        <f>IFERROR(IF(COUNTIF($A$6:A248,6)&lt;1,"DUPLICATE",VLOOKUP(A248,Table1[[Column1]:[Column3]],3,FALSE)),"")</f>
        <v>DUPLICATE</v>
      </c>
    </row>
    <row r="249" spans="1:22" ht="18" customHeight="1" x14ac:dyDescent="0.45">
      <c r="A249" s="193">
        <v>144</v>
      </c>
      <c r="B249" s="7"/>
      <c r="C249" s="208">
        <v>45786</v>
      </c>
      <c r="D249" s="187" t="s">
        <v>455</v>
      </c>
      <c r="E249" s="33" t="str">
        <f>IFERROR(IF(COUNTIF($A$6:A249,6)&gt;1,"DUPLICATE",VLOOKUP(A249,Table1[[Column1]:[Column3]],2,FALSE)),"")</f>
        <v>SCRUB-SPONGE, 100x75x30mm, 1's</v>
      </c>
      <c r="F249" s="19"/>
      <c r="G249" s="19">
        <v>3</v>
      </c>
      <c r="H249" s="117" t="s">
        <v>245</v>
      </c>
      <c r="I249" s="19"/>
      <c r="R249" s="5" t="str">
        <f>IFERROR(SEARCH('Bin Card'!$B$9,List!E411,1),"")</f>
        <v/>
      </c>
      <c r="S249" s="5">
        <f>IF(R249="",0,COUNTIF($R$6:R249,"=1"))</f>
        <v>0</v>
      </c>
      <c r="U249" s="129" t="str">
        <f>IFERROR(IF(COUNTIF($A$6:A249,6)&lt;1,"DUPLICATE",VLOOKUP(A249,'Inventory List'!A350:L553,12,FALSE)),"")</f>
        <v>DUPLICATE</v>
      </c>
      <c r="V249" s="19" t="str">
        <f>IFERROR(IF(COUNTIF($A$6:A249,6)&lt;1,"DUPLICATE",VLOOKUP(A249,Table1[[Column1]:[Column3]],3,FALSE)),"")</f>
        <v>DUPLICATE</v>
      </c>
    </row>
    <row r="250" spans="1:22" ht="18" customHeight="1" x14ac:dyDescent="0.45">
      <c r="A250" s="194">
        <v>4</v>
      </c>
      <c r="B250" s="7"/>
      <c r="C250" s="208">
        <v>45791</v>
      </c>
      <c r="D250" s="187" t="s">
        <v>467</v>
      </c>
      <c r="E250" s="33" t="str">
        <f>IFERROR(IF(COUNTIF($A$6:A250,6)&gt;1,"DUPLICATE",VLOOKUP(A250,Table1[[Column1]:[Column3]],2,FALSE)),"")</f>
        <v>ALCOHOL, ethyl, 70%, 500ml</v>
      </c>
      <c r="F250" s="19"/>
      <c r="G250" s="19">
        <v>3</v>
      </c>
      <c r="H250" s="117" t="s">
        <v>246</v>
      </c>
      <c r="I250" s="19"/>
      <c r="R250" s="5" t="str">
        <f>IFERROR(SEARCH('Bin Card'!$B$9,List!E424,1),"")</f>
        <v/>
      </c>
      <c r="S250" s="5">
        <f>IF(R250="",0,COUNTIF($R$6:R250,"=1"))</f>
        <v>0</v>
      </c>
      <c r="U250" s="129" t="str">
        <f>IFERROR(IF(COUNTIF($A$6:A250,6)&lt;1,"DUPLICATE",VLOOKUP(A250,'Inventory List'!A363:L566,12,FALSE)),"")</f>
        <v>DUPLICATE</v>
      </c>
      <c r="V250" s="19" t="str">
        <f>IFERROR(IF(COUNTIF($A$6:A250,6)&lt;1,"DUPLICATE",VLOOKUP(A250,Table1[[Column1]:[Column3]],3,FALSE)),"")</f>
        <v>DUPLICATE</v>
      </c>
    </row>
    <row r="251" spans="1:22" ht="15.75" customHeight="1" x14ac:dyDescent="0.45">
      <c r="A251" s="193">
        <v>186</v>
      </c>
      <c r="B251" s="7"/>
      <c r="C251" s="208">
        <v>45791</v>
      </c>
      <c r="D251" s="187" t="s">
        <v>467</v>
      </c>
      <c r="E251" s="33" t="str">
        <f>IFERROR(IF(COUNTIF($A$6:A251,6)&gt;1,"DUPLICATE",VLOOKUP(A251,Table1[[Column1]:[Column3]],2,FALSE)),"")</f>
        <v>TONER, HP Laserjet Pro M155A, W2310A (215A black)</v>
      </c>
      <c r="F251" s="19"/>
      <c r="G251" s="19">
        <v>3</v>
      </c>
      <c r="H251" s="117" t="s">
        <v>246</v>
      </c>
      <c r="I251" s="19"/>
      <c r="R251" s="5" t="str">
        <f>IFERROR(SEARCH('Bin Card'!$B$9,List!E425,1),"")</f>
        <v/>
      </c>
      <c r="S251" s="5">
        <f>IF(R251="",0,COUNTIF($R$6:R251,"=1"))</f>
        <v>0</v>
      </c>
      <c r="U251" s="129" t="str">
        <f>IFERROR(IF(COUNTIF($A$6:A251,6)&lt;1,"DUPLICATE",VLOOKUP(A251,'Inventory List'!A364:L567,12,FALSE)),"")</f>
        <v>DUPLICATE</v>
      </c>
      <c r="V251" s="19" t="str">
        <f>IFERROR(IF(COUNTIF($A$6:A251,6)&lt;1,"DUPLICATE",VLOOKUP(A251,Table1[[Column1]:[Column3]],3,FALSE)),"")</f>
        <v>DUPLICATE</v>
      </c>
    </row>
    <row r="252" spans="1:22" ht="18" customHeight="1" x14ac:dyDescent="0.35">
      <c r="A252" s="19">
        <v>187</v>
      </c>
      <c r="B252" s="7"/>
      <c r="C252" s="208">
        <v>45791</v>
      </c>
      <c r="D252" s="187" t="s">
        <v>467</v>
      </c>
      <c r="E252" s="33" t="str">
        <f>IFERROR(IF(COUNTIF($A$6:A252,6)&gt;1,"DUPLICATE",VLOOKUP(A252,Table1[[Column1]:[Column3]],2,FALSE)),"")</f>
        <v>TONER, HP Laserjet Pro M155A, W2311A (215A cyan)</v>
      </c>
      <c r="F252" s="19"/>
      <c r="G252" s="19">
        <v>3</v>
      </c>
      <c r="H252" s="117" t="s">
        <v>246</v>
      </c>
      <c r="I252" s="19"/>
      <c r="R252" s="5" t="str">
        <f>IFERROR(SEARCH('Bin Card'!$B$9,List!E426,1),"")</f>
        <v/>
      </c>
      <c r="S252" s="5">
        <f>IF(R252="",0,COUNTIF($R$6:R252,"=1"))</f>
        <v>0</v>
      </c>
      <c r="U252" s="129" t="str">
        <f>IFERROR(IF(COUNTIF($A$6:A252,6)&lt;1,"DUPLICATE",VLOOKUP(A252,'Inventory List'!A365:L568,12,FALSE)),"")</f>
        <v>DUPLICATE</v>
      </c>
      <c r="V252" s="19" t="str">
        <f>IFERROR(IF(COUNTIF($A$6:A252,6)&lt;1,"DUPLICATE",VLOOKUP(A252,Table1[[Column1]:[Column3]],3,FALSE)),"")</f>
        <v>DUPLICATE</v>
      </c>
    </row>
    <row r="253" spans="1:22" ht="18" customHeight="1" x14ac:dyDescent="0.45">
      <c r="A253" s="193">
        <v>168</v>
      </c>
      <c r="B253" s="113"/>
      <c r="C253" s="208">
        <v>45791</v>
      </c>
      <c r="D253" s="187" t="s">
        <v>467</v>
      </c>
      <c r="E253" s="33" t="str">
        <f>IFERROR(IF(COUNTIF($A$6:A253,6)&gt;1,"DUPLICATE",VLOOKUP(A253,Table1[[Column1]:[Column3]],2,FALSE)),"")</f>
        <v>TAB, sign tab, 100's</v>
      </c>
      <c r="F253" s="6"/>
      <c r="G253" s="19">
        <v>3</v>
      </c>
      <c r="H253" s="117" t="s">
        <v>246</v>
      </c>
      <c r="I253" s="6"/>
      <c r="J253" s="114"/>
      <c r="K253" s="114"/>
      <c r="L253" s="114"/>
      <c r="M253" s="114"/>
      <c r="N253" s="114"/>
      <c r="O253" s="114"/>
      <c r="P253" s="114"/>
      <c r="Q253" s="114"/>
      <c r="R253" s="5" t="str">
        <f>IFERROR(SEARCH('Bin Card'!$B$9,List!E431,1),"")</f>
        <v/>
      </c>
      <c r="S253" s="5">
        <f>IF(R253="",0,COUNTIF($R$6:R253,"=1"))</f>
        <v>0</v>
      </c>
      <c r="U253" s="129" t="str">
        <f>IFERROR(IF(COUNTIF($A$6:A253,6)&lt;1,"DUPLICATE",VLOOKUP(A253,'Inventory List'!A370:L573,12,FALSE)),"")</f>
        <v>DUPLICATE</v>
      </c>
      <c r="V253" s="19" t="str">
        <f>IFERROR(IF(COUNTIF($A$6:A253,6)&lt;1,"DUPLICATE",VLOOKUP(A253,Table1[[Column1]:[Column3]],3,FALSE)),"")</f>
        <v>DUPLICATE</v>
      </c>
    </row>
    <row r="254" spans="1:22" ht="18.5" x14ac:dyDescent="0.45">
      <c r="A254" s="193">
        <v>186</v>
      </c>
      <c r="B254" s="113"/>
      <c r="C254" s="208">
        <v>45792</v>
      </c>
      <c r="D254" s="187" t="s">
        <v>468</v>
      </c>
      <c r="E254" s="33" t="str">
        <f>IFERROR(IF(COUNTIF($A$6:A254,6)&gt;1,"DUPLICATE",VLOOKUP(A254,Table1[[Column1]:[Column3]],2,FALSE)),"")</f>
        <v>TONER, HP Laserjet Pro M155A, W2310A (215A black)</v>
      </c>
      <c r="F254" s="6"/>
      <c r="G254" s="19">
        <v>3</v>
      </c>
      <c r="H254" s="117" t="s">
        <v>242</v>
      </c>
      <c r="I254" s="6"/>
      <c r="J254" s="114"/>
      <c r="K254" s="114"/>
      <c r="L254" s="114"/>
      <c r="M254" s="114"/>
      <c r="N254" s="114"/>
      <c r="O254" s="114"/>
      <c r="P254" s="114"/>
      <c r="Q254" s="114"/>
      <c r="R254" s="5" t="str">
        <f>IFERROR(SEARCH('Bin Card'!$B$9,List!E436,1),"")</f>
        <v/>
      </c>
      <c r="S254" s="5">
        <f>IF(R254="",0,COUNTIF($R$6:R254,"=1"))</f>
        <v>0</v>
      </c>
      <c r="U254" s="129" t="str">
        <f>IFERROR(IF(COUNTIF($A$6:A254,6)&lt;1,"DUPLICATE",VLOOKUP(A254,'Inventory List'!A375:L578,12,FALSE)),"")</f>
        <v>DUPLICATE</v>
      </c>
      <c r="V254" s="19" t="str">
        <f>IFERROR(IF(COUNTIF($A$6:A254,6)&lt;1,"DUPLICATE",VLOOKUP(A254,Table1[[Column1]:[Column3]],3,FALSE)),"")</f>
        <v>DUPLICATE</v>
      </c>
    </row>
    <row r="255" spans="1:22" x14ac:dyDescent="0.35">
      <c r="A255" s="19">
        <v>195</v>
      </c>
      <c r="B255" s="7"/>
      <c r="C255" s="208">
        <v>45806</v>
      </c>
      <c r="D255" s="187" t="s">
        <v>475</v>
      </c>
      <c r="E255" s="33" t="str">
        <f>IFERROR(IF(COUNTIF($A$6:A255,6)&gt;1,"DUPLICATE",VLOOKUP(A255,Table1[[Column1]:[Column3]],2,FALSE)),"")</f>
        <v>TONER, SAMSUNG ML-3710ND, MLT-D205L (205L), black</v>
      </c>
      <c r="F255" s="19"/>
      <c r="G255" s="19">
        <v>3</v>
      </c>
      <c r="H255" s="117" t="s">
        <v>240</v>
      </c>
      <c r="I255" s="19"/>
      <c r="R255" s="5" t="str">
        <f>IFERROR(SEARCH('Bin Card'!$B$9,List!E486,1),"")</f>
        <v/>
      </c>
      <c r="S255" s="5">
        <f>IF(R255="",0,COUNTIF($R$6:R255,"=1"))</f>
        <v>0</v>
      </c>
      <c r="U255" s="129" t="str">
        <f>IFERROR(IF(COUNTIF($A$6:A255,6)&lt;1,"DUPLICATE",VLOOKUP(A255,'Inventory List'!A424:L627,12,FALSE)),"")</f>
        <v>DUPLICATE</v>
      </c>
      <c r="V255" s="19" t="str">
        <f>IFERROR(IF(COUNTIF($A$6:A255,6)&lt;1,"DUPLICATE",VLOOKUP(A255,Table1[[Column1]:[Column3]],3,FALSE)),"")</f>
        <v>DUPLICATE</v>
      </c>
    </row>
    <row r="256" spans="1:22" ht="18" customHeight="1" x14ac:dyDescent="0.35">
      <c r="A256" s="19">
        <v>186</v>
      </c>
      <c r="B256" s="7"/>
      <c r="C256" s="208">
        <v>45810</v>
      </c>
      <c r="D256" s="187" t="s">
        <v>482</v>
      </c>
      <c r="E256" s="33" t="str">
        <f>IFERROR(IF(COUNTIF($A$6:A256,6)&gt;1,"DUPLICATE",VLOOKUP(A256,Table1[[Column1]:[Column3]],2,FALSE)),"")</f>
        <v>TONER, HP Laserjet Pro M155A, W2310A (215A black)</v>
      </c>
      <c r="F256" s="19"/>
      <c r="G256" s="19">
        <v>3</v>
      </c>
      <c r="H256" s="117" t="s">
        <v>240</v>
      </c>
      <c r="I256" s="19"/>
      <c r="R256" s="5" t="str">
        <f>IFERROR(SEARCH('Bin Card'!$B$9,List!E495,1),"")</f>
        <v/>
      </c>
      <c r="S256" s="5">
        <f>IF(R256="",0,COUNTIF($R$6:R256,"=1"))</f>
        <v>0</v>
      </c>
      <c r="U256" s="129" t="str">
        <f>IFERROR(IF(COUNTIF($A$6:A256,6)&lt;1,"DUPLICATE",VLOOKUP(A256,'Inventory List'!A433:L636,12,FALSE)),"")</f>
        <v>DUPLICATE</v>
      </c>
      <c r="V256" s="19" t="str">
        <f>IFERROR(IF(COUNTIF($A$6:A256,6)&lt;1,"DUPLICATE",VLOOKUP(A256,Table1[[Column1]:[Column3]],3,FALSE)),"")</f>
        <v>DUPLICATE</v>
      </c>
    </row>
    <row r="257" spans="1:22" ht="18" customHeight="1" x14ac:dyDescent="0.35">
      <c r="A257" s="19">
        <v>187</v>
      </c>
      <c r="B257" s="7"/>
      <c r="C257" s="208">
        <v>45810</v>
      </c>
      <c r="D257" s="187" t="s">
        <v>482</v>
      </c>
      <c r="E257" s="33" t="str">
        <f>IFERROR(IF(COUNTIF($A$6:A257,6)&gt;1,"DUPLICATE",VLOOKUP(A257,Table1[[Column1]:[Column3]],2,FALSE)),"")</f>
        <v>TONER, HP Laserjet Pro M155A, W2311A (215A cyan)</v>
      </c>
      <c r="F257" s="19"/>
      <c r="G257" s="19">
        <v>3</v>
      </c>
      <c r="H257" s="117" t="s">
        <v>240</v>
      </c>
      <c r="I257" s="19"/>
      <c r="R257" s="5" t="str">
        <f>IFERROR(SEARCH('Bin Card'!$B$9,List!E496,1),"")</f>
        <v/>
      </c>
      <c r="S257" s="5">
        <f>IF(R257="",0,COUNTIF($R$6:R257,"=1"))</f>
        <v>0</v>
      </c>
      <c r="U257" s="129" t="str">
        <f>IFERROR(IF(COUNTIF($A$6:A257,6)&lt;1,"DUPLICATE",VLOOKUP(A257,'Inventory List'!A434:L637,12,FALSE)),"")</f>
        <v>DUPLICATE</v>
      </c>
      <c r="V257" s="19" t="str">
        <f>IFERROR(IF(COUNTIF($A$6:A257,6)&lt;1,"DUPLICATE",VLOOKUP(A257,Table1[[Column1]:[Column3]],3,FALSE)),"")</f>
        <v>DUPLICATE</v>
      </c>
    </row>
    <row r="258" spans="1:22" x14ac:dyDescent="0.35">
      <c r="A258" s="19">
        <v>188</v>
      </c>
      <c r="B258" s="7"/>
      <c r="C258" s="208">
        <v>45810</v>
      </c>
      <c r="D258" s="187" t="s">
        <v>482</v>
      </c>
      <c r="E258" s="33" t="str">
        <f>IFERROR(IF(COUNTIF($A$6:A258,6)&gt;1,"DUPLICATE",VLOOKUP(A258,Table1[[Column1]:[Column3]],2,FALSE)),"")</f>
        <v>TONER, HP Laserjet Pro M155A, W2312A (215A yellow)</v>
      </c>
      <c r="F258" s="19"/>
      <c r="G258" s="19">
        <v>3</v>
      </c>
      <c r="H258" s="117" t="s">
        <v>240</v>
      </c>
      <c r="I258" s="19"/>
      <c r="R258" s="5" t="str">
        <f>IFERROR(SEARCH('Bin Card'!$B$9,List!E497,1),"")</f>
        <v/>
      </c>
      <c r="S258" s="5">
        <f>IF(R258="",0,COUNTIF($R$6:R258,"=1"))</f>
        <v>0</v>
      </c>
      <c r="U258" s="129" t="str">
        <f>IFERROR(IF(COUNTIF($A$6:A258,6)&lt;1,"DUPLICATE",VLOOKUP(A258,'Inventory List'!A435:L638,12,FALSE)),"")</f>
        <v>DUPLICATE</v>
      </c>
      <c r="V258" s="19" t="str">
        <f>IFERROR(IF(COUNTIF($A$6:A258,6)&lt;1,"DUPLICATE",VLOOKUP(A258,Table1[[Column1]:[Column3]],3,FALSE)),"")</f>
        <v>DUPLICATE</v>
      </c>
    </row>
    <row r="259" spans="1:22" ht="18" customHeight="1" x14ac:dyDescent="0.35">
      <c r="A259" s="19">
        <v>189</v>
      </c>
      <c r="B259" s="7"/>
      <c r="C259" s="208">
        <v>45810</v>
      </c>
      <c r="D259" s="187" t="s">
        <v>482</v>
      </c>
      <c r="E259" s="33" t="str">
        <f>IFERROR(IF(COUNTIF($A$6:A259,6)&gt;1,"DUPLICATE",VLOOKUP(A259,Table1[[Column1]:[Column3]],2,FALSE)),"")</f>
        <v>TONER, HP Laserjet Pro M155A, W2313A (215A magenta)</v>
      </c>
      <c r="F259" s="19"/>
      <c r="G259" s="19">
        <v>3</v>
      </c>
      <c r="H259" s="117" t="s">
        <v>240</v>
      </c>
      <c r="I259" s="19"/>
      <c r="R259" s="5" t="str">
        <f>IFERROR(SEARCH('Bin Card'!$B$9,List!E498,1),"")</f>
        <v/>
      </c>
      <c r="S259" s="5">
        <f>IF(R259="",0,COUNTIF($R$6:R259,"=1"))</f>
        <v>0</v>
      </c>
      <c r="U259" s="129" t="str">
        <f>IFERROR(IF(COUNTIF($A$6:A259,6)&lt;1,"DUPLICATE",VLOOKUP(A259,'Inventory List'!A436:L639,12,FALSE)),"")</f>
        <v>DUPLICATE</v>
      </c>
      <c r="V259" s="19" t="str">
        <f>IFERROR(IF(COUNTIF($A$6:A259,6)&lt;1,"DUPLICATE",VLOOKUP(A259,Table1[[Column1]:[Column3]],3,FALSE)),"")</f>
        <v>DUPLICATE</v>
      </c>
    </row>
    <row r="260" spans="1:22" ht="31.5" customHeight="1" x14ac:dyDescent="0.45">
      <c r="A260" s="193">
        <v>144</v>
      </c>
      <c r="B260" s="113"/>
      <c r="C260" s="208">
        <v>45825</v>
      </c>
      <c r="D260" s="187" t="s">
        <v>484</v>
      </c>
      <c r="E260" s="33" t="str">
        <f>IFERROR(IF(COUNTIF($A$6:A260,6)&gt;1,"DUPLICATE",VLOOKUP(A260,Table1[[Column1]:[Column3]],2,FALSE)),"")</f>
        <v>SCRUB-SPONGE, 100x75x30mm, 1's</v>
      </c>
      <c r="F260" s="6"/>
      <c r="G260" s="6">
        <v>3</v>
      </c>
      <c r="H260" s="117" t="s">
        <v>243</v>
      </c>
      <c r="I260" s="6"/>
      <c r="J260" s="114"/>
      <c r="K260" s="114"/>
      <c r="L260" s="114"/>
      <c r="M260" s="114"/>
      <c r="N260" s="114"/>
      <c r="O260" s="114"/>
      <c r="P260" s="114"/>
      <c r="Q260" s="114"/>
      <c r="R260" s="5" t="str">
        <f>IFERROR(SEARCH('Bin Card'!$B$9,List!E536,1),"")</f>
        <v/>
      </c>
      <c r="S260" s="5">
        <f>IF(R260="",0,COUNTIF($R$6:R260,"=1"))</f>
        <v>0</v>
      </c>
      <c r="U260" s="129" t="str">
        <f>IFERROR(IF(COUNTIF($A$6:A260,6)&lt;1,"DUPLICATE",VLOOKUP(A260,'Inventory List'!A473:L676,12,FALSE)),"")</f>
        <v>DUPLICATE</v>
      </c>
      <c r="V260" s="19" t="str">
        <f>IFERROR(IF(COUNTIF($A$6:A260,6)&lt;1,"DUPLICATE",VLOOKUP(A260,Table1[[Column1]:[Column3]],3,FALSE)),"")</f>
        <v>DUPLICATE</v>
      </c>
    </row>
    <row r="261" spans="1:22" ht="31.5" customHeight="1" x14ac:dyDescent="0.45">
      <c r="A261" s="194">
        <v>115</v>
      </c>
      <c r="B261" s="7"/>
      <c r="C261" s="208">
        <v>45834</v>
      </c>
      <c r="D261" s="187" t="s">
        <v>487</v>
      </c>
      <c r="E261" s="33" t="str">
        <f>IFERROR(IF(COUNTIF($A$6:A261,6)&gt;1,"DUPLICATE",VLOOKUP(A261,Table1[[Column1]:[Column3]],2,FALSE)),"")</f>
        <v>PAPER, multipurpose, A4, 80gsm</v>
      </c>
      <c r="F261" s="19"/>
      <c r="G261" s="19">
        <v>3</v>
      </c>
      <c r="H261" s="117" t="s">
        <v>247</v>
      </c>
      <c r="I261" s="19"/>
      <c r="R261" s="5" t="str">
        <f>IFERROR(SEARCH('Bin Card'!$B$9,List!E562,1),"")</f>
        <v/>
      </c>
      <c r="S261" s="5">
        <f>IF(R261="",0,COUNTIF($R$6:R261,"=1"))</f>
        <v>0</v>
      </c>
      <c r="U261" s="129" t="str">
        <f>IFERROR(IF(COUNTIF($A$6:A261,6)&lt;1,"DUPLICATE",VLOOKUP(A261,'Inventory List'!A497:L700,12,FALSE)),"")</f>
        <v>DUPLICATE</v>
      </c>
      <c r="V261" s="19" t="str">
        <f>IFERROR(IF(COUNTIF($A$6:A261,6)&lt;1,"DUPLICATE",VLOOKUP(A261,Table1[[Column1]:[Column3]],3,FALSE)),"")</f>
        <v>DUPLICATE</v>
      </c>
    </row>
    <row r="262" spans="1:22" ht="31.5" customHeight="1" x14ac:dyDescent="0.45">
      <c r="A262" s="193">
        <v>186</v>
      </c>
      <c r="B262" s="113"/>
      <c r="C262" s="208">
        <v>45834</v>
      </c>
      <c r="D262" s="187" t="s">
        <v>487</v>
      </c>
      <c r="E262" s="33" t="str">
        <f>IFERROR(IF(COUNTIF($A$6:A262,6)&gt;1,"DUPLICATE",VLOOKUP(A262,Table1[[Column1]:[Column3]],2,FALSE)),"")</f>
        <v>TONER, HP Laserjet Pro M155A, W2310A (215A black)</v>
      </c>
      <c r="F262" s="6"/>
      <c r="G262" s="6">
        <v>3</v>
      </c>
      <c r="H262" s="117" t="s">
        <v>247</v>
      </c>
      <c r="I262" s="6"/>
      <c r="J262" s="114"/>
      <c r="K262" s="114"/>
      <c r="L262" s="114"/>
      <c r="M262" s="114"/>
      <c r="N262" s="114"/>
      <c r="O262" s="114"/>
      <c r="P262" s="114"/>
      <c r="Q262" s="114"/>
      <c r="R262" s="5" t="str">
        <f>IFERROR(SEARCH('Bin Card'!$B$9,List!E568,1),"")</f>
        <v/>
      </c>
      <c r="S262" s="5">
        <f>IF(R262="",0,COUNTIF($R$6:R262,"=1"))</f>
        <v>0</v>
      </c>
      <c r="U262" s="129" t="str">
        <f>IFERROR(IF(COUNTIF($A$6:A262,6)&lt;1,"DUPLICATE",VLOOKUP(A262,'Inventory List'!A503:L706,12,FALSE)),"")</f>
        <v>DUPLICATE</v>
      </c>
      <c r="V262" s="19" t="str">
        <f>IFERROR(IF(COUNTIF($A$6:A262,6)&lt;1,"DUPLICATE",VLOOKUP(A262,Table1[[Column1]:[Column3]],3,FALSE)),"")</f>
        <v>DUPLICATE</v>
      </c>
    </row>
    <row r="263" spans="1:22" ht="31.5" customHeight="1" x14ac:dyDescent="0.45">
      <c r="A263" s="194">
        <v>187</v>
      </c>
      <c r="B263" s="113"/>
      <c r="C263" s="208">
        <v>45834</v>
      </c>
      <c r="D263" s="187" t="s">
        <v>487</v>
      </c>
      <c r="E263" s="33" t="str">
        <f>IFERROR(IF(COUNTIF($A$6:A263,6)&gt;1,"DUPLICATE",VLOOKUP(A263,Table1[[Column1]:[Column3]],2,FALSE)),"")</f>
        <v>TONER, HP Laserjet Pro M155A, W2311A (215A cyan)</v>
      </c>
      <c r="F263" s="6"/>
      <c r="G263" s="6">
        <v>3</v>
      </c>
      <c r="H263" s="117" t="s">
        <v>247</v>
      </c>
      <c r="I263" s="6"/>
      <c r="J263" s="114"/>
      <c r="K263" s="114"/>
      <c r="L263" s="114"/>
      <c r="M263" s="114"/>
      <c r="N263" s="114"/>
      <c r="O263" s="114"/>
      <c r="P263" s="114"/>
      <c r="Q263" s="114"/>
      <c r="R263" s="5" t="str">
        <f>IFERROR(SEARCH('Bin Card'!$B$9,List!E569,1),"")</f>
        <v/>
      </c>
      <c r="S263" s="5">
        <f>IF(R263="",0,COUNTIF($R$6:R263,"=1"))</f>
        <v>0</v>
      </c>
      <c r="U263" s="129" t="str">
        <f>IFERROR(IF(COUNTIF($A$6:A263,6)&lt;1,"DUPLICATE",VLOOKUP(A263,'Inventory List'!A504:L707,12,FALSE)),"")</f>
        <v>DUPLICATE</v>
      </c>
      <c r="V263" s="19" t="str">
        <f>IFERROR(IF(COUNTIF($A$6:A263,6)&lt;1,"DUPLICATE",VLOOKUP(A263,Table1[[Column1]:[Column3]],3,FALSE)),"")</f>
        <v>DUPLICATE</v>
      </c>
    </row>
    <row r="264" spans="1:22" ht="18" customHeight="1" x14ac:dyDescent="0.45">
      <c r="A264" s="193">
        <v>188</v>
      </c>
      <c r="B264" s="113"/>
      <c r="C264" s="208">
        <v>45834</v>
      </c>
      <c r="D264" s="187" t="s">
        <v>487</v>
      </c>
      <c r="E264" s="33" t="str">
        <f>IFERROR(IF(COUNTIF($A$6:A264,6)&gt;1,"DUPLICATE",VLOOKUP(A264,Table1[[Column1]:[Column3]],2,FALSE)),"")</f>
        <v>TONER, HP Laserjet Pro M155A, W2312A (215A yellow)</v>
      </c>
      <c r="F264" s="6"/>
      <c r="G264" s="6">
        <v>3</v>
      </c>
      <c r="H264" s="117" t="s">
        <v>247</v>
      </c>
      <c r="I264" s="6"/>
      <c r="J264" s="114"/>
      <c r="K264" s="114"/>
      <c r="L264" s="114"/>
      <c r="M264" s="114"/>
      <c r="N264" s="114"/>
      <c r="O264" s="114"/>
      <c r="P264" s="114"/>
      <c r="Q264" s="114"/>
      <c r="R264" s="5" t="str">
        <f>IFERROR(SEARCH('Bin Card'!$B$9,List!E570,1),"")</f>
        <v/>
      </c>
      <c r="S264" s="5">
        <f>IF(R264="",0,COUNTIF($R$6:R264,"=1"))</f>
        <v>0</v>
      </c>
      <c r="U264" s="129" t="str">
        <f>IFERROR(IF(COUNTIF($A$6:A264,6)&lt;1,"DUPLICATE",VLOOKUP(A264,'Inventory List'!A505:L708,12,FALSE)),"")</f>
        <v>DUPLICATE</v>
      </c>
      <c r="V264" s="19" t="str">
        <f>IFERROR(IF(COUNTIF($A$6:A264,6)&lt;1,"DUPLICATE",VLOOKUP(A264,Table1[[Column1]:[Column3]],3,FALSE)),"")</f>
        <v>DUPLICATE</v>
      </c>
    </row>
    <row r="265" spans="1:22" ht="31.5" customHeight="1" x14ac:dyDescent="0.45">
      <c r="A265" s="194">
        <v>189</v>
      </c>
      <c r="B265" s="113"/>
      <c r="C265" s="208">
        <v>45834</v>
      </c>
      <c r="D265" s="187" t="s">
        <v>487</v>
      </c>
      <c r="E265" s="33" t="str">
        <f>IFERROR(IF(COUNTIF($A$6:A265,6)&gt;1,"DUPLICATE",VLOOKUP(A265,Table1[[Column1]:[Column3]],2,FALSE)),"")</f>
        <v>TONER, HP Laserjet Pro M155A, W2313A (215A magenta)</v>
      </c>
      <c r="F265" s="6"/>
      <c r="G265" s="6">
        <v>3</v>
      </c>
      <c r="H265" s="117" t="s">
        <v>247</v>
      </c>
      <c r="I265" s="6"/>
      <c r="J265" s="114"/>
      <c r="K265" s="114"/>
      <c r="L265" s="114"/>
      <c r="M265" s="114"/>
      <c r="N265" s="114"/>
      <c r="O265" s="114"/>
      <c r="P265" s="114"/>
      <c r="Q265" s="114"/>
      <c r="R265" s="5" t="str">
        <f>IFERROR(SEARCH('Bin Card'!$B$9,List!E571,1),"")</f>
        <v/>
      </c>
      <c r="S265" s="5">
        <f>IF(R265="",0,COUNTIF($R$6:R265,"=1"))</f>
        <v>0</v>
      </c>
      <c r="U265" s="129" t="str">
        <f>IFERROR(IF(COUNTIF($A$6:A265,6)&lt;1,"DUPLICATE",VLOOKUP(A265,'Inventory List'!A506:L709,12,FALSE)),"")</f>
        <v>DUPLICATE</v>
      </c>
      <c r="V265" s="19" t="str">
        <f>IFERROR(IF(COUNTIF($A$6:A265,6)&lt;1,"DUPLICATE",VLOOKUP(A265,Table1[[Column1]:[Column3]],3,FALSE)),"")</f>
        <v>DUPLICATE</v>
      </c>
    </row>
    <row r="266" spans="1:22" ht="18" customHeight="1" x14ac:dyDescent="0.4">
      <c r="A266" s="175">
        <v>186</v>
      </c>
      <c r="B266" s="7"/>
      <c r="C266" s="208">
        <v>45666</v>
      </c>
      <c r="D266" s="187" t="s">
        <v>410</v>
      </c>
      <c r="E266" s="33" t="str">
        <f>IFERROR(IF(COUNTIF($A$6:A266,6)&gt;1,"DUPLICATE",VLOOKUP(A266,Table1[[Column1]:[Column3]],2,FALSE)),"")</f>
        <v>TONER, HP Laserjet Pro M155A, W2310A (215A black)</v>
      </c>
      <c r="F266" s="19"/>
      <c r="G266" s="19">
        <v>2</v>
      </c>
      <c r="H266" s="117" t="s">
        <v>245</v>
      </c>
      <c r="I266" s="19"/>
      <c r="R266" s="5" t="str">
        <f>IFERROR(SEARCH('Bin Card'!$B$9,List!E10,1),"")</f>
        <v/>
      </c>
      <c r="S266" s="5">
        <f>IF(R266="",0,COUNTIF($R$6:R266,"=1"))</f>
        <v>0</v>
      </c>
      <c r="U266" s="129" t="str">
        <f>IFERROR(IF(COUNTIF($A$6:A266,6)&gt;1,"DUPLICATE",VLOOKUP(A266,'Inventory List'!A14:L213,12,FALSE)),"")</f>
        <v>PRINTER OR FACSIMILE OR PHOTOCOPIER SUPPLIES</v>
      </c>
      <c r="V266" s="200" t="str">
        <f>IFERROR(IF(COUNTIF($A$6:A266,6)&gt;1,"DUPLICATE",VLOOKUP(A266,'Inventory List'!A14:C215,3,FALSE)),"")</f>
        <v>unit</v>
      </c>
    </row>
    <row r="267" spans="1:22" ht="18" customHeight="1" x14ac:dyDescent="0.4">
      <c r="A267" s="174">
        <v>187</v>
      </c>
      <c r="B267" s="7"/>
      <c r="C267" s="208">
        <v>45666</v>
      </c>
      <c r="D267" s="187" t="s">
        <v>410</v>
      </c>
      <c r="E267" s="33" t="str">
        <f>IFERROR(IF(COUNTIF($A$6:A267,6)&gt;1,"DUPLICATE",VLOOKUP(A267,Table1[[Column1]:[Column3]],2,FALSE)),"")</f>
        <v>TONER, HP Laserjet Pro M155A, W2311A (215A cyan)</v>
      </c>
      <c r="F267" s="19"/>
      <c r="G267" s="19">
        <v>2</v>
      </c>
      <c r="H267" s="117" t="s">
        <v>245</v>
      </c>
      <c r="I267" s="19"/>
      <c r="R267" s="5" t="str">
        <f>IFERROR(SEARCH('Bin Card'!$B$9,List!E11,1),"")</f>
        <v/>
      </c>
      <c r="S267" s="5">
        <f>IF(R267="",0,COUNTIF($R$6:R267,"=1"))</f>
        <v>0</v>
      </c>
      <c r="U267" s="129" t="str">
        <f>IFERROR(IF(COUNTIF($A$6:A267,6)&gt;1,"DUPLICATE",VLOOKUP(A267,'Inventory List'!A15:L214,12,FALSE)),"")</f>
        <v>CLEANING EQUIPMENT AND SUPPLIES</v>
      </c>
      <c r="V267" s="200" t="str">
        <f>IFERROR(IF(COUNTIF($A$6:A267,6)&gt;1,"DUPLICATE",VLOOKUP(A267,'Inventory List'!A15:C216,3,FALSE)),"")</f>
        <v>unit</v>
      </c>
    </row>
    <row r="268" spans="1:22" ht="18" customHeight="1" x14ac:dyDescent="0.4">
      <c r="A268" s="175">
        <v>188</v>
      </c>
      <c r="B268" s="7"/>
      <c r="C268" s="208">
        <v>45666</v>
      </c>
      <c r="D268" s="187" t="s">
        <v>410</v>
      </c>
      <c r="E268" s="33" t="str">
        <f>IFERROR(IF(COUNTIF($A$6:A268,6)&gt;1,"DUPLICATE",VLOOKUP(A268,Table1[[Column1]:[Column3]],2,FALSE)),"")</f>
        <v>TONER, HP Laserjet Pro M155A, W2312A (215A yellow)</v>
      </c>
      <c r="F268" s="19"/>
      <c r="G268" s="19">
        <v>2</v>
      </c>
      <c r="H268" s="117" t="s">
        <v>245</v>
      </c>
      <c r="I268" s="19"/>
      <c r="R268" s="5" t="str">
        <f>IFERROR(SEARCH('Bin Card'!$B$9,List!E12,1),"")</f>
        <v/>
      </c>
      <c r="S268" s="5">
        <f>IF(R268="",0,COUNTIF($R$6:R268,"=1"))</f>
        <v>0</v>
      </c>
      <c r="U268" s="129" t="str">
        <f>IFERROR(IF(COUNTIF($A$6:A268,6)&gt;1,"DUPLICATE",VLOOKUP(A268,'Inventory List'!A18:L215,12,FALSE)),"")</f>
        <v>CLEANING EQUIPMENT AND SUPPLIES</v>
      </c>
      <c r="V268" s="200" t="str">
        <f>IFERROR(IF(COUNTIF($A$6:A268,6)&gt;1,"DUPLICATE",VLOOKUP(A268,'Inventory List'!A16:C217,3,FALSE)),"")</f>
        <v>unit</v>
      </c>
    </row>
    <row r="269" spans="1:22" ht="31" x14ac:dyDescent="0.35">
      <c r="A269" s="19">
        <v>189</v>
      </c>
      <c r="B269" s="7"/>
      <c r="C269" s="208">
        <v>45666</v>
      </c>
      <c r="D269" s="187" t="s">
        <v>410</v>
      </c>
      <c r="E269" s="33" t="str">
        <f>IFERROR(IF(COUNTIF($A$6:A269,6)&gt;1,"DUPLICATE",VLOOKUP(A269,Table1[[Column1]:[Column3]],2,FALSE)),"")</f>
        <v>TONER, HP Laserjet Pro M155A, W2313A (215A magenta)</v>
      </c>
      <c r="F269" s="19"/>
      <c r="G269" s="19">
        <v>2</v>
      </c>
      <c r="H269" s="117" t="s">
        <v>245</v>
      </c>
      <c r="I269" s="19"/>
      <c r="R269" s="5" t="str">
        <f>IFERROR(SEARCH('Bin Card'!$B$9,List!E13,1),"")</f>
        <v/>
      </c>
      <c r="S269" s="5">
        <f>IF(R269="",0,COUNTIF($R$6:R269,"=1"))</f>
        <v>0</v>
      </c>
      <c r="U269" s="129" t="str">
        <f>IFERROR(IF(COUNTIF($A$6:A269,6)&gt;1,"DUPLICATE",VLOOKUP(A269,'Inventory List'!A19:L216,12,FALSE)),"")</f>
        <v>CLEANING EQUIPMENT AND SUPPLIES</v>
      </c>
      <c r="V269" s="200" t="str">
        <f>IFERROR(IF(COUNTIF($A$6:A269,6)&gt;1,"DUPLICATE",VLOOKUP(A269,'Inventory List'!A17:C223,3,FALSE)),"")</f>
        <v>unit</v>
      </c>
    </row>
    <row r="270" spans="1:22" ht="31.5" customHeight="1" x14ac:dyDescent="0.35">
      <c r="A270" s="19">
        <v>178</v>
      </c>
      <c r="B270" s="7"/>
      <c r="C270" s="208">
        <v>45666</v>
      </c>
      <c r="D270" s="187" t="s">
        <v>410</v>
      </c>
      <c r="E270" s="33" t="str">
        <f>IFERROR(IF(COUNTIF($A$6:A270,6)&gt;1,"DUPLICATE",VLOOKUP(A270,Table1[[Column1]:[Column3]],2,FALSE)),"")</f>
        <v>TONER, Brother DCP-L2540DW, TN-2380, black</v>
      </c>
      <c r="F270" s="19"/>
      <c r="G270" s="19">
        <v>2</v>
      </c>
      <c r="H270" s="117" t="s">
        <v>245</v>
      </c>
      <c r="I270" s="19"/>
      <c r="U270" s="129"/>
      <c r="V270" s="200" t="str">
        <f>IFERROR(IF(COUNTIF($A$6:A270,6)&gt;1,"DUPLICATE",VLOOKUP(A270,'Inventory List'!A18:C224,3,FALSE)),"")</f>
        <v>unit</v>
      </c>
    </row>
    <row r="271" spans="1:22" ht="31" x14ac:dyDescent="0.35">
      <c r="A271" s="19">
        <v>185</v>
      </c>
      <c r="B271" s="7"/>
      <c r="C271" s="208">
        <v>45666</v>
      </c>
      <c r="D271" s="187" t="s">
        <v>410</v>
      </c>
      <c r="E271" s="33" t="str">
        <f>IFERROR(IF(COUNTIF($A$6:A271,6)&gt;1,"DUPLICATE",VLOOKUP(A271,Table1[[Column1]:[Column3]],2,FALSE)),"")</f>
        <v>TONER, HP Laserjet P1102, CE285A (85A), black</v>
      </c>
      <c r="F271" s="19"/>
      <c r="G271" s="19">
        <v>2</v>
      </c>
      <c r="H271" s="117" t="s">
        <v>245</v>
      </c>
      <c r="I271" s="19"/>
      <c r="R271" s="5" t="str">
        <f>IFERROR(SEARCH('Bin Card'!$B$9,List!E15,1),"")</f>
        <v/>
      </c>
      <c r="S271" s="5">
        <f>IF(R271="",0,COUNTIF($R$6:R271,"=1"))</f>
        <v>0</v>
      </c>
      <c r="U271" s="129" t="str">
        <f>IFERROR(IF(COUNTIF($A$6:A271,6)&gt;1,"DUPLICATE",VLOOKUP(A271,'Inventory List'!A20:L217,12,FALSE)),"")</f>
        <v>PRINTER OR FACSIMILE OR PHOTOCOPIER SUPPLIES</v>
      </c>
      <c r="V271" s="200" t="str">
        <f>IFERROR(IF(COUNTIF($A$6:A271,6)&gt;1,"DUPLICATE",VLOOKUP(A271,'Inventory List'!A19:C225,3,FALSE)),"")</f>
        <v>unit</v>
      </c>
    </row>
    <row r="272" spans="1:22" ht="36" customHeight="1" x14ac:dyDescent="0.35">
      <c r="A272" s="19">
        <v>33</v>
      </c>
      <c r="B272" s="7"/>
      <c r="C272" s="208">
        <v>45666</v>
      </c>
      <c r="D272" s="187" t="s">
        <v>410</v>
      </c>
      <c r="E272" s="33" t="str">
        <f>IFERROR(IF(COUNTIF($A$6:A272,6)&gt;1,"DUPLICATE",VLOOKUP(A272,Table1[[Column1]:[Column3]],2,FALSE)),"")</f>
        <v>CLIP, paper clip, coated, 50mm, 120g</v>
      </c>
      <c r="F272" s="19"/>
      <c r="G272" s="19">
        <v>2</v>
      </c>
      <c r="H272" s="117" t="s">
        <v>245</v>
      </c>
      <c r="I272" s="19"/>
      <c r="R272" s="5" t="str">
        <f>IFERROR(SEARCH('Bin Card'!$B$9,List!E20,1),"")</f>
        <v/>
      </c>
      <c r="S272" s="5">
        <f>IF(R272="",0,COUNTIF($R$6:R272,"=1"))</f>
        <v>0</v>
      </c>
      <c r="U272" s="129" t="str">
        <f>IFERROR(IF(COUNTIF($A$6:A272,6)&gt;1,"DUPLICATE",VLOOKUP(A272,'Inventory List'!A24:L221,12,FALSE)),"")</f>
        <v>OFFICE EQUIPMENT AND ACCESSORIES AND SUPPLIES</v>
      </c>
      <c r="V272" s="200" t="str">
        <f>IFERROR(IF(COUNTIF($A$6:A272,6)&gt;1,"DUPLICATE",VLOOKUP(A272,'Inventory List'!A24:C234,3,FALSE)),"")</f>
        <v>box</v>
      </c>
    </row>
    <row r="273" spans="1:22" ht="18" customHeight="1" x14ac:dyDescent="0.35">
      <c r="A273" s="19">
        <v>178</v>
      </c>
      <c r="B273" s="7"/>
      <c r="C273" s="208">
        <v>45677</v>
      </c>
      <c r="D273" s="187" t="s">
        <v>411</v>
      </c>
      <c r="E273" s="33" t="str">
        <f>IFERROR(IF(COUNTIF($A$6:A273,6)&gt;1,"DUPLICATE",VLOOKUP(A273,Table1[[Column1]:[Column3]],2,FALSE)),"")</f>
        <v>TONER, Brother DCP-L2540DW, TN-2380, black</v>
      </c>
      <c r="F273" s="19"/>
      <c r="G273" s="19">
        <v>2</v>
      </c>
      <c r="H273" s="117" t="s">
        <v>243</v>
      </c>
      <c r="I273" s="19"/>
      <c r="R273" s="5" t="str">
        <f>IFERROR(SEARCH('Bin Card'!$B$9,List!E28,1),"")</f>
        <v/>
      </c>
      <c r="S273" s="5">
        <f>IF(R273="",0,COUNTIF($R$6:R273,"=1"))</f>
        <v>0</v>
      </c>
      <c r="U273" s="129" t="str">
        <f>IFERROR(IF(COUNTIF($A$6:A273,6)&gt;1,"DUPLICATE",VLOOKUP(A273,'Inventory List'!A33:L229,12,FALSE)),"")</f>
        <v>PRINTER OR FACSIMILE OR PHOTOCOPIER SUPPLIES</v>
      </c>
      <c r="V273" s="200" t="str">
        <f>IFERROR(IF(COUNTIF($A$6:A273,6)&gt;1,"DUPLICATE",VLOOKUP(A273,'Inventory List'!A32:C242,3,FALSE)),"")</f>
        <v>unit</v>
      </c>
    </row>
    <row r="274" spans="1:22" ht="18" customHeight="1" x14ac:dyDescent="0.4">
      <c r="A274" s="245">
        <v>198</v>
      </c>
      <c r="B274" s="7"/>
      <c r="C274" s="208">
        <v>45677</v>
      </c>
      <c r="D274" s="187" t="s">
        <v>411</v>
      </c>
      <c r="E274" s="33" t="str">
        <f>IFERROR(IF(COUNTIF($A$6:A274,6)&gt;1,"DUPLICATE",VLOOKUP(A274,Table1[[Column1]:[Column3]],2,FALSE)),"")</f>
        <v>TWINE, nylon, 1kl per roll</v>
      </c>
      <c r="F274" s="19"/>
      <c r="G274" s="19">
        <v>2</v>
      </c>
      <c r="H274" s="117" t="s">
        <v>243</v>
      </c>
      <c r="I274" s="19"/>
      <c r="R274" s="5" t="str">
        <f>IFERROR(SEARCH('Bin Card'!$B$9,List!E29,1),"")</f>
        <v/>
      </c>
      <c r="S274" s="5">
        <f>IF(R274="",0,COUNTIF($R$6:R274,"=1"))</f>
        <v>0</v>
      </c>
      <c r="U274" s="129" t="str">
        <f>IFERROR(IF(COUNTIF($A$6:A274,6)&gt;1,"DUPLICATE",VLOOKUP(A274,'Inventory List'!A34:L230,12,FALSE)),"")</f>
        <v>MANUFACTURING COMPONENTS AND SUPPLIES</v>
      </c>
      <c r="V274" s="200" t="str">
        <f>IFERROR(IF(COUNTIF($A$6:A274,6)&gt;1,"DUPLICATE",VLOOKUP(A274,'Inventory List'!A33:C243,3,FALSE)),"")</f>
        <v>roll</v>
      </c>
    </row>
    <row r="275" spans="1:22" ht="31.5" customHeight="1" x14ac:dyDescent="0.4">
      <c r="A275" s="174">
        <v>2</v>
      </c>
      <c r="B275" s="7"/>
      <c r="C275" s="208">
        <v>45687</v>
      </c>
      <c r="D275" s="187" t="s">
        <v>412</v>
      </c>
      <c r="E275" s="33" t="str">
        <f>IFERROR(IF(COUNTIF($A$6:A275,6)&gt;1,"DUPLICATE",VLOOKUP(A275,Table1[[Column1]:[Column3]],2,FALSE)),"")</f>
        <v>AIR FRESHENER, 300-320ml</v>
      </c>
      <c r="F275" s="19"/>
      <c r="G275" s="19">
        <v>2</v>
      </c>
      <c r="H275" s="117" t="s">
        <v>240</v>
      </c>
      <c r="I275" s="19"/>
      <c r="R275" s="5" t="str">
        <f>IFERROR(SEARCH('Bin Card'!$B$9,List!E38,1),"")</f>
        <v/>
      </c>
      <c r="S275" s="5">
        <f>IF(R275="",0,COUNTIF($R$6:R275,"=1"))</f>
        <v>0</v>
      </c>
      <c r="U275" s="129" t="str">
        <f>IFERROR(IF(COUNTIF($A$6:A275,6)&gt;1,"DUPLICATE",VLOOKUP(A275,'Inventory List'!A43:L239,12,FALSE)),"")</f>
        <v/>
      </c>
      <c r="V275" s="200" t="str">
        <f>IFERROR(IF(COUNTIF($A$6:A275,6)&gt;1,"DUPLICATE",VLOOKUP(A275,'Inventory List'!A42:C252,3,FALSE)),"")</f>
        <v/>
      </c>
    </row>
    <row r="276" spans="1:22" ht="16" x14ac:dyDescent="0.4">
      <c r="A276" s="175">
        <v>4</v>
      </c>
      <c r="B276" s="7"/>
      <c r="C276" s="208">
        <v>45687</v>
      </c>
      <c r="D276" s="187" t="s">
        <v>412</v>
      </c>
      <c r="E276" s="33" t="str">
        <f>IFERROR(IF(COUNTIF($A$6:A276,6)&gt;1,"DUPLICATE",VLOOKUP(A276,Table1[[Column1]:[Column3]],2,FALSE)),"")</f>
        <v>ALCOHOL, ethyl, 70%, 500ml</v>
      </c>
      <c r="F276" s="19"/>
      <c r="G276" s="19">
        <v>2</v>
      </c>
      <c r="H276" s="117" t="s">
        <v>240</v>
      </c>
      <c r="I276" s="19"/>
      <c r="R276" s="5" t="str">
        <f>IFERROR(SEARCH('Bin Card'!$B$9,List!E39,1),"")</f>
        <v/>
      </c>
      <c r="S276" s="5">
        <f>IF(R276="",0,COUNTIF($R$6:R276,"=1"))</f>
        <v>0</v>
      </c>
      <c r="U276" s="129" t="str">
        <f>IFERROR(IF(COUNTIF($A$6:A276,6)&gt;1,"DUPLICATE",VLOOKUP(A276,'Inventory List'!A44:L240,12,FALSE)),"")</f>
        <v/>
      </c>
      <c r="V276" s="200" t="str">
        <f>IFERROR(IF(COUNTIF($A$6:A276,6)&gt;1,"DUPLICATE",VLOOKUP(A276,'Inventory List'!A43:C253,3,FALSE)),"")</f>
        <v/>
      </c>
    </row>
    <row r="277" spans="1:22" ht="18" customHeight="1" x14ac:dyDescent="0.35">
      <c r="A277" s="19">
        <v>72</v>
      </c>
      <c r="B277" s="7"/>
      <c r="C277" s="208">
        <v>45687</v>
      </c>
      <c r="D277" s="187" t="s">
        <v>412</v>
      </c>
      <c r="E277" s="33" t="str">
        <f>IFERROR(IF(COUNTIF($A$6:A277,6)&gt;1,"DUPLICATE",VLOOKUP(A277,Table1[[Column1]:[Column3]],2,FALSE)),"")</f>
        <v>FURNITURE POLISH, cleaner spray, 330ml</v>
      </c>
      <c r="F277" s="19"/>
      <c r="G277" s="19">
        <v>2</v>
      </c>
      <c r="H277" s="117" t="s">
        <v>240</v>
      </c>
      <c r="I277" s="19"/>
      <c r="R277" s="5" t="str">
        <f>IFERROR(SEARCH('Bin Card'!$B$9,List!E48,1),"")</f>
        <v/>
      </c>
      <c r="S277" s="5">
        <f>IF(R277="",0,COUNTIF($R$6:R277,"=1"))</f>
        <v>0</v>
      </c>
      <c r="U277" s="129" t="str">
        <f>IFERROR(IF(COUNTIF($A$6:A277,6)&gt;1,"DUPLICATE",VLOOKUP(A277,'Inventory List'!A55:L249,12,FALSE)),"")</f>
        <v>CLEANING EQUIPMENT AND SUPPLIES</v>
      </c>
      <c r="V277" s="200" t="str">
        <f>IFERROR(IF(COUNTIF($A$6:A277,6)&gt;1,"DUPLICATE",VLOOKUP(A277,'Inventory List'!A52:C262,3,FALSE)),"")</f>
        <v>bottle</v>
      </c>
    </row>
    <row r="278" spans="1:22" ht="31.5" customHeight="1" x14ac:dyDescent="0.4">
      <c r="A278" s="174">
        <v>79</v>
      </c>
      <c r="B278" s="7"/>
      <c r="C278" s="208">
        <v>45687</v>
      </c>
      <c r="D278" s="187" t="s">
        <v>412</v>
      </c>
      <c r="E278" s="33" t="str">
        <f>IFERROR(IF(COUNTIF($A$6:A278,6)&gt;1,"DUPLICATE",VLOOKUP(A278,Table1[[Column1]:[Column3]],2,FALSE)),"")</f>
        <v>GLOVES, laundry/kitchen, medium</v>
      </c>
      <c r="F278" s="19"/>
      <c r="G278" s="19">
        <v>2</v>
      </c>
      <c r="H278" s="117" t="s">
        <v>240</v>
      </c>
      <c r="I278" s="19"/>
      <c r="R278" s="5" t="str">
        <f>IFERROR(SEARCH('Bin Card'!$B$9,List!E53,1),"")</f>
        <v/>
      </c>
      <c r="S278" s="5">
        <f>IF(R278="",0,COUNTIF($R$6:R278,"=1"))</f>
        <v>0</v>
      </c>
      <c r="U278" s="129" t="str">
        <f>IFERROR(IF(COUNTIF($A$6:A278,6)&gt;1,"DUPLICATE",VLOOKUP(A278,'Inventory List'!A61:L254,12,FALSE)),"")</f>
        <v>CLEANING EQUIPMENT AND SUPPLIES</v>
      </c>
      <c r="V278" s="200" t="str">
        <f>IFERROR(IF(COUNTIF($A$6:A278,6)&gt;1,"DUPLICATE",VLOOKUP(A278,'Inventory List'!A57:C267,3,FALSE)),"")</f>
        <v>pair</v>
      </c>
    </row>
    <row r="279" spans="1:22" ht="31.5" customHeight="1" x14ac:dyDescent="0.4">
      <c r="A279" s="245">
        <v>104</v>
      </c>
      <c r="B279" s="7"/>
      <c r="C279" s="208">
        <v>45687</v>
      </c>
      <c r="D279" s="187" t="s">
        <v>412</v>
      </c>
      <c r="E279" s="33" t="str">
        <f>IFERROR(IF(COUNTIF($A$6:A279,6)&gt;1,"DUPLICATE",VLOOKUP(A279,Table1[[Column1]:[Column3]],2,FALSE)),"")</f>
        <v>NOTE PAD, sticky, 2"x1.5" (50x30mm), 100's</v>
      </c>
      <c r="F279" s="19"/>
      <c r="G279" s="19">
        <v>2</v>
      </c>
      <c r="H279" s="117" t="s">
        <v>240</v>
      </c>
      <c r="I279" s="19"/>
      <c r="R279" s="5" t="str">
        <f>IFERROR(SEARCH('Bin Card'!$B$9,List!E54,1),"")</f>
        <v/>
      </c>
      <c r="S279" s="5">
        <f>IF(R279="",0,COUNTIF($R$6:R279,"=1"))</f>
        <v>0</v>
      </c>
      <c r="U279" s="129" t="str">
        <f>IFERROR(IF(COUNTIF($A$6:A279,6)&gt;1,"DUPLICATE",VLOOKUP(A279,'Inventory List'!A62:L255,12,FALSE)),"")</f>
        <v>PAPER MATERIALS AND PRODUCTS</v>
      </c>
      <c r="V279" s="200" t="str">
        <f>IFERROR(IF(COUNTIF($A$6:A279,6)&gt;1,"DUPLICATE",VLOOKUP(A279,'Inventory List'!A58:C268,3,FALSE)),"")</f>
        <v>pad</v>
      </c>
    </row>
    <row r="280" spans="1:22" ht="31.5" customHeight="1" x14ac:dyDescent="0.4">
      <c r="A280" s="174">
        <v>105</v>
      </c>
      <c r="B280" s="7"/>
      <c r="C280" s="208">
        <v>45687</v>
      </c>
      <c r="D280" s="187" t="s">
        <v>412</v>
      </c>
      <c r="E280" s="33" t="str">
        <f>IFERROR(IF(COUNTIF($A$6:A280,6)&gt;1,"DUPLICATE",VLOOKUP(A280,Table1[[Column1]:[Column3]],2,FALSE)),"")</f>
        <v>NOTE PAD, sticky, 2"x3" (47.6x76mm), 100's</v>
      </c>
      <c r="F280" s="19"/>
      <c r="G280" s="19">
        <v>2</v>
      </c>
      <c r="H280" s="117" t="s">
        <v>240</v>
      </c>
      <c r="I280" s="19"/>
      <c r="R280" s="5" t="str">
        <f>IFERROR(SEARCH('Bin Card'!$B$9,List!E55,1),"")</f>
        <v/>
      </c>
      <c r="S280" s="5">
        <f>IF(R280="",0,COUNTIF($R$6:R280,"=1"))</f>
        <v>0</v>
      </c>
      <c r="U280" s="129" t="str">
        <f>IFERROR(IF(COUNTIF($A$6:A280,6)&gt;1,"DUPLICATE",VLOOKUP(A280,'Inventory List'!A63:L256,12,FALSE)),"")</f>
        <v>PAPER MATERIALS AND PRODUCTS</v>
      </c>
      <c r="V280" s="200" t="str">
        <f>IFERROR(IF(COUNTIF($A$6:A280,6)&gt;1,"DUPLICATE",VLOOKUP(A280,'Inventory List'!A59:C269,3,FALSE)),"")</f>
        <v>pad</v>
      </c>
    </row>
    <row r="281" spans="1:22" ht="31.5" customHeight="1" x14ac:dyDescent="0.45">
      <c r="A281" s="193">
        <v>186</v>
      </c>
      <c r="B281" s="7"/>
      <c r="C281" s="208">
        <v>45700</v>
      </c>
      <c r="D281" s="187" t="s">
        <v>415</v>
      </c>
      <c r="E281" s="33" t="str">
        <f>IFERROR(IF(COUNTIF($A$6:A281,6)&gt;1,"DUPLICATE",VLOOKUP(A281,Table1[[Column1]:[Column3]],2,FALSE)),"")</f>
        <v>TONER, HP Laserjet Pro M155A, W2310A (215A black)</v>
      </c>
      <c r="F281" s="19"/>
      <c r="G281" s="19">
        <v>2</v>
      </c>
      <c r="H281" s="117" t="s">
        <v>245</v>
      </c>
      <c r="I281" s="19"/>
      <c r="R281" s="5" t="str">
        <f>IFERROR(SEARCH('Bin Card'!$B$9,List!E92,1),"")</f>
        <v/>
      </c>
      <c r="S281" s="5">
        <f>IF(R281="",0,COUNTIF($R$6:R281,"=1"))</f>
        <v>0</v>
      </c>
      <c r="U281" s="129" t="str">
        <f>IFERROR(IF(COUNTIF($A$6:A281,6)&gt;1,"DUPLICATE",VLOOKUP(A281,'Inventory List'!A102:L293,12,FALSE)),"")</f>
        <v>PRINTER OR FACSIMILE OR PHOTOCOPIER SUPPLIES</v>
      </c>
      <c r="V281" s="200" t="str">
        <f>IFERROR(IF(COUNTIF($A$6:A281,6)&gt;1,"DUPLICATE",VLOOKUP(A281,'Inventory List'!A91:C301,3,FALSE)),"")</f>
        <v>unit</v>
      </c>
    </row>
    <row r="282" spans="1:22" ht="31.5" customHeight="1" x14ac:dyDescent="0.4">
      <c r="A282" s="174">
        <v>187</v>
      </c>
      <c r="B282" s="7"/>
      <c r="C282" s="208">
        <v>45700</v>
      </c>
      <c r="D282" s="187" t="s">
        <v>415</v>
      </c>
      <c r="E282" s="33" t="str">
        <f>IFERROR(IF(COUNTIF($A$6:A282,6)&gt;1,"DUPLICATE",VLOOKUP(A282,Table1[[Column1]:[Column3]],2,FALSE)),"")</f>
        <v>TONER, HP Laserjet Pro M155A, W2311A (215A cyan)</v>
      </c>
      <c r="F282" s="19"/>
      <c r="G282" s="19">
        <v>2</v>
      </c>
      <c r="H282" s="117" t="s">
        <v>245</v>
      </c>
      <c r="I282" s="19"/>
      <c r="R282" s="5" t="str">
        <f>IFERROR(SEARCH('Bin Card'!$B$9,List!E93,1),"")</f>
        <v/>
      </c>
      <c r="S282" s="5">
        <f>IF(R282="",0,COUNTIF($R$6:R282,"=1"))</f>
        <v>0</v>
      </c>
      <c r="U282" s="129" t="str">
        <f>IFERROR(IF(COUNTIF($A$6:A282,6)&gt;1,"DUPLICATE",VLOOKUP(A282,'Inventory List'!A103:L294,12,FALSE)),"")</f>
        <v>CLEANING EQUIPMENT AND SUPPLIES</v>
      </c>
      <c r="V282" s="200" t="str">
        <f>IFERROR(IF(COUNTIF($A$6:A282,6)&gt;1,"DUPLICATE",VLOOKUP(A282,'Inventory List'!A92:C302,3,FALSE)),"")</f>
        <v>unit</v>
      </c>
    </row>
    <row r="283" spans="1:22" ht="18" customHeight="1" x14ac:dyDescent="0.4">
      <c r="A283" s="175">
        <v>188</v>
      </c>
      <c r="B283" s="7"/>
      <c r="C283" s="208">
        <v>45700</v>
      </c>
      <c r="D283" s="187" t="s">
        <v>415</v>
      </c>
      <c r="E283" s="33" t="str">
        <f>IFERROR(IF(COUNTIF($A$6:A283,6)&gt;1,"DUPLICATE",VLOOKUP(A283,Table1[[Column1]:[Column3]],2,FALSE)),"")</f>
        <v>TONER, HP Laserjet Pro M155A, W2312A (215A yellow)</v>
      </c>
      <c r="F283" s="19"/>
      <c r="G283" s="19">
        <v>2</v>
      </c>
      <c r="H283" s="117" t="s">
        <v>245</v>
      </c>
      <c r="I283" s="19"/>
      <c r="R283" s="5" t="str">
        <f>IFERROR(SEARCH('Bin Card'!$B$9,List!E94,1),"")</f>
        <v/>
      </c>
      <c r="S283" s="5">
        <f>IF(R283="",0,COUNTIF($R$6:R283,"=1"))</f>
        <v>0</v>
      </c>
      <c r="U283" s="129" t="str">
        <f>IFERROR(IF(COUNTIF($A$6:A283,6)&gt;1,"DUPLICATE",VLOOKUP(A283,'Inventory List'!A104:L295,12,FALSE)),"")</f>
        <v>CLEANING EQUIPMENT AND SUPPLIES</v>
      </c>
      <c r="V283" s="200" t="str">
        <f>IFERROR(IF(COUNTIF($A$6:A283,6)&gt;1,"DUPLICATE",VLOOKUP(A283,'Inventory List'!A93:C303,3,FALSE)),"")</f>
        <v>unit</v>
      </c>
    </row>
    <row r="284" spans="1:22" ht="30" customHeight="1" x14ac:dyDescent="0.4">
      <c r="A284" s="175">
        <v>189</v>
      </c>
      <c r="B284" s="7"/>
      <c r="C284" s="208">
        <v>45700</v>
      </c>
      <c r="D284" s="187" t="s">
        <v>415</v>
      </c>
      <c r="E284" s="33" t="str">
        <f>IFERROR(IF(COUNTIF($A$6:A284,6)&gt;1,"DUPLICATE",VLOOKUP(A284,Table1[[Column1]:[Column3]],2,FALSE)),"")</f>
        <v>TONER, HP Laserjet Pro M155A, W2313A (215A magenta)</v>
      </c>
      <c r="F284" s="19"/>
      <c r="G284" s="19">
        <v>2</v>
      </c>
      <c r="H284" s="117" t="s">
        <v>245</v>
      </c>
      <c r="I284" s="19"/>
      <c r="S284" s="5">
        <f>IF(R284="",0,COUNTIF($R$6:R284,"=1"))</f>
        <v>0</v>
      </c>
      <c r="U284" s="129"/>
      <c r="V284" s="200" t="str">
        <f>IFERROR(IF(COUNTIF($A$6:A284,6)&gt;1,"DUPLICATE",VLOOKUP(A284,'Inventory List'!A94:C304,3,FALSE)),"")</f>
        <v>unit</v>
      </c>
    </row>
    <row r="285" spans="1:22" ht="18" customHeight="1" x14ac:dyDescent="0.45">
      <c r="A285" s="193">
        <v>33</v>
      </c>
      <c r="B285" s="7"/>
      <c r="C285" s="208">
        <v>45700</v>
      </c>
      <c r="D285" s="187" t="s">
        <v>416</v>
      </c>
      <c r="E285" s="33" t="str">
        <f>IFERROR(IF(COUNTIF($A$6:A285,6)&gt;1,"DUPLICATE",VLOOKUP(A285,Table1[[Column1]:[Column3]],2,FALSE)),"")</f>
        <v>CLIP, paper clip, coated, 50mm, 120g</v>
      </c>
      <c r="F285" s="19"/>
      <c r="G285" s="19">
        <v>2</v>
      </c>
      <c r="H285" s="117" t="s">
        <v>245</v>
      </c>
      <c r="I285" s="19"/>
      <c r="R285" s="5" t="str">
        <f>IFERROR(SEARCH('Bin Card'!$B$9,List!E111,1),"")</f>
        <v/>
      </c>
      <c r="S285" s="5">
        <f>IF(R285="",0,COUNTIF($R$6:R285,"=1"))</f>
        <v>0</v>
      </c>
      <c r="U285" s="129" t="str">
        <f>IFERROR(IF(COUNTIF($A$6:A285,6)&gt;1,"DUPLICATE",VLOOKUP(A285,'Inventory List'!A121:L311,12,FALSE)),"")</f>
        <v/>
      </c>
      <c r="V285" s="200" t="s">
        <v>15</v>
      </c>
    </row>
    <row r="286" spans="1:22" ht="31" x14ac:dyDescent="0.45">
      <c r="A286" s="193">
        <v>186</v>
      </c>
      <c r="B286" s="7"/>
      <c r="C286" s="208">
        <v>45707</v>
      </c>
      <c r="D286" s="187" t="s">
        <v>417</v>
      </c>
      <c r="E286" s="33" t="str">
        <f>IFERROR(IF(COUNTIF($A$6:A286,6)&gt;1,"DUPLICATE",VLOOKUP(A286,Table1[[Column1]:[Column3]],2,FALSE)),"")</f>
        <v>TONER, HP Laserjet Pro M155A, W2310A (215A black)</v>
      </c>
      <c r="F286" s="19"/>
      <c r="G286" s="19">
        <v>2</v>
      </c>
      <c r="H286" s="117" t="s">
        <v>247</v>
      </c>
      <c r="I286" s="19"/>
      <c r="R286" s="5" t="str">
        <f>IFERROR(SEARCH('Bin Card'!$B$9,List!E125,1),"")</f>
        <v/>
      </c>
      <c r="S286" s="5">
        <f>IF(R286="",0,COUNTIF($R$6:R286,"=1"))</f>
        <v>0</v>
      </c>
      <c r="U286" s="129" t="str">
        <f>IFERROR(IF(COUNTIF($A$6:A286,6)&gt;1,"DUPLICATE",VLOOKUP(A286,'Inventory List'!A127:L317,12,FALSE)),"")</f>
        <v>PRINTER OR FACSIMILE OR PHOTOCOPIER SUPPLIES</v>
      </c>
      <c r="V286" s="200" t="str">
        <f>IFERROR(IF(COUNTIF($A$6:A286,6)&gt;1,"DUPLICATE",VLOOKUP(A286,'Inventory List'!A124:C334,3,FALSE)),"")</f>
        <v>unit</v>
      </c>
    </row>
    <row r="287" spans="1:22" ht="31.5" customHeight="1" x14ac:dyDescent="0.4">
      <c r="A287" s="174">
        <v>187</v>
      </c>
      <c r="B287" s="7"/>
      <c r="C287" s="208">
        <v>45707</v>
      </c>
      <c r="D287" s="187" t="s">
        <v>417</v>
      </c>
      <c r="E287" s="33" t="str">
        <f>IFERROR(IF(COUNTIF($A$6:A287,6)&gt;1,"DUPLICATE",VLOOKUP(A287,Table1[[Column1]:[Column3]],2,FALSE)),"")</f>
        <v>TONER, HP Laserjet Pro M155A, W2311A (215A cyan)</v>
      </c>
      <c r="F287" s="19"/>
      <c r="G287" s="19">
        <v>2</v>
      </c>
      <c r="H287" s="117" t="s">
        <v>247</v>
      </c>
      <c r="I287" s="19"/>
      <c r="R287" s="5" t="str">
        <f>IFERROR(SEARCH('Bin Card'!$B$9,List!E126,1),"")</f>
        <v/>
      </c>
      <c r="S287" s="5">
        <f>IF(R287="",0,COUNTIF($R$6:R287,"=1"))</f>
        <v>0</v>
      </c>
      <c r="U287" s="129" t="str">
        <f>IFERROR(IF(COUNTIF($A$6:A287,6)&gt;1,"DUPLICATE",VLOOKUP(A287,'Inventory List'!A128:L318,12,FALSE)),"")</f>
        <v>CLEANING EQUIPMENT AND SUPPLIES</v>
      </c>
      <c r="V287" s="200" t="str">
        <f>IFERROR(IF(COUNTIF($A$6:A287,6)&gt;1,"DUPLICATE",VLOOKUP(A287,'Inventory List'!A125:C335,3,FALSE)),"")</f>
        <v>unit</v>
      </c>
    </row>
    <row r="288" spans="1:22" ht="31" x14ac:dyDescent="0.4">
      <c r="A288" s="175">
        <v>188</v>
      </c>
      <c r="B288" s="7"/>
      <c r="C288" s="208">
        <v>45707</v>
      </c>
      <c r="D288" s="187" t="s">
        <v>417</v>
      </c>
      <c r="E288" s="33" t="str">
        <f>IFERROR(IF(COUNTIF($A$6:A288,6)&gt;1,"DUPLICATE",VLOOKUP(A288,Table1[[Column1]:[Column3]],2,FALSE)),"")</f>
        <v>TONER, HP Laserjet Pro M155A, W2312A (215A yellow)</v>
      </c>
      <c r="F288" s="19"/>
      <c r="G288" s="19">
        <v>2</v>
      </c>
      <c r="H288" s="117" t="s">
        <v>247</v>
      </c>
      <c r="I288" s="19"/>
      <c r="R288" s="5" t="str">
        <f>IFERROR(SEARCH('Bin Card'!$B$9,List!E127,1),"")</f>
        <v/>
      </c>
      <c r="S288" s="5">
        <f>IF(R288="",0,COUNTIF($R$6:R288,"=1"))</f>
        <v>0</v>
      </c>
      <c r="U288" s="129" t="str">
        <f>IFERROR(IF(COUNTIF($A$6:A288,6)&gt;1,"DUPLICATE",VLOOKUP(A288,'Inventory List'!A129:L319,12,FALSE)),"")</f>
        <v>CLEANING EQUIPMENT AND SUPPLIES</v>
      </c>
      <c r="V288" s="200" t="str">
        <f>IFERROR(IF(COUNTIF($A$6:A288,6)&gt;1,"DUPLICATE",VLOOKUP(A288,'Inventory List'!A126:C336,3,FALSE)),"")</f>
        <v>unit</v>
      </c>
    </row>
    <row r="289" spans="1:22" ht="18" customHeight="1" x14ac:dyDescent="0.4">
      <c r="A289" s="175">
        <v>189</v>
      </c>
      <c r="B289" s="7"/>
      <c r="C289" s="208">
        <v>45707</v>
      </c>
      <c r="D289" s="187" t="s">
        <v>417</v>
      </c>
      <c r="E289" s="33" t="str">
        <f>IFERROR(IF(COUNTIF($A$6:A289,6)&gt;1,"DUPLICATE",VLOOKUP(A289,Table1[[Column1]:[Column3]],2,FALSE)),"")</f>
        <v>TONER, HP Laserjet Pro M155A, W2313A (215A magenta)</v>
      </c>
      <c r="F289" s="19"/>
      <c r="G289" s="19">
        <v>2</v>
      </c>
      <c r="H289" s="117" t="s">
        <v>247</v>
      </c>
      <c r="I289" s="19"/>
      <c r="R289" s="5" t="str">
        <f>IFERROR(SEARCH('Bin Card'!$B$9,List!E128,1),"")</f>
        <v/>
      </c>
      <c r="S289" s="5">
        <f>IF(R289="",0,COUNTIF($R$6:R289,"=1"))</f>
        <v>0</v>
      </c>
      <c r="U289" s="129" t="str">
        <f>IFERROR(IF(COUNTIF($A$6:A289,6)&gt;1,"DUPLICATE",VLOOKUP(A289,'Inventory List'!A130:L320,12,FALSE)),"")</f>
        <v>CLEANING EQUIPMENT AND SUPPLIES</v>
      </c>
      <c r="V289" s="200" t="str">
        <f>IFERROR(IF(COUNTIF($A$6:A289,6)&gt;1,"DUPLICATE",VLOOKUP(A289,'Inventory List'!A127:C337,3,FALSE)),"")</f>
        <v>unit</v>
      </c>
    </row>
    <row r="290" spans="1:22" ht="18" customHeight="1" x14ac:dyDescent="0.45">
      <c r="A290" s="194">
        <v>165</v>
      </c>
      <c r="B290" s="7"/>
      <c r="C290" s="208">
        <v>45707</v>
      </c>
      <c r="D290" s="187" t="s">
        <v>417</v>
      </c>
      <c r="E290" s="33" t="str">
        <f>IFERROR(IF(COUNTIF($A$6:A290,6)&gt;1,"DUPLICATE",VLOOKUP(A290,Table1[[Column1]:[Column3]],2,FALSE)),"")</f>
        <v>STATIONERY PAPER, with ISO and BP logos, A4</v>
      </c>
      <c r="F290" s="19"/>
      <c r="G290" s="19">
        <v>2</v>
      </c>
      <c r="H290" s="117" t="s">
        <v>247</v>
      </c>
      <c r="I290" s="19"/>
      <c r="R290" s="5" t="str">
        <f>IFERROR(SEARCH('Bin Card'!$B$9,List!E131,1),"")</f>
        <v/>
      </c>
      <c r="S290" s="5">
        <f>IF(R290="",0,COUNTIF($R$6:R290,"=1"))</f>
        <v>0</v>
      </c>
      <c r="U290" s="129" t="str">
        <f>IFERROR(IF(COUNTIF($A$6:A290,6)&gt;1,"DUPLICATE",VLOOKUP(A290,'Inventory List'!A133:L323,12,FALSE)),"")</f>
        <v>PAPER MATERIALS AND PRODUCTS</v>
      </c>
      <c r="V290" s="200" t="str">
        <f>IFERROR(IF(COUNTIF($A$6:A290,6)&gt;1,"DUPLICATE",VLOOKUP(A290,'Inventory List'!A130:C340,3,FALSE)),"")</f>
        <v>ream</v>
      </c>
    </row>
    <row r="291" spans="1:22" ht="31.5" customHeight="1" x14ac:dyDescent="0.4">
      <c r="A291" s="174">
        <v>115</v>
      </c>
      <c r="B291" s="7"/>
      <c r="C291" s="208">
        <v>45707</v>
      </c>
      <c r="D291" s="187" t="s">
        <v>418</v>
      </c>
      <c r="E291" s="33" t="str">
        <f>IFERROR(IF(COUNTIF($A$6:A291,6)&gt;1,"DUPLICATE",VLOOKUP(A291,Table1[[Column1]:[Column3]],2,FALSE)),"")</f>
        <v>PAPER, multipurpose, A4, 80gsm</v>
      </c>
      <c r="F291" s="19"/>
      <c r="G291" s="19">
        <v>2</v>
      </c>
      <c r="H291" s="117" t="s">
        <v>246</v>
      </c>
      <c r="I291" s="19"/>
      <c r="R291" s="5" t="str">
        <f>IFERROR(SEARCH('Bin Card'!$B$9,List!E137,1),"")</f>
        <v/>
      </c>
      <c r="S291" s="5">
        <f>IF(R291="",0,COUNTIF($R$6:R291,"=1"))</f>
        <v>0</v>
      </c>
      <c r="U291" s="129" t="str">
        <f>IFERROR(IF(COUNTIF($A$6:A291,6)&gt;1,"DUPLICATE",VLOOKUP(A291,'Inventory List'!A139:L329,12,FALSE)),"")</f>
        <v/>
      </c>
      <c r="V291" s="200" t="str">
        <f>IFERROR(IF(COUNTIF($A$6:A291,6)&gt;1,"DUPLICATE",VLOOKUP(A291,'Inventory List'!A136:C346,3,FALSE)),"")</f>
        <v/>
      </c>
    </row>
    <row r="292" spans="1:22" ht="18" customHeight="1" x14ac:dyDescent="0.4">
      <c r="A292" s="247">
        <v>114</v>
      </c>
      <c r="B292" s="7"/>
      <c r="C292" s="208">
        <v>45707</v>
      </c>
      <c r="D292" s="187" t="s">
        <v>418</v>
      </c>
      <c r="E292" s="33" t="str">
        <f>IFERROR(IF(COUNTIF($A$6:A292,6)&gt;1,"DUPLICATE",VLOOKUP(A292,Table1[[Column1]:[Column3]],2,FALSE)),"")</f>
        <v>PAPER, multicopy, 8.5"x13", 80gsm</v>
      </c>
      <c r="F292" s="19"/>
      <c r="G292" s="19">
        <v>2</v>
      </c>
      <c r="H292" s="117" t="s">
        <v>246</v>
      </c>
      <c r="I292" s="19"/>
      <c r="R292" s="5" t="str">
        <f>IFERROR(SEARCH('Bin Card'!$B$9,List!E138,1),"")</f>
        <v/>
      </c>
      <c r="S292" s="5">
        <f>IF(R292="",0,COUNTIF($R$6:R292,"=1"))</f>
        <v>0</v>
      </c>
      <c r="U292" s="129" t="str">
        <f>IFERROR(IF(COUNTIF($A$6:A292,6)&gt;1,"DUPLICATE",VLOOKUP(A292,'Inventory List'!A140:L330,12,FALSE)),"")</f>
        <v/>
      </c>
      <c r="V292" s="200" t="str">
        <f>IFERROR(IF(COUNTIF($A$6:A292,6)&gt;1,"DUPLICATE",VLOOKUP(A292,'Inventory List'!A137:C347,3,FALSE)),"")</f>
        <v/>
      </c>
    </row>
    <row r="293" spans="1:22" ht="31.5" customHeight="1" x14ac:dyDescent="0.45">
      <c r="A293" s="194">
        <v>33</v>
      </c>
      <c r="B293" s="7"/>
      <c r="C293" s="208">
        <v>45707</v>
      </c>
      <c r="D293" s="187" t="s">
        <v>418</v>
      </c>
      <c r="E293" s="33" t="str">
        <f>IFERROR(IF(COUNTIF($A$6:A293,6)&gt;1,"DUPLICATE",VLOOKUP(A293,Table1[[Column1]:[Column3]],2,FALSE)),"")</f>
        <v>CLIP, paper clip, coated, 50mm, 120g</v>
      </c>
      <c r="F293" s="19"/>
      <c r="G293" s="19">
        <v>2</v>
      </c>
      <c r="H293" s="117" t="s">
        <v>246</v>
      </c>
      <c r="I293" s="19"/>
      <c r="R293" s="5" t="str">
        <f>IFERROR(SEARCH('Bin Card'!$B$9,List!E139,1),"")</f>
        <v/>
      </c>
      <c r="S293" s="5">
        <f>IF(R293="",0,COUNTIF($R$6:R293,"=1"))</f>
        <v>0</v>
      </c>
      <c r="U293" s="129" t="str">
        <f>IFERROR(IF(COUNTIF($A$6:A293,6)&gt;1,"DUPLICATE",VLOOKUP(A293,'Inventory List'!A141:L331,12,FALSE)),"")</f>
        <v/>
      </c>
      <c r="V293" s="200" t="str">
        <f>IFERROR(IF(COUNTIF($A$6:A293,6)&gt;1,"DUPLICATE",VLOOKUP(A293,'Inventory List'!A138:C348,3,FALSE)),"")</f>
        <v/>
      </c>
    </row>
    <row r="294" spans="1:22" ht="31.5" customHeight="1" x14ac:dyDescent="0.45">
      <c r="A294" s="193">
        <v>28</v>
      </c>
      <c r="B294" s="7"/>
      <c r="C294" s="208">
        <v>45715</v>
      </c>
      <c r="D294" s="187" t="s">
        <v>421</v>
      </c>
      <c r="E294" s="33" t="str">
        <f>IFERROR(IF(COUNTIF($A$6:A294,6)&gt;1,"DUPLICATE",VLOOKUP(A294,Table1[[Column1]:[Column3]],2,FALSE)),"")</f>
        <v>CLIP, BACKFOLD, all metal, clamping: 19mm (-1mm), 3/4"</v>
      </c>
      <c r="F294" s="19"/>
      <c r="G294" s="19">
        <v>2</v>
      </c>
      <c r="H294" s="117" t="s">
        <v>240</v>
      </c>
      <c r="I294" s="19"/>
      <c r="R294" s="5" t="str">
        <f>IFERROR(SEARCH('Bin Card'!$B$9,List!E163,1),"")</f>
        <v/>
      </c>
      <c r="S294" s="5">
        <f>IF(R294="",0,COUNTIF($R$6:R294,"=1"))</f>
        <v>0</v>
      </c>
      <c r="U294" s="129" t="str">
        <f>IFERROR(IF(COUNTIF($A$6:A294,6)&gt;1,"DUPLICATE",VLOOKUP(A294,'Inventory List'!A164:L353,12,FALSE)),"")</f>
        <v/>
      </c>
      <c r="V294" s="200" t="str">
        <f>IFERROR(IF(COUNTIF($A$6:A294,6)&gt;1,"DUPLICATE",VLOOKUP(A294,'Inventory List'!A162:C372,3,FALSE)),"")</f>
        <v/>
      </c>
    </row>
    <row r="295" spans="1:22" ht="31.5" customHeight="1" x14ac:dyDescent="0.45">
      <c r="A295" s="194">
        <v>29</v>
      </c>
      <c r="B295" s="7"/>
      <c r="C295" s="208">
        <v>45715</v>
      </c>
      <c r="D295" s="187" t="s">
        <v>421</v>
      </c>
      <c r="E295" s="33" t="str">
        <f>IFERROR(IF(COUNTIF($A$6:A295,6)&gt;1,"DUPLICATE",VLOOKUP(A295,Table1[[Column1]:[Column3]],2,FALSE)),"")</f>
        <v>CLIP, BACKFOLD, all metal, clamping: 25mm (-1mm), 1"</v>
      </c>
      <c r="F295" s="19"/>
      <c r="G295" s="19">
        <v>2</v>
      </c>
      <c r="H295" s="117" t="s">
        <v>240</v>
      </c>
      <c r="I295" s="19"/>
      <c r="R295" s="5" t="str">
        <f>IFERROR(SEARCH('Bin Card'!$B$9,List!E164,1),"")</f>
        <v/>
      </c>
      <c r="S295" s="5">
        <f>IF(R295="",0,COUNTIF($R$6:R295,"=1"))</f>
        <v>0</v>
      </c>
      <c r="U295" s="129" t="str">
        <f>IFERROR(IF(COUNTIF($A$6:A295,6)&gt;1,"DUPLICATE",VLOOKUP(A295,'Inventory List'!A165:L354,12,FALSE)),"")</f>
        <v/>
      </c>
      <c r="V295" s="200" t="str">
        <f>IFERROR(IF(COUNTIF($A$6:A295,6)&gt;1,"DUPLICATE",VLOOKUP(A295,'Inventory List'!A163:C373,3,FALSE)),"")</f>
        <v/>
      </c>
    </row>
    <row r="296" spans="1:22" ht="31.5" customHeight="1" x14ac:dyDescent="0.45">
      <c r="A296" s="194">
        <v>149</v>
      </c>
      <c r="B296" s="7"/>
      <c r="C296" s="208">
        <v>45715</v>
      </c>
      <c r="D296" s="187" t="s">
        <v>421</v>
      </c>
      <c r="E296" s="33" t="str">
        <f>IFERROR(IF(COUNTIF($A$6:A296,6)&gt;1,"DUPLICATE",VLOOKUP(A296,Table1[[Column1]:[Column3]],2,FALSE)),"")</f>
        <v>SOAP, detergent powder, 40g</v>
      </c>
      <c r="F296" s="19"/>
      <c r="G296" s="19">
        <v>2</v>
      </c>
      <c r="H296" s="117" t="s">
        <v>240</v>
      </c>
      <c r="I296" s="19"/>
      <c r="R296" s="5" t="str">
        <f>IFERROR(SEARCH('Bin Card'!$B$9,List!E165,1),"")</f>
        <v/>
      </c>
      <c r="S296" s="5">
        <f>IF(R296="",0,COUNTIF($R$6:R296,"=1"))</f>
        <v>0</v>
      </c>
      <c r="U296" s="129" t="str">
        <f>IFERROR(IF(COUNTIF($A$6:A296,6)&gt;1,"DUPLICATE",VLOOKUP(A296,'Inventory List'!A166:L355,12,FALSE)),"")</f>
        <v/>
      </c>
      <c r="V296" s="200" t="str">
        <f>IFERROR(IF(COUNTIF($A$6:A296,6)&gt;1,"DUPLICATE",VLOOKUP(A296,'Inventory List'!A164:C374,3,FALSE)),"")</f>
        <v/>
      </c>
    </row>
    <row r="297" spans="1:22" ht="31.5" customHeight="1" x14ac:dyDescent="0.45">
      <c r="A297" s="193">
        <v>184</v>
      </c>
      <c r="B297" s="7"/>
      <c r="C297" s="208">
        <v>45720</v>
      </c>
      <c r="D297" s="187" t="s">
        <v>433</v>
      </c>
      <c r="E297" s="33" t="str">
        <f>IFERROR(IF(COUNTIF($A$6:A297,6)&gt;1,"DUPLICATE",VLOOKUP(A297,Table1[[Column1]:[Column3]],2,FALSE)),"")</f>
        <v>TONER, HP Laserjet MFP137fnw, W1107A (107A)</v>
      </c>
      <c r="F297" s="19"/>
      <c r="G297" s="19">
        <v>2</v>
      </c>
      <c r="H297" s="117" t="s">
        <v>243</v>
      </c>
      <c r="I297" s="19"/>
      <c r="R297" s="5" t="str">
        <f>IFERROR(SEARCH('Bin Card'!$B$9,List!E192,1),"")</f>
        <v/>
      </c>
      <c r="S297" s="5">
        <f>IF(R297="",0,COUNTIF($R$6:R297,"=1"))</f>
        <v>0</v>
      </c>
      <c r="U297" s="129" t="str">
        <f>IFERROR(IF(COUNTIF($A$6:A297,6)&gt;1,"DUPLICATE",VLOOKUP(A297,'Inventory List'!A194:L383,12,FALSE)),"")</f>
        <v/>
      </c>
      <c r="V297" s="200" t="str">
        <f>IFERROR(IF(COUNTIF($A$6:A297,6)&gt;1,"DUPLICATE",VLOOKUP(A297,'Inventory List'!A191:C401,3,FALSE)),"")</f>
        <v>unit</v>
      </c>
    </row>
    <row r="298" spans="1:22" ht="31.5" customHeight="1" x14ac:dyDescent="0.45">
      <c r="A298" s="193">
        <v>186</v>
      </c>
      <c r="B298" s="7"/>
      <c r="C298" s="208">
        <v>45721</v>
      </c>
      <c r="D298" s="187" t="s">
        <v>434</v>
      </c>
      <c r="E298" s="33" t="str">
        <f>IFERROR(IF(COUNTIF($A$6:A298,6)&gt;1,"DUPLICATE",VLOOKUP(A298,Table1[[Column1]:[Column3]],2,FALSE)),"")</f>
        <v>TONER, HP Laserjet Pro M155A, W2310A (215A black)</v>
      </c>
      <c r="F298" s="19"/>
      <c r="G298" s="19">
        <v>2</v>
      </c>
      <c r="H298" s="117" t="s">
        <v>245</v>
      </c>
      <c r="I298" s="19"/>
      <c r="R298" s="5" t="str">
        <f>IFERROR(SEARCH('Bin Card'!$B$9,List!E198,1),"")</f>
        <v/>
      </c>
      <c r="S298" s="5">
        <f>IF(R298="",0,COUNTIF($R$6:R298,"=1"))</f>
        <v>0</v>
      </c>
      <c r="U298" s="129" t="str">
        <f>IFERROR(IF(COUNTIF($A$6:A298,6)&gt;1,"DUPLICATE",VLOOKUP(A298,'Inventory List'!A202:L388,12,FALSE)),"")</f>
        <v/>
      </c>
      <c r="V298" s="200" t="s">
        <v>25</v>
      </c>
    </row>
    <row r="299" spans="1:22" ht="31.5" customHeight="1" x14ac:dyDescent="0.45">
      <c r="A299" s="194">
        <v>33</v>
      </c>
      <c r="B299" s="7"/>
      <c r="C299" s="208">
        <v>45721</v>
      </c>
      <c r="D299" s="187" t="s">
        <v>434</v>
      </c>
      <c r="E299" s="33" t="str">
        <f>IFERROR(IF(COUNTIF($A$6:A299,6)&gt;1,"DUPLICATE",VLOOKUP(A299,Table1[[Column1]:[Column3]],2,FALSE)),"")</f>
        <v>CLIP, paper clip, coated, 50mm, 120g</v>
      </c>
      <c r="F299" s="19"/>
      <c r="G299" s="19">
        <v>2</v>
      </c>
      <c r="H299" s="117" t="s">
        <v>245</v>
      </c>
      <c r="I299" s="19"/>
      <c r="R299" s="5" t="str">
        <f>IFERROR(SEARCH('Bin Card'!$B$9,List!E199,1),"")</f>
        <v/>
      </c>
      <c r="S299" s="5">
        <f>IF(R299="",0,COUNTIF($R$6:R299,"=1"))</f>
        <v>0</v>
      </c>
      <c r="U299" s="129" t="str">
        <f>IFERROR(IF(COUNTIF($A$6:A299,6)&gt;1,"DUPLICATE",VLOOKUP(A299,'Inventory List'!A203:L389,12,FALSE)),"")</f>
        <v/>
      </c>
      <c r="V299" s="200" t="s">
        <v>15</v>
      </c>
    </row>
    <row r="300" spans="1:22" ht="31.5" customHeight="1" x14ac:dyDescent="0.45">
      <c r="A300" s="194">
        <v>31</v>
      </c>
      <c r="B300" s="7"/>
      <c r="C300" s="208">
        <v>45733</v>
      </c>
      <c r="D300" s="187" t="s">
        <v>435</v>
      </c>
      <c r="E300" s="33" t="str">
        <f>IFERROR(IF(COUNTIF($A$6:A300,6)&gt;1,"DUPLICATE",VLOOKUP(A300,Table1[[Column1]:[Column3]],2,FALSE)),"")</f>
        <v>CLIP, BACKFOLD, all metal, clamping: 50mm (-1mm), 2"</v>
      </c>
      <c r="F300" s="19"/>
      <c r="G300" s="19">
        <v>2</v>
      </c>
      <c r="H300" s="117" t="s">
        <v>243</v>
      </c>
      <c r="I300" s="19"/>
      <c r="R300" s="5" t="str">
        <f>IFERROR(SEARCH('Bin Card'!$B$9,List!E220,1),"")</f>
        <v/>
      </c>
      <c r="S300" s="5">
        <f>IF(R300="",0,COUNTIF($R$6:R300,"=1"))</f>
        <v>0</v>
      </c>
      <c r="U300" s="129" t="str">
        <f>IFERROR(IF(COUNTIF($A$6:A300,6)&gt;1,"DUPLICATE",VLOOKUP(A300,'Inventory List'!A58:L398,12,FALSE)),"")</f>
        <v/>
      </c>
      <c r="V300" s="200" t="s">
        <v>15</v>
      </c>
    </row>
    <row r="301" spans="1:22" ht="31.5" customHeight="1" x14ac:dyDescent="0.45">
      <c r="A301" s="193">
        <v>176</v>
      </c>
      <c r="B301" s="7"/>
      <c r="C301" s="208">
        <v>45737</v>
      </c>
      <c r="D301" s="187" t="s">
        <v>437</v>
      </c>
      <c r="E301" s="33" t="str">
        <f>IFERROR(IF(COUNTIF($A$6:A301,6)&gt;1,"DUPLICATE",VLOOKUP(A301,Table1[[Column1]:[Column3]],2,FALSE)),"")</f>
        <v>TISSUE, interfolded, 175 pulls</v>
      </c>
      <c r="F301" s="19"/>
      <c r="G301" s="19">
        <v>2</v>
      </c>
      <c r="H301" s="117" t="s">
        <v>243</v>
      </c>
      <c r="I301" s="19"/>
      <c r="S301" s="5">
        <f>IF(R301="",0,COUNTIF($R$6:R301,"=1"))</f>
        <v>0</v>
      </c>
      <c r="U301" s="129" t="str">
        <f>IFERROR(IF(COUNTIF($A$6:A301,6)&gt;1,"DUPLICATE",VLOOKUP(A301,'Inventory List'!A116:L405,12,FALSE)),"")</f>
        <v>PAPER MATERIALS AND PRODUCTS</v>
      </c>
      <c r="V301" s="200" t="s">
        <v>22</v>
      </c>
    </row>
    <row r="302" spans="1:22" ht="31.5" customHeight="1" x14ac:dyDescent="0.45">
      <c r="A302" s="193">
        <v>178</v>
      </c>
      <c r="B302" s="7"/>
      <c r="C302" s="208">
        <v>45743</v>
      </c>
      <c r="D302" s="187" t="s">
        <v>438</v>
      </c>
      <c r="E302" s="33" t="str">
        <f>IFERROR(IF(COUNTIF($A$6:A302,6)&gt;1,"DUPLICATE",VLOOKUP(A302,Table1[[Column1]:[Column3]],2,FALSE)),"")</f>
        <v>TONER, Brother DCP-L2540DW, TN-2380, black</v>
      </c>
      <c r="F302" s="19"/>
      <c r="G302" s="19">
        <v>2</v>
      </c>
      <c r="H302" s="117" t="s">
        <v>242</v>
      </c>
      <c r="I302" s="19"/>
      <c r="R302" s="5" t="str">
        <f>IFERROR(SEARCH('Bin Card'!$B$9,List!E239,1),"")</f>
        <v/>
      </c>
      <c r="S302" s="5">
        <f>IF(R302="",0,COUNTIF($R$6:R302,"=1"))</f>
        <v>0</v>
      </c>
      <c r="U302" s="129" t="str">
        <f>IFERROR(IF(COUNTIF($A$6:A302,6)&gt;1,"DUPLICATE",VLOOKUP(A302,'Inventory List'!A145:L411,12,FALSE)),"")</f>
        <v>PRINTER OR FACSIMILE OR PHOTOCOPIER SUPPLIES</v>
      </c>
      <c r="V302" s="200" t="s">
        <v>25</v>
      </c>
    </row>
    <row r="303" spans="1:22" ht="31.5" customHeight="1" x14ac:dyDescent="0.45">
      <c r="A303" s="193">
        <v>146</v>
      </c>
      <c r="B303" s="7"/>
      <c r="C303" s="208">
        <v>45743</v>
      </c>
      <c r="D303" s="187" t="s">
        <v>438</v>
      </c>
      <c r="E303" s="33" t="str">
        <f>IFERROR(IF(COUNTIF($A$6:A303,6)&gt;1,"DUPLICATE",VLOOKUP(A303,Table1[[Column1]:[Column3]],2,FALSE)),"")</f>
        <v>SELF-INKING RUBBER STAMP INK, 25ml, black</v>
      </c>
      <c r="F303" s="19"/>
      <c r="G303" s="19">
        <v>2</v>
      </c>
      <c r="H303" s="117" t="s">
        <v>242</v>
      </c>
      <c r="I303" s="19"/>
      <c r="R303" s="5" t="str">
        <f>IFERROR(SEARCH('Bin Card'!$B$9,List!E245,1),"")</f>
        <v/>
      </c>
      <c r="S303" s="5">
        <f>IF(R303="",0,COUNTIF($R$6:R303,"=1"))</f>
        <v>0</v>
      </c>
      <c r="U303" s="129" t="str">
        <f>IFERROR(IF(COUNTIF($A$6:A303,6)&gt;1,"DUPLICATE",VLOOKUP(A303,'Inventory List'!A64:L410,12,FALSE)),"")</f>
        <v>OFFICE EQUIPMENT AND ACCESSORIES AND SUPPLIES</v>
      </c>
      <c r="V303" s="200" t="s">
        <v>19</v>
      </c>
    </row>
    <row r="304" spans="1:22" ht="18.5" x14ac:dyDescent="0.45">
      <c r="A304" s="193">
        <v>80</v>
      </c>
      <c r="B304" s="7"/>
      <c r="C304" s="208">
        <v>45743</v>
      </c>
      <c r="D304" s="187" t="s">
        <v>441</v>
      </c>
      <c r="E304" s="33" t="str">
        <f>IFERROR(IF(COUNTIF($A$6:A304,6)&gt;1,"DUPLICATE",VLOOKUP(A304,Table1[[Column1]:[Column3]],2,FALSE)),"")</f>
        <v>GLUE, multi-purpose with application nozzle, 130g</v>
      </c>
      <c r="F304" s="19"/>
      <c r="G304" s="19">
        <v>2</v>
      </c>
      <c r="H304" s="117" t="s">
        <v>240</v>
      </c>
      <c r="I304" s="19"/>
      <c r="R304" s="5" t="str">
        <f>IFERROR(SEARCH('Bin Card'!$B$9,List!E251,1),"")</f>
        <v/>
      </c>
      <c r="S304" s="5">
        <f>IF(R304="",0,COUNTIF($R$6:R304,"=1"))</f>
        <v>0</v>
      </c>
      <c r="U304" s="129" t="str">
        <f>IFERROR(IF(COUNTIF($A$6:A304,6)&gt;1,"DUPLICATE",VLOOKUP(A304,'Inventory List'!A214:L417,12,FALSE)),"")</f>
        <v/>
      </c>
      <c r="V304" s="200" t="s">
        <v>19</v>
      </c>
    </row>
    <row r="305" spans="1:22" ht="31.5" customHeight="1" x14ac:dyDescent="0.45">
      <c r="A305" s="194">
        <v>3</v>
      </c>
      <c r="B305" s="7"/>
      <c r="C305" s="208">
        <v>45743</v>
      </c>
      <c r="D305" s="187" t="s">
        <v>441</v>
      </c>
      <c r="E305" s="33" t="str">
        <f>IFERROR(IF(COUNTIF($A$6:A305,6)&gt;1,"DUPLICATE",VLOOKUP(A305,Table1[[Column1]:[Column3]],2,FALSE)),"")</f>
        <v>ALCOHOL, ethyl, 70%, 3785ml</v>
      </c>
      <c r="F305" s="19"/>
      <c r="G305" s="19">
        <v>2</v>
      </c>
      <c r="H305" s="117" t="s">
        <v>240</v>
      </c>
      <c r="I305" s="19"/>
      <c r="R305" s="5" t="str">
        <f>IFERROR(SEARCH('Bin Card'!$B$9,List!E253,1),"")</f>
        <v/>
      </c>
      <c r="S305" s="5">
        <f>IF(R305="",0,COUNTIF($R$6:R305,"=1"))</f>
        <v>0</v>
      </c>
      <c r="U305" s="129" t="str">
        <f>IFERROR(IF(COUNTIF($A$6:A305,6)&gt;1,"DUPLICATE",VLOOKUP(A305,'Inventory List'!A216:L419,12,FALSE)),"")</f>
        <v/>
      </c>
      <c r="V305" s="200" t="s">
        <v>6</v>
      </c>
    </row>
    <row r="306" spans="1:22" ht="31.5" customHeight="1" x14ac:dyDescent="0.45">
      <c r="A306" s="193">
        <v>12</v>
      </c>
      <c r="B306" s="7"/>
      <c r="C306" s="208">
        <v>45743</v>
      </c>
      <c r="D306" s="187" t="s">
        <v>441</v>
      </c>
      <c r="E306" s="33" t="str">
        <f>IFERROR(IF(COUNTIF($A$6:A306,6)&gt;1,"DUPLICATE",VLOOKUP(A306,Table1[[Column1]:[Column3]],2,FALSE)),"")</f>
        <v>BROOM, soft broom</v>
      </c>
      <c r="F306" s="19"/>
      <c r="G306" s="19">
        <v>2</v>
      </c>
      <c r="H306" s="117" t="s">
        <v>240</v>
      </c>
      <c r="I306" s="19"/>
      <c r="R306" s="5" t="str">
        <f>IFERROR(SEARCH('Bin Card'!$B$9,List!E256,1),"")</f>
        <v/>
      </c>
      <c r="S306" s="5">
        <f>IF(R306="",0,COUNTIF($R$6:R306,"=1"))</f>
        <v>0</v>
      </c>
      <c r="U306" s="129" t="str">
        <f>IFERROR(IF(COUNTIF($A$6:A306,6)&gt;1,"DUPLICATE",VLOOKUP(A306,'Inventory List'!A219:L422,12,FALSE)),"")</f>
        <v/>
      </c>
      <c r="V306" s="200" t="s">
        <v>19</v>
      </c>
    </row>
    <row r="307" spans="1:22" ht="31.5" customHeight="1" x14ac:dyDescent="0.45">
      <c r="A307" s="193">
        <v>24</v>
      </c>
      <c r="B307" s="7"/>
      <c r="C307" s="208">
        <v>45743</v>
      </c>
      <c r="D307" s="187" t="s">
        <v>441</v>
      </c>
      <c r="E307" s="33" t="str">
        <f>IFERROR(IF(COUNTIF($A$6:A307,6)&gt;1,"DUPLICATE",VLOOKUP(A307,Table1[[Column1]:[Column3]],2,FALSE)),"")</f>
        <v>CLEAR MOUNTING TAPE, 21-24mm, 2m</v>
      </c>
      <c r="F307" s="19"/>
      <c r="G307" s="19">
        <v>2</v>
      </c>
      <c r="H307" s="117" t="s">
        <v>240</v>
      </c>
      <c r="I307" s="19"/>
      <c r="R307" s="5" t="str">
        <f>IFERROR(SEARCH('Bin Card'!$B$9,List!E257,1),"")</f>
        <v/>
      </c>
      <c r="S307" s="5">
        <f>IF(R307="",0,COUNTIF($R$6:R307,"=1"))</f>
        <v>0</v>
      </c>
      <c r="U307" s="129" t="str">
        <f>IFERROR(IF(COUNTIF($A$6:A307,6)&gt;1,"DUPLICATE",VLOOKUP(A307,'Inventory List'!A220:L423,12,FALSE)),"")</f>
        <v/>
      </c>
      <c r="V307" s="200" t="s">
        <v>4</v>
      </c>
    </row>
    <row r="308" spans="1:22" ht="31.5" customHeight="1" x14ac:dyDescent="0.45">
      <c r="A308" s="193">
        <v>32</v>
      </c>
      <c r="B308" s="7"/>
      <c r="C308" s="208">
        <v>45743</v>
      </c>
      <c r="D308" s="187" t="s">
        <v>441</v>
      </c>
      <c r="E308" s="33" t="str">
        <f>IFERROR(IF(COUNTIF($A$6:A308,6)&gt;1,"DUPLICATE",VLOOKUP(A308,Table1[[Column1]:[Column3]],2,FALSE)),"")</f>
        <v>CLIP, paper clip, coated, 33mm, 50g</v>
      </c>
      <c r="F308" s="19"/>
      <c r="G308" s="19">
        <v>2</v>
      </c>
      <c r="H308" s="117" t="s">
        <v>240</v>
      </c>
      <c r="I308" s="19"/>
      <c r="R308" s="5" t="str">
        <f>IFERROR(SEARCH('Bin Card'!$B$9,List!E259,1),"")</f>
        <v/>
      </c>
      <c r="S308" s="5">
        <f>IF(R308="",0,COUNTIF($R$6:R308,"=1"))</f>
        <v>0</v>
      </c>
      <c r="U308" s="129" t="str">
        <f>IFERROR(IF(COUNTIF($A$6:A308,6)&gt;1,"DUPLICATE",VLOOKUP(A308,'Inventory List'!A222:L425,12,FALSE)),"")</f>
        <v/>
      </c>
      <c r="V308" s="200" t="s">
        <v>15</v>
      </c>
    </row>
    <row r="309" spans="1:22" ht="31.5" customHeight="1" x14ac:dyDescent="0.45">
      <c r="A309" s="194">
        <v>33</v>
      </c>
      <c r="B309" s="7"/>
      <c r="C309" s="208">
        <v>45743</v>
      </c>
      <c r="D309" s="187" t="s">
        <v>441</v>
      </c>
      <c r="E309" s="33" t="str">
        <f>IFERROR(IF(COUNTIF($A$6:A309,6)&gt;1,"DUPLICATE",VLOOKUP(A309,Table1[[Column1]:[Column3]],2,FALSE)),"")</f>
        <v>CLIP, paper clip, coated, 50mm, 120g</v>
      </c>
      <c r="F309" s="19"/>
      <c r="G309" s="19">
        <v>2</v>
      </c>
      <c r="H309" s="117" t="s">
        <v>240</v>
      </c>
      <c r="I309" s="19"/>
      <c r="R309" s="5" t="str">
        <f>IFERROR(SEARCH('Bin Card'!$B$9,List!E260,1),"")</f>
        <v/>
      </c>
      <c r="S309" s="5">
        <f>IF(R309="",0,COUNTIF($R$6:R309,"=1"))</f>
        <v>0</v>
      </c>
      <c r="U309" s="129" t="str">
        <f>IFERROR(IF(COUNTIF($A$6:A309,6)&gt;1,"DUPLICATE",VLOOKUP(A309,'Inventory List'!A223:L426,12,FALSE)),"")</f>
        <v/>
      </c>
      <c r="V309" s="200" t="s">
        <v>15</v>
      </c>
    </row>
    <row r="310" spans="1:22" ht="31.5" customHeight="1" x14ac:dyDescent="0.45">
      <c r="A310" s="193">
        <v>72</v>
      </c>
      <c r="B310" s="7"/>
      <c r="C310" s="208">
        <v>45743</v>
      </c>
      <c r="D310" s="187" t="s">
        <v>441</v>
      </c>
      <c r="E310" s="33" t="str">
        <f>IFERROR(IF(COUNTIF($A$6:A310,6)&gt;1,"DUPLICATE",VLOOKUP(A310,Table1[[Column1]:[Column3]],2,FALSE)),"")</f>
        <v>FURNITURE POLISH, cleaner spray, 330ml</v>
      </c>
      <c r="F310" s="19"/>
      <c r="G310" s="19">
        <v>2</v>
      </c>
      <c r="H310" s="117" t="s">
        <v>240</v>
      </c>
      <c r="I310" s="19"/>
      <c r="R310" s="5" t="str">
        <f>IFERROR(SEARCH('Bin Card'!$B$9,List!E261,1),"")</f>
        <v/>
      </c>
      <c r="S310" s="5">
        <f>IF(R310="",0,COUNTIF($R$6:R310,"=1"))</f>
        <v>0</v>
      </c>
      <c r="U310" s="129" t="str">
        <f>IFERROR(IF(COUNTIF($A$6:A310,6)&gt;1,"DUPLICATE",VLOOKUP(A310,'Inventory List'!A224:L427,12,FALSE)),"")</f>
        <v/>
      </c>
      <c r="V310" s="200" t="s">
        <v>6</v>
      </c>
    </row>
    <row r="311" spans="1:22" ht="31.5" customHeight="1" x14ac:dyDescent="0.45">
      <c r="A311" s="194">
        <v>131</v>
      </c>
      <c r="B311" s="7"/>
      <c r="C311" s="208">
        <v>45743</v>
      </c>
      <c r="D311" s="187" t="s">
        <v>441</v>
      </c>
      <c r="E311" s="33" t="str">
        <f>IFERROR(IF(COUNTIF($A$6:A311,6)&gt;1,"DUPLICATE",VLOOKUP(A311,Table1[[Column1]:[Column3]],2,FALSE)),"")</f>
        <v>RAGS, 1kg per bundle</v>
      </c>
      <c r="F311" s="19"/>
      <c r="G311" s="19">
        <v>2</v>
      </c>
      <c r="H311" s="117" t="s">
        <v>240</v>
      </c>
      <c r="I311" s="19"/>
      <c r="R311" s="5" t="str">
        <f>IFERROR(SEARCH('Bin Card'!$B$9,List!E264,1),"")</f>
        <v/>
      </c>
      <c r="S311" s="5">
        <f>IF(R311="",0,COUNTIF($R$6:R311,"=1"))</f>
        <v>0</v>
      </c>
      <c r="U311" s="129" t="str">
        <f>IFERROR(IF(COUNTIF($A$6:A311,6)&gt;1,"DUPLICATE",VLOOKUP(A311,'Inventory List'!A227:L430,12,FALSE)),"")</f>
        <v/>
      </c>
      <c r="V311" s="200" t="s">
        <v>140</v>
      </c>
    </row>
    <row r="312" spans="1:22" ht="31.5" customHeight="1" x14ac:dyDescent="0.45">
      <c r="A312" s="193">
        <v>148</v>
      </c>
      <c r="B312" s="7"/>
      <c r="C312" s="208">
        <v>45743</v>
      </c>
      <c r="D312" s="187" t="s">
        <v>441</v>
      </c>
      <c r="E312" s="33" t="str">
        <f>IFERROR(IF(COUNTIF($A$6:A312,6)&gt;1,"DUPLICATE",VLOOKUP(A312,Table1[[Column1]:[Column3]],2,FALSE)),"")</f>
        <v>SOAP, bar hand soap, 90g</v>
      </c>
      <c r="F312" s="19"/>
      <c r="G312" s="19">
        <v>2</v>
      </c>
      <c r="H312" s="117" t="s">
        <v>240</v>
      </c>
      <c r="I312" s="19"/>
      <c r="R312" s="5" t="str">
        <f>IFERROR(SEARCH('Bin Card'!$B$9,List!E267,1),"")</f>
        <v/>
      </c>
      <c r="S312" s="5">
        <f>IF(R312="",0,COUNTIF($R$6:R312,"=1"))</f>
        <v>0</v>
      </c>
      <c r="U312" s="129" t="str">
        <f>IFERROR(IF(COUNTIF($A$6:A312,6)&gt;1,"DUPLICATE",VLOOKUP(A312,'Inventory List'!A230:L433,12,FALSE)),"")</f>
        <v/>
      </c>
      <c r="V312" s="200" t="s">
        <v>156</v>
      </c>
    </row>
    <row r="313" spans="1:22" ht="18" customHeight="1" x14ac:dyDescent="0.45">
      <c r="A313" s="194">
        <v>205</v>
      </c>
      <c r="B313" s="7"/>
      <c r="C313" s="208">
        <v>45743</v>
      </c>
      <c r="D313" s="187" t="s">
        <v>441</v>
      </c>
      <c r="E313" s="33" t="str">
        <f>IFERROR(IF(COUNTIF($A$6:A313,6)&gt;1,"DUPLICATE",VLOOKUP(A313,Table1[[Column1]:[Column3]],2,FALSE)),"")</f>
        <v>TONER, HP Laserjet MFP72630DN, W1002YC</v>
      </c>
      <c r="F313" s="19"/>
      <c r="G313" s="19">
        <v>2</v>
      </c>
      <c r="H313" s="117" t="s">
        <v>240</v>
      </c>
      <c r="I313" s="19"/>
      <c r="R313" s="5" t="str">
        <f>IFERROR(SEARCH('Bin Card'!$B$9,List!E274,1),"")</f>
        <v/>
      </c>
      <c r="S313" s="5">
        <f>IF(R313="",0,COUNTIF($R$6:R313,"=1"))</f>
        <v>0</v>
      </c>
      <c r="U313" s="129" t="str">
        <f>IFERROR(IF(COUNTIF($A$6:A313,6)&gt;1,"DUPLICATE",VLOOKUP(A313,'Inventory List'!A237:L440,12,FALSE)),"")</f>
        <v/>
      </c>
      <c r="V313" s="200" t="s">
        <v>25</v>
      </c>
    </row>
    <row r="314" spans="1:22" ht="31.5" customHeight="1" x14ac:dyDescent="0.45">
      <c r="A314" s="194">
        <v>67</v>
      </c>
      <c r="B314" s="7"/>
      <c r="C314" s="208">
        <v>45747</v>
      </c>
      <c r="D314" s="187" t="s">
        <v>442</v>
      </c>
      <c r="E314" s="33" t="str">
        <f>IFERROR(IF(COUNTIF($A$6:A314,6)&gt;1,"DUPLICATE",VLOOKUP(A314,Table1[[Column1]:[Column3]],2,FALSE)),"")</f>
        <v>FASTENER, metal, 2in, 7cm, 50's</v>
      </c>
      <c r="F314" s="19"/>
      <c r="G314" s="19">
        <v>2</v>
      </c>
      <c r="H314" s="117" t="s">
        <v>240</v>
      </c>
      <c r="I314" s="19"/>
      <c r="R314" s="5" t="str">
        <f>IFERROR(SEARCH('Bin Card'!$B$9,List!E278,1),"")</f>
        <v/>
      </c>
      <c r="S314" s="5">
        <f>IF(R314="",0,COUNTIF($R$6:R314,"=1"))</f>
        <v>0</v>
      </c>
      <c r="U314" s="129" t="str">
        <f>IFERROR(IF(COUNTIF($A$6:A314,6)&gt;1,"DUPLICATE",VLOOKUP(A314,'Inventory List'!A241:L444,12,FALSE)),"")</f>
        <v/>
      </c>
      <c r="V314" s="200" t="s">
        <v>15</v>
      </c>
    </row>
    <row r="315" spans="1:22" ht="18" customHeight="1" x14ac:dyDescent="0.45">
      <c r="A315" s="193">
        <v>28</v>
      </c>
      <c r="B315" s="7"/>
      <c r="C315" s="208">
        <v>45751</v>
      </c>
      <c r="D315" s="187" t="s">
        <v>447</v>
      </c>
      <c r="E315" s="33" t="str">
        <f>IFERROR(IF(COUNTIF($A$6:A315,6)&gt;1,"DUPLICATE",VLOOKUP(A315,Table1[[Column1]:[Column3]],2,FALSE)),"")</f>
        <v>CLIP, BACKFOLD, all metal, clamping: 19mm (-1mm), 3/4"</v>
      </c>
      <c r="F315" s="19"/>
      <c r="G315" s="19">
        <v>2</v>
      </c>
      <c r="H315" s="117" t="s">
        <v>244</v>
      </c>
      <c r="I315" s="19"/>
      <c r="S315" s="5">
        <f>IF(R315="",0,COUNTIF($R$6:R315,"=1"))</f>
        <v>0</v>
      </c>
      <c r="U315" s="129"/>
      <c r="V315" s="230" t="s">
        <v>452</v>
      </c>
    </row>
    <row r="316" spans="1:22" ht="47.25" customHeight="1" x14ac:dyDescent="0.4">
      <c r="A316" s="175">
        <v>30</v>
      </c>
      <c r="B316" s="7"/>
      <c r="C316" s="208">
        <v>45751</v>
      </c>
      <c r="D316" s="187" t="s">
        <v>447</v>
      </c>
      <c r="E316" s="33" t="str">
        <f>IFERROR(IF(COUNTIF($A$6:A316,6)&gt;1,"DUPLICATE",VLOOKUP(A316,Table1[[Column1]:[Column3]],2,FALSE)),"")</f>
        <v>CLIP, BACKFOLD, all metal, clamping: 32mm (-1mm), 1 1/4"</v>
      </c>
      <c r="F316" s="19"/>
      <c r="G316" s="19">
        <v>2</v>
      </c>
      <c r="H316" s="117" t="s">
        <v>244</v>
      </c>
      <c r="I316" s="19"/>
      <c r="R316" s="5" t="str">
        <f>IFERROR(SEARCH('Bin Card'!$B$9,List!E287,1),"")</f>
        <v/>
      </c>
      <c r="S316" s="5">
        <f>IF(R316="",0,COUNTIF($R$6:R316,"=1"))</f>
        <v>0</v>
      </c>
      <c r="U316" s="129" t="str">
        <f>IFERROR(IF(COUNTIF($A$6:A316,6)&gt;1,"DUPLICATE",VLOOKUP(A316,'Inventory List'!A250:L453,12,FALSE)),"")</f>
        <v/>
      </c>
      <c r="V316" s="200" t="s">
        <v>452</v>
      </c>
    </row>
    <row r="317" spans="1:22" ht="31.5" customHeight="1" x14ac:dyDescent="0.4">
      <c r="A317" s="174">
        <v>31</v>
      </c>
      <c r="B317" s="7"/>
      <c r="C317" s="208">
        <v>45751</v>
      </c>
      <c r="D317" s="187" t="s">
        <v>447</v>
      </c>
      <c r="E317" s="33" t="str">
        <f>IFERROR(IF(COUNTIF($A$6:A317,6)&gt;1,"DUPLICATE",VLOOKUP(A317,Table1[[Column1]:[Column3]],2,FALSE)),"")</f>
        <v>CLIP, BACKFOLD, all metal, clamping: 50mm (-1mm), 2"</v>
      </c>
      <c r="F317" s="19"/>
      <c r="G317" s="19">
        <v>2</v>
      </c>
      <c r="H317" s="117" t="s">
        <v>244</v>
      </c>
      <c r="I317" s="19"/>
      <c r="R317" s="5" t="str">
        <f>IFERROR(SEARCH('Bin Card'!$B$9,List!E288,1),"")</f>
        <v/>
      </c>
      <c r="S317" s="5">
        <f>IF(R317="",0,COUNTIF($R$6:R317,"=1"))</f>
        <v>0</v>
      </c>
      <c r="U317" s="129" t="str">
        <f>IFERROR(IF(COUNTIF($A$6:A317,6)&gt;1,"DUPLICATE",VLOOKUP(A317,'Inventory List'!A251:L454,12,FALSE)),"")</f>
        <v/>
      </c>
      <c r="V317" s="200" t="s">
        <v>452</v>
      </c>
    </row>
    <row r="318" spans="1:22" ht="18" customHeight="1" x14ac:dyDescent="0.4">
      <c r="A318" s="175">
        <v>115</v>
      </c>
      <c r="B318" s="7"/>
      <c r="C318" s="208">
        <v>45751</v>
      </c>
      <c r="D318" s="187" t="s">
        <v>447</v>
      </c>
      <c r="E318" s="33" t="str">
        <f>IFERROR(IF(COUNTIF($A$6:A318,6)&gt;1,"DUPLICATE",VLOOKUP(A318,Table1[[Column1]:[Column3]],2,FALSE)),"")</f>
        <v>PAPER, multipurpose, A4, 80gsm</v>
      </c>
      <c r="F318" s="19"/>
      <c r="G318" s="19">
        <v>2</v>
      </c>
      <c r="H318" s="117" t="s">
        <v>244</v>
      </c>
      <c r="I318" s="19"/>
      <c r="R318" s="5" t="str">
        <f>IFERROR(SEARCH('Bin Card'!$B$9,List!E291,1),"")</f>
        <v/>
      </c>
      <c r="S318" s="5">
        <f>IF(R318="",0,COUNTIF($R$6:R318,"=1"))</f>
        <v>0</v>
      </c>
      <c r="U318" s="129" t="str">
        <f>IFERROR(IF(COUNTIF($A$6:A318,6)&gt;1,"DUPLICATE",VLOOKUP(A318,'Inventory List'!A254:L457,12,FALSE)),"")</f>
        <v/>
      </c>
      <c r="V318" s="200" t="s">
        <v>121</v>
      </c>
    </row>
    <row r="319" spans="1:22" ht="18" customHeight="1" x14ac:dyDescent="0.4">
      <c r="A319" s="174">
        <v>121</v>
      </c>
      <c r="B319" s="7"/>
      <c r="C319" s="208">
        <v>45751</v>
      </c>
      <c r="D319" s="187" t="s">
        <v>447</v>
      </c>
      <c r="E319" s="33" t="str">
        <f>IFERROR(IF(COUNTIF($A$6:A319,6)&gt;1,"DUPLICATE",VLOOKUP(A319,Table1[[Column1]:[Column3]],2,FALSE)),"")</f>
        <v>PEN, gel pen, blue, 0.5mm</v>
      </c>
      <c r="F319" s="19"/>
      <c r="G319" s="19">
        <v>2</v>
      </c>
      <c r="H319" s="117" t="s">
        <v>244</v>
      </c>
      <c r="I319" s="19"/>
      <c r="R319" s="5" t="str">
        <f>IFERROR(SEARCH('Bin Card'!$B$9,List!E293,1),"")</f>
        <v/>
      </c>
      <c r="S319" s="5">
        <f>IF(R319="",0,COUNTIF($R$6:R319,"=1"))</f>
        <v>0</v>
      </c>
      <c r="U319" s="129" t="str">
        <f>IFERROR(IF(COUNTIF($A$6:A319,6)&gt;1,"DUPLICATE",VLOOKUP(A319,'Inventory List'!A255:L458,12,FALSE)),"")</f>
        <v/>
      </c>
      <c r="V319" s="200" t="s">
        <v>19</v>
      </c>
    </row>
    <row r="320" spans="1:22" ht="16" x14ac:dyDescent="0.4">
      <c r="A320" s="175">
        <v>122</v>
      </c>
      <c r="B320" s="7"/>
      <c r="C320" s="208">
        <v>45751</v>
      </c>
      <c r="D320" s="187" t="s">
        <v>447</v>
      </c>
      <c r="E320" s="33" t="str">
        <f>IFERROR(IF(COUNTIF($A$6:A320,6)&gt;1,"DUPLICATE",VLOOKUP(A320,Table1[[Column1]:[Column3]],2,FALSE)),"")</f>
        <v>PEN, gel pen, blue, with rubberized grip, 1.0mm</v>
      </c>
      <c r="F320" s="19"/>
      <c r="G320" s="19">
        <v>2</v>
      </c>
      <c r="H320" s="117" t="s">
        <v>244</v>
      </c>
      <c r="I320" s="19"/>
      <c r="R320" s="5" t="str">
        <f>IFERROR(SEARCH('Bin Card'!$B$9,List!E294,1),"")</f>
        <v/>
      </c>
      <c r="S320" s="5">
        <f>IF(R320="",0,COUNTIF($R$6:R320,"=1"))</f>
        <v>0</v>
      </c>
      <c r="U320" s="129" t="str">
        <f>IFERROR(IF(COUNTIF($A$6:A320,6)&gt;1,"DUPLICATE",VLOOKUP(A320,'Inventory List'!A256:L459,12,FALSE)),"")</f>
        <v/>
      </c>
      <c r="V320" s="200" t="s">
        <v>19</v>
      </c>
    </row>
    <row r="321" spans="1:22" ht="31.5" customHeight="1" x14ac:dyDescent="0.4">
      <c r="A321" s="174">
        <v>120</v>
      </c>
      <c r="B321" s="7"/>
      <c r="C321" s="208">
        <v>45751</v>
      </c>
      <c r="D321" s="187" t="s">
        <v>447</v>
      </c>
      <c r="E321" s="33" t="str">
        <f>IFERROR(IF(COUNTIF($A$6:A321,6)&gt;1,"DUPLICATE",VLOOKUP(A321,Table1[[Column1]:[Column3]],2,FALSE)),"")</f>
        <v>PEN, gel pen, black, 0.5mm</v>
      </c>
      <c r="F321" s="19"/>
      <c r="G321" s="19">
        <v>2</v>
      </c>
      <c r="H321" s="117" t="s">
        <v>244</v>
      </c>
      <c r="I321" s="19"/>
      <c r="R321" s="5" t="str">
        <f>IFERROR(SEARCH('Bin Card'!$B$9,List!E295,1),"")</f>
        <v/>
      </c>
      <c r="S321" s="5">
        <f>IF(R321="",0,COUNTIF($R$6:R321,"=1"))</f>
        <v>0</v>
      </c>
      <c r="U321" s="129" t="str">
        <f>IFERROR(IF(COUNTIF($A$6:A321,6)&gt;1,"DUPLICATE",VLOOKUP(A321,'Inventory List'!A257:L460,12,FALSE)),"")</f>
        <v/>
      </c>
      <c r="V321" s="200" t="s">
        <v>19</v>
      </c>
    </row>
    <row r="322" spans="1:22" ht="31.5" customHeight="1" x14ac:dyDescent="0.4">
      <c r="A322" s="175">
        <v>166</v>
      </c>
      <c r="B322" s="7"/>
      <c r="C322" s="208">
        <v>45751</v>
      </c>
      <c r="D322" s="187" t="s">
        <v>447</v>
      </c>
      <c r="E322" s="33" t="str">
        <f>IFERROR(IF(COUNTIF($A$6:A322,6)&gt;1,"DUPLICATE",VLOOKUP(A322,Table1[[Column1]:[Column3]],2,FALSE)),"")</f>
        <v>STATIONERY PAPER, with ISO and BP logos, legal</v>
      </c>
      <c r="F322" s="19"/>
      <c r="G322" s="19">
        <v>2</v>
      </c>
      <c r="H322" s="117" t="s">
        <v>244</v>
      </c>
      <c r="I322" s="19"/>
      <c r="R322" s="5" t="str">
        <f>IFERROR(SEARCH('Bin Card'!$B$9,List!E297,1),"")</f>
        <v/>
      </c>
      <c r="S322" s="5">
        <f>IF(R322="",0,COUNTIF($R$6:R322,"=1"))</f>
        <v>0</v>
      </c>
      <c r="U322" s="129" t="str">
        <f>IFERROR(IF(COUNTIF($A$6:A322,6)&gt;1,"DUPLICATE",VLOOKUP(A322,'Inventory List'!A259:L462,12,FALSE)),"")</f>
        <v/>
      </c>
      <c r="V322" s="200" t="s">
        <v>121</v>
      </c>
    </row>
    <row r="323" spans="1:22" ht="31.5" customHeight="1" x14ac:dyDescent="0.45">
      <c r="A323" s="193">
        <v>184</v>
      </c>
      <c r="B323" s="7"/>
      <c r="C323" s="208">
        <v>45751</v>
      </c>
      <c r="D323" s="187" t="s">
        <v>447</v>
      </c>
      <c r="E323" s="33" t="str">
        <f>IFERROR(IF(COUNTIF($A$6:A323,6)&gt;1,"DUPLICATE",VLOOKUP(A323,Table1[[Column1]:[Column3]],2,FALSE)),"")</f>
        <v>TONER, HP Laserjet MFP137fnw, W1107A (107A)</v>
      </c>
      <c r="F323" s="19"/>
      <c r="G323" s="19">
        <v>2</v>
      </c>
      <c r="H323" s="117" t="s">
        <v>244</v>
      </c>
      <c r="I323" s="19"/>
      <c r="R323" s="5" t="str">
        <f>IFERROR(SEARCH('Bin Card'!$B$9,List!E298,1),"")</f>
        <v/>
      </c>
      <c r="S323" s="5">
        <f>IF(R323="",0,COUNTIF($R$6:R323,"=1"))</f>
        <v>0</v>
      </c>
      <c r="U323" s="129" t="str">
        <f>IFERROR(IF(COUNTIF($A$6:A323,6)&gt;1,"DUPLICATE",VLOOKUP(A323,'Inventory List'!A260:L463,12,FALSE)),"")</f>
        <v/>
      </c>
      <c r="V323" s="200" t="s">
        <v>25</v>
      </c>
    </row>
    <row r="324" spans="1:22" ht="31.5" customHeight="1" x14ac:dyDescent="0.45">
      <c r="A324" s="194">
        <v>103</v>
      </c>
      <c r="B324" s="7"/>
      <c r="C324" s="208">
        <v>45755</v>
      </c>
      <c r="D324" s="187" t="s">
        <v>448</v>
      </c>
      <c r="E324" s="33" t="str">
        <f>IFERROR(IF(COUNTIF($A$6:A324,6)&gt;1,"DUPLICATE",VLOOKUP(A324,Table1[[Column1]:[Column3]],2,FALSE)),"")</f>
        <v>MURIATIC ACID, 500ml</v>
      </c>
      <c r="F324" s="19"/>
      <c r="G324" s="19">
        <v>2</v>
      </c>
      <c r="H324" s="117" t="s">
        <v>240</v>
      </c>
      <c r="I324" s="19"/>
      <c r="R324" s="5" t="str">
        <f>IFERROR(SEARCH('Bin Card'!$B$9,List!E306,1),"")</f>
        <v/>
      </c>
      <c r="S324" s="5">
        <f>IF(R324="",0,COUNTIF($R$6:R324,"=1"))</f>
        <v>0</v>
      </c>
      <c r="U324" s="129" t="str">
        <f>IFERROR(IF(COUNTIF($A$6:A324,6)&gt;1,"DUPLICATE",VLOOKUP(A324,'Inventory List'!A268:L471,12,FALSE)),"")</f>
        <v/>
      </c>
      <c r="V324" s="200" t="s">
        <v>6</v>
      </c>
    </row>
    <row r="325" spans="1:22" ht="31.5" customHeight="1" x14ac:dyDescent="0.45">
      <c r="A325" s="193">
        <v>24</v>
      </c>
      <c r="B325" s="7"/>
      <c r="C325" s="208">
        <v>45755</v>
      </c>
      <c r="D325" s="187" t="s">
        <v>448</v>
      </c>
      <c r="E325" s="33" t="str">
        <f>IFERROR(IF(COUNTIF($A$6:A325,6)&gt;1,"DUPLICATE",VLOOKUP(A325,Table1[[Column1]:[Column3]],2,FALSE)),"")</f>
        <v>CLEAR MOUNTING TAPE, 21-24mm, 2m</v>
      </c>
      <c r="F325" s="19"/>
      <c r="G325" s="19">
        <v>2</v>
      </c>
      <c r="H325" s="117" t="s">
        <v>240</v>
      </c>
      <c r="I325" s="19"/>
      <c r="R325" s="5" t="str">
        <f>IFERROR(SEARCH('Bin Card'!$B$9,List!E308,1),"")</f>
        <v/>
      </c>
      <c r="S325" s="5">
        <f>IF(R325="",0,COUNTIF($R$6:R325,"=1"))</f>
        <v>0</v>
      </c>
      <c r="U325" s="129" t="str">
        <f>IFERROR(IF(COUNTIF($A$6:A325,6)&gt;1,"DUPLICATE",VLOOKUP(A325,'Inventory List'!A270:L473,12,FALSE)),"")</f>
        <v/>
      </c>
      <c r="V325" s="200" t="s">
        <v>4</v>
      </c>
    </row>
    <row r="326" spans="1:22" ht="31.5" customHeight="1" x14ac:dyDescent="0.4">
      <c r="A326" s="175">
        <v>32</v>
      </c>
      <c r="B326" s="7"/>
      <c r="C326" s="208">
        <v>45776</v>
      </c>
      <c r="D326" s="187" t="s">
        <v>449</v>
      </c>
      <c r="E326" s="33" t="str">
        <f>IFERROR(IF(COUNTIF($A$6:A326,6)&gt;1,"DUPLICATE",VLOOKUP(A326,Table1[[Column1]:[Column3]],2,FALSE)),"")</f>
        <v>CLIP, paper clip, coated, 33mm, 50g</v>
      </c>
      <c r="F326" s="19"/>
      <c r="G326" s="19">
        <v>2</v>
      </c>
      <c r="H326" s="117" t="s">
        <v>240</v>
      </c>
      <c r="I326" s="19"/>
      <c r="R326" s="5" t="str">
        <f>IFERROR(SEARCH('Bin Card'!$B$9,List!E309,1),"")</f>
        <v/>
      </c>
      <c r="S326" s="5">
        <f>IF(R326="",0,COUNTIF($R$6:R326,"=1"))</f>
        <v>0</v>
      </c>
      <c r="U326" s="129" t="str">
        <f>IFERROR(IF(COUNTIF($A$6:A326,6)&gt;1,"DUPLICATE",VLOOKUP(A326,'Inventory List'!A271:L474,12,FALSE)),"")</f>
        <v/>
      </c>
      <c r="V326" s="200" t="s">
        <v>15</v>
      </c>
    </row>
    <row r="327" spans="1:22" ht="31.5" customHeight="1" x14ac:dyDescent="0.45">
      <c r="A327" s="194">
        <v>125</v>
      </c>
      <c r="B327" s="7"/>
      <c r="C327" s="208">
        <v>45776</v>
      </c>
      <c r="D327" s="187" t="s">
        <v>449</v>
      </c>
      <c r="E327" s="33" t="str">
        <f>IFERROR(IF(COUNTIF($A$6:A327,6)&gt;1,"DUPLICATE",VLOOKUP(A327,Table1[[Column1]:[Column3]],2,FALSE)),"")</f>
        <v>PEN, gel pen, purple/violet, 0.5mm</v>
      </c>
      <c r="F327" s="19"/>
      <c r="G327" s="19">
        <v>2</v>
      </c>
      <c r="H327" s="117" t="s">
        <v>240</v>
      </c>
      <c r="I327" s="19"/>
      <c r="S327" s="5">
        <f>IF(R327="",0,COUNTIF($R$6:R327,"=1"))</f>
        <v>0</v>
      </c>
      <c r="U327" s="129"/>
      <c r="V327" s="200" t="s">
        <v>19</v>
      </c>
    </row>
    <row r="328" spans="1:22" ht="31.5" customHeight="1" x14ac:dyDescent="0.45">
      <c r="A328" s="193">
        <v>124</v>
      </c>
      <c r="B328" s="7"/>
      <c r="C328" s="208">
        <v>45776</v>
      </c>
      <c r="D328" s="187" t="s">
        <v>449</v>
      </c>
      <c r="E328" s="33" t="str">
        <f>IFERROR(IF(COUNTIF($A$6:A328,6)&gt;1,"DUPLICATE",VLOOKUP(A328,Table1[[Column1]:[Column3]],2,FALSE)),"")</f>
        <v>PEN, gel pen, orange, 0.5mm</v>
      </c>
      <c r="F328" s="19"/>
      <c r="G328" s="19">
        <v>2</v>
      </c>
      <c r="H328" s="117" t="s">
        <v>240</v>
      </c>
      <c r="I328" s="19"/>
      <c r="S328" s="5">
        <f>IF(R328="",0,COUNTIF($R$6:R328,"=1"))</f>
        <v>0</v>
      </c>
      <c r="U328" s="129"/>
      <c r="V328" s="200" t="s">
        <v>19</v>
      </c>
    </row>
    <row r="329" spans="1:22" ht="31.5" customHeight="1" x14ac:dyDescent="0.45">
      <c r="A329" s="194">
        <v>163</v>
      </c>
      <c r="B329" s="7"/>
      <c r="C329" s="208">
        <v>45776</v>
      </c>
      <c r="D329" s="187" t="s">
        <v>449</v>
      </c>
      <c r="E329" s="33" t="str">
        <f>IFERROR(IF(COUNTIF($A$6:A329,6)&gt;1,"DUPLICATE",VLOOKUP(A329,Table1[[Column1]:[Column3]],2,FALSE)),"")</f>
        <v>STAPLE WIRE, No. 35 (26/6), 5000 pcs</v>
      </c>
      <c r="F329" s="19"/>
      <c r="G329" s="19">
        <v>2</v>
      </c>
      <c r="H329" s="117" t="s">
        <v>240</v>
      </c>
      <c r="I329" s="19"/>
      <c r="S329" s="5">
        <f>IF(R329="",0,COUNTIF($R$6:R329,"=1"))</f>
        <v>0</v>
      </c>
      <c r="U329" s="129"/>
      <c r="V329" s="200" t="s">
        <v>15</v>
      </c>
    </row>
    <row r="330" spans="1:22" ht="31.5" customHeight="1" x14ac:dyDescent="0.45">
      <c r="A330" s="193">
        <v>194</v>
      </c>
      <c r="B330" s="7"/>
      <c r="C330" s="208">
        <v>45776</v>
      </c>
      <c r="D330" s="187" t="s">
        <v>449</v>
      </c>
      <c r="E330" s="33" t="str">
        <f>IFERROR(IF(COUNTIF($A$6:A330,6)&gt;1,"DUPLICATE",VLOOKUP(A330,Table1[[Column1]:[Column3]],2,FALSE)),"")</f>
        <v>TONER, HP Laserjet Pro M404dn, CF276A (76A black)</v>
      </c>
      <c r="F330" s="19"/>
      <c r="G330" s="19">
        <v>2</v>
      </c>
      <c r="H330" s="117" t="s">
        <v>240</v>
      </c>
      <c r="I330" s="19"/>
      <c r="R330" s="5" t="str">
        <f>IFERROR(SEARCH('Bin Card'!$B$9,List!E324,1),"")</f>
        <v/>
      </c>
      <c r="S330" s="5">
        <f>IF(R330="",0,COUNTIF($R$6:R330,"=1"))</f>
        <v>0</v>
      </c>
      <c r="U330" s="129" t="str">
        <f>IFERROR(IF(COUNTIF($A$6:A330,6)&gt;1,"DUPLICATE",VLOOKUP(A330,'Inventory List'!A280:L483,12,FALSE)),"")</f>
        <v/>
      </c>
      <c r="V330" s="200" t="s">
        <v>25</v>
      </c>
    </row>
    <row r="331" spans="1:22" ht="31.5" customHeight="1" x14ac:dyDescent="0.45">
      <c r="A331" s="193">
        <v>184</v>
      </c>
      <c r="B331" s="7"/>
      <c r="C331" s="208">
        <v>45783</v>
      </c>
      <c r="D331" s="187" t="s">
        <v>453</v>
      </c>
      <c r="E331" s="33" t="str">
        <f>IFERROR(IF(COUNTIF($A$6:A331,6)&gt;1,"DUPLICATE",VLOOKUP(A331,Table1[[Column1]:[Column3]],2,FALSE)),"")</f>
        <v>TONER, HP Laserjet MFP137fnw, W1107A (107A)</v>
      </c>
      <c r="F331" s="19"/>
      <c r="G331" s="19">
        <v>2</v>
      </c>
      <c r="H331" s="117" t="s">
        <v>243</v>
      </c>
      <c r="I331" s="19"/>
      <c r="R331" s="5" t="str">
        <f>IFERROR(SEARCH('Bin Card'!$B$9,List!E350,1),"")</f>
        <v/>
      </c>
      <c r="S331" s="5">
        <f>IF(R331="",0,COUNTIF($R$6:R331,"=1"))</f>
        <v>0</v>
      </c>
      <c r="U331" s="129" t="str">
        <f>IFERROR(IF(COUNTIF($A$6:A331,6)&gt;1,"DUPLICATE",VLOOKUP(A331,'Inventory List'!A287:L490,12,FALSE)),"")</f>
        <v/>
      </c>
      <c r="V331" s="19" t="str">
        <f>IFERROR(IF(COUNTIF($A$6:A331,6)&lt;1,"DUPLICATE",VLOOKUP(A331,Table1[[Column1]:[Column3]],3,FALSE)),"")</f>
        <v>DUPLICATE</v>
      </c>
    </row>
    <row r="332" spans="1:22" ht="31.5" customHeight="1" x14ac:dyDescent="0.45">
      <c r="A332" s="193">
        <v>194</v>
      </c>
      <c r="B332" s="7"/>
      <c r="C332" s="208">
        <v>45783</v>
      </c>
      <c r="D332" s="187" t="s">
        <v>453</v>
      </c>
      <c r="E332" s="33" t="str">
        <f>IFERROR(IF(COUNTIF($A$6:A332,6)&gt;1,"DUPLICATE",VLOOKUP(A332,Table1[[Column1]:[Column3]],2,FALSE)),"")</f>
        <v>TONER, HP Laserjet Pro M404dn, CF276A (76A black)</v>
      </c>
      <c r="F332" s="19"/>
      <c r="G332" s="19">
        <v>2</v>
      </c>
      <c r="H332" s="117" t="s">
        <v>243</v>
      </c>
      <c r="I332" s="19"/>
      <c r="R332" s="5" t="str">
        <f>IFERROR(SEARCH('Bin Card'!$B$9,List!E351,1),"")</f>
        <v/>
      </c>
      <c r="S332" s="5">
        <f>IF(R332="",0,COUNTIF($R$6:R332,"=1"))</f>
        <v>0</v>
      </c>
      <c r="U332" s="129" t="str">
        <f>IFERROR(IF(COUNTIF($A$6:A332,6)&gt;1,"DUPLICATE",VLOOKUP(A332,'Inventory List'!A288:L491,12,FALSE)),"")</f>
        <v/>
      </c>
      <c r="V332" s="19" t="str">
        <f>IFERROR(IF(COUNTIF($A$6:A332,6)&lt;1,"DUPLICATE",VLOOKUP(A332,Table1[[Column1]:[Column3]],3,FALSE)),"")</f>
        <v>DUPLICATE</v>
      </c>
    </row>
    <row r="333" spans="1:22" ht="31.5" customHeight="1" x14ac:dyDescent="0.45">
      <c r="A333" s="194">
        <v>3</v>
      </c>
      <c r="B333" s="7"/>
      <c r="C333" s="208">
        <v>45783</v>
      </c>
      <c r="D333" s="187" t="s">
        <v>453</v>
      </c>
      <c r="E333" s="33" t="str">
        <f>IFERROR(IF(COUNTIF($A$6:A333,6)&gt;1,"DUPLICATE",VLOOKUP(A333,Table1[[Column1]:[Column3]],2,FALSE)),"")</f>
        <v>ALCOHOL, ethyl, 70%, 3785ml</v>
      </c>
      <c r="F333" s="19"/>
      <c r="G333" s="19">
        <v>2</v>
      </c>
      <c r="H333" s="117" t="s">
        <v>243</v>
      </c>
      <c r="I333" s="19"/>
      <c r="R333" s="5" t="str">
        <f>IFERROR(SEARCH('Bin Card'!$B$9,List!E353,1),"")</f>
        <v/>
      </c>
      <c r="S333" s="5">
        <f>IF(R333="",0,COUNTIF($R$6:R333,"=1"))</f>
        <v>0</v>
      </c>
      <c r="U333" s="129" t="str">
        <f>IFERROR(IF(COUNTIF($A$6:A333,6)&gt;1,"DUPLICATE",VLOOKUP(A333,'Inventory List'!A291:L494,12,FALSE)),"")</f>
        <v/>
      </c>
      <c r="V333" s="19" t="str">
        <f>IFERROR(IF(COUNTIF($A$6:A333,6)&lt;1,"DUPLICATE",VLOOKUP(A333,Table1[[Column1]:[Column3]],3,FALSE)),"")</f>
        <v>DUPLICATE</v>
      </c>
    </row>
    <row r="334" spans="1:22" ht="31.5" customHeight="1" x14ac:dyDescent="0.45">
      <c r="A334" s="194">
        <v>6</v>
      </c>
      <c r="B334" s="7"/>
      <c r="C334" s="208">
        <v>45786</v>
      </c>
      <c r="D334" s="187" t="s">
        <v>454</v>
      </c>
      <c r="E334" s="33" t="str">
        <f>IFERROR(IF(COUNTIF($A$6:A334,6)&lt;1,"DUPLICATE",VLOOKUP(A334,Table1[[Column1]:[Column3]],2,FALSE)),"")</f>
        <v>ANTI-RUST SPRAY, water displacing capacity, 333ml</v>
      </c>
      <c r="F334" s="19"/>
      <c r="G334" s="19">
        <v>2</v>
      </c>
      <c r="H334" s="117" t="s">
        <v>240</v>
      </c>
      <c r="I334" s="19"/>
      <c r="S334" s="5">
        <f>IF(R334="",0,COUNTIF($R$6:R334,"=1"))</f>
        <v>0</v>
      </c>
      <c r="U334" s="129" t="str">
        <f>IFERROR(IF(COUNTIF($A$6:A334,6)&lt;1,"DUPLICATE",VLOOKUP(A334,'Inventory List'!A299:L502,12,FALSE)),"")</f>
        <v/>
      </c>
      <c r="V334" s="19" t="str">
        <f>IFERROR(IF(COUNTIF($A$6:A334,6)&lt;1,"DUPLICATE",VLOOKUP(A334,Table1[[Column1]:[Column3]],3,FALSE)),"")</f>
        <v>bottle</v>
      </c>
    </row>
    <row r="335" spans="1:22" ht="31.5" customHeight="1" x14ac:dyDescent="0.45">
      <c r="A335" s="194">
        <v>7</v>
      </c>
      <c r="B335" s="7"/>
      <c r="C335" s="208">
        <v>45786</v>
      </c>
      <c r="D335" s="187" t="s">
        <v>454</v>
      </c>
      <c r="E335" s="33" t="str">
        <f>IFERROR(IF(COUNTIF($A$6:A335,6)&lt;1,"DUPLICATE",VLOOKUP(A335,Table1[[Column1]:[Column3]],2,FALSE)),"")</f>
        <v>BATTERY, dry cell, AAA, 2 pieces per blister pack</v>
      </c>
      <c r="F335" s="19"/>
      <c r="G335" s="19">
        <v>2</v>
      </c>
      <c r="H335" s="117" t="s">
        <v>240</v>
      </c>
      <c r="I335" s="19"/>
      <c r="S335" s="5">
        <f>IF(R335="",0,COUNTIF($R$6:R335,"=1"))</f>
        <v>0</v>
      </c>
      <c r="U335" s="129" t="str">
        <f>IFERROR(IF(COUNTIF($A$6:A335,6)&lt;1,"DUPLICATE",VLOOKUP(A335,'Inventory List'!A300:L503,12,FALSE)),"")</f>
        <v/>
      </c>
      <c r="V335" s="19" t="str">
        <f>IFERROR(IF(COUNTIF($A$6:A335,6)&lt;1,"DUPLICATE",VLOOKUP(A335,Table1[[Column1]:[Column3]],3,FALSE)),"")</f>
        <v>pack</v>
      </c>
    </row>
    <row r="336" spans="1:22" ht="31.5" customHeight="1" x14ac:dyDescent="0.45">
      <c r="A336" s="194">
        <v>12</v>
      </c>
      <c r="B336" s="7"/>
      <c r="C336" s="208">
        <v>45786</v>
      </c>
      <c r="D336" s="187" t="s">
        <v>454</v>
      </c>
      <c r="E336" s="33" t="str">
        <f>IFERROR(IF(COUNTIF($A$6:A336,6)&lt;1,"DUPLICATE",VLOOKUP(A336,Table1[[Column1]:[Column3]],2,FALSE)),"")</f>
        <v>BROOM, soft broom</v>
      </c>
      <c r="F336" s="19"/>
      <c r="G336" s="19">
        <v>2</v>
      </c>
      <c r="H336" s="117" t="s">
        <v>240</v>
      </c>
      <c r="I336" s="19"/>
      <c r="S336" s="5">
        <f>IF(R336="",0,COUNTIF($R$6:R336,"=1"))</f>
        <v>0</v>
      </c>
      <c r="U336" s="129" t="str">
        <f>IFERROR(IF(COUNTIF($A$6:A336,6)&lt;1,"DUPLICATE",VLOOKUP(A336,'Inventory List'!A301:L504,12,FALSE)),"")</f>
        <v/>
      </c>
      <c r="V336" s="19" t="str">
        <f>IFERROR(IF(COUNTIF($A$6:A336,6)&lt;1,"DUPLICATE",VLOOKUP(A336,Table1[[Column1]:[Column3]],3,FALSE)),"")</f>
        <v>piece</v>
      </c>
    </row>
    <row r="337" spans="1:22" ht="31.5" customHeight="1" x14ac:dyDescent="0.45">
      <c r="A337" s="193">
        <v>14</v>
      </c>
      <c r="B337" s="7"/>
      <c r="C337" s="208">
        <v>45786</v>
      </c>
      <c r="D337" s="187" t="s">
        <v>454</v>
      </c>
      <c r="E337" s="33" t="str">
        <f>IFERROR(IF(COUNTIF($A$6:A337,6)&lt;1,"DUPLICATE",VLOOKUP(A337,Table1[[Column1]:[Column3]],2,FALSE)),"")</f>
        <v>CABLE TIE, 11", 100 pcs per pack</v>
      </c>
      <c r="F337" s="19"/>
      <c r="G337" s="19">
        <v>2</v>
      </c>
      <c r="H337" s="117" t="s">
        <v>240</v>
      </c>
      <c r="I337" s="19"/>
      <c r="S337" s="5">
        <f>IF(R337="",0,COUNTIF($R$6:R337,"=1"))</f>
        <v>0</v>
      </c>
      <c r="U337" s="129" t="str">
        <f>IFERROR(IF(COUNTIF($A$6:A337,6)&lt;1,"DUPLICATE",VLOOKUP(A337,'Inventory List'!A303:L506,12,FALSE)),"")</f>
        <v/>
      </c>
      <c r="V337" s="19" t="str">
        <f>IFERROR(IF(COUNTIF($A$6:A337,6)&lt;1,"DUPLICATE",VLOOKUP(A337,Table1[[Column1]:[Column3]],3,FALSE)),"")</f>
        <v>pack</v>
      </c>
    </row>
    <row r="338" spans="1:22" ht="31.5" customHeight="1" x14ac:dyDescent="0.45">
      <c r="A338" s="194">
        <v>15</v>
      </c>
      <c r="B338" s="7"/>
      <c r="C338" s="208">
        <v>45786</v>
      </c>
      <c r="D338" s="187" t="s">
        <v>454</v>
      </c>
      <c r="E338" s="33" t="str">
        <f>IFERROR(IF(COUNTIF($A$6:A338,6)&lt;1,"DUPLICATE",VLOOKUP(A338,Table1[[Column1]:[Column3]],2,FALSE)),"")</f>
        <v>CABLE TIE, 7", 100 pcs per pack</v>
      </c>
      <c r="F338" s="19"/>
      <c r="G338" s="19">
        <v>2</v>
      </c>
      <c r="H338" s="117" t="s">
        <v>240</v>
      </c>
      <c r="I338" s="19"/>
      <c r="S338" s="5">
        <f>IF(R338="",0,COUNTIF($R$6:R338,"=1"))</f>
        <v>0</v>
      </c>
      <c r="U338" s="129" t="str">
        <f>IFERROR(IF(COUNTIF($A$6:A338,6)&lt;1,"DUPLICATE",VLOOKUP(A338,'Inventory List'!A304:L507,12,FALSE)),"")</f>
        <v/>
      </c>
      <c r="V338" s="19" t="str">
        <f>IFERROR(IF(COUNTIF($A$6:A338,6)&lt;1,"DUPLICATE",VLOOKUP(A338,Table1[[Column1]:[Column3]],3,FALSE)),"")</f>
        <v>pack</v>
      </c>
    </row>
    <row r="339" spans="1:22" ht="31.5" customHeight="1" x14ac:dyDescent="0.45">
      <c r="A339" s="193">
        <v>28</v>
      </c>
      <c r="B339" s="7"/>
      <c r="C339" s="208">
        <v>45786</v>
      </c>
      <c r="D339" s="187" t="s">
        <v>454</v>
      </c>
      <c r="E339" s="33" t="str">
        <f>IFERROR(IF(COUNTIF($A$6:A339,6)&lt;1,"DUPLICATE",VLOOKUP(A339,Table1[[Column1]:[Column3]],2,FALSE)),"")</f>
        <v>CLIP, BACKFOLD, all metal, clamping: 19mm (-1mm), 3/4"</v>
      </c>
      <c r="F339" s="19"/>
      <c r="G339" s="19">
        <v>2</v>
      </c>
      <c r="H339" s="117" t="s">
        <v>240</v>
      </c>
      <c r="I339" s="19"/>
      <c r="S339" s="5">
        <f>IF(R339="",0,COUNTIF($R$6:R339,"=1"))</f>
        <v>0</v>
      </c>
      <c r="U339" s="129" t="str">
        <f>IFERROR(IF(COUNTIF($A$6:A339,6)&lt;1,"DUPLICATE",VLOOKUP(A339,'Inventory List'!A306:L509,12,FALSE)),"")</f>
        <v/>
      </c>
      <c r="V339" s="19" t="str">
        <f>IFERROR(IF(COUNTIF($A$6:A339,6)&lt;1,"DUPLICATE",VLOOKUP(A339,Table1[[Column1]:[Column3]],3,FALSE)),"")</f>
        <v>box</v>
      </c>
    </row>
    <row r="340" spans="1:22" ht="31.5" customHeight="1" x14ac:dyDescent="0.45">
      <c r="A340" s="224">
        <v>29</v>
      </c>
      <c r="B340" s="7"/>
      <c r="C340" s="208">
        <v>45786</v>
      </c>
      <c r="D340" s="187" t="s">
        <v>454</v>
      </c>
      <c r="E340" s="33" t="str">
        <f>IFERROR(IF(COUNTIF($A$6:A340,6)&lt;1,"DUPLICATE",VLOOKUP(A340,Table1[[Column1]:[Column3]],2,FALSE)),"")</f>
        <v>CLIP, BACKFOLD, all metal, clamping: 25mm (-1mm), 1"</v>
      </c>
      <c r="F340" s="19"/>
      <c r="G340" s="19">
        <v>2</v>
      </c>
      <c r="H340" s="117" t="s">
        <v>240</v>
      </c>
      <c r="I340" s="19"/>
      <c r="S340" s="5">
        <f>IF(R340="",0,COUNTIF($R$6:R340,"=1"))</f>
        <v>0</v>
      </c>
      <c r="U340" s="129" t="str">
        <f>IFERROR(IF(COUNTIF($A$6:A340,6)&lt;1,"DUPLICATE",VLOOKUP(A340,'Inventory List'!A307:L510,12,FALSE)),"")</f>
        <v/>
      </c>
      <c r="V340" s="19" t="str">
        <f>IFERROR(IF(COUNTIF($A$6:A340,6)&lt;1,"DUPLICATE",VLOOKUP(A340,Table1[[Column1]:[Column3]],3,FALSE)),"")</f>
        <v>box</v>
      </c>
    </row>
    <row r="341" spans="1:22" ht="31.5" customHeight="1" x14ac:dyDescent="0.45">
      <c r="A341" s="244">
        <v>30</v>
      </c>
      <c r="B341" s="7"/>
      <c r="C341" s="208">
        <v>45786</v>
      </c>
      <c r="D341" s="187" t="s">
        <v>454</v>
      </c>
      <c r="E341" s="33" t="str">
        <f>IFERROR(IF(COUNTIF($A$6:A341,6)&lt;1,"DUPLICATE",VLOOKUP(A341,Table1[[Column1]:[Column3]],2,FALSE)),"")</f>
        <v>CLIP, BACKFOLD, all metal, clamping: 32mm (-1mm), 1 1/4"</v>
      </c>
      <c r="F341" s="19"/>
      <c r="G341" s="19">
        <v>2</v>
      </c>
      <c r="H341" s="117" t="s">
        <v>240</v>
      </c>
      <c r="I341" s="19"/>
      <c r="S341" s="5">
        <f>IF(R341="",0,COUNTIF($R$6:R341,"=1"))</f>
        <v>0</v>
      </c>
      <c r="U341" s="129" t="str">
        <f>IFERROR(IF(COUNTIF($A$6:A341,6)&lt;1,"DUPLICATE",VLOOKUP(A341,'Inventory List'!A308:L511,12,FALSE)),"")</f>
        <v/>
      </c>
      <c r="V341" s="19" t="str">
        <f>IFERROR(IF(COUNTIF($A$6:A341,6)&lt;1,"DUPLICATE",VLOOKUP(A341,Table1[[Column1]:[Column3]],3,FALSE)),"")</f>
        <v>box</v>
      </c>
    </row>
    <row r="342" spans="1:22" ht="31.5" customHeight="1" x14ac:dyDescent="0.45">
      <c r="A342" s="224">
        <v>31</v>
      </c>
      <c r="B342" s="7"/>
      <c r="C342" s="208">
        <v>45786</v>
      </c>
      <c r="D342" s="187" t="s">
        <v>454</v>
      </c>
      <c r="E342" s="33" t="str">
        <f>IFERROR(IF(COUNTIF($A$6:A342,6)&lt;1,"DUPLICATE",VLOOKUP(A342,Table1[[Column1]:[Column3]],2,FALSE)),"")</f>
        <v>CLIP, BACKFOLD, all metal, clamping: 50mm (-1mm), 2"</v>
      </c>
      <c r="F342" s="19"/>
      <c r="G342" s="19">
        <v>2</v>
      </c>
      <c r="H342" s="117" t="s">
        <v>240</v>
      </c>
      <c r="I342" s="19"/>
      <c r="S342" s="5">
        <f>IF(R342="",0,COUNTIF($R$6:R342,"=1"))</f>
        <v>0</v>
      </c>
      <c r="U342" s="129" t="str">
        <f>IFERROR(IF(COUNTIF($A$6:A342,6)&lt;1,"DUPLICATE",VLOOKUP(A342,'Inventory List'!A309:L512,12,FALSE)),"")</f>
        <v/>
      </c>
      <c r="V342" s="19" t="str">
        <f>IFERROR(IF(COUNTIF($A$6:A342,6)&lt;1,"DUPLICATE",VLOOKUP(A342,Table1[[Column1]:[Column3]],3,FALSE)),"")</f>
        <v>box</v>
      </c>
    </row>
    <row r="343" spans="1:22" ht="31.5" customHeight="1" x14ac:dyDescent="0.45">
      <c r="A343" s="244">
        <v>48</v>
      </c>
      <c r="B343" s="7"/>
      <c r="C343" s="208">
        <v>45786</v>
      </c>
      <c r="D343" s="187" t="s">
        <v>454</v>
      </c>
      <c r="E343" s="33" t="str">
        <f>IFERROR(IF(COUNTIF($A$6:A343,6)&lt;1,"DUPLICATE",VLOOKUP(A343,Table1[[Column1]:[Column3]],2,FALSE)),"")</f>
        <v>DRUM, Brother HL-5100DN, DR-3455</v>
      </c>
      <c r="F343" s="19"/>
      <c r="G343" s="19">
        <v>2</v>
      </c>
      <c r="H343" s="117" t="s">
        <v>240</v>
      </c>
      <c r="I343" s="19"/>
      <c r="R343" s="5" t="str">
        <f>IFERROR(SEARCH('Bin Card'!$B$9,List!E376,1),"")</f>
        <v/>
      </c>
      <c r="S343" s="5">
        <f>IF(R343="",0,COUNTIF($R$6:R343,"=1"))</f>
        <v>0</v>
      </c>
      <c r="U343" s="129" t="str">
        <f>IFERROR(IF(COUNTIF($A$6:A343,6)&lt;1,"DUPLICATE",VLOOKUP(A343,'Inventory List'!A315:L518,12,FALSE)),"")</f>
        <v/>
      </c>
      <c r="V343" s="19" t="str">
        <f>IFERROR(IF(COUNTIF($A$6:A343,6)&lt;1,"DUPLICATE",VLOOKUP(A343,Table1[[Column1]:[Column3]],3,FALSE)),"")</f>
        <v>unit</v>
      </c>
    </row>
    <row r="344" spans="1:22" ht="31.5" customHeight="1" x14ac:dyDescent="0.45">
      <c r="A344" s="194">
        <v>79</v>
      </c>
      <c r="B344" s="7"/>
      <c r="C344" s="208">
        <v>45786</v>
      </c>
      <c r="D344" s="187" t="s">
        <v>454</v>
      </c>
      <c r="E344" s="33" t="str">
        <f>IFERROR(IF(COUNTIF($A$6:A344,6)&lt;1,"DUPLICATE",VLOOKUP(A344,Table1[[Column1]:[Column3]],2,FALSE)),"")</f>
        <v>GLOVES, laundry/kitchen, medium</v>
      </c>
      <c r="F344" s="19"/>
      <c r="G344" s="19">
        <v>2</v>
      </c>
      <c r="H344" s="117" t="s">
        <v>240</v>
      </c>
      <c r="I344" s="19"/>
      <c r="R344" s="5" t="str">
        <f>IFERROR(SEARCH('Bin Card'!$B$9,List!E382,1),"")</f>
        <v/>
      </c>
      <c r="S344" s="5">
        <f>IF(R344="",0,COUNTIF($R$6:R344,"=1"))</f>
        <v>0</v>
      </c>
      <c r="U344" s="129" t="str">
        <f>IFERROR(IF(COUNTIF($A$6:A344,6)&lt;1,"DUPLICATE",VLOOKUP(A344,'Inventory List'!A321:L524,12,FALSE)),"")</f>
        <v/>
      </c>
      <c r="V344" s="19" t="str">
        <f>IFERROR(IF(COUNTIF($A$6:A344,6)&lt;1,"DUPLICATE",VLOOKUP(A344,Table1[[Column1]:[Column3]],3,FALSE)),"")</f>
        <v>pair</v>
      </c>
    </row>
    <row r="345" spans="1:22" ht="31.5" customHeight="1" x14ac:dyDescent="0.45">
      <c r="A345" s="193">
        <v>98</v>
      </c>
      <c r="B345" s="7"/>
      <c r="C345" s="208">
        <v>45786</v>
      </c>
      <c r="D345" s="187" t="s">
        <v>454</v>
      </c>
      <c r="E345" s="33" t="str">
        <f>IFERROR(IF(COUNTIF($A$6:A345,6)&lt;1,"DUPLICATE",VLOOKUP(A345,Table1[[Column1]:[Column3]],2,FALSE)),"")</f>
        <v>MOP, spin dry with bucket, 360°</v>
      </c>
      <c r="F345" s="19"/>
      <c r="G345" s="19">
        <v>2</v>
      </c>
      <c r="H345" s="117" t="s">
        <v>240</v>
      </c>
      <c r="I345" s="19"/>
      <c r="R345" s="5" t="str">
        <f>IFERROR(SEARCH('Bin Card'!$B$9,List!E385,1),"")</f>
        <v/>
      </c>
      <c r="S345" s="5">
        <f>IF(R345="",0,COUNTIF($R$6:R345,"=1"))</f>
        <v>0</v>
      </c>
      <c r="U345" s="129" t="str">
        <f>IFERROR(IF(COUNTIF($A$6:A345,6)&lt;1,"DUPLICATE",VLOOKUP(A345,'Inventory List'!A324:L527,12,FALSE)),"")</f>
        <v/>
      </c>
      <c r="V345" s="19" t="str">
        <f>IFERROR(IF(COUNTIF($A$6:A345,6)&lt;1,"DUPLICATE",VLOOKUP(A345,Table1[[Column1]:[Column3]],3,FALSE)),"")</f>
        <v>set</v>
      </c>
    </row>
    <row r="346" spans="1:22" ht="31.5" customHeight="1" x14ac:dyDescent="0.45">
      <c r="A346" s="193">
        <v>102</v>
      </c>
      <c r="B346" s="7"/>
      <c r="C346" s="208">
        <v>45786</v>
      </c>
      <c r="D346" s="187" t="s">
        <v>454</v>
      </c>
      <c r="E346" s="33" t="str">
        <f>IFERROR(IF(COUNTIF($A$6:A346,6)&lt;1,"DUPLICATE",VLOOKUP(A346,Table1[[Column1]:[Column3]],2,FALSE)),"")</f>
        <v>MULTI-INSECT KILLER, 600ml (396g)</v>
      </c>
      <c r="F346" s="19"/>
      <c r="G346" s="19">
        <v>2</v>
      </c>
      <c r="H346" s="117" t="s">
        <v>240</v>
      </c>
      <c r="I346" s="19"/>
      <c r="R346" s="5" t="str">
        <f>IFERROR(SEARCH('Bin Card'!$B$9,List!E386,1),"")</f>
        <v/>
      </c>
      <c r="S346" s="5">
        <f>IF(R346="",0,COUNTIF($R$6:R346,"=1"))</f>
        <v>0</v>
      </c>
      <c r="U346" s="129" t="str">
        <f>IFERROR(IF(COUNTIF($A$6:A346,6)&lt;1,"DUPLICATE",VLOOKUP(A346,'Inventory List'!A325:L528,12,FALSE)),"")</f>
        <v/>
      </c>
      <c r="V346" s="19" t="str">
        <f>IFERROR(IF(COUNTIF($A$6:A346,6)&lt;1,"DUPLICATE",VLOOKUP(A346,Table1[[Column1]:[Column3]],3,FALSE)),"")</f>
        <v>bottle</v>
      </c>
    </row>
    <row r="347" spans="1:22" ht="31.5" customHeight="1" x14ac:dyDescent="0.45">
      <c r="A347" s="193">
        <v>186</v>
      </c>
      <c r="B347" s="7"/>
      <c r="C347" s="208">
        <v>45786</v>
      </c>
      <c r="D347" s="187" t="s">
        <v>454</v>
      </c>
      <c r="E347" s="33" t="str">
        <f>IFERROR(IF(COUNTIF($A$6:A347,6)&lt;1,"DUPLICATE",VLOOKUP(A347,Table1[[Column1]:[Column3]],2,FALSE)),"")</f>
        <v>TONER, HP Laserjet Pro M155A, W2310A (215A black)</v>
      </c>
      <c r="F347" s="19"/>
      <c r="G347" s="19">
        <v>2</v>
      </c>
      <c r="H347" s="117" t="s">
        <v>240</v>
      </c>
      <c r="I347" s="19"/>
      <c r="R347" s="5" t="str">
        <f>IFERROR(SEARCH('Bin Card'!$B$9,List!E403,1),"")</f>
        <v/>
      </c>
      <c r="S347" s="5">
        <f>IF(R347="",0,COUNTIF($R$6:R347,"=1"))</f>
        <v>0</v>
      </c>
      <c r="U347" s="129" t="str">
        <f>IFERROR(IF(COUNTIF($A$6:A347,6)&lt;1,"DUPLICATE",VLOOKUP(A347,'Inventory List'!A342:L545,12,FALSE)),"")</f>
        <v/>
      </c>
      <c r="V347" s="19" t="str">
        <f>IFERROR(IF(COUNTIF($A$6:A347,6)&lt;1,"DUPLICATE",VLOOKUP(A347,Table1[[Column1]:[Column3]],3,FALSE)),"")</f>
        <v>unit</v>
      </c>
    </row>
    <row r="348" spans="1:22" ht="31.5" customHeight="1" x14ac:dyDescent="0.35">
      <c r="A348" s="19">
        <v>38</v>
      </c>
      <c r="B348" s="7"/>
      <c r="C348" s="208">
        <v>45786</v>
      </c>
      <c r="D348" s="187" t="s">
        <v>455</v>
      </c>
      <c r="E348" s="33" t="str">
        <f>IFERROR(IF(COUNTIF($A$6:A348,6)&lt;1,"DUPLICATE",VLOOKUP(A348,Table1[[Column1]:[Column3]],2,FALSE)),"")</f>
        <v>CUTTER KNIFE, with safety sliding lock, replaceable blade, 18mm</v>
      </c>
      <c r="F348" s="19"/>
      <c r="G348" s="19">
        <v>2</v>
      </c>
      <c r="H348" s="117" t="s">
        <v>245</v>
      </c>
      <c r="I348" s="19"/>
      <c r="R348" s="5" t="str">
        <f>IFERROR(SEARCH('Bin Card'!$B$9,List!E409,1),"")</f>
        <v/>
      </c>
      <c r="S348" s="5">
        <f>IF(R348="",0,COUNTIF($R$6:R348,"=1"))</f>
        <v>0</v>
      </c>
      <c r="U348" s="129" t="str">
        <f>IFERROR(IF(COUNTIF($A$6:A348,6)&lt;1,"DUPLICATE",VLOOKUP(A348,'Inventory List'!A348:L551,12,FALSE)),"")</f>
        <v/>
      </c>
      <c r="V348" s="19" t="str">
        <f>IFERROR(IF(COUNTIF($A$6:A348,6)&lt;1,"DUPLICATE",VLOOKUP(A348,Table1[[Column1]:[Column3]],3,FALSE)),"")</f>
        <v>piece</v>
      </c>
    </row>
    <row r="349" spans="1:22" ht="31.5" customHeight="1" x14ac:dyDescent="0.45">
      <c r="A349" s="194">
        <v>134</v>
      </c>
      <c r="B349" s="7"/>
      <c r="C349" s="208">
        <v>45786</v>
      </c>
      <c r="D349" s="187" t="s">
        <v>455</v>
      </c>
      <c r="E349" s="33" t="str">
        <f>IFERROR(IF(COUNTIF($A$6:A349,6)&lt;1,"DUPLICATE",VLOOKUP(A349,Table1[[Column1]:[Column3]],2,FALSE)),"")</f>
        <v>RECORD BOOK, 500 pages, size: 214mm x 278mm min</v>
      </c>
      <c r="F349" s="19"/>
      <c r="G349" s="19">
        <v>2</v>
      </c>
      <c r="H349" s="117" t="s">
        <v>245</v>
      </c>
      <c r="I349" s="19"/>
      <c r="R349" s="5" t="str">
        <f>IFERROR(SEARCH('Bin Card'!$B$9,List!E414,1),"")</f>
        <v/>
      </c>
      <c r="S349" s="5">
        <f>IF(R349="",0,COUNTIF($R$6:R349,"=1"))</f>
        <v>0</v>
      </c>
      <c r="U349" s="129" t="str">
        <f>IFERROR(IF(COUNTIF($A$6:A349,6)&lt;1,"DUPLICATE",VLOOKUP(A349,'Inventory List'!A353:L556,12,FALSE)),"")</f>
        <v/>
      </c>
      <c r="V349" s="19" t="str">
        <f>IFERROR(IF(COUNTIF($A$6:A349,6)&lt;1,"DUPLICATE",VLOOKUP(A349,Table1[[Column1]:[Column3]],3,FALSE)),"")</f>
        <v>book</v>
      </c>
    </row>
    <row r="350" spans="1:22" ht="31.5" customHeight="1" x14ac:dyDescent="0.45">
      <c r="A350" s="194">
        <v>141</v>
      </c>
      <c r="B350" s="7"/>
      <c r="C350" s="208">
        <v>45786</v>
      </c>
      <c r="D350" s="187" t="s">
        <v>455</v>
      </c>
      <c r="E350" s="33" t="str">
        <f>IFERROR(IF(COUNTIF($A$6:A350,6)&lt;1,"DUPLICATE",VLOOKUP(A350,Table1[[Column1]:[Column3]],2,FALSE)),"")</f>
        <v>SCISSOR, 7-8in blade</v>
      </c>
      <c r="F350" s="19"/>
      <c r="G350" s="19">
        <v>2</v>
      </c>
      <c r="H350" s="117" t="s">
        <v>245</v>
      </c>
      <c r="I350" s="19"/>
      <c r="R350" s="5" t="str">
        <f>IFERROR(SEARCH('Bin Card'!$B$9,List!E415,1),"")</f>
        <v/>
      </c>
      <c r="S350" s="5">
        <f>IF(R350="",0,COUNTIF($R$6:R350,"=1"))</f>
        <v>0</v>
      </c>
      <c r="U350" s="129" t="str">
        <f>IFERROR(IF(COUNTIF($A$6:A350,6)&lt;1,"DUPLICATE",VLOOKUP(A350,'Inventory List'!A354:L557,12,FALSE)),"")</f>
        <v/>
      </c>
      <c r="V350" s="19" t="str">
        <f>IFERROR(IF(COUNTIF($A$6:A350,6)&lt;1,"DUPLICATE",VLOOKUP(A350,Table1[[Column1]:[Column3]],3,FALSE)),"")</f>
        <v>pair</v>
      </c>
    </row>
    <row r="351" spans="1:22" ht="31.5" customHeight="1" x14ac:dyDescent="0.45">
      <c r="A351" s="194">
        <v>172</v>
      </c>
      <c r="B351" s="7"/>
      <c r="C351" s="208">
        <v>45786</v>
      </c>
      <c r="D351" s="187" t="s">
        <v>455</v>
      </c>
      <c r="E351" s="33" t="str">
        <f>IFERROR(IF(COUNTIF($A$6:A351,6)&lt;1,"DUPLICATE",VLOOKUP(A351,Table1[[Column1]:[Column3]],2,FALSE)),"")</f>
        <v>TAPE, packaging, 48mm (2")</v>
      </c>
      <c r="F351" s="19"/>
      <c r="G351" s="19">
        <v>2</v>
      </c>
      <c r="H351" s="117" t="s">
        <v>245</v>
      </c>
      <c r="I351" s="19"/>
      <c r="R351" s="5" t="str">
        <f>IFERROR(SEARCH('Bin Card'!$B$9,List!E417,1),"")</f>
        <v/>
      </c>
      <c r="S351" s="5">
        <f>IF(R351="",0,COUNTIF($R$6:R351,"=1"))</f>
        <v>0</v>
      </c>
      <c r="U351" s="129" t="str">
        <f>IFERROR(IF(COUNTIF($A$6:A351,6)&lt;1,"DUPLICATE",VLOOKUP(A351,'Inventory List'!A356:L559,12,FALSE)),"")</f>
        <v/>
      </c>
      <c r="V351" s="19" t="str">
        <f>IFERROR(IF(COUNTIF($A$6:A351,6)&lt;1,"DUPLICATE",VLOOKUP(A351,Table1[[Column1]:[Column3]],3,FALSE)),"")</f>
        <v>roll</v>
      </c>
    </row>
    <row r="352" spans="1:22" ht="31.5" customHeight="1" x14ac:dyDescent="0.45">
      <c r="A352" s="193">
        <v>174</v>
      </c>
      <c r="B352" s="7"/>
      <c r="C352" s="208">
        <v>45786</v>
      </c>
      <c r="D352" s="187" t="s">
        <v>455</v>
      </c>
      <c r="E352" s="33" t="str">
        <f>IFERROR(IF(COUNTIF($A$6:A352,6)&lt;1,"DUPLICATE",VLOOKUP(A352,Table1[[Column1]:[Column3]],2,FALSE)),"")</f>
        <v>TAPE, transparent, 48mm (2")</v>
      </c>
      <c r="F352" s="19"/>
      <c r="G352" s="19">
        <v>2</v>
      </c>
      <c r="H352" s="117" t="s">
        <v>245</v>
      </c>
      <c r="I352" s="19"/>
      <c r="R352" s="5" t="str">
        <f>IFERROR(SEARCH('Bin Card'!$B$9,List!E418,1),"")</f>
        <v/>
      </c>
      <c r="S352" s="5">
        <f>IF(R352="",0,COUNTIF($R$6:R352,"=1"))</f>
        <v>0</v>
      </c>
      <c r="U352" s="129" t="str">
        <f>IFERROR(IF(COUNTIF($A$6:A352,6)&lt;1,"DUPLICATE",VLOOKUP(A352,'Inventory List'!A357:L560,12,FALSE)),"")</f>
        <v/>
      </c>
      <c r="V352" s="19" t="str">
        <f>IFERROR(IF(COUNTIF($A$6:A352,6)&lt;1,"DUPLICATE",VLOOKUP(A352,Table1[[Column1]:[Column3]],3,FALSE)),"")</f>
        <v>roll</v>
      </c>
    </row>
    <row r="353" spans="1:22" ht="31.5" customHeight="1" x14ac:dyDescent="0.45">
      <c r="A353" s="193">
        <v>80</v>
      </c>
      <c r="B353" s="7"/>
      <c r="C353" s="208">
        <v>45786</v>
      </c>
      <c r="D353" s="187" t="s">
        <v>455</v>
      </c>
      <c r="E353" s="33" t="str">
        <f>IFERROR(IF(COUNTIF($A$6:A353,6)&lt;1,"DUPLICATE",VLOOKUP(A353,Table1[[Column1]:[Column3]],2,FALSE)),"")</f>
        <v>GLUE, multi-purpose with application nozzle, 130g</v>
      </c>
      <c r="F353" s="19"/>
      <c r="G353" s="19">
        <v>2</v>
      </c>
      <c r="H353" s="117" t="s">
        <v>245</v>
      </c>
      <c r="I353" s="19"/>
      <c r="R353" s="5" t="str">
        <f>IFERROR(SEARCH('Bin Card'!$B$9,List!E419,1),"")</f>
        <v/>
      </c>
      <c r="S353" s="5">
        <f>IF(R353="",0,COUNTIF($R$6:R353,"=1"))</f>
        <v>0</v>
      </c>
      <c r="U353" s="129" t="str">
        <f>IFERROR(IF(COUNTIF($A$6:A353,6)&lt;1,"DUPLICATE",VLOOKUP(A353,'Inventory List'!A358:L561,12,FALSE)),"")</f>
        <v/>
      </c>
      <c r="V353" s="19" t="str">
        <f>IFERROR(IF(COUNTIF($A$6:A353,6)&lt;1,"DUPLICATE",VLOOKUP(A353,Table1[[Column1]:[Column3]],3,FALSE)),"")</f>
        <v>bottle</v>
      </c>
    </row>
    <row r="354" spans="1:22" ht="31.5" customHeight="1" x14ac:dyDescent="0.45">
      <c r="A354" s="193">
        <v>147</v>
      </c>
      <c r="B354" s="7"/>
      <c r="C354" s="208">
        <v>45786</v>
      </c>
      <c r="D354" s="187" t="s">
        <v>455</v>
      </c>
      <c r="E354" s="33" t="str">
        <f>IFERROR(IF(COUNTIF($A$6:A354,6)&lt;1,"DUPLICATE",VLOOKUP(A354,Table1[[Column1]:[Column3]],2,FALSE)),"")</f>
        <v>SOAP, bar hand soap, 60g</v>
      </c>
      <c r="F354" s="19"/>
      <c r="G354" s="19">
        <v>2</v>
      </c>
      <c r="H354" s="117" t="s">
        <v>245</v>
      </c>
      <c r="I354" s="19"/>
      <c r="R354" s="5" t="str">
        <f>IFERROR(SEARCH('Bin Card'!$B$9,List!E421,1),"")</f>
        <v/>
      </c>
      <c r="S354" s="5">
        <f>IF(R354="",0,COUNTIF($R$6:R354,"=1"))</f>
        <v>0</v>
      </c>
      <c r="U354" s="129" t="str">
        <f>IFERROR(IF(COUNTIF($A$6:A354,6)&lt;1,"DUPLICATE",VLOOKUP(A354,'Inventory List'!A360:L563,12,FALSE)),"")</f>
        <v/>
      </c>
      <c r="V354" s="19" t="str">
        <f>IFERROR(IF(COUNTIF($A$6:A354,6)&lt;1,"DUPLICATE",VLOOKUP(A354,Table1[[Column1]:[Column3]],3,FALSE)),"")</f>
        <v>bar</v>
      </c>
    </row>
    <row r="355" spans="1:22" ht="31.5" customHeight="1" x14ac:dyDescent="0.45">
      <c r="A355" s="194">
        <v>134</v>
      </c>
      <c r="B355" s="113"/>
      <c r="C355" s="208">
        <v>45791</v>
      </c>
      <c r="D355" s="187" t="s">
        <v>467</v>
      </c>
      <c r="E355" s="33" t="str">
        <f>IFERROR(IF(COUNTIF($A$6:A355,6)&lt;1,"DUPLICATE",VLOOKUP(A355,Table1[[Column1]:[Column3]],2,FALSE)),"")</f>
        <v>RECORD BOOK, 500 pages, size: 214mm x 278mm min</v>
      </c>
      <c r="F355" s="6"/>
      <c r="G355" s="19">
        <v>2</v>
      </c>
      <c r="H355" s="117" t="s">
        <v>246</v>
      </c>
      <c r="I355" s="6"/>
      <c r="J355" s="114"/>
      <c r="K355" s="114"/>
      <c r="L355" s="114"/>
      <c r="M355" s="114"/>
      <c r="N355" s="114"/>
      <c r="O355" s="114"/>
      <c r="P355" s="114"/>
      <c r="Q355" s="114"/>
      <c r="R355" s="5" t="str">
        <f>IFERROR(SEARCH('Bin Card'!$B$9,List!E432,1),"")</f>
        <v/>
      </c>
      <c r="S355" s="5">
        <f>IF(R355="",0,COUNTIF($R$6:R355,"=1"))</f>
        <v>0</v>
      </c>
      <c r="U355" s="129" t="str">
        <f>IFERROR(IF(COUNTIF($A$6:A355,6)&lt;1,"DUPLICATE",VLOOKUP(A355,'Inventory List'!A371:L574,12,FALSE)),"")</f>
        <v/>
      </c>
      <c r="V355" s="19" t="str">
        <f>IFERROR(IF(COUNTIF($A$6:A355,6)&lt;1,"DUPLICATE",VLOOKUP(A355,Table1[[Column1]:[Column3]],3,FALSE)),"")</f>
        <v>book</v>
      </c>
    </row>
    <row r="356" spans="1:22" ht="31.5" customHeight="1" x14ac:dyDescent="0.45">
      <c r="A356" s="194">
        <v>131</v>
      </c>
      <c r="B356" s="113"/>
      <c r="C356" s="208">
        <v>45791</v>
      </c>
      <c r="D356" s="187" t="s">
        <v>467</v>
      </c>
      <c r="E356" s="33" t="str">
        <f>IFERROR(IF(COUNTIF($A$6:A356,6)&lt;1,"DUPLICATE",VLOOKUP(A356,Table1[[Column1]:[Column3]],2,FALSE)),"")</f>
        <v>RAGS, 1kg per bundle</v>
      </c>
      <c r="F356" s="6"/>
      <c r="G356" s="19">
        <v>2</v>
      </c>
      <c r="H356" s="117" t="s">
        <v>246</v>
      </c>
      <c r="I356" s="6"/>
      <c r="J356" s="114"/>
      <c r="K356" s="114"/>
      <c r="L356" s="114"/>
      <c r="M356" s="114"/>
      <c r="N356" s="114"/>
      <c r="O356" s="114"/>
      <c r="P356" s="114"/>
      <c r="Q356" s="114"/>
      <c r="R356" s="5" t="str">
        <f>IFERROR(SEARCH('Bin Card'!$B$9,List!E433,1),"")</f>
        <v/>
      </c>
      <c r="S356" s="5">
        <f>IF(R356="",0,COUNTIF($R$6:R356,"=1"))</f>
        <v>0</v>
      </c>
      <c r="U356" s="129" t="str">
        <f>IFERROR(IF(COUNTIF($A$6:A356,6)&lt;1,"DUPLICATE",VLOOKUP(A356,'Inventory List'!A372:L575,12,FALSE)),"")</f>
        <v/>
      </c>
      <c r="V356" s="19" t="str">
        <f>IFERROR(IF(COUNTIF($A$6:A356,6)&lt;1,"DUPLICATE",VLOOKUP(A356,Table1[[Column1]:[Column3]],3,FALSE)),"")</f>
        <v>bundle</v>
      </c>
    </row>
    <row r="357" spans="1:22" ht="31.5" customHeight="1" x14ac:dyDescent="0.45">
      <c r="A357" s="194">
        <v>48</v>
      </c>
      <c r="B357" s="113"/>
      <c r="C357" s="208">
        <v>45791</v>
      </c>
      <c r="D357" s="187" t="s">
        <v>467</v>
      </c>
      <c r="E357" s="33" t="str">
        <f>IFERROR(IF(COUNTIF($A$6:A357,6)&lt;1,"DUPLICATE",VLOOKUP(A357,Table1[[Column1]:[Column3]],2,FALSE)),"")</f>
        <v>DRUM, Brother HL-5100DN, DR-3455</v>
      </c>
      <c r="F357" s="6"/>
      <c r="G357" s="19">
        <v>2</v>
      </c>
      <c r="H357" s="117" t="s">
        <v>246</v>
      </c>
      <c r="I357" s="6"/>
      <c r="J357" s="114"/>
      <c r="K357" s="114"/>
      <c r="L357" s="114"/>
      <c r="M357" s="114"/>
      <c r="N357" s="114"/>
      <c r="O357" s="114"/>
      <c r="P357" s="114"/>
      <c r="Q357" s="114"/>
      <c r="R357" s="5" t="str">
        <f>IFERROR(SEARCH('Bin Card'!$B$9,List!E435,1),"")</f>
        <v/>
      </c>
      <c r="S357" s="5">
        <f>IF(R357="",0,COUNTIF($R$6:R357,"=1"))</f>
        <v>0</v>
      </c>
      <c r="U357" s="129" t="str">
        <f>IFERROR(IF(COUNTIF($A$6:A357,6)&lt;1,"DUPLICATE",VLOOKUP(A357,'Inventory List'!A374:L577,12,FALSE)),"")</f>
        <v/>
      </c>
      <c r="V357" s="19" t="str">
        <f>IFERROR(IF(COUNTIF($A$6:A357,6)&lt;1,"DUPLICATE",VLOOKUP(A357,Table1[[Column1]:[Column3]],3,FALSE)),"")</f>
        <v>unit</v>
      </c>
    </row>
    <row r="358" spans="1:22" ht="31.5" customHeight="1" x14ac:dyDescent="0.45">
      <c r="A358" s="193">
        <v>187</v>
      </c>
      <c r="B358" s="113"/>
      <c r="C358" s="208">
        <v>45792</v>
      </c>
      <c r="D358" s="187" t="s">
        <v>468</v>
      </c>
      <c r="E358" s="33" t="str">
        <f>IFERROR(IF(COUNTIF($A$6:A358,6)&lt;1,"DUPLICATE",VLOOKUP(A358,Table1[[Column1]:[Column3]],2,FALSE)),"")</f>
        <v>TONER, HP Laserjet Pro M155A, W2311A (215A cyan)</v>
      </c>
      <c r="F358" s="6"/>
      <c r="G358" s="19">
        <v>2</v>
      </c>
      <c r="H358" s="117" t="s">
        <v>242</v>
      </c>
      <c r="I358" s="6"/>
      <c r="J358" s="114"/>
      <c r="K358" s="114"/>
      <c r="L358" s="114"/>
      <c r="M358" s="114"/>
      <c r="N358" s="114"/>
      <c r="O358" s="114"/>
      <c r="P358" s="114"/>
      <c r="Q358" s="114"/>
      <c r="R358" s="5" t="str">
        <f>IFERROR(SEARCH('Bin Card'!$B$9,List!E437,1),"")</f>
        <v/>
      </c>
      <c r="S358" s="5">
        <f>IF(R358="",0,COUNTIF($R$6:R358,"=1"))</f>
        <v>0</v>
      </c>
      <c r="U358" s="129" t="str">
        <f>IFERROR(IF(COUNTIF($A$6:A358,6)&lt;1,"DUPLICATE",VLOOKUP(A358,'Inventory List'!A376:L579,12,FALSE)),"")</f>
        <v/>
      </c>
      <c r="V358" s="19" t="str">
        <f>IFERROR(IF(COUNTIF($A$6:A358,6)&lt;1,"DUPLICATE",VLOOKUP(A358,Table1[[Column1]:[Column3]],3,FALSE)),"")</f>
        <v>unit</v>
      </c>
    </row>
    <row r="359" spans="1:22" ht="19.5" customHeight="1" x14ac:dyDescent="0.45">
      <c r="A359" s="194">
        <v>188</v>
      </c>
      <c r="B359" s="113"/>
      <c r="C359" s="208">
        <v>45792</v>
      </c>
      <c r="D359" s="187" t="s">
        <v>468</v>
      </c>
      <c r="E359" s="33" t="str">
        <f>IFERROR(IF(COUNTIF($A$6:A359,6)&lt;1,"DUPLICATE",VLOOKUP(A359,Table1[[Column1]:[Column3]],2,FALSE)),"")</f>
        <v>TONER, HP Laserjet Pro M155A, W2312A (215A yellow)</v>
      </c>
      <c r="F359" s="6"/>
      <c r="G359" s="19">
        <v>2</v>
      </c>
      <c r="H359" s="117" t="s">
        <v>242</v>
      </c>
      <c r="I359" s="6"/>
      <c r="J359" s="114"/>
      <c r="K359" s="114"/>
      <c r="L359" s="114"/>
      <c r="M359" s="114"/>
      <c r="N359" s="114"/>
      <c r="O359" s="114"/>
      <c r="P359" s="114"/>
      <c r="Q359" s="114"/>
      <c r="R359" s="5" t="str">
        <f>IFERROR(SEARCH('Bin Card'!$B$9,List!E438,1),"")</f>
        <v/>
      </c>
      <c r="S359" s="5">
        <f>IF(R359="",0,COUNTIF($R$6:R359,"=1"))</f>
        <v>0</v>
      </c>
      <c r="U359" s="129" t="str">
        <f>IFERROR(IF(COUNTIF($A$6:A359,6)&lt;1,"DUPLICATE",VLOOKUP(A359,'Inventory List'!A377:L580,12,FALSE)),"")</f>
        <v/>
      </c>
      <c r="V359" s="19" t="str">
        <f>IFERROR(IF(COUNTIF($A$6:A359,6)&lt;1,"DUPLICATE",VLOOKUP(A359,Table1[[Column1]:[Column3]],3,FALSE)),"")</f>
        <v>unit</v>
      </c>
    </row>
    <row r="360" spans="1:22" ht="47.25" customHeight="1" x14ac:dyDescent="0.45">
      <c r="A360" s="193">
        <v>189</v>
      </c>
      <c r="B360" s="113"/>
      <c r="C360" s="208">
        <v>45792</v>
      </c>
      <c r="D360" s="187" t="s">
        <v>468</v>
      </c>
      <c r="E360" s="33" t="str">
        <f>IFERROR(IF(COUNTIF($A$6:A360,6)&lt;1,"DUPLICATE",VLOOKUP(A360,Table1[[Column1]:[Column3]],2,FALSE)),"")</f>
        <v>TONER, HP Laserjet Pro M155A, W2313A (215A magenta)</v>
      </c>
      <c r="F360" s="6"/>
      <c r="G360" s="19">
        <v>2</v>
      </c>
      <c r="H360" s="117" t="s">
        <v>242</v>
      </c>
      <c r="I360" s="6"/>
      <c r="J360" s="114"/>
      <c r="K360" s="114"/>
      <c r="L360" s="114"/>
      <c r="M360" s="114"/>
      <c r="N360" s="114"/>
      <c r="O360" s="114"/>
      <c r="P360" s="114"/>
      <c r="Q360" s="114"/>
      <c r="R360" s="5" t="str">
        <f>IFERROR(SEARCH('Bin Card'!$B$9,List!E439,1),"")</f>
        <v/>
      </c>
      <c r="S360" s="5">
        <f>IF(R360="",0,COUNTIF($R$6:R360,"=1"))</f>
        <v>0</v>
      </c>
      <c r="U360" s="129" t="str">
        <f>IFERROR(IF(COUNTIF($A$6:A360,6)&lt;1,"DUPLICATE",VLOOKUP(A360,'Inventory List'!A378:L581,12,FALSE)),"")</f>
        <v/>
      </c>
      <c r="V360" s="19" t="str">
        <f>IFERROR(IF(COUNTIF($A$6:A360,6)&lt;1,"DUPLICATE",VLOOKUP(A360,Table1[[Column1]:[Column3]],3,FALSE)),"")</f>
        <v>unit</v>
      </c>
    </row>
    <row r="361" spans="1:22" ht="31.5" customHeight="1" x14ac:dyDescent="0.45">
      <c r="A361" s="194">
        <v>178</v>
      </c>
      <c r="B361" s="113"/>
      <c r="C361" s="208">
        <v>45792</v>
      </c>
      <c r="D361" s="187" t="s">
        <v>468</v>
      </c>
      <c r="E361" s="33" t="str">
        <f>IFERROR(IF(COUNTIF($A$6:A361,6)&lt;1,"DUPLICATE",VLOOKUP(A361,Table1[[Column1]:[Column3]],2,FALSE)),"")</f>
        <v>TONER, Brother DCP-L2540DW, TN-2380, black</v>
      </c>
      <c r="F361" s="6"/>
      <c r="G361" s="19">
        <v>2</v>
      </c>
      <c r="H361" s="117" t="s">
        <v>242</v>
      </c>
      <c r="I361" s="6"/>
      <c r="J361" s="114"/>
      <c r="K361" s="114"/>
      <c r="L361" s="114"/>
      <c r="M361" s="114"/>
      <c r="N361" s="114"/>
      <c r="O361" s="114"/>
      <c r="P361" s="114"/>
      <c r="Q361" s="114"/>
      <c r="R361" s="5" t="str">
        <f>IFERROR(SEARCH('Bin Card'!$B$9,List!E440,1),"")</f>
        <v/>
      </c>
      <c r="S361" s="5">
        <f>IF(R361="",0,COUNTIF($R$6:R361,"=1"))</f>
        <v>0</v>
      </c>
      <c r="U361" s="129" t="str">
        <f>IFERROR(IF(COUNTIF($A$6:A361,6)&lt;1,"DUPLICATE",VLOOKUP(A361,'Inventory List'!A379:L582,12,FALSE)),"")</f>
        <v/>
      </c>
      <c r="V361" s="19" t="str">
        <f>IFERROR(IF(COUNTIF($A$6:A361,6)&lt;1,"DUPLICATE",VLOOKUP(A361,Table1[[Column1]:[Column3]],3,FALSE)),"")</f>
        <v>unit</v>
      </c>
    </row>
    <row r="362" spans="1:22" ht="19.5" customHeight="1" x14ac:dyDescent="0.45">
      <c r="A362" s="193">
        <v>4</v>
      </c>
      <c r="B362" s="7"/>
      <c r="C362" s="208">
        <v>45792</v>
      </c>
      <c r="D362" s="187" t="s">
        <v>468</v>
      </c>
      <c r="E362" s="33" t="str">
        <f>IFERROR(IF(COUNTIF($A$6:A362,6)&lt;1,"DUPLICATE",VLOOKUP(A362,Table1[[Column1]:[Column3]],2,FALSE)),"")</f>
        <v>ALCOHOL, ethyl, 70%, 500ml</v>
      </c>
      <c r="F362" s="19"/>
      <c r="G362" s="19">
        <v>2</v>
      </c>
      <c r="H362" s="117" t="s">
        <v>242</v>
      </c>
      <c r="I362" s="19"/>
      <c r="R362" s="5" t="str">
        <f>IFERROR(SEARCH('Bin Card'!$B$9,List!E444,1),"")</f>
        <v/>
      </c>
      <c r="S362" s="5">
        <f>IF(R362="",0,COUNTIF($R$6:R362,"=1"))</f>
        <v>0</v>
      </c>
      <c r="U362" s="129" t="str">
        <f>IFERROR(IF(COUNTIF($A$6:A362,6)&lt;1,"DUPLICATE",VLOOKUP(A362,'Inventory List'!A383:L586,12,FALSE)),"")</f>
        <v/>
      </c>
      <c r="V362" s="19" t="str">
        <f>IFERROR(IF(COUNTIF($A$6:A362,6)&lt;1,"DUPLICATE",VLOOKUP(A362,Table1[[Column1]:[Column3]],3,FALSE)),"")</f>
        <v>bottle</v>
      </c>
    </row>
    <row r="363" spans="1:22" ht="19.5" customHeight="1" x14ac:dyDescent="0.45">
      <c r="A363" s="193">
        <v>218</v>
      </c>
      <c r="B363" s="113"/>
      <c r="C363" s="208">
        <v>45796</v>
      </c>
      <c r="D363" s="187" t="s">
        <v>469</v>
      </c>
      <c r="E363" s="33" t="str">
        <f>IFERROR(IF(COUNTIF($A$6:A363,6)&lt;1,"DUPLICATE",VLOOKUP(A363,Table1[[Column1]:[Column3]],2,FALSE)),"")</f>
        <v>TONER, HP Laserjet Pro MFP 3303fdw, W2221A (cyan)</v>
      </c>
      <c r="F363" s="6"/>
      <c r="G363" s="19">
        <v>2</v>
      </c>
      <c r="H363" s="117" t="s">
        <v>245</v>
      </c>
      <c r="I363" s="6"/>
      <c r="J363" s="114"/>
      <c r="K363" s="114"/>
      <c r="L363" s="114"/>
      <c r="M363" s="114"/>
      <c r="N363" s="114"/>
      <c r="O363" s="114"/>
      <c r="P363" s="114"/>
      <c r="Q363" s="114"/>
      <c r="R363" s="5" t="str">
        <f>IFERROR(SEARCH('Bin Card'!$B$9,List!E446,1),"")</f>
        <v/>
      </c>
      <c r="S363" s="5">
        <f>IF(R363="",0,COUNTIF($R$6:R363,"=1"))</f>
        <v>0</v>
      </c>
      <c r="U363" s="129" t="str">
        <f>IFERROR(IF(COUNTIF($A$6:A363,6)&lt;1,"DUPLICATE",VLOOKUP(A363,'Inventory List'!A384:L587,12,FALSE)),"")</f>
        <v/>
      </c>
      <c r="V363" s="19" t="str">
        <f>IFERROR(IF(COUNTIF($A$6:A363,6)&lt;1,"DUPLICATE",VLOOKUP(A363,Table1[[Column1]:[Column3]],3,FALSE)),"")</f>
        <v>unit</v>
      </c>
    </row>
    <row r="364" spans="1:22" ht="19.5" customHeight="1" x14ac:dyDescent="0.45">
      <c r="A364" s="194">
        <v>219</v>
      </c>
      <c r="B364" s="113"/>
      <c r="C364" s="208">
        <v>45796</v>
      </c>
      <c r="D364" s="187" t="s">
        <v>469</v>
      </c>
      <c r="E364" s="33" t="str">
        <f>IFERROR(IF(COUNTIF($A$6:A364,6)&lt;1,"DUPLICATE",VLOOKUP(A364,Table1[[Column1]:[Column3]],2,FALSE)),"")</f>
        <v>TONER, HP Laserjet Pro MFP 3303fdw, W2222A (yellow)</v>
      </c>
      <c r="F364" s="6"/>
      <c r="G364" s="19">
        <v>2</v>
      </c>
      <c r="H364" s="117" t="s">
        <v>245</v>
      </c>
      <c r="I364" s="6"/>
      <c r="J364" s="114"/>
      <c r="K364" s="114"/>
      <c r="L364" s="114"/>
      <c r="M364" s="114"/>
      <c r="N364" s="114"/>
      <c r="O364" s="114"/>
      <c r="P364" s="114"/>
      <c r="Q364" s="114"/>
      <c r="R364" s="5" t="str">
        <f>IFERROR(SEARCH('Bin Card'!$B$9,List!E447,1),"")</f>
        <v/>
      </c>
      <c r="S364" s="5">
        <f>IF(R364="",0,COUNTIF($R$6:R364,"=1"))</f>
        <v>0</v>
      </c>
      <c r="U364" s="129" t="str">
        <f>IFERROR(IF(COUNTIF($A$6:A364,6)&lt;1,"DUPLICATE",VLOOKUP(A364,'Inventory List'!A385:L588,12,FALSE)),"")</f>
        <v/>
      </c>
      <c r="V364" s="19" t="str">
        <f>IFERROR(IF(COUNTIF($A$6:A364,6)&lt;1,"DUPLICATE",VLOOKUP(A364,Table1[[Column1]:[Column3]],3,FALSE)),"")</f>
        <v>unit</v>
      </c>
    </row>
    <row r="365" spans="1:22" ht="19.5" customHeight="1" x14ac:dyDescent="0.45">
      <c r="A365" s="193">
        <v>220</v>
      </c>
      <c r="B365" s="113"/>
      <c r="C365" s="208">
        <v>45796</v>
      </c>
      <c r="D365" s="187" t="s">
        <v>469</v>
      </c>
      <c r="E365" s="33" t="str">
        <f>IFERROR(IF(COUNTIF($A$6:A365,6)&lt;1,"DUPLICATE",VLOOKUP(A365,Table1[[Column1]:[Column3]],2,FALSE)),"")</f>
        <v>TONER, HP Laserjet Pro MFP 3303fdw, W2223A (magenta)</v>
      </c>
      <c r="F365" s="6"/>
      <c r="G365" s="19">
        <v>2</v>
      </c>
      <c r="H365" s="117" t="s">
        <v>245</v>
      </c>
      <c r="I365" s="6"/>
      <c r="J365" s="114"/>
      <c r="K365" s="114"/>
      <c r="L365" s="114"/>
      <c r="M365" s="114"/>
      <c r="N365" s="114"/>
      <c r="O365" s="114"/>
      <c r="P365" s="114"/>
      <c r="Q365" s="114"/>
      <c r="R365" s="5" t="str">
        <f>IFERROR(SEARCH('Bin Card'!$B$9,List!E448,1),"")</f>
        <v/>
      </c>
      <c r="S365" s="5">
        <f>IF(R365="",0,COUNTIF($R$6:R365,"=1"))</f>
        <v>0</v>
      </c>
      <c r="U365" s="129" t="str">
        <f>IFERROR(IF(COUNTIF($A$6:A365,6)&lt;1,"DUPLICATE",VLOOKUP(A365,'Inventory List'!A386:L589,12,FALSE)),"")</f>
        <v/>
      </c>
      <c r="V365" s="19" t="str">
        <f>IFERROR(IF(COUNTIF($A$6:A365,6)&lt;1,"DUPLICATE",VLOOKUP(A365,Table1[[Column1]:[Column3]],3,FALSE)),"")</f>
        <v>unit</v>
      </c>
    </row>
    <row r="366" spans="1:22" ht="31.5" customHeight="1" x14ac:dyDescent="0.45">
      <c r="A366" s="194">
        <v>5</v>
      </c>
      <c r="B366" s="113"/>
      <c r="C366" s="208">
        <v>45796</v>
      </c>
      <c r="D366" s="187" t="s">
        <v>469</v>
      </c>
      <c r="E366" s="33" t="str">
        <f>IFERROR(IF(COUNTIF($A$6:A366,6)&lt;1,"DUPLICATE",VLOOKUP(A366,Table1[[Column1]:[Column3]],2,FALSE)),"")</f>
        <v>ALCOHOL, ethyl, 70%, in spray bottle container, 60ml</v>
      </c>
      <c r="F366" s="6"/>
      <c r="G366" s="19">
        <v>2</v>
      </c>
      <c r="H366" s="117" t="s">
        <v>245</v>
      </c>
      <c r="I366" s="6"/>
      <c r="J366" s="114"/>
      <c r="K366" s="114"/>
      <c r="L366" s="114"/>
      <c r="M366" s="114"/>
      <c r="N366" s="114"/>
      <c r="O366" s="114"/>
      <c r="P366" s="114"/>
      <c r="Q366" s="114"/>
      <c r="R366" s="5" t="str">
        <f>IFERROR(SEARCH('Bin Card'!$B$9,List!E449,1),"")</f>
        <v/>
      </c>
      <c r="S366" s="5">
        <f>IF(R366="",0,COUNTIF($R$6:R366,"=1"))</f>
        <v>0</v>
      </c>
      <c r="U366" s="129" t="str">
        <f>IFERROR(IF(COUNTIF($A$6:A366,6)&lt;1,"DUPLICATE",VLOOKUP(A366,'Inventory List'!A387:L590,12,FALSE)),"")</f>
        <v/>
      </c>
      <c r="V366" s="19" t="str">
        <f>IFERROR(IF(COUNTIF($A$6:A366,6)&lt;1,"DUPLICATE",VLOOKUP(A366,Table1[[Column1]:[Column3]],3,FALSE)),"")</f>
        <v>bottle</v>
      </c>
    </row>
    <row r="367" spans="1:22" ht="18.5" x14ac:dyDescent="0.45">
      <c r="A367" s="194">
        <v>115</v>
      </c>
      <c r="B367" s="113"/>
      <c r="C367" s="208">
        <v>45806</v>
      </c>
      <c r="D367" s="187" t="s">
        <v>474</v>
      </c>
      <c r="E367" s="33" t="str">
        <f>IFERROR(IF(COUNTIF($A$6:A367,6)&lt;1,"DUPLICATE",VLOOKUP(A367,Table1[[Column1]:[Column3]],2,FALSE)),"")</f>
        <v>PAPER, multipurpose, A4, 80gsm</v>
      </c>
      <c r="F367" s="6"/>
      <c r="G367" s="19">
        <v>2</v>
      </c>
      <c r="H367" s="117" t="s">
        <v>241</v>
      </c>
      <c r="I367" s="6"/>
      <c r="J367" s="114"/>
      <c r="K367" s="114"/>
      <c r="L367" s="114"/>
      <c r="M367" s="114"/>
      <c r="N367" s="114"/>
      <c r="O367" s="114"/>
      <c r="P367" s="114"/>
      <c r="Q367" s="114"/>
      <c r="R367" s="5" t="str">
        <f>IFERROR(SEARCH('Bin Card'!$B$9,List!E455,1),"")</f>
        <v/>
      </c>
      <c r="S367" s="5">
        <f>IF(R367="",0,COUNTIF($R$6:R367,"=1"))</f>
        <v>0</v>
      </c>
      <c r="U367" s="129" t="str">
        <f>IFERROR(IF(COUNTIF($A$6:A367,6)&lt;1,"DUPLICATE",VLOOKUP(A367,'Inventory List'!A393:L596,12,FALSE)),"")</f>
        <v/>
      </c>
      <c r="V367" s="19" t="str">
        <f>IFERROR(IF(COUNTIF($A$6:A367,6)&lt;1,"DUPLICATE",VLOOKUP(A367,Table1[[Column1]:[Column3]],3,FALSE)),"")</f>
        <v>ream</v>
      </c>
    </row>
    <row r="368" spans="1:22" ht="18.5" x14ac:dyDescent="0.45">
      <c r="A368" s="193">
        <v>105</v>
      </c>
      <c r="B368" s="113"/>
      <c r="C368" s="208">
        <v>45806</v>
      </c>
      <c r="D368" s="187" t="s">
        <v>474</v>
      </c>
      <c r="E368" s="33" t="str">
        <f>IFERROR(IF(COUNTIF($A$6:A368,6)&lt;1,"DUPLICATE",VLOOKUP(A368,Table1[[Column1]:[Column3]],2,FALSE)),"")</f>
        <v>NOTE PAD, sticky, 2"x3" (47.6x76mm), 100's</v>
      </c>
      <c r="F368" s="6"/>
      <c r="G368" s="19">
        <v>2</v>
      </c>
      <c r="H368" s="117" t="s">
        <v>241</v>
      </c>
      <c r="I368" s="6"/>
      <c r="J368" s="114"/>
      <c r="K368" s="114"/>
      <c r="L368" s="114"/>
      <c r="M368" s="114"/>
      <c r="N368" s="114"/>
      <c r="O368" s="114"/>
      <c r="P368" s="114"/>
      <c r="Q368" s="114"/>
      <c r="R368" s="5" t="str">
        <f>IFERROR(SEARCH('Bin Card'!$B$9,List!E456,1),"")</f>
        <v/>
      </c>
      <c r="S368" s="5">
        <f>IF(R368="",0,COUNTIF($R$6:R368,"=1"))</f>
        <v>0</v>
      </c>
      <c r="U368" s="129" t="str">
        <f>IFERROR(IF(COUNTIF($A$6:A368,6)&lt;1,"DUPLICATE",VLOOKUP(A368,'Inventory List'!A394:L597,12,FALSE)),"")</f>
        <v/>
      </c>
      <c r="V368" s="19" t="str">
        <f>IFERROR(IF(COUNTIF($A$6:A368,6)&lt;1,"DUPLICATE",VLOOKUP(A368,Table1[[Column1]:[Column3]],3,FALSE)),"")</f>
        <v>pad</v>
      </c>
    </row>
    <row r="369" spans="1:22" ht="18.5" x14ac:dyDescent="0.45">
      <c r="A369" s="194">
        <v>2</v>
      </c>
      <c r="B369" s="113"/>
      <c r="C369" s="208">
        <v>45806</v>
      </c>
      <c r="D369" s="187" t="s">
        <v>475</v>
      </c>
      <c r="E369" s="33" t="str">
        <f>IFERROR(IF(COUNTIF($A$6:A369,6)&lt;1,"DUPLICATE",VLOOKUP(A369,Table1[[Column1]:[Column3]],2,FALSE)),"")</f>
        <v>AIR FRESHENER, 300-320ml</v>
      </c>
      <c r="F369" s="6"/>
      <c r="G369" s="19">
        <v>2</v>
      </c>
      <c r="H369" s="117" t="s">
        <v>240</v>
      </c>
      <c r="I369" s="6"/>
      <c r="J369" s="114"/>
      <c r="K369" s="114"/>
      <c r="L369" s="114"/>
      <c r="M369" s="114"/>
      <c r="N369" s="114"/>
      <c r="O369" s="114"/>
      <c r="P369" s="114"/>
      <c r="Q369" s="114"/>
      <c r="R369" s="5" t="str">
        <f>IFERROR(SEARCH('Bin Card'!$B$9,List!E457,1),"")</f>
        <v/>
      </c>
      <c r="S369" s="5">
        <f>IF(R369="",0,COUNTIF($R$6:R369,"=1"))</f>
        <v>0</v>
      </c>
      <c r="U369" s="129" t="str">
        <f>IFERROR(IF(COUNTIF($A$6:A369,6)&lt;1,"DUPLICATE",VLOOKUP(A369,'Inventory List'!A395:L598,12,FALSE)),"")</f>
        <v/>
      </c>
      <c r="V369" s="19" t="str">
        <f>IFERROR(IF(COUNTIF($A$6:A369,6)&lt;1,"DUPLICATE",VLOOKUP(A369,Table1[[Column1]:[Column3]],3,FALSE)),"")</f>
        <v>bottle</v>
      </c>
    </row>
    <row r="370" spans="1:22" ht="31" x14ac:dyDescent="0.35">
      <c r="A370" s="19">
        <v>6</v>
      </c>
      <c r="B370" s="7"/>
      <c r="C370" s="208">
        <v>45806</v>
      </c>
      <c r="D370" s="187" t="s">
        <v>475</v>
      </c>
      <c r="E370" s="33" t="str">
        <f>IFERROR(IF(COUNTIF($A$6:A370,6)&lt;1,"DUPLICATE",VLOOKUP(A370,Table1[[Column1]:[Column3]],2,FALSE)),"")</f>
        <v>ANTI-RUST SPRAY, water displacing capacity, 333ml</v>
      </c>
      <c r="F370" s="19"/>
      <c r="G370" s="19">
        <v>2</v>
      </c>
      <c r="H370" s="117" t="s">
        <v>240</v>
      </c>
      <c r="I370" s="19"/>
      <c r="R370" s="5" t="str">
        <f>IFERROR(SEARCH('Bin Card'!$B$9,List!E459,1),"")</f>
        <v/>
      </c>
      <c r="S370" s="5">
        <f>IF(R370="",0,COUNTIF($R$6:R370,"=1"))</f>
        <v>0</v>
      </c>
      <c r="U370" s="129" t="str">
        <f>IFERROR(IF(COUNTIF($A$6:A370,6)&lt;1,"DUPLICATE",VLOOKUP(A370,'Inventory List'!A397:L600,12,FALSE)),"")</f>
        <v/>
      </c>
      <c r="V370" s="19" t="str">
        <f>IFERROR(IF(COUNTIF($A$6:A370,6)&lt;1,"DUPLICATE",VLOOKUP(A370,Table1[[Column1]:[Column3]],3,FALSE)),"")</f>
        <v>bottle</v>
      </c>
    </row>
    <row r="371" spans="1:22" x14ac:dyDescent="0.35">
      <c r="A371" s="19">
        <v>7</v>
      </c>
      <c r="B371" s="7"/>
      <c r="C371" s="208">
        <v>45806</v>
      </c>
      <c r="D371" s="187" t="s">
        <v>475</v>
      </c>
      <c r="E371" s="33" t="str">
        <f>IFERROR(IF(COUNTIF($A$6:A371,6)&lt;1,"DUPLICATE",VLOOKUP(A371,Table1[[Column1]:[Column3]],2,FALSE)),"")</f>
        <v>BATTERY, dry cell, AAA, 2 pieces per blister pack</v>
      </c>
      <c r="F371" s="19"/>
      <c r="G371" s="19">
        <v>2</v>
      </c>
      <c r="H371" s="117" t="s">
        <v>240</v>
      </c>
      <c r="I371" s="19"/>
      <c r="R371" s="5" t="str">
        <f>IFERROR(SEARCH('Bin Card'!$B$9,List!E460,1),"")</f>
        <v/>
      </c>
      <c r="S371" s="5">
        <f>IF(R371="",0,COUNTIF($R$6:R371,"=1"))</f>
        <v>0</v>
      </c>
      <c r="U371" s="129" t="str">
        <f>IFERROR(IF(COUNTIF($A$6:A371,6)&lt;1,"DUPLICATE",VLOOKUP(A371,'Inventory List'!A398:L601,12,FALSE)),"")</f>
        <v/>
      </c>
      <c r="V371" s="19" t="str">
        <f>IFERROR(IF(COUNTIF($A$6:A371,6)&lt;1,"DUPLICATE",VLOOKUP(A371,Table1[[Column1]:[Column3]],3,FALSE)),"")</f>
        <v>pack</v>
      </c>
    </row>
    <row r="372" spans="1:22" ht="19.5" customHeight="1" x14ac:dyDescent="0.35">
      <c r="A372" s="19">
        <v>14</v>
      </c>
      <c r="B372" s="7"/>
      <c r="C372" s="208">
        <v>45806</v>
      </c>
      <c r="D372" s="187" t="s">
        <v>475</v>
      </c>
      <c r="E372" s="33" t="str">
        <f>IFERROR(IF(COUNTIF($A$6:A372,6)&lt;1,"DUPLICATE",VLOOKUP(A372,Table1[[Column1]:[Column3]],2,FALSE)),"")</f>
        <v>CABLE TIE, 11", 100 pcs per pack</v>
      </c>
      <c r="F372" s="19"/>
      <c r="G372" s="19">
        <v>2</v>
      </c>
      <c r="H372" s="117" t="s">
        <v>240</v>
      </c>
      <c r="I372" s="19"/>
      <c r="R372" s="5" t="str">
        <f>IFERROR(SEARCH('Bin Card'!$B$9,List!E461,1),"")</f>
        <v/>
      </c>
      <c r="S372" s="5">
        <f>IF(R372="",0,COUNTIF($R$6:R372,"=1"))</f>
        <v>0</v>
      </c>
      <c r="U372" s="129" t="str">
        <f>IFERROR(IF(COUNTIF($A$6:A372,6)&lt;1,"DUPLICATE",VLOOKUP(A372,'Inventory List'!A399:L602,12,FALSE)),"")</f>
        <v/>
      </c>
      <c r="V372" s="19" t="str">
        <f>IFERROR(IF(COUNTIF($A$6:A372,6)&lt;1,"DUPLICATE",VLOOKUP(A372,Table1[[Column1]:[Column3]],3,FALSE)),"")</f>
        <v>pack</v>
      </c>
    </row>
    <row r="373" spans="1:22" ht="19.5" customHeight="1" x14ac:dyDescent="0.35">
      <c r="A373" s="19">
        <v>15</v>
      </c>
      <c r="B373" s="7"/>
      <c r="C373" s="208">
        <v>45806</v>
      </c>
      <c r="D373" s="187" t="s">
        <v>475</v>
      </c>
      <c r="E373" s="33" t="str">
        <f>IFERROR(IF(COUNTIF($A$6:A373,6)&lt;1,"DUPLICATE",VLOOKUP(A373,Table1[[Column1]:[Column3]],2,FALSE)),"")</f>
        <v>CABLE TIE, 7", 100 pcs per pack</v>
      </c>
      <c r="F373" s="19"/>
      <c r="G373" s="19">
        <v>2</v>
      </c>
      <c r="H373" s="117" t="s">
        <v>240</v>
      </c>
      <c r="I373" s="19"/>
      <c r="R373" s="5" t="str">
        <f>IFERROR(SEARCH('Bin Card'!$B$9,List!E462,1),"")</f>
        <v/>
      </c>
      <c r="S373" s="5">
        <f>IF(R373="",0,COUNTIF($R$6:R373,"=1"))</f>
        <v>0</v>
      </c>
      <c r="U373" s="129" t="str">
        <f>IFERROR(IF(COUNTIF($A$6:A373,6)&lt;1,"DUPLICATE",VLOOKUP(A373,'Inventory List'!A400:L603,12,FALSE)),"")</f>
        <v/>
      </c>
      <c r="V373" s="19" t="str">
        <f>IFERROR(IF(COUNTIF($A$6:A373,6)&lt;1,"DUPLICATE",VLOOKUP(A373,Table1[[Column1]:[Column3]],3,FALSE)),"")</f>
        <v>pack</v>
      </c>
    </row>
    <row r="374" spans="1:22" ht="19.5" customHeight="1" x14ac:dyDescent="0.35">
      <c r="A374" s="19">
        <v>42</v>
      </c>
      <c r="B374" s="7"/>
      <c r="C374" s="208">
        <v>45806</v>
      </c>
      <c r="D374" s="187" t="s">
        <v>475</v>
      </c>
      <c r="E374" s="33" t="str">
        <f>IFERROR(IF(COUNTIF($A$6:A374,6)&lt;1,"DUPLICATE",VLOOKUP(A374,Table1[[Column1]:[Column3]],2,FALSE)),"")</f>
        <v>DISHWASHING PASTE, 200g</v>
      </c>
      <c r="F374" s="19"/>
      <c r="G374" s="19">
        <v>2</v>
      </c>
      <c r="H374" s="117" t="s">
        <v>240</v>
      </c>
      <c r="I374" s="19"/>
      <c r="R374" s="5" t="str">
        <f>IFERROR(SEARCH('Bin Card'!$B$9,List!E465,1),"")</f>
        <v/>
      </c>
      <c r="S374" s="5">
        <f>IF(R374="",0,COUNTIF($R$6:R374,"=1"))</f>
        <v>0</v>
      </c>
      <c r="U374" s="129" t="str">
        <f>IFERROR(IF(COUNTIF($A$6:A374,6)&lt;1,"DUPLICATE",VLOOKUP(A374,'Inventory List'!A403:L606,12,FALSE)),"")</f>
        <v/>
      </c>
      <c r="V374" s="19" t="str">
        <f>IFERROR(IF(COUNTIF($A$6:A374,6)&lt;1,"DUPLICATE",VLOOKUP(A374,Table1[[Column1]:[Column3]],3,FALSE)),"")</f>
        <v>cup</v>
      </c>
    </row>
    <row r="375" spans="1:22" ht="19.5" customHeight="1" x14ac:dyDescent="0.35">
      <c r="A375" s="19">
        <v>73</v>
      </c>
      <c r="B375" s="7"/>
      <c r="C375" s="208">
        <v>45806</v>
      </c>
      <c r="D375" s="187" t="s">
        <v>475</v>
      </c>
      <c r="E375" s="33" t="str">
        <f>IFERROR(IF(COUNTIF($A$6:A375,6)&lt;1,"DUPLICATE",VLOOKUP(A375,Table1[[Column1]:[Column3]],2,FALSE)),"")</f>
        <v>GARBAGE BAG, 26"x32" (M), black, 50's</v>
      </c>
      <c r="F375" s="19"/>
      <c r="G375" s="19">
        <v>2</v>
      </c>
      <c r="H375" s="117" t="s">
        <v>240</v>
      </c>
      <c r="I375" s="19"/>
      <c r="R375" s="5" t="str">
        <f>IFERROR(SEARCH('Bin Card'!$B$9,List!E466,1),"")</f>
        <v/>
      </c>
      <c r="S375" s="5">
        <f>IF(R375="",0,COUNTIF($R$6:R375,"=1"))</f>
        <v>0</v>
      </c>
      <c r="U375" s="129" t="str">
        <f>IFERROR(IF(COUNTIF($A$6:A375,6)&lt;1,"DUPLICATE",VLOOKUP(A375,'Inventory List'!A404:L607,12,FALSE)),"")</f>
        <v/>
      </c>
      <c r="V375" s="19" t="str">
        <f>IFERROR(IF(COUNTIF($A$6:A375,6)&lt;1,"DUPLICATE",VLOOKUP(A375,Table1[[Column1]:[Column3]],3,FALSE)),"")</f>
        <v>pack</v>
      </c>
    </row>
    <row r="376" spans="1:22" ht="19.5" customHeight="1" x14ac:dyDescent="0.35">
      <c r="A376" s="19">
        <v>102</v>
      </c>
      <c r="B376" s="7"/>
      <c r="C376" s="208">
        <v>45806</v>
      </c>
      <c r="D376" s="187" t="s">
        <v>475</v>
      </c>
      <c r="E376" s="33" t="str">
        <f>IFERROR(IF(COUNTIF($A$6:A376,6)&lt;1,"DUPLICATE",VLOOKUP(A376,Table1[[Column1]:[Column3]],2,FALSE)),"")</f>
        <v>MULTI-INSECT KILLER, 600ml (396g)</v>
      </c>
      <c r="F376" s="19"/>
      <c r="G376" s="19">
        <v>2</v>
      </c>
      <c r="H376" s="117" t="s">
        <v>240</v>
      </c>
      <c r="I376" s="19"/>
      <c r="R376" s="5" t="str">
        <f>IFERROR(SEARCH('Bin Card'!$B$9,List!E469,1),"")</f>
        <v/>
      </c>
      <c r="S376" s="5">
        <f>IF(R376="",0,COUNTIF($R$6:R376,"=1"))</f>
        <v>0</v>
      </c>
      <c r="U376" s="129" t="str">
        <f>IFERROR(IF(COUNTIF($A$6:A376,6)&lt;1,"DUPLICATE",VLOOKUP(A376,'Inventory List'!A407:L610,12,FALSE)),"")</f>
        <v/>
      </c>
      <c r="V376" s="19" t="str">
        <f>IFERROR(IF(COUNTIF($A$6:A376,6)&lt;1,"DUPLICATE",VLOOKUP(A376,Table1[[Column1]:[Column3]],3,FALSE)),"")</f>
        <v>bottle</v>
      </c>
    </row>
    <row r="377" spans="1:22" ht="31.5" customHeight="1" x14ac:dyDescent="0.35">
      <c r="A377" s="19">
        <v>213</v>
      </c>
      <c r="B377" s="7"/>
      <c r="C377" s="208">
        <v>45806</v>
      </c>
      <c r="D377" s="187" t="s">
        <v>475</v>
      </c>
      <c r="E377" s="33" t="str">
        <f>IFERROR(IF(COUNTIF($A$6:A377,6)&lt;1,"DUPLICATE",VLOOKUP(A377,Table1[[Column1]:[Column3]],2,FALSE)),"")</f>
        <v>LED T8 tubular lamp 15 watts, with housing</v>
      </c>
      <c r="F377" s="19"/>
      <c r="G377" s="19">
        <v>2</v>
      </c>
      <c r="H377" s="117" t="s">
        <v>240</v>
      </c>
      <c r="I377" s="19"/>
      <c r="R377" s="5" t="str">
        <f>IFERROR(SEARCH('Bin Card'!$B$9,List!E489,1),"")</f>
        <v/>
      </c>
      <c r="S377" s="5">
        <f>IF(R377="",0,COUNTIF($R$6:R377,"=1"))</f>
        <v>0</v>
      </c>
      <c r="U377" s="129" t="str">
        <f>IFERROR(IF(COUNTIF($A$6:A377,6)&lt;1,"DUPLICATE",VLOOKUP(A377,'Inventory List'!A427:L630,12,FALSE)),"")</f>
        <v/>
      </c>
      <c r="V377" s="19" t="str">
        <f>IFERROR(IF(COUNTIF($A$6:A377,6)&lt;1,"DUPLICATE",VLOOKUP(A377,Table1[[Column1]:[Column3]],3,FALSE)),"")</f>
        <v>PIECES</v>
      </c>
    </row>
    <row r="378" spans="1:22" ht="19.5" customHeight="1" x14ac:dyDescent="0.35">
      <c r="A378" s="19">
        <v>214</v>
      </c>
      <c r="B378" s="7"/>
      <c r="C378" s="208">
        <v>45806</v>
      </c>
      <c r="D378" s="187" t="s">
        <v>475</v>
      </c>
      <c r="E378" s="33" t="str">
        <f>IFERROR(IF(COUNTIF($A$6:A378,6)&lt;1,"DUPLICATE",VLOOKUP(A378,Table1[[Column1]:[Column3]],2,FALSE)),"")</f>
        <v>Bidet set, stainless steel, adjustable water pressure</v>
      </c>
      <c r="F378" s="19"/>
      <c r="G378" s="19">
        <v>2</v>
      </c>
      <c r="H378" s="117" t="s">
        <v>240</v>
      </c>
      <c r="I378" s="19"/>
      <c r="R378" s="5" t="str">
        <f>IFERROR(SEARCH('Bin Card'!$B$9,List!E490,1),"")</f>
        <v/>
      </c>
      <c r="S378" s="5">
        <f>IF(R378="",0,COUNTIF($R$6:R378,"=1"))</f>
        <v>0</v>
      </c>
      <c r="U378" s="129" t="str">
        <f>IFERROR(IF(COUNTIF($A$6:A378,6)&lt;1,"DUPLICATE",VLOOKUP(A378,'Inventory List'!A428:L631,12,FALSE)),"")</f>
        <v/>
      </c>
      <c r="V378" s="19" t="str">
        <f>IFERROR(IF(COUNTIF($A$6:A378,6)&lt;1,"DUPLICATE",VLOOKUP(A378,Table1[[Column1]:[Column3]],3,FALSE)),"")</f>
        <v>PIECES</v>
      </c>
    </row>
    <row r="379" spans="1:22" ht="19.5" customHeight="1" x14ac:dyDescent="0.45">
      <c r="A379" s="194">
        <v>217</v>
      </c>
      <c r="B379" s="7"/>
      <c r="C379" s="208">
        <v>45824</v>
      </c>
      <c r="D379" s="187" t="s">
        <v>488</v>
      </c>
      <c r="E379" s="33" t="str">
        <f>IFERROR(IF(COUNTIF($A$6:A379,6)&lt;1,"DUPLICATE",VLOOKUP(A379,Table1[[Column1]:[Column3]],2,FALSE)),"")</f>
        <v>TONER, HP Laserjet Pro MFP 3303fdw, W2220A (black)</v>
      </c>
      <c r="F379" s="19"/>
      <c r="G379" s="19">
        <v>2</v>
      </c>
      <c r="H379" s="117" t="s">
        <v>245</v>
      </c>
      <c r="I379" s="19"/>
      <c r="R379" s="5" t="str">
        <f>IFERROR(SEARCH('Bin Card'!$B$9,List!E503,1),"")</f>
        <v/>
      </c>
      <c r="S379" s="5">
        <f>IF(R379="",0,COUNTIF($R$6:R379,"=1"))</f>
        <v>0</v>
      </c>
      <c r="U379" s="129" t="str">
        <f>IFERROR(IF(COUNTIF($A$6:A379,6)&lt;1,"DUPLICATE",VLOOKUP(A379,'Inventory List'!A440:L643,12,FALSE)),"")</f>
        <v/>
      </c>
      <c r="V379" s="19" t="str">
        <f>IFERROR(IF(COUNTIF($A$6:A379,6)&lt;1,"DUPLICATE",VLOOKUP(A379,Table1[[Column1]:[Column3]],3,FALSE)),"")</f>
        <v>unit</v>
      </c>
    </row>
    <row r="380" spans="1:22" ht="31.5" customHeight="1" x14ac:dyDescent="0.45">
      <c r="A380" s="194">
        <v>219</v>
      </c>
      <c r="B380" s="7"/>
      <c r="C380" s="208">
        <v>45824</v>
      </c>
      <c r="D380" s="187" t="s">
        <v>488</v>
      </c>
      <c r="E380" s="33" t="str">
        <f>IFERROR(IF(COUNTIF($A$6:A380,6)&lt;1,"DUPLICATE",VLOOKUP(A380,Table1[[Column1]:[Column3]],2,FALSE)),"")</f>
        <v>TONER, HP Laserjet Pro MFP 3303fdw, W2222A (yellow)</v>
      </c>
      <c r="F380" s="19"/>
      <c r="G380" s="19">
        <v>2</v>
      </c>
      <c r="H380" s="117" t="s">
        <v>245</v>
      </c>
      <c r="I380" s="19"/>
      <c r="R380" s="5" t="str">
        <f>IFERROR(SEARCH('Bin Card'!$B$9,List!E505,1),"")</f>
        <v/>
      </c>
      <c r="S380" s="5">
        <f>IF(R380="",0,COUNTIF($R$6:R380,"=1"))</f>
        <v>0</v>
      </c>
      <c r="U380" s="129" t="str">
        <f>IFERROR(IF(COUNTIF($A$6:A380,6)&lt;1,"DUPLICATE",VLOOKUP(A380,'Inventory List'!A442:L645,12,FALSE)),"")</f>
        <v/>
      </c>
      <c r="V380" s="19" t="str">
        <f>IFERROR(IF(COUNTIF($A$6:A380,6)&lt;1,"DUPLICATE",VLOOKUP(A380,Table1[[Column1]:[Column3]],3,FALSE)),"")</f>
        <v>unit</v>
      </c>
    </row>
    <row r="381" spans="1:22" ht="31.5" customHeight="1" x14ac:dyDescent="0.45">
      <c r="A381" s="193">
        <v>220</v>
      </c>
      <c r="B381" s="7"/>
      <c r="C381" s="208">
        <v>45824</v>
      </c>
      <c r="D381" s="187" t="s">
        <v>488</v>
      </c>
      <c r="E381" s="33" t="str">
        <f>IFERROR(IF(COUNTIF($A$6:A381,6)&lt;1,"DUPLICATE",VLOOKUP(A381,Table1[[Column1]:[Column3]],2,FALSE)),"")</f>
        <v>TONER, HP Laserjet Pro MFP 3303fdw, W2223A (magenta)</v>
      </c>
      <c r="F381" s="19"/>
      <c r="G381" s="19">
        <v>2</v>
      </c>
      <c r="H381" s="117" t="s">
        <v>245</v>
      </c>
      <c r="I381" s="19"/>
      <c r="R381" s="5" t="str">
        <f>IFERROR(SEARCH('Bin Card'!$B$9,List!E506,1),"")</f>
        <v/>
      </c>
      <c r="S381" s="5">
        <f>IF(R381="",0,COUNTIF($R$6:R381,"=1"))</f>
        <v>0</v>
      </c>
      <c r="U381" s="129" t="str">
        <f>IFERROR(IF(COUNTIF($A$6:A381,6)&lt;1,"DUPLICATE",VLOOKUP(A381,'Inventory List'!A443:L646,12,FALSE)),"")</f>
        <v/>
      </c>
      <c r="V381" s="19" t="str">
        <f>IFERROR(IF(COUNTIF($A$6:A381,6)&lt;1,"DUPLICATE",VLOOKUP(A381,Table1[[Column1]:[Column3]],3,FALSE)),"")</f>
        <v>unit</v>
      </c>
    </row>
    <row r="382" spans="1:22" ht="31.5" customHeight="1" x14ac:dyDescent="0.45">
      <c r="A382" s="193">
        <v>144</v>
      </c>
      <c r="B382" s="7"/>
      <c r="C382" s="208">
        <v>45824</v>
      </c>
      <c r="D382" s="187" t="s">
        <v>488</v>
      </c>
      <c r="E382" s="33" t="str">
        <f>IFERROR(IF(COUNTIF($A$6:A382,6)&lt;1,"DUPLICATE",VLOOKUP(A382,Table1[[Column1]:[Column3]],2,FALSE)),"")</f>
        <v>SCRUB-SPONGE, 100x75x30mm, 1's</v>
      </c>
      <c r="F382" s="19"/>
      <c r="G382" s="19">
        <v>2</v>
      </c>
      <c r="H382" s="117" t="s">
        <v>245</v>
      </c>
      <c r="I382" s="19"/>
      <c r="R382" s="5" t="str">
        <f>IFERROR(SEARCH('Bin Card'!$B$9,List!E507,1),"")</f>
        <v/>
      </c>
      <c r="S382" s="5">
        <f>IF(R382="",0,COUNTIF($R$6:R382,"=1"))</f>
        <v>0</v>
      </c>
      <c r="U382" s="129" t="str">
        <f>IFERROR(IF(COUNTIF($A$6:A382,6)&lt;1,"DUPLICATE",VLOOKUP(A382,'Inventory List'!A444:L647,12,FALSE)),"")</f>
        <v/>
      </c>
      <c r="V382" s="19" t="str">
        <f>IFERROR(IF(COUNTIF($A$6:A382,6)&lt;1,"DUPLICATE",VLOOKUP(A382,Table1[[Column1]:[Column3]],3,FALSE)),"")</f>
        <v>pack</v>
      </c>
    </row>
    <row r="383" spans="1:22" ht="31.5" customHeight="1" x14ac:dyDescent="0.35">
      <c r="A383" s="19">
        <v>173</v>
      </c>
      <c r="B383" s="7"/>
      <c r="C383" s="208">
        <v>45824</v>
      </c>
      <c r="D383" s="187" t="s">
        <v>488</v>
      </c>
      <c r="E383" s="33" t="str">
        <f>IFERROR(IF(COUNTIF($A$6:A383,6)&lt;1,"DUPLICATE",VLOOKUP(A383,Table1[[Column1]:[Column3]],2,FALSE)),"")</f>
        <v>TAPE, transparent, 24mm (1")</v>
      </c>
      <c r="F383" s="19"/>
      <c r="G383" s="19">
        <v>2</v>
      </c>
      <c r="H383" s="117" t="s">
        <v>245</v>
      </c>
      <c r="I383" s="19"/>
      <c r="R383" s="5" t="str">
        <f>IFERROR(SEARCH('Bin Card'!$B$9,List!E508,1),"")</f>
        <v/>
      </c>
      <c r="S383" s="5">
        <f>IF(R383="",0,COUNTIF($R$6:R383,"=1"))</f>
        <v>0</v>
      </c>
      <c r="U383" s="129" t="str">
        <f>IFERROR(IF(COUNTIF($A$6:A383,6)&lt;1,"DUPLICATE",VLOOKUP(A383,'Inventory List'!A445:L648,12,FALSE)),"")</f>
        <v/>
      </c>
      <c r="V383" s="19" t="str">
        <f>IFERROR(IF(COUNTIF($A$6:A383,6)&lt;1,"DUPLICATE",VLOOKUP(A383,Table1[[Column1]:[Column3]],3,FALSE)),"")</f>
        <v>roll</v>
      </c>
    </row>
    <row r="384" spans="1:22" ht="31.5" customHeight="1" x14ac:dyDescent="0.35">
      <c r="A384" s="19">
        <v>174</v>
      </c>
      <c r="B384" s="7"/>
      <c r="C384" s="208">
        <v>45824</v>
      </c>
      <c r="D384" s="187" t="s">
        <v>488</v>
      </c>
      <c r="E384" s="33" t="str">
        <f>IFERROR(IF(COUNTIF($A$6:A384,6)&lt;1,"DUPLICATE",VLOOKUP(A384,Table1[[Column1]:[Column3]],2,FALSE)),"")</f>
        <v>TAPE, transparent, 48mm (2")</v>
      </c>
      <c r="F384" s="19"/>
      <c r="G384" s="19">
        <v>2</v>
      </c>
      <c r="H384" s="117" t="s">
        <v>245</v>
      </c>
      <c r="I384" s="19"/>
      <c r="R384" s="5" t="str">
        <f>IFERROR(SEARCH('Bin Card'!$B$9,List!E509,1),"")</f>
        <v/>
      </c>
      <c r="S384" s="5">
        <f>IF(R384="",0,COUNTIF($R$6:R384,"=1"))</f>
        <v>0</v>
      </c>
      <c r="U384" s="129" t="str">
        <f>IFERROR(IF(COUNTIF($A$6:A384,6)&lt;1,"DUPLICATE",VLOOKUP(A384,'Inventory List'!A446:L649,12,FALSE)),"")</f>
        <v/>
      </c>
      <c r="V384" s="19" t="str">
        <f>IFERROR(IF(COUNTIF($A$6:A384,6)&lt;1,"DUPLICATE",VLOOKUP(A384,Table1[[Column1]:[Column3]],3,FALSE)),"")</f>
        <v>roll</v>
      </c>
    </row>
    <row r="385" spans="1:22" ht="31.5" customHeight="1" x14ac:dyDescent="0.45">
      <c r="A385" s="193">
        <v>172</v>
      </c>
      <c r="B385" s="7"/>
      <c r="C385" s="208">
        <v>45824</v>
      </c>
      <c r="D385" s="187" t="s">
        <v>488</v>
      </c>
      <c r="E385" s="33" t="str">
        <f>IFERROR(IF(COUNTIF($A$6:A385,6)&lt;1,"DUPLICATE",VLOOKUP(A385,Table1[[Column1]:[Column3]],2,FALSE)),"")</f>
        <v>TAPE, packaging, 48mm (2")</v>
      </c>
      <c r="F385" s="19"/>
      <c r="G385" s="19">
        <v>2</v>
      </c>
      <c r="H385" s="117" t="s">
        <v>245</v>
      </c>
      <c r="I385" s="19"/>
      <c r="R385" s="5" t="str">
        <f>IFERROR(SEARCH('Bin Card'!$B$9,List!E510,1),"")</f>
        <v/>
      </c>
      <c r="S385" s="5">
        <f>IF(R385="",0,COUNTIF($R$6:R385,"=1"))</f>
        <v>0</v>
      </c>
      <c r="U385" s="129" t="str">
        <f>IFERROR(IF(COUNTIF($A$6:A385,6)&lt;1,"DUPLICATE",VLOOKUP(A385,'Inventory List'!A447:L650,12,FALSE)),"")</f>
        <v/>
      </c>
      <c r="V385" s="19" t="str">
        <f>IFERROR(IF(COUNTIF($A$6:A385,6)&lt;1,"DUPLICATE",VLOOKUP(A385,Table1[[Column1]:[Column3]],3,FALSE)),"")</f>
        <v>roll</v>
      </c>
    </row>
    <row r="386" spans="1:22" ht="31.5" customHeight="1" x14ac:dyDescent="0.35">
      <c r="A386" s="19">
        <v>171</v>
      </c>
      <c r="B386" s="7"/>
      <c r="C386" s="208">
        <v>45824</v>
      </c>
      <c r="D386" s="187" t="s">
        <v>488</v>
      </c>
      <c r="E386" s="33" t="str">
        <f>IFERROR(IF(COUNTIF($A$6:A386,6)&lt;1,"DUPLICATE",VLOOKUP(A386,Table1[[Column1]:[Column3]],2,FALSE)),"")</f>
        <v>TAPE, masking, 48mm (2")</v>
      </c>
      <c r="F386" s="19"/>
      <c r="G386" s="19">
        <v>2</v>
      </c>
      <c r="H386" s="117" t="s">
        <v>245</v>
      </c>
      <c r="I386" s="19"/>
      <c r="R386" s="5" t="str">
        <f>IFERROR(SEARCH('Bin Card'!$B$9,List!E511,1),"")</f>
        <v/>
      </c>
      <c r="S386" s="5">
        <f>IF(R386="",0,COUNTIF($R$6:R386,"=1"))</f>
        <v>0</v>
      </c>
      <c r="U386" s="129" t="str">
        <f>IFERROR(IF(COUNTIF($A$6:A386,6)&lt;1,"DUPLICATE",VLOOKUP(A386,'Inventory List'!A448:L651,12,FALSE)),"")</f>
        <v/>
      </c>
      <c r="V386" s="19" t="str">
        <f>IFERROR(IF(COUNTIF($A$6:A386,6)&lt;1,"DUPLICATE",VLOOKUP(A386,Table1[[Column1]:[Column3]],3,FALSE)),"")</f>
        <v>roll</v>
      </c>
    </row>
    <row r="387" spans="1:22" ht="31.5" customHeight="1" x14ac:dyDescent="0.45">
      <c r="A387" s="194">
        <v>131</v>
      </c>
      <c r="B387" s="7"/>
      <c r="C387" s="208">
        <v>45824</v>
      </c>
      <c r="D387" s="187" t="s">
        <v>488</v>
      </c>
      <c r="E387" s="33" t="str">
        <f>IFERROR(IF(COUNTIF($A$6:A387,6)&lt;1,"DUPLICATE",VLOOKUP(A387,Table1[[Column1]:[Column3]],2,FALSE)),"")</f>
        <v>RAGS, 1kg per bundle</v>
      </c>
      <c r="F387" s="19"/>
      <c r="G387" s="19">
        <v>2</v>
      </c>
      <c r="H387" s="117" t="s">
        <v>245</v>
      </c>
      <c r="I387" s="19"/>
      <c r="R387" s="5" t="str">
        <f>IFERROR(SEARCH('Bin Card'!$B$9,List!E512,1),"")</f>
        <v/>
      </c>
      <c r="S387" s="5">
        <f>IF(R387="",0,COUNTIF($R$6:R387,"=1"))</f>
        <v>0</v>
      </c>
      <c r="U387" s="129" t="str">
        <f>IFERROR(IF(COUNTIF($A$6:A387,6)&lt;1,"DUPLICATE",VLOOKUP(A387,'Inventory List'!A449:L652,12,FALSE)),"")</f>
        <v/>
      </c>
      <c r="V387" s="19" t="str">
        <f>IFERROR(IF(COUNTIF($A$6:A387,6)&lt;1,"DUPLICATE",VLOOKUP(A387,Table1[[Column1]:[Column3]],3,FALSE)),"")</f>
        <v>bundle</v>
      </c>
    </row>
    <row r="388" spans="1:22" ht="31.5" customHeight="1" x14ac:dyDescent="0.45">
      <c r="A388" s="193">
        <v>194</v>
      </c>
      <c r="B388" s="7"/>
      <c r="C388" s="208">
        <v>45825</v>
      </c>
      <c r="D388" s="187" t="s">
        <v>484</v>
      </c>
      <c r="E388" s="33" t="str">
        <f>IFERROR(IF(COUNTIF($A$6:A388,6)&lt;1,"DUPLICATE",VLOOKUP(A388,Table1[[Column1]:[Column3]],2,FALSE)),"")</f>
        <v>TONER, HP Laserjet Pro M404dn, CF276A (76A black)</v>
      </c>
      <c r="F388" s="19"/>
      <c r="G388" s="19">
        <v>2</v>
      </c>
      <c r="H388" s="117" t="s">
        <v>243</v>
      </c>
      <c r="I388" s="19"/>
      <c r="R388" s="5" t="str">
        <f>IFERROR(SEARCH('Bin Card'!$B$9,List!E514,1),"")</f>
        <v/>
      </c>
      <c r="S388" s="5">
        <f>IF(R388="",0,COUNTIF($R$6:R388,"=1"))</f>
        <v>0</v>
      </c>
      <c r="U388" s="129" t="str">
        <f>IFERROR(IF(COUNTIF($A$6:A388,6)&lt;1,"DUPLICATE",VLOOKUP(A388,'Inventory List'!A451:L654,12,FALSE)),"")</f>
        <v/>
      </c>
      <c r="V388" s="19" t="str">
        <f>IFERROR(IF(COUNTIF($A$6:A388,6)&lt;1,"DUPLICATE",VLOOKUP(A388,Table1[[Column1]:[Column3]],3,FALSE)),"")</f>
        <v>unit</v>
      </c>
    </row>
    <row r="389" spans="1:22" ht="31.5" customHeight="1" x14ac:dyDescent="0.45">
      <c r="A389" s="194">
        <v>75</v>
      </c>
      <c r="B389" s="7"/>
      <c r="C389" s="208">
        <v>45825</v>
      </c>
      <c r="D389" s="187" t="s">
        <v>484</v>
      </c>
      <c r="E389" s="33" t="str">
        <f>IFERROR(IF(COUNTIF($A$6:A389,6)&lt;1,"DUPLICATE",VLOOKUP(A389,Table1[[Column1]:[Column3]],2,FALSE)),"")</f>
        <v>GARBAGE BAG, 37"x40" (XL), black, 50's</v>
      </c>
      <c r="F389" s="19"/>
      <c r="G389" s="19">
        <v>2</v>
      </c>
      <c r="H389" s="117" t="s">
        <v>243</v>
      </c>
      <c r="I389" s="19"/>
      <c r="R389" s="5" t="str">
        <f>IFERROR(SEARCH('Bin Card'!$B$9,List!E516,1),"")</f>
        <v/>
      </c>
      <c r="S389" s="5">
        <f>IF(R389="",0,COUNTIF($R$6:R389,"=1"))</f>
        <v>0</v>
      </c>
      <c r="U389" s="129" t="str">
        <f>IFERROR(IF(COUNTIF($A$6:A389,6)&lt;1,"DUPLICATE",VLOOKUP(A389,'Inventory List'!A453:L656,12,FALSE)),"")</f>
        <v/>
      </c>
      <c r="V389" s="19" t="str">
        <f>IFERROR(IF(COUNTIF($A$6:A389,6)&lt;1,"DUPLICATE",VLOOKUP(A389,Table1[[Column1]:[Column3]],3,FALSE)),"")</f>
        <v>pack</v>
      </c>
    </row>
    <row r="390" spans="1:22" ht="31.5" customHeight="1" x14ac:dyDescent="0.45">
      <c r="A390" s="193">
        <v>134</v>
      </c>
      <c r="B390" s="113"/>
      <c r="C390" s="208">
        <v>45825</v>
      </c>
      <c r="D390" s="187" t="s">
        <v>484</v>
      </c>
      <c r="E390" s="33" t="str">
        <f>IFERROR(IF(COUNTIF($A$6:A390,6)&lt;1,"DUPLICATE",VLOOKUP(A390,Table1[[Column1]:[Column3]],2,FALSE)),"")</f>
        <v>RECORD BOOK, 500 pages, size: 214mm x 278mm min</v>
      </c>
      <c r="F390" s="6"/>
      <c r="G390" s="6">
        <v>2</v>
      </c>
      <c r="H390" s="117" t="s">
        <v>243</v>
      </c>
      <c r="I390" s="6"/>
      <c r="J390" s="114"/>
      <c r="K390" s="114"/>
      <c r="L390" s="114"/>
      <c r="M390" s="114"/>
      <c r="N390" s="114"/>
      <c r="O390" s="114"/>
      <c r="P390" s="114"/>
      <c r="Q390" s="114"/>
      <c r="R390" s="5" t="str">
        <f>IFERROR(SEARCH('Bin Card'!$B$9,List!E524,1),"")</f>
        <v/>
      </c>
      <c r="S390" s="5">
        <f>IF(R390="",0,COUNTIF($R$6:R390,"=1"))</f>
        <v>0</v>
      </c>
      <c r="U390" s="129" t="str">
        <f>IFERROR(IF(COUNTIF($A$6:A390,6)&lt;1,"DUPLICATE",VLOOKUP(A390,'Inventory List'!A461:L664,12,FALSE)),"")</f>
        <v/>
      </c>
      <c r="V390" s="19" t="str">
        <f>IFERROR(IF(COUNTIF($A$6:A390,6)&lt;1,"DUPLICATE",VLOOKUP(A390,Table1[[Column1]:[Column3]],3,FALSE)),"")</f>
        <v>book</v>
      </c>
    </row>
    <row r="391" spans="1:22" ht="31.5" customHeight="1" x14ac:dyDescent="0.45">
      <c r="A391" s="194">
        <v>175</v>
      </c>
      <c r="B391" s="113"/>
      <c r="C391" s="208">
        <v>45825</v>
      </c>
      <c r="D391" s="187" t="s">
        <v>484</v>
      </c>
      <c r="E391" s="33" t="str">
        <f>IFERROR(IF(COUNTIF($A$6:A391,6)&lt;1,"DUPLICATE",VLOOKUP(A391,Table1[[Column1]:[Column3]],2,FALSE)),"")</f>
        <v>TISSUE, 3-ply, 12's</v>
      </c>
      <c r="F391" s="6"/>
      <c r="G391" s="19">
        <v>2</v>
      </c>
      <c r="H391" s="117" t="s">
        <v>243</v>
      </c>
      <c r="I391" s="6"/>
      <c r="J391" s="114"/>
      <c r="K391" s="114"/>
      <c r="L391" s="114"/>
      <c r="M391" s="114"/>
      <c r="N391" s="114"/>
      <c r="O391" s="114"/>
      <c r="P391" s="114"/>
      <c r="Q391" s="114"/>
      <c r="R391" s="5" t="str">
        <f>IFERROR(SEARCH('Bin Card'!$B$9,List!E527,1),"")</f>
        <v/>
      </c>
      <c r="S391" s="5">
        <f>IF(R391="",0,COUNTIF($R$6:R391,"=1"))</f>
        <v>0</v>
      </c>
      <c r="U391" s="129" t="str">
        <f>IFERROR(IF(COUNTIF($A$6:A391,6)&lt;1,"DUPLICATE",VLOOKUP(A391,'Inventory List'!A464:L667,12,FALSE)),"")</f>
        <v/>
      </c>
      <c r="V391" s="19" t="str">
        <f>IFERROR(IF(COUNTIF($A$6:A391,6)&lt;1,"DUPLICATE",VLOOKUP(A391,Table1[[Column1]:[Column3]],3,FALSE)),"")</f>
        <v>roll</v>
      </c>
    </row>
    <row r="392" spans="1:22" ht="31.5" customHeight="1" x14ac:dyDescent="0.45">
      <c r="A392" s="194">
        <v>131</v>
      </c>
      <c r="B392" s="7"/>
      <c r="C392" s="208">
        <v>45825</v>
      </c>
      <c r="D392" s="187" t="s">
        <v>484</v>
      </c>
      <c r="E392" s="33" t="str">
        <f>IFERROR(IF(COUNTIF($A$6:A392,6)&lt;1,"DUPLICATE",VLOOKUP(A392,Table1[[Column1]:[Column3]],2,FALSE)),"")</f>
        <v>RAGS, 1kg per bundle</v>
      </c>
      <c r="F392" s="19"/>
      <c r="G392" s="6">
        <v>2</v>
      </c>
      <c r="H392" s="117" t="s">
        <v>243</v>
      </c>
      <c r="I392" s="19"/>
      <c r="R392" s="5" t="str">
        <f>IFERROR(SEARCH('Bin Card'!$B$9,List!E528,1),"")</f>
        <v/>
      </c>
      <c r="S392" s="5">
        <f>IF(R392="",0,COUNTIF($R$6:R392,"=1"))</f>
        <v>0</v>
      </c>
      <c r="U392" s="129" t="str">
        <f>IFERROR(IF(COUNTIF($A$6:A392,6)&lt;1,"DUPLICATE",VLOOKUP(A392,'Inventory List'!A465:L668,12,FALSE)),"")</f>
        <v/>
      </c>
      <c r="V392" s="19" t="str">
        <f>IFERROR(IF(COUNTIF($A$6:A392,6)&lt;1,"DUPLICATE",VLOOKUP(A392,Table1[[Column1]:[Column3]],3,FALSE)),"")</f>
        <v>bundle</v>
      </c>
    </row>
    <row r="393" spans="1:22" ht="31.5" customHeight="1" x14ac:dyDescent="0.45">
      <c r="A393" s="193">
        <v>64</v>
      </c>
      <c r="B393" s="113"/>
      <c r="C393" s="208">
        <v>45825</v>
      </c>
      <c r="D393" s="187" t="s">
        <v>484</v>
      </c>
      <c r="E393" s="33" t="str">
        <f>IFERROR(IF(COUNTIF($A$6:A393,6)&lt;1,"DUPLICATE",VLOOKUP(A393,Table1[[Column1]:[Column3]],2,FALSE)),"")</f>
        <v>FABRIC CONDITIONER, 1000ml</v>
      </c>
      <c r="F393" s="6"/>
      <c r="G393" s="6">
        <v>2</v>
      </c>
      <c r="H393" s="117" t="s">
        <v>243</v>
      </c>
      <c r="I393" s="6"/>
      <c r="J393" s="114"/>
      <c r="K393" s="114"/>
      <c r="L393" s="114"/>
      <c r="M393" s="114"/>
      <c r="N393" s="114"/>
      <c r="O393" s="114"/>
      <c r="P393" s="114"/>
      <c r="Q393" s="114"/>
      <c r="R393" s="5" t="str">
        <f>IFERROR(SEARCH('Bin Card'!$B$9,List!E529,1),"")</f>
        <v/>
      </c>
      <c r="S393" s="5">
        <f>IF(R393="",0,COUNTIF($R$6:R393,"=1"))</f>
        <v>0</v>
      </c>
      <c r="U393" s="129" t="str">
        <f>IFERROR(IF(COUNTIF($A$6:A393,6)&lt;1,"DUPLICATE",VLOOKUP(A393,'Inventory List'!A466:L669,12,FALSE)),"")</f>
        <v/>
      </c>
      <c r="V393" s="19" t="str">
        <f>IFERROR(IF(COUNTIF($A$6:A393,6)&lt;1,"DUPLICATE",VLOOKUP(A393,Table1[[Column1]:[Column3]],3,FALSE)),"")</f>
        <v>bottle</v>
      </c>
    </row>
    <row r="394" spans="1:22" ht="31.5" customHeight="1" x14ac:dyDescent="0.45">
      <c r="A394" s="193">
        <v>12</v>
      </c>
      <c r="B394" s="113"/>
      <c r="C394" s="208">
        <v>45825</v>
      </c>
      <c r="D394" s="187" t="s">
        <v>484</v>
      </c>
      <c r="E394" s="33" t="str">
        <f>IFERROR(IF(COUNTIF($A$6:A394,6)&lt;1,"DUPLICATE",VLOOKUP(A394,Table1[[Column1]:[Column3]],2,FALSE)),"")</f>
        <v>BROOM, soft broom</v>
      </c>
      <c r="F394" s="6"/>
      <c r="G394" s="6">
        <v>2</v>
      </c>
      <c r="H394" s="117" t="s">
        <v>243</v>
      </c>
      <c r="I394" s="6"/>
      <c r="J394" s="114"/>
      <c r="K394" s="114"/>
      <c r="L394" s="114"/>
      <c r="M394" s="114"/>
      <c r="N394" s="114"/>
      <c r="O394" s="114"/>
      <c r="P394" s="114"/>
      <c r="Q394" s="114"/>
      <c r="R394" s="5" t="str">
        <f>IFERROR(SEARCH('Bin Card'!$B$9,List!E530,1),"")</f>
        <v/>
      </c>
      <c r="S394" s="5">
        <f>IF(R394="",0,COUNTIF($R$6:R394,"=1"))</f>
        <v>0</v>
      </c>
      <c r="U394" s="129" t="str">
        <f>IFERROR(IF(COUNTIF($A$6:A394,6)&lt;1,"DUPLICATE",VLOOKUP(A394,'Inventory List'!A467:L670,12,FALSE)),"")</f>
        <v/>
      </c>
      <c r="V394" s="19" t="str">
        <f>IFERROR(IF(COUNTIF($A$6:A394,6)&lt;1,"DUPLICATE",VLOOKUP(A394,Table1[[Column1]:[Column3]],3,FALSE)),"")</f>
        <v>piece</v>
      </c>
    </row>
    <row r="395" spans="1:22" ht="31.5" customHeight="1" x14ac:dyDescent="0.45">
      <c r="A395" s="194">
        <v>13</v>
      </c>
      <c r="B395" s="113"/>
      <c r="C395" s="208">
        <v>45825</v>
      </c>
      <c r="D395" s="187" t="s">
        <v>484</v>
      </c>
      <c r="E395" s="33" t="str">
        <f>IFERROR(IF(COUNTIF($A$6:A395,6)&lt;1,"DUPLICATE",VLOOKUP(A395,Table1[[Column1]:[Column3]],2,FALSE)),"")</f>
        <v>BRUSH, laundry-type, with handle</v>
      </c>
      <c r="F395" s="6"/>
      <c r="G395" s="6">
        <v>2</v>
      </c>
      <c r="H395" s="117" t="s">
        <v>243</v>
      </c>
      <c r="I395" s="6"/>
      <c r="J395" s="114"/>
      <c r="K395" s="114"/>
      <c r="L395" s="114"/>
      <c r="M395" s="114"/>
      <c r="N395" s="114"/>
      <c r="O395" s="114"/>
      <c r="P395" s="114"/>
      <c r="Q395" s="114"/>
      <c r="R395" s="5" t="str">
        <f>IFERROR(SEARCH('Bin Card'!$B$9,List!E532,1),"")</f>
        <v/>
      </c>
      <c r="S395" s="5">
        <f>IF(R395="",0,COUNTIF($R$6:R395,"=1"))</f>
        <v>0</v>
      </c>
      <c r="U395" s="129" t="str">
        <f>IFERROR(IF(COUNTIF($A$6:A395,6)&lt;1,"DUPLICATE",VLOOKUP(A395,'Inventory List'!A469:L672,12,FALSE)),"")</f>
        <v/>
      </c>
      <c r="V395" s="19" t="str">
        <f>IFERROR(IF(COUNTIF($A$6:A395,6)&lt;1,"DUPLICATE",VLOOKUP(A395,Table1[[Column1]:[Column3]],3,FALSE)),"")</f>
        <v>piece</v>
      </c>
    </row>
    <row r="396" spans="1:22" ht="31.5" customHeight="1" x14ac:dyDescent="0.45">
      <c r="A396" s="193">
        <v>72</v>
      </c>
      <c r="B396" s="113"/>
      <c r="C396" s="208">
        <v>45825</v>
      </c>
      <c r="D396" s="187" t="s">
        <v>484</v>
      </c>
      <c r="E396" s="33" t="str">
        <f>IFERROR(IF(COUNTIF($A$6:A396,6)&lt;1,"DUPLICATE",VLOOKUP(A396,Table1[[Column1]:[Column3]],2,FALSE)),"")</f>
        <v>FURNITURE POLISH, cleaner spray, 330ml</v>
      </c>
      <c r="F396" s="6"/>
      <c r="G396" s="6">
        <v>2</v>
      </c>
      <c r="H396" s="117" t="s">
        <v>243</v>
      </c>
      <c r="I396" s="6"/>
      <c r="J396" s="114"/>
      <c r="K396" s="114"/>
      <c r="L396" s="114"/>
      <c r="M396" s="114"/>
      <c r="N396" s="114"/>
      <c r="O396" s="114"/>
      <c r="P396" s="114"/>
      <c r="Q396" s="114"/>
      <c r="R396" s="5" t="str">
        <f>IFERROR(SEARCH('Bin Card'!$B$9,List!E535,1),"")</f>
        <v/>
      </c>
      <c r="S396" s="5">
        <f>IF(R396="",0,COUNTIF($R$6:R396,"=1"))</f>
        <v>0</v>
      </c>
      <c r="U396" s="129" t="str">
        <f>IFERROR(IF(COUNTIF($A$6:A396,6)&lt;1,"DUPLICATE",VLOOKUP(A396,'Inventory List'!A472:L675,12,FALSE)),"")</f>
        <v/>
      </c>
      <c r="V396" s="19" t="str">
        <f>IFERROR(IF(COUNTIF($A$6:A396,6)&lt;1,"DUPLICATE",VLOOKUP(A396,Table1[[Column1]:[Column3]],3,FALSE)),"")</f>
        <v>bottle</v>
      </c>
    </row>
    <row r="397" spans="1:22" ht="31.5" customHeight="1" x14ac:dyDescent="0.45">
      <c r="A397" s="194">
        <v>177</v>
      </c>
      <c r="B397" s="113"/>
      <c r="C397" s="208">
        <v>45825</v>
      </c>
      <c r="D397" s="187" t="s">
        <v>484</v>
      </c>
      <c r="E397" s="33" t="str">
        <f>IFERROR(IF(COUNTIF($A$6:A397,6)&lt;1,"DUPLICATE",VLOOKUP(A397,Table1[[Column1]:[Column3]],2,FALSE)),"")</f>
        <v>TOILET BOWL CLEANER, ultra thich bleach, 900ml</v>
      </c>
      <c r="F397" s="6"/>
      <c r="G397" s="6">
        <v>2</v>
      </c>
      <c r="H397" s="117" t="s">
        <v>243</v>
      </c>
      <c r="I397" s="6"/>
      <c r="J397" s="114"/>
      <c r="K397" s="114"/>
      <c r="L397" s="114"/>
      <c r="M397" s="114"/>
      <c r="N397" s="114"/>
      <c r="O397" s="114"/>
      <c r="P397" s="114"/>
      <c r="Q397" s="114"/>
      <c r="R397" s="5" t="str">
        <f>IFERROR(SEARCH('Bin Card'!$B$9,List!E540,1),"")</f>
        <v/>
      </c>
      <c r="S397" s="5">
        <f>IF(R397="",0,COUNTIF($R$6:R397,"=1"))</f>
        <v>0</v>
      </c>
      <c r="U397" s="129" t="str">
        <f>IFERROR(IF(COUNTIF($A$6:A397,6)&lt;1,"DUPLICATE",VLOOKUP(A397,'Inventory List'!A477:L680,12,FALSE)),"")</f>
        <v/>
      </c>
      <c r="V397" s="19" t="str">
        <f>IFERROR(IF(COUNTIF($A$6:A397,6)&lt;1,"DUPLICATE",VLOOKUP(A397,Table1[[Column1]:[Column3]],3,FALSE)),"")</f>
        <v>bottle</v>
      </c>
    </row>
    <row r="398" spans="1:22" ht="31.5" customHeight="1" x14ac:dyDescent="0.45">
      <c r="A398" s="193">
        <v>52</v>
      </c>
      <c r="B398" s="113"/>
      <c r="C398" s="208">
        <v>45825</v>
      </c>
      <c r="D398" s="187" t="s">
        <v>484</v>
      </c>
      <c r="E398" s="33" t="str">
        <f>IFERROR(IF(COUNTIF($A$6:A398,6)&lt;1,"DUPLICATE",VLOOKUP(A398,Table1[[Column1]:[Column3]],2,FALSE)),"")</f>
        <v>DUST PAN, non-rigid plastic, w/ detachable handle</v>
      </c>
      <c r="F398" s="6"/>
      <c r="G398" s="6">
        <v>2</v>
      </c>
      <c r="H398" s="117" t="s">
        <v>243</v>
      </c>
      <c r="I398" s="6"/>
      <c r="J398" s="114"/>
      <c r="K398" s="114"/>
      <c r="L398" s="114"/>
      <c r="M398" s="114"/>
      <c r="N398" s="114"/>
      <c r="O398" s="114"/>
      <c r="P398" s="114"/>
      <c r="Q398" s="114"/>
      <c r="R398" s="5" t="str">
        <f>IFERROR(SEARCH('Bin Card'!$B$9,List!E541,1),"")</f>
        <v/>
      </c>
      <c r="S398" s="5">
        <f>IF(R398="",0,COUNTIF($R$6:R398,"=1"))</f>
        <v>0</v>
      </c>
      <c r="U398" s="129" t="str">
        <f>IFERROR(IF(COUNTIF($A$6:A398,6)&lt;1,"DUPLICATE",VLOOKUP(A398,'Inventory List'!A478:L681,12,FALSE)),"")</f>
        <v/>
      </c>
      <c r="V398" s="19" t="str">
        <f>IFERROR(IF(COUNTIF($A$6:A398,6)&lt;1,"DUPLICATE",VLOOKUP(A398,Table1[[Column1]:[Column3]],3,FALSE)),"")</f>
        <v>piece</v>
      </c>
    </row>
    <row r="399" spans="1:22" ht="31.5" customHeight="1" x14ac:dyDescent="0.45">
      <c r="A399" s="193">
        <v>2</v>
      </c>
      <c r="B399" s="113"/>
      <c r="C399" s="208">
        <v>45825</v>
      </c>
      <c r="D399" s="187" t="s">
        <v>484</v>
      </c>
      <c r="E399" s="33" t="str">
        <f>IFERROR(IF(COUNTIF($A$6:A399,6)&lt;1,"DUPLICATE",VLOOKUP(A399,Table1[[Column1]:[Column3]],2,FALSE)),"")</f>
        <v>AIR FRESHENER, 300-320ml</v>
      </c>
      <c r="F399" s="6"/>
      <c r="G399" s="19">
        <v>2</v>
      </c>
      <c r="H399" s="117" t="s">
        <v>243</v>
      </c>
      <c r="I399" s="6"/>
      <c r="J399" s="114"/>
      <c r="K399" s="114"/>
      <c r="L399" s="114"/>
      <c r="M399" s="114"/>
      <c r="N399" s="114"/>
      <c r="O399" s="114"/>
      <c r="P399" s="114"/>
      <c r="Q399" s="114"/>
      <c r="R399" s="5" t="str">
        <f>IFERROR(SEARCH('Bin Card'!$B$9,List!E542,1),"")</f>
        <v/>
      </c>
      <c r="S399" s="5">
        <f>IF(R399="",0,COUNTIF($R$6:R399,"=1"))</f>
        <v>0</v>
      </c>
      <c r="U399" s="129" t="str">
        <f>IFERROR(IF(COUNTIF($A$6:A399,6)&lt;1,"DUPLICATE",VLOOKUP(A399,'Inventory List'!A479:L682,12,FALSE)),"")</f>
        <v/>
      </c>
      <c r="V399" s="19" t="str">
        <f>IFERROR(IF(COUNTIF($A$6:A399,6)&lt;1,"DUPLICATE",VLOOKUP(A399,Table1[[Column1]:[Column3]],3,FALSE)),"")</f>
        <v>bottle</v>
      </c>
    </row>
    <row r="400" spans="1:22" ht="31" x14ac:dyDescent="0.45">
      <c r="A400" s="193">
        <v>186</v>
      </c>
      <c r="B400" s="7"/>
      <c r="C400" s="208">
        <v>45831</v>
      </c>
      <c r="D400" s="187" t="s">
        <v>485</v>
      </c>
      <c r="E400" s="33" t="str">
        <f>IFERROR(IF(COUNTIF($A$6:A400,6)&lt;1,"DUPLICATE",VLOOKUP(A400,Table1[[Column1]:[Column3]],2,FALSE)),"")</f>
        <v>TONER, HP Laserjet Pro M155A, W2310A (215A black)</v>
      </c>
      <c r="F400" s="19"/>
      <c r="G400" s="6">
        <v>2</v>
      </c>
      <c r="H400" s="117" t="s">
        <v>242</v>
      </c>
      <c r="I400" s="19"/>
      <c r="R400" s="5" t="str">
        <f>IFERROR(SEARCH('Bin Card'!$B$9,List!E544,1),"")</f>
        <v/>
      </c>
      <c r="S400" s="5">
        <f>IF(R400="",0,COUNTIF($R$6:R400,"=1"))</f>
        <v>0</v>
      </c>
      <c r="U400" s="129" t="str">
        <f>IFERROR(IF(COUNTIF($A$6:A400,6)&lt;1,"DUPLICATE",VLOOKUP(A400,'Inventory List'!A481:L684,12,FALSE)),"")</f>
        <v/>
      </c>
      <c r="V400" s="19" t="str">
        <f>IFERROR(IF(COUNTIF($A$6:A400,6)&lt;1,"DUPLICATE",VLOOKUP(A400,Table1[[Column1]:[Column3]],3,FALSE)),"")</f>
        <v>unit</v>
      </c>
    </row>
    <row r="401" spans="1:22" ht="31" x14ac:dyDescent="0.45">
      <c r="A401" s="194">
        <v>187</v>
      </c>
      <c r="B401" s="113"/>
      <c r="C401" s="208">
        <v>45831</v>
      </c>
      <c r="D401" s="187" t="s">
        <v>485</v>
      </c>
      <c r="E401" s="33" t="str">
        <f>IFERROR(IF(COUNTIF($A$6:A401,6)&lt;1,"DUPLICATE",VLOOKUP(A401,Table1[[Column1]:[Column3]],2,FALSE)),"")</f>
        <v>TONER, HP Laserjet Pro M155A, W2311A (215A cyan)</v>
      </c>
      <c r="F401" s="6"/>
      <c r="G401" s="6">
        <v>2</v>
      </c>
      <c r="H401" s="117" t="s">
        <v>242</v>
      </c>
      <c r="I401" s="6"/>
      <c r="J401" s="114"/>
      <c r="K401" s="114"/>
      <c r="L401" s="114"/>
      <c r="M401" s="114"/>
      <c r="N401" s="114"/>
      <c r="O401" s="114"/>
      <c r="P401" s="114"/>
      <c r="Q401" s="114"/>
      <c r="R401" s="5" t="str">
        <f>IFERROR(SEARCH('Bin Card'!$B$9,List!E545,1),"")</f>
        <v/>
      </c>
      <c r="S401" s="5">
        <f>IF(R401="",0,COUNTIF($R$6:R401,"=1"))</f>
        <v>0</v>
      </c>
      <c r="U401" s="129" t="str">
        <f>IFERROR(IF(COUNTIF($A$6:A401,6)&lt;1,"DUPLICATE",VLOOKUP(A401,'Inventory List'!A482:L685,12,FALSE)),"")</f>
        <v/>
      </c>
      <c r="V401" s="19" t="str">
        <f>IFERROR(IF(COUNTIF($A$6:A401,6)&lt;1,"DUPLICATE",VLOOKUP(A401,Table1[[Column1]:[Column3]],3,FALSE)),"")</f>
        <v>unit</v>
      </c>
    </row>
    <row r="402" spans="1:22" ht="31" x14ac:dyDescent="0.45">
      <c r="A402" s="193">
        <v>188</v>
      </c>
      <c r="B402" s="113"/>
      <c r="C402" s="208">
        <v>45831</v>
      </c>
      <c r="D402" s="187" t="s">
        <v>485</v>
      </c>
      <c r="E402" s="33" t="str">
        <f>IFERROR(IF(COUNTIF($A$6:A402,6)&lt;1,"DUPLICATE",VLOOKUP(A402,Table1[[Column1]:[Column3]],2,FALSE)),"")</f>
        <v>TONER, HP Laserjet Pro M155A, W2312A (215A yellow)</v>
      </c>
      <c r="F402" s="6"/>
      <c r="G402" s="6">
        <v>2</v>
      </c>
      <c r="H402" s="117" t="s">
        <v>242</v>
      </c>
      <c r="I402" s="6"/>
      <c r="J402" s="114"/>
      <c r="K402" s="114"/>
      <c r="L402" s="114"/>
      <c r="M402" s="114"/>
      <c r="N402" s="114"/>
      <c r="O402" s="114"/>
      <c r="P402" s="114"/>
      <c r="Q402" s="114"/>
      <c r="R402" s="5" t="str">
        <f>IFERROR(SEARCH('Bin Card'!$B$9,List!E546,1),"")</f>
        <v/>
      </c>
      <c r="S402" s="5">
        <f>IF(R402="",0,COUNTIF($R$6:R402,"=1"))</f>
        <v>0</v>
      </c>
      <c r="U402" s="129" t="str">
        <f>IFERROR(IF(COUNTIF($A$6:A402,6)&lt;1,"DUPLICATE",VLOOKUP(A402,'Inventory List'!A483:L686,12,FALSE)),"")</f>
        <v/>
      </c>
      <c r="V402" s="19" t="str">
        <f>IFERROR(IF(COUNTIF($A$6:A402,6)&lt;1,"DUPLICATE",VLOOKUP(A402,Table1[[Column1]:[Column3]],3,FALSE)),"")</f>
        <v>unit</v>
      </c>
    </row>
    <row r="403" spans="1:22" ht="31" x14ac:dyDescent="0.45">
      <c r="A403" s="194">
        <v>189</v>
      </c>
      <c r="B403" s="113"/>
      <c r="C403" s="208">
        <v>45831</v>
      </c>
      <c r="D403" s="187" t="s">
        <v>485</v>
      </c>
      <c r="E403" s="33" t="str">
        <f>IFERROR(IF(COUNTIF($A$6:A403,6)&lt;1,"DUPLICATE",VLOOKUP(A403,Table1[[Column1]:[Column3]],2,FALSE)),"")</f>
        <v>TONER, HP Laserjet Pro M155A, W2313A (215A magenta)</v>
      </c>
      <c r="F403" s="6"/>
      <c r="G403" s="6">
        <v>2</v>
      </c>
      <c r="H403" s="117" t="s">
        <v>242</v>
      </c>
      <c r="I403" s="6"/>
      <c r="J403" s="114"/>
      <c r="K403" s="114"/>
      <c r="L403" s="114"/>
      <c r="M403" s="114"/>
      <c r="N403" s="114"/>
      <c r="O403" s="114"/>
      <c r="P403" s="114"/>
      <c r="Q403" s="114"/>
      <c r="R403" s="5" t="str">
        <f>IFERROR(SEARCH('Bin Card'!$B$9,List!E547,1),"")</f>
        <v/>
      </c>
      <c r="S403" s="5">
        <f>IF(R403="",0,COUNTIF($R$6:R403,"=1"))</f>
        <v>0</v>
      </c>
      <c r="U403" s="129" t="str">
        <f>IFERROR(IF(COUNTIF($A$6:A403,6)&lt;1,"DUPLICATE",VLOOKUP(A403,'Inventory List'!A484:L687,12,FALSE)),"")</f>
        <v/>
      </c>
      <c r="V403" s="19" t="str">
        <f>IFERROR(IF(COUNTIF($A$6:A403,6)&lt;1,"DUPLICATE",VLOOKUP(A403,Table1[[Column1]:[Column3]],3,FALSE)),"")</f>
        <v>unit</v>
      </c>
    </row>
    <row r="404" spans="1:22" ht="18.5" x14ac:dyDescent="0.45">
      <c r="A404" s="193">
        <v>178</v>
      </c>
      <c r="B404" s="113"/>
      <c r="C404" s="208">
        <v>45831</v>
      </c>
      <c r="D404" s="187" t="s">
        <v>485</v>
      </c>
      <c r="E404" s="33" t="str">
        <f>IFERROR(IF(COUNTIF($A$6:A404,6)&lt;1,"DUPLICATE",VLOOKUP(A404,Table1[[Column1]:[Column3]],2,FALSE)),"")</f>
        <v>TONER, Brother DCP-L2540DW, TN-2380, black</v>
      </c>
      <c r="F404" s="6"/>
      <c r="G404" s="6">
        <v>2</v>
      </c>
      <c r="H404" s="117" t="s">
        <v>242</v>
      </c>
      <c r="I404" s="6"/>
      <c r="J404" s="114"/>
      <c r="K404" s="114"/>
      <c r="L404" s="114"/>
      <c r="M404" s="114"/>
      <c r="N404" s="114"/>
      <c r="O404" s="114"/>
      <c r="P404" s="114"/>
      <c r="Q404" s="114"/>
      <c r="R404" s="5" t="str">
        <f>IFERROR(SEARCH('Bin Card'!$B$9,List!E548,1),"")</f>
        <v/>
      </c>
      <c r="S404" s="5">
        <f>IF(R404="",0,COUNTIF($R$6:R404,"=1"))</f>
        <v>0</v>
      </c>
      <c r="U404" s="129" t="str">
        <f>IFERROR(IF(COUNTIF($A$6:A404,6)&lt;1,"DUPLICATE",VLOOKUP(A404,'Inventory List'!A485:L688,12,FALSE)),"")</f>
        <v/>
      </c>
      <c r="V404" s="19" t="str">
        <f>IFERROR(IF(COUNTIF($A$6:A404,6)&lt;1,"DUPLICATE",VLOOKUP(A404,Table1[[Column1]:[Column3]],3,FALSE)),"")</f>
        <v>unit</v>
      </c>
    </row>
    <row r="405" spans="1:22" ht="18.5" x14ac:dyDescent="0.45">
      <c r="A405" s="193">
        <v>164</v>
      </c>
      <c r="B405" s="113"/>
      <c r="C405" s="208">
        <v>45831</v>
      </c>
      <c r="D405" s="187" t="s">
        <v>485</v>
      </c>
      <c r="E405" s="33" t="str">
        <f>IFERROR(IF(COUNTIF($A$6:A405,6)&lt;1,"DUPLICATE",VLOOKUP(A405,Table1[[Column1]:[Column3]],2,FALSE)),"")</f>
        <v>STAPLER with wire remover, #35</v>
      </c>
      <c r="F405" s="6"/>
      <c r="G405" s="6">
        <v>2</v>
      </c>
      <c r="H405" s="117" t="s">
        <v>242</v>
      </c>
      <c r="I405" s="6"/>
      <c r="J405" s="114"/>
      <c r="K405" s="114"/>
      <c r="L405" s="114"/>
      <c r="M405" s="114"/>
      <c r="N405" s="114"/>
      <c r="O405" s="114"/>
      <c r="P405" s="114"/>
      <c r="Q405" s="114"/>
      <c r="R405" s="5" t="str">
        <f>IFERROR(SEARCH('Bin Card'!$B$9,List!E551,1),"")</f>
        <v/>
      </c>
      <c r="S405" s="5">
        <f>IF(R405="",0,COUNTIF($R$6:R405,"=1"))</f>
        <v>0</v>
      </c>
      <c r="U405" s="129" t="str">
        <f>IFERROR(IF(COUNTIF($A$6:A405,6)&lt;1,"DUPLICATE",VLOOKUP(A405,'Inventory List'!A488:L691,12,FALSE)),"")</f>
        <v/>
      </c>
      <c r="V405" s="19" t="str">
        <f>IFERROR(IF(COUNTIF($A$6:A405,6)&lt;1,"DUPLICATE",VLOOKUP(A405,Table1[[Column1]:[Column3]],3,FALSE)),"")</f>
        <v>unit</v>
      </c>
    </row>
    <row r="406" spans="1:22" ht="18.5" x14ac:dyDescent="0.45">
      <c r="A406" s="193">
        <v>168</v>
      </c>
      <c r="B406" s="113"/>
      <c r="C406" s="208">
        <v>45831</v>
      </c>
      <c r="D406" s="187" t="s">
        <v>486</v>
      </c>
      <c r="E406" s="33" t="str">
        <f>IFERROR(IF(COUNTIF($A$6:A406,6)&lt;1,"DUPLICATE",VLOOKUP(A406,Table1[[Column1]:[Column3]],2,FALSE)),"")</f>
        <v>TAB, sign tab, 100's</v>
      </c>
      <c r="F406" s="6"/>
      <c r="G406" s="6">
        <v>2</v>
      </c>
      <c r="H406" s="117" t="s">
        <v>240</v>
      </c>
      <c r="I406" s="6"/>
      <c r="J406" s="114"/>
      <c r="K406" s="114"/>
      <c r="L406" s="114"/>
      <c r="M406" s="114"/>
      <c r="N406" s="114"/>
      <c r="O406" s="114"/>
      <c r="P406" s="114"/>
      <c r="Q406" s="114"/>
      <c r="R406" s="5" t="str">
        <f>IFERROR(SEARCH('Bin Card'!$B$9,List!E555,1),"")</f>
        <v/>
      </c>
      <c r="S406" s="5">
        <f>IF(R406="",0,COUNTIF($R$6:R406,"=1"))</f>
        <v>0</v>
      </c>
      <c r="U406" s="129" t="str">
        <f>IFERROR(IF(COUNTIF($A$6:A406,6)&lt;1,"DUPLICATE",VLOOKUP(A406,'Inventory List'!A490:L693,12,FALSE)),"")</f>
        <v/>
      </c>
      <c r="V406" s="19" t="str">
        <f>IFERROR(IF(COUNTIF($A$6:A406,6)&lt;1,"DUPLICATE",VLOOKUP(A406,Table1[[Column1]:[Column3]],3,FALSE)),"")</f>
        <v>pack</v>
      </c>
    </row>
    <row r="407" spans="1:22" ht="18.5" x14ac:dyDescent="0.45">
      <c r="A407" s="194">
        <v>45</v>
      </c>
      <c r="B407" s="113"/>
      <c r="C407" s="208">
        <v>45834</v>
      </c>
      <c r="D407" s="187" t="s">
        <v>487</v>
      </c>
      <c r="E407" s="33" t="str">
        <f>IFERROR(IF(COUNTIF($A$6:A407,6)&lt;1,"DUPLICATE",VLOOKUP(A407,Table1[[Column1]:[Column3]],2,FALSE)),"")</f>
        <v>DISINFECTANT SPRAY, 400g</v>
      </c>
      <c r="F407" s="6"/>
      <c r="G407" s="6">
        <v>2</v>
      </c>
      <c r="H407" s="117" t="s">
        <v>247</v>
      </c>
      <c r="I407" s="6"/>
      <c r="J407" s="114"/>
      <c r="K407" s="114"/>
      <c r="L407" s="114"/>
      <c r="M407" s="114"/>
      <c r="N407" s="114"/>
      <c r="O407" s="114"/>
      <c r="P407" s="114"/>
      <c r="Q407" s="114"/>
      <c r="R407" s="5" t="str">
        <f>IFERROR(SEARCH('Bin Card'!$B$9,List!E564,1),"")</f>
        <v/>
      </c>
      <c r="S407" s="5">
        <f>IF(R407="",0,COUNTIF($R$6:R407,"=1"))</f>
        <v>0</v>
      </c>
      <c r="U407" s="129" t="str">
        <f>IFERROR(IF(COUNTIF($A$6:A407,6)&lt;1,"DUPLICATE",VLOOKUP(A407,'Inventory List'!A499:L702,12,FALSE)),"")</f>
        <v/>
      </c>
      <c r="V407" s="19" t="str">
        <f>IFERROR(IF(COUNTIF($A$6:A407,6)&lt;1,"DUPLICATE",VLOOKUP(A407,Table1[[Column1]:[Column3]],3,FALSE)),"")</f>
        <v>bottle</v>
      </c>
    </row>
    <row r="408" spans="1:22" ht="31.5" customHeight="1" x14ac:dyDescent="0.45">
      <c r="A408" s="193">
        <v>194</v>
      </c>
      <c r="B408" s="113"/>
      <c r="C408" s="208">
        <v>45834</v>
      </c>
      <c r="D408" s="187" t="s">
        <v>487</v>
      </c>
      <c r="E408" s="33" t="str">
        <f>IFERROR(IF(COUNTIF($A$6:A408,6)&lt;1,"DUPLICATE",VLOOKUP(A408,Table1[[Column1]:[Column3]],2,FALSE)),"")</f>
        <v>TONER, HP Laserjet Pro M404dn, CF276A (76A black)</v>
      </c>
      <c r="F408" s="6"/>
      <c r="G408" s="6">
        <v>2</v>
      </c>
      <c r="H408" s="117" t="s">
        <v>247</v>
      </c>
      <c r="I408" s="6"/>
      <c r="J408" s="114"/>
      <c r="K408" s="114"/>
      <c r="L408" s="114"/>
      <c r="M408" s="114"/>
      <c r="N408" s="114"/>
      <c r="O408" s="114"/>
      <c r="P408" s="114"/>
      <c r="Q408" s="114"/>
      <c r="R408" s="5" t="str">
        <f>IFERROR(SEARCH('Bin Card'!$B$9,List!E572,1),"")</f>
        <v/>
      </c>
      <c r="S408" s="5">
        <f>IF(R408="",0,COUNTIF($R$6:R408,"=1"))</f>
        <v>0</v>
      </c>
      <c r="U408" s="129" t="str">
        <f>IFERROR(IF(COUNTIF($A$6:A408,6)&lt;1,"DUPLICATE",VLOOKUP(A408,'Inventory List'!A507:L710,12,FALSE)),"")</f>
        <v/>
      </c>
      <c r="V408" s="19" t="str">
        <f>IFERROR(IF(COUNTIF($A$6:A408,6)&lt;1,"DUPLICATE",VLOOKUP(A408,Table1[[Column1]:[Column3]],3,FALSE)),"")</f>
        <v>unit</v>
      </c>
    </row>
    <row r="409" spans="1:22" ht="31.5" customHeight="1" x14ac:dyDescent="0.35">
      <c r="A409" s="19">
        <v>165</v>
      </c>
      <c r="B409" s="7"/>
      <c r="C409" s="208">
        <v>45666</v>
      </c>
      <c r="D409" s="187" t="s">
        <v>410</v>
      </c>
      <c r="E409" s="33" t="str">
        <f>IFERROR(IF(COUNTIF($A$6:A409,6)&lt;1,"DUPLICATE",VLOOKUP(A409,Table1[[Column1]:[Column3]],2,FALSE)),"")</f>
        <v>STATIONERY PAPER, with ISO and BP logos, A4</v>
      </c>
      <c r="F409" s="19"/>
      <c r="G409" s="19">
        <v>1</v>
      </c>
      <c r="H409" s="117" t="s">
        <v>245</v>
      </c>
      <c r="I409" s="19"/>
      <c r="R409" s="5" t="str">
        <f>IFERROR(SEARCH('Bin Card'!$B$9,List!E9,1),"")</f>
        <v/>
      </c>
      <c r="S409" s="5">
        <f>IF(R409="",0,COUNTIF($R$6:R409,"=1"))</f>
        <v>0</v>
      </c>
      <c r="U409" s="129" t="str">
        <f>IFERROR(IF(COUNTIF($A$6:A409,6)&gt;1,"DUPLICATE",VLOOKUP(A409,'Inventory List'!A13:L212,12,FALSE)),"")</f>
        <v>DUPLICATE</v>
      </c>
      <c r="V409" s="200" t="str">
        <f>IFERROR(IF(COUNTIF($A$6:A409,6)&gt;1,"DUPLICATE",VLOOKUP(A409,'Inventory List'!A13:C214,3,FALSE)),"")</f>
        <v>DUPLICATE</v>
      </c>
    </row>
    <row r="410" spans="1:22" ht="31.5" customHeight="1" x14ac:dyDescent="0.45">
      <c r="A410" s="194">
        <v>49</v>
      </c>
      <c r="B410" s="7"/>
      <c r="C410" s="208">
        <v>45666</v>
      </c>
      <c r="D410" s="187" t="s">
        <v>410</v>
      </c>
      <c r="E410" s="33" t="str">
        <f>IFERROR(IF(COUNTIF($A$6:A410,6)&lt;1,"DUPLICATE",VLOOKUP(A410,Table1[[Column1]:[Column3]],2,FALSE)),"")</f>
        <v>DRUM, Brother DCP-L2540DW, DR-2355</v>
      </c>
      <c r="F410" s="19"/>
      <c r="G410" s="19">
        <v>1</v>
      </c>
      <c r="H410" s="117" t="s">
        <v>245</v>
      </c>
      <c r="I410" s="19"/>
      <c r="R410" s="5" t="str">
        <f>IFERROR(SEARCH('Bin Card'!$B$9,List!E16,1),"")</f>
        <v/>
      </c>
      <c r="S410" s="5">
        <f>IF(R410="",0,COUNTIF($R$6:R410,"=1"))</f>
        <v>0</v>
      </c>
      <c r="U410" s="129" t="str">
        <f>IFERROR(IF(COUNTIF($A$6:A410,6)&gt;1,"DUPLICATE",VLOOKUP(A410,'Inventory List'!A21:L218,12,FALSE)),"")</f>
        <v>DUPLICATE</v>
      </c>
      <c r="V410" s="200" t="str">
        <f>IFERROR(IF(COUNTIF($A$6:A410,6)&gt;1,"DUPLICATE",VLOOKUP(A410,'Inventory List'!A20:C230,3,FALSE)),"")</f>
        <v>DUPLICATE</v>
      </c>
    </row>
    <row r="411" spans="1:22" ht="31.5" customHeight="1" x14ac:dyDescent="0.4">
      <c r="A411" s="174">
        <v>169</v>
      </c>
      <c r="B411" s="7"/>
      <c r="C411" s="208">
        <v>45666</v>
      </c>
      <c r="D411" s="187" t="s">
        <v>410</v>
      </c>
      <c r="E411" s="33" t="str">
        <f>IFERROR(IF(COUNTIF($A$6:A411,6)&lt;1,"DUPLICATE",VLOOKUP(A411,Table1[[Column1]:[Column3]],2,FALSE)),"")</f>
        <v>TAPE DISPENSER, 1-3in core</v>
      </c>
      <c r="F411" s="19"/>
      <c r="G411" s="19">
        <v>1</v>
      </c>
      <c r="H411" s="117" t="s">
        <v>245</v>
      </c>
      <c r="I411" s="19"/>
      <c r="R411" s="5" t="str">
        <f>IFERROR(SEARCH('Bin Card'!$B$9,List!E23,1),"")</f>
        <v/>
      </c>
      <c r="S411" s="5">
        <f>IF(R411="",0,COUNTIF($R$6:R411,"=1"))</f>
        <v>0</v>
      </c>
      <c r="U411" s="129" t="str">
        <f>IFERROR(IF(COUNTIF($A$6:A411,6)&gt;1,"DUPLICATE",VLOOKUP(A411,'Inventory List'!A27:L224,12,FALSE)),"")</f>
        <v>DUPLICATE</v>
      </c>
      <c r="V411" s="200" t="str">
        <f>IFERROR(IF(COUNTIF($A$6:A411,6)&gt;1,"DUPLICATE",VLOOKUP(A411,'Inventory List'!A27:C237,3,FALSE)),"")</f>
        <v>DUPLICATE</v>
      </c>
    </row>
    <row r="412" spans="1:22" ht="31.5" customHeight="1" x14ac:dyDescent="0.35">
      <c r="A412" s="19">
        <v>78</v>
      </c>
      <c r="B412" s="7"/>
      <c r="C412" s="208">
        <v>45666</v>
      </c>
      <c r="D412" s="187" t="s">
        <v>410</v>
      </c>
      <c r="E412" s="33" t="str">
        <f>IFERROR(IF(COUNTIF($A$6:A412,6)&lt;1,"DUPLICATE",VLOOKUP(A412,Table1[[Column1]:[Column3]],2,FALSE)),"")</f>
        <v>GLOVES, examination, nitrile, powder-free, L, 100's</v>
      </c>
      <c r="F412" s="19"/>
      <c r="G412" s="19">
        <v>1</v>
      </c>
      <c r="H412" s="117" t="s">
        <v>245</v>
      </c>
      <c r="I412" s="19"/>
      <c r="R412" s="5" t="str">
        <f>IFERROR(SEARCH('Bin Card'!$B$9,List!E24,1),"")</f>
        <v/>
      </c>
      <c r="S412" s="5">
        <f>IF(R412="",0,COUNTIF($R$6:R412,"=1"))</f>
        <v>0</v>
      </c>
      <c r="U412" s="129" t="str">
        <f>IFERROR(IF(COUNTIF($A$6:A412,6)&gt;1,"DUPLICATE",VLOOKUP(A412,'Inventory List'!A28:L225,12,FALSE)),"")</f>
        <v>DUPLICATE</v>
      </c>
      <c r="V412" s="200" t="str">
        <f>IFERROR(IF(COUNTIF($A$6:A412,6)&gt;1,"DUPLICATE",VLOOKUP(A412,'Inventory List'!A28:C238,3,FALSE)),"")</f>
        <v>DUPLICATE</v>
      </c>
    </row>
    <row r="413" spans="1:22" ht="31.5" customHeight="1" x14ac:dyDescent="0.35">
      <c r="A413" s="19">
        <v>184</v>
      </c>
      <c r="B413" s="7"/>
      <c r="C413" s="208">
        <v>45677</v>
      </c>
      <c r="D413" s="187" t="s">
        <v>411</v>
      </c>
      <c r="E413" s="33" t="str">
        <f>IFERROR(IF(COUNTIF($A$6:A413,6)&lt;1,"DUPLICATE",VLOOKUP(A413,Table1[[Column1]:[Column3]],2,FALSE)),"")</f>
        <v>TONER, HP Laserjet MFP137fnw, W1107A (107A)</v>
      </c>
      <c r="F413" s="19"/>
      <c r="G413" s="19">
        <v>1</v>
      </c>
      <c r="H413" s="117" t="s">
        <v>243</v>
      </c>
      <c r="I413" s="19"/>
      <c r="R413" s="5" t="str">
        <f>IFERROR(SEARCH('Bin Card'!$B$9,List!E26,1),"")</f>
        <v/>
      </c>
      <c r="S413" s="5">
        <f>IF(R413="",0,COUNTIF($R$6:R413,"=1"))</f>
        <v>0</v>
      </c>
      <c r="U413" s="129" t="str">
        <f>IFERROR(IF(COUNTIF($A$6:A413,6)&gt;1,"DUPLICATE",VLOOKUP(A413,'Inventory List'!A30:L227,12,FALSE)),"")</f>
        <v>DUPLICATE</v>
      </c>
      <c r="V413" s="200" t="str">
        <f>IFERROR(IF(COUNTIF($A$6:A413,6)&gt;1,"DUPLICATE",VLOOKUP(A413,'Inventory List'!A30:C240,3,FALSE)),"")</f>
        <v>DUPLICATE</v>
      </c>
    </row>
    <row r="414" spans="1:22" ht="31.5" customHeight="1" x14ac:dyDescent="0.35">
      <c r="A414" s="19">
        <v>67</v>
      </c>
      <c r="B414" s="7"/>
      <c r="C414" s="208">
        <v>45687</v>
      </c>
      <c r="D414" s="187" t="s">
        <v>412</v>
      </c>
      <c r="E414" s="33" t="str">
        <f>IFERROR(IF(COUNTIF($A$6:A414,6)&lt;1,"DUPLICATE",VLOOKUP(A414,Table1[[Column1]:[Column3]],2,FALSE)),"")</f>
        <v>FASTENER, metal, 2in, 7cm, 50's</v>
      </c>
      <c r="F414" s="19"/>
      <c r="G414" s="19">
        <v>1</v>
      </c>
      <c r="H414" s="117" t="s">
        <v>240</v>
      </c>
      <c r="I414" s="19"/>
      <c r="R414" s="5" t="str">
        <f>IFERROR(SEARCH('Bin Card'!$B$9,List!E35,1),"")</f>
        <v/>
      </c>
      <c r="S414" s="5">
        <f>IF(R414="",0,COUNTIF($R$6:R414,"=1"))</f>
        <v>0</v>
      </c>
      <c r="U414" s="129" t="str">
        <f>IFERROR(IF(COUNTIF($A$6:A414,6)&gt;1,"DUPLICATE",VLOOKUP(A414,'Inventory List'!A40:L236,12,FALSE)),"")</f>
        <v>DUPLICATE</v>
      </c>
      <c r="V414" s="200" t="str">
        <f>IFERROR(IF(COUNTIF($A$6:A414,6)&gt;1,"DUPLICATE",VLOOKUP(A414,'Inventory List'!A39:C249,3,FALSE)),"")</f>
        <v>DUPLICATE</v>
      </c>
    </row>
    <row r="415" spans="1:22" ht="31.5" customHeight="1" x14ac:dyDescent="0.4">
      <c r="A415" s="175">
        <v>14</v>
      </c>
      <c r="B415" s="7"/>
      <c r="C415" s="208">
        <v>45687</v>
      </c>
      <c r="D415" s="187" t="s">
        <v>412</v>
      </c>
      <c r="E415" s="33" t="str">
        <f>IFERROR(IF(COUNTIF($A$6:A415,6)&lt;1,"DUPLICATE",VLOOKUP(A415,Table1[[Column1]:[Column3]],2,FALSE)),"")</f>
        <v>CABLE TIE, 11", 100 pcs per pack</v>
      </c>
      <c r="F415" s="19"/>
      <c r="G415" s="19">
        <v>1</v>
      </c>
      <c r="H415" s="117" t="s">
        <v>240</v>
      </c>
      <c r="I415" s="19"/>
      <c r="R415" s="5" t="str">
        <f>IFERROR(SEARCH('Bin Card'!$B$9,List!E40,1),"")</f>
        <v/>
      </c>
      <c r="S415" s="5">
        <f>IF(R415="",0,COUNTIF($R$6:R415,"=1"))</f>
        <v>0</v>
      </c>
      <c r="U415" s="129" t="str">
        <f>IFERROR(IF(COUNTIF($A$6:A415,6)&gt;1,"DUPLICATE",VLOOKUP(A415,'Inventory List'!A45:L241,12,FALSE)),"")</f>
        <v>DUPLICATE</v>
      </c>
      <c r="V415" s="200" t="str">
        <f>IFERROR(IF(COUNTIF($A$6:A415,6)&gt;1,"DUPLICATE",VLOOKUP(A415,'Inventory List'!A44:C254,3,FALSE)),"")</f>
        <v>DUPLICATE</v>
      </c>
    </row>
    <row r="416" spans="1:22" ht="16" x14ac:dyDescent="0.4">
      <c r="A416" s="174">
        <v>15</v>
      </c>
      <c r="B416" s="7"/>
      <c r="C416" s="208">
        <v>45687</v>
      </c>
      <c r="D416" s="187" t="s">
        <v>412</v>
      </c>
      <c r="E416" s="33" t="str">
        <f>IFERROR(IF(COUNTIF($A$6:A416,6)&lt;1,"DUPLICATE",VLOOKUP(A416,Table1[[Column1]:[Column3]],2,FALSE)),"")</f>
        <v>CABLE TIE, 7", 100 pcs per pack</v>
      </c>
      <c r="F416" s="19"/>
      <c r="G416" s="19">
        <v>1</v>
      </c>
      <c r="H416" s="117" t="s">
        <v>240</v>
      </c>
      <c r="I416" s="19"/>
      <c r="R416" s="5" t="str">
        <f>IFERROR(SEARCH('Bin Card'!$B$9,List!E41,1),"")</f>
        <v/>
      </c>
      <c r="S416" s="5">
        <f>IF(R416="",0,COUNTIF($R$6:R416,"=1"))</f>
        <v>0</v>
      </c>
      <c r="U416" s="129" t="str">
        <f>IFERROR(IF(COUNTIF($A$6:A416,6)&gt;1,"DUPLICATE",VLOOKUP(A416,'Inventory List'!A46:L242,12,FALSE)),"")</f>
        <v>DUPLICATE</v>
      </c>
      <c r="V416" s="200" t="str">
        <f>IFERROR(IF(COUNTIF($A$6:A416,6)&gt;1,"DUPLICATE",VLOOKUP(A416,'Inventory List'!A45:C255,3,FALSE)),"")</f>
        <v>DUPLICATE</v>
      </c>
    </row>
    <row r="417" spans="1:22" ht="16" x14ac:dyDescent="0.4">
      <c r="A417" s="174">
        <v>27</v>
      </c>
      <c r="B417" s="7"/>
      <c r="C417" s="208">
        <v>45687</v>
      </c>
      <c r="D417" s="187" t="s">
        <v>412</v>
      </c>
      <c r="E417" s="33" t="str">
        <f>IFERROR(IF(COUNTIF($A$6:A417,6)&lt;1,"DUPLICATE",VLOOKUP(A417,Table1[[Column1]:[Column3]],2,FALSE)),"")</f>
        <v>CLIP BOARD, wooden, legal</v>
      </c>
      <c r="F417" s="19"/>
      <c r="G417" s="19">
        <v>1</v>
      </c>
      <c r="H417" s="117" t="s">
        <v>240</v>
      </c>
      <c r="I417" s="19"/>
      <c r="R417" s="5" t="str">
        <f>IFERROR(SEARCH('Bin Card'!$B$9,List!E42,1),"")</f>
        <v/>
      </c>
      <c r="S417" s="5">
        <f>IF(R417="",0,COUNTIF($R$6:R417,"=1"))</f>
        <v>0</v>
      </c>
      <c r="U417" s="129" t="str">
        <f>IFERROR(IF(COUNTIF($A$6:A417,6)&gt;1,"DUPLICATE",VLOOKUP(A417,'Inventory List'!A47:L243,12,FALSE)),"")</f>
        <v>DUPLICATE</v>
      </c>
      <c r="V417" s="200" t="str">
        <f>IFERROR(IF(COUNTIF($A$6:A417,6)&gt;1,"DUPLICATE",VLOOKUP(A417,'Inventory List'!A46:C256,3,FALSE)),"")</f>
        <v>DUPLICATE</v>
      </c>
    </row>
    <row r="418" spans="1:22" ht="16" x14ac:dyDescent="0.4">
      <c r="A418" s="174">
        <v>44</v>
      </c>
      <c r="B418" s="7"/>
      <c r="C418" s="208">
        <v>45687</v>
      </c>
      <c r="D418" s="187" t="s">
        <v>412</v>
      </c>
      <c r="E418" s="33" t="str">
        <f>IFERROR(IF(COUNTIF($A$6:A418,6)&lt;1,"DUPLICATE",VLOOKUP(A418,Table1[[Column1]:[Column3]],2,FALSE)),"")</f>
        <v>DISINFECTANT CLEANER, 3785ml</v>
      </c>
      <c r="F418" s="19"/>
      <c r="G418" s="19">
        <v>1</v>
      </c>
      <c r="H418" s="117" t="s">
        <v>240</v>
      </c>
      <c r="I418" s="19"/>
      <c r="R418" s="5" t="str">
        <f>IFERROR(SEARCH('Bin Card'!$B$9,List!E44,1),"")</f>
        <v/>
      </c>
      <c r="S418" s="5">
        <f>IF(R418="",0,COUNTIF($R$6:R418,"=1"))</f>
        <v>0</v>
      </c>
      <c r="U418" s="129" t="str">
        <f>IFERROR(IF(COUNTIF($A$6:A418,6)&gt;1,"DUPLICATE",VLOOKUP(A418,'Inventory List'!A49:L245,12,FALSE)),"")</f>
        <v>DUPLICATE</v>
      </c>
      <c r="V418" s="200" t="str">
        <f>IFERROR(IF(COUNTIF($A$6:A418,6)&gt;1,"DUPLICATE",VLOOKUP(A418,'Inventory List'!A48:C258,3,FALSE)),"")</f>
        <v>DUPLICATE</v>
      </c>
    </row>
    <row r="419" spans="1:22" ht="16" x14ac:dyDescent="0.4">
      <c r="A419" s="174">
        <v>45</v>
      </c>
      <c r="B419" s="7"/>
      <c r="C419" s="208">
        <v>45687</v>
      </c>
      <c r="D419" s="187" t="s">
        <v>412</v>
      </c>
      <c r="E419" s="33" t="str">
        <f>IFERROR(IF(COUNTIF($A$6:A419,6)&lt;1,"DUPLICATE",VLOOKUP(A419,Table1[[Column1]:[Column3]],2,FALSE)),"")</f>
        <v>DISINFECTANT SPRAY, 400g</v>
      </c>
      <c r="F419" s="19"/>
      <c r="G419" s="19">
        <v>1</v>
      </c>
      <c r="H419" s="117" t="s">
        <v>240</v>
      </c>
      <c r="I419" s="19"/>
      <c r="R419" s="5" t="str">
        <f>IFERROR(SEARCH('Bin Card'!$B$9,List!E45,1),"")</f>
        <v/>
      </c>
      <c r="S419" s="5">
        <f>IF(R419="",0,COUNTIF($R$6:R419,"=1"))</f>
        <v>0</v>
      </c>
      <c r="U419" s="129" t="str">
        <f>IFERROR(IF(COUNTIF($A$6:A419,6)&gt;1,"DUPLICATE",VLOOKUP(A419,'Inventory List'!A51:L246,12,FALSE)),"")</f>
        <v>DUPLICATE</v>
      </c>
      <c r="V419" s="200" t="str">
        <f>IFERROR(IF(COUNTIF($A$6:A419,6)&gt;1,"DUPLICATE",VLOOKUP(A419,'Inventory List'!A49:C259,3,FALSE)),"")</f>
        <v>DUPLICATE</v>
      </c>
    </row>
    <row r="420" spans="1:22" ht="16" x14ac:dyDescent="0.4">
      <c r="A420" s="174">
        <v>143</v>
      </c>
      <c r="B420" s="7"/>
      <c r="C420" s="208">
        <v>45687</v>
      </c>
      <c r="D420" s="187" t="s">
        <v>412</v>
      </c>
      <c r="E420" s="33" t="str">
        <f>IFERROR(IF(COUNTIF($A$6:A420,6)&lt;1,"DUPLICATE",VLOOKUP(A420,Table1[[Column1]:[Column3]],2,FALSE)),"")</f>
        <v>SCRUB PADS, 220x140x8mm, 5's</v>
      </c>
      <c r="F420" s="19"/>
      <c r="G420" s="19">
        <v>1</v>
      </c>
      <c r="H420" s="117" t="s">
        <v>240</v>
      </c>
      <c r="I420" s="19"/>
      <c r="R420" s="5" t="str">
        <f>IFERROR(SEARCH('Bin Card'!$B$9,List!E58,1),"")</f>
        <v/>
      </c>
      <c r="S420" s="5">
        <f>IF(R420="",0,COUNTIF($R$6:R420,"=1"))</f>
        <v>0</v>
      </c>
      <c r="U420" s="129" t="str">
        <f>IFERROR(IF(COUNTIF($A$6:A420,6)&gt;1,"DUPLICATE",VLOOKUP(A420,'Inventory List'!A67:L259,12,FALSE)),"")</f>
        <v>DUPLICATE</v>
      </c>
      <c r="V420" s="200" t="str">
        <f>IFERROR(IF(COUNTIF($A$6:A420,6)&gt;1,"DUPLICATE",VLOOKUP(A420,'Inventory List'!A62:C272,3,FALSE)),"")</f>
        <v>DUPLICATE</v>
      </c>
    </row>
    <row r="421" spans="1:22" ht="16" x14ac:dyDescent="0.4">
      <c r="A421" s="174">
        <v>172</v>
      </c>
      <c r="B421" s="7"/>
      <c r="C421" s="208">
        <v>45688</v>
      </c>
      <c r="D421" s="187" t="s">
        <v>413</v>
      </c>
      <c r="E421" s="33" t="str">
        <f>IFERROR(IF(COUNTIF($A$6:A421,6)&lt;1,"DUPLICATE",VLOOKUP(A421,Table1[[Column1]:[Column3]],2,FALSE)),"")</f>
        <v>TAPE, packaging, 48mm (2")</v>
      </c>
      <c r="F421" s="19"/>
      <c r="G421" s="19">
        <v>1</v>
      </c>
      <c r="H421" s="117" t="s">
        <v>240</v>
      </c>
      <c r="I421" s="19"/>
      <c r="R421" s="5" t="str">
        <f>IFERROR(SEARCH('Bin Card'!$B$9,List!E67,1),"")</f>
        <v/>
      </c>
      <c r="S421" s="5">
        <f>IF(R421="",0,COUNTIF($R$6:R421,"=1"))</f>
        <v>0</v>
      </c>
      <c r="U421" s="129" t="str">
        <f>IFERROR(IF(COUNTIF($A$6:A421,6)&gt;1,"DUPLICATE",VLOOKUP(A421,'Inventory List'!A76:L268,12,FALSE)),"")</f>
        <v>DUPLICATE</v>
      </c>
      <c r="V421" s="200" t="str">
        <f>IFERROR(IF(COUNTIF($A$6:A421,6)&gt;1,"DUPLICATE",VLOOKUP(A421,'Inventory List'!A71:C281,3,FALSE)),"")</f>
        <v>DUPLICATE</v>
      </c>
    </row>
    <row r="422" spans="1:22" ht="19.5" customHeight="1" x14ac:dyDescent="0.4">
      <c r="A422" s="175">
        <v>186</v>
      </c>
      <c r="B422" s="7"/>
      <c r="C422" s="208">
        <v>45688</v>
      </c>
      <c r="D422" s="187" t="s">
        <v>414</v>
      </c>
      <c r="E422" s="33" t="str">
        <f>IFERROR(IF(COUNTIF($A$6:A422,6)&lt;1,"DUPLICATE",VLOOKUP(A422,Table1[[Column1]:[Column3]],2,FALSE)),"")</f>
        <v>TONER, HP Laserjet Pro M155A, W2310A (215A black)</v>
      </c>
      <c r="F422" s="19"/>
      <c r="G422" s="19">
        <v>1</v>
      </c>
      <c r="H422" s="117" t="s">
        <v>241</v>
      </c>
      <c r="I422" s="19"/>
      <c r="R422" s="5" t="str">
        <f>IFERROR(SEARCH('Bin Card'!$B$9,List!E76,1),"")</f>
        <v/>
      </c>
      <c r="S422" s="5">
        <f>IF(R422="",0,COUNTIF($R$6:R422,"=1"))</f>
        <v>0</v>
      </c>
      <c r="U422" s="129" t="str">
        <f>IFERROR(IF(COUNTIF($A$6:A422,6)&gt;1,"DUPLICATE",VLOOKUP(A422,'Inventory List'!A91:L282,12,FALSE)),"")</f>
        <v>DUPLICATE</v>
      </c>
      <c r="V422" s="200" t="str">
        <f>IFERROR(IF(COUNTIF($A$6:A422,6)&gt;1,"DUPLICATE",VLOOKUP(A422,'Inventory List'!A80:C290,3,FALSE)),"")</f>
        <v>DUPLICATE</v>
      </c>
    </row>
    <row r="423" spans="1:22" ht="16" x14ac:dyDescent="0.4">
      <c r="A423" s="174">
        <v>187</v>
      </c>
      <c r="B423" s="7"/>
      <c r="C423" s="208">
        <v>45688</v>
      </c>
      <c r="D423" s="187" t="s">
        <v>414</v>
      </c>
      <c r="E423" s="33" t="str">
        <f>IFERROR(IF(COUNTIF($A$6:A423,6)&lt;1,"DUPLICATE",VLOOKUP(A423,Table1[[Column1]:[Column3]],2,FALSE)),"")</f>
        <v>TONER, HP Laserjet Pro M155A, W2311A (215A cyan)</v>
      </c>
      <c r="F423" s="19"/>
      <c r="G423" s="19">
        <v>1</v>
      </c>
      <c r="H423" s="117" t="s">
        <v>241</v>
      </c>
      <c r="I423" s="19"/>
      <c r="R423" s="5" t="str">
        <f>IFERROR(SEARCH('Bin Card'!$B$9,List!E77,1),"")</f>
        <v/>
      </c>
      <c r="S423" s="5">
        <f>IF(R423="",0,COUNTIF($R$6:R423,"=1"))</f>
        <v>0</v>
      </c>
      <c r="U423" s="129" t="str">
        <f>IFERROR(IF(COUNTIF($A$6:A423,6)&gt;1,"DUPLICATE",VLOOKUP(A423,'Inventory List'!A92:L283,12,FALSE)),"")</f>
        <v>DUPLICATE</v>
      </c>
      <c r="V423" s="200" t="str">
        <f>IFERROR(IF(COUNTIF($A$6:A423,6)&gt;1,"DUPLICATE",VLOOKUP(A423,'Inventory List'!A81:C291,3,FALSE)),"")</f>
        <v>DUPLICATE</v>
      </c>
    </row>
    <row r="424" spans="1:22" ht="16" x14ac:dyDescent="0.4">
      <c r="A424" s="174">
        <v>188</v>
      </c>
      <c r="B424" s="7"/>
      <c r="C424" s="208">
        <v>45688</v>
      </c>
      <c r="D424" s="187" t="s">
        <v>414</v>
      </c>
      <c r="E424" s="33" t="str">
        <f>IFERROR(IF(COUNTIF($A$6:A424,6)&lt;1,"DUPLICATE",VLOOKUP(A424,Table1[[Column1]:[Column3]],2,FALSE)),"")</f>
        <v>TONER, HP Laserjet Pro M155A, W2312A (215A yellow)</v>
      </c>
      <c r="F424" s="19"/>
      <c r="G424" s="19">
        <v>1</v>
      </c>
      <c r="H424" s="117" t="s">
        <v>241</v>
      </c>
      <c r="I424" s="19"/>
      <c r="R424" s="5" t="str">
        <f>IFERROR(SEARCH('Bin Card'!$B$9,List!E78,1),"")</f>
        <v/>
      </c>
      <c r="S424" s="5">
        <f>IF(R424="",0,COUNTIF($R$6:R424,"=1"))</f>
        <v>0</v>
      </c>
      <c r="U424" s="129" t="str">
        <f>IFERROR(IF(COUNTIF($A$6:A424,6)&gt;1,"DUPLICATE",VLOOKUP(A424,'Inventory List'!A93:L284,12,FALSE)),"")</f>
        <v>DUPLICATE</v>
      </c>
      <c r="V424" s="200" t="str">
        <f>IFERROR(IF(COUNTIF($A$6:A424,6)&gt;1,"DUPLICATE",VLOOKUP(A424,'Inventory List'!A82:C292,3,FALSE)),"")</f>
        <v>DUPLICATE</v>
      </c>
    </row>
    <row r="425" spans="1:22" ht="16" x14ac:dyDescent="0.4">
      <c r="A425" s="174">
        <v>189</v>
      </c>
      <c r="B425" s="7"/>
      <c r="C425" s="208">
        <v>45688</v>
      </c>
      <c r="D425" s="187" t="s">
        <v>414</v>
      </c>
      <c r="E425" s="33" t="str">
        <f>IFERROR(IF(COUNTIF($A$6:A425,6)&lt;1,"DUPLICATE",VLOOKUP(A425,Table1[[Column1]:[Column3]],2,FALSE)),"")</f>
        <v>TONER, HP Laserjet Pro M155A, W2313A (215A magenta)</v>
      </c>
      <c r="F425" s="19"/>
      <c r="G425" s="19">
        <v>1</v>
      </c>
      <c r="H425" s="117" t="s">
        <v>241</v>
      </c>
      <c r="I425" s="19"/>
      <c r="R425" s="5" t="str">
        <f>IFERROR(SEARCH('Bin Card'!$B$9,List!E79,1),"")</f>
        <v/>
      </c>
      <c r="S425" s="5">
        <f>IF(R425="",0,COUNTIF($R$6:R425,"=1"))</f>
        <v>0</v>
      </c>
      <c r="U425" s="129" t="str">
        <f>IFERROR(IF(COUNTIF($A$6:A425,6)&gt;1,"DUPLICATE",VLOOKUP(A425,'Inventory List'!A94:L285,12,FALSE)),"")</f>
        <v>DUPLICATE</v>
      </c>
      <c r="V425" s="200" t="str">
        <f>IFERROR(IF(COUNTIF($A$6:A425,6)&gt;1,"DUPLICATE",VLOOKUP(A425,'Inventory List'!A83:C293,3,FALSE)),"")</f>
        <v>DUPLICATE</v>
      </c>
    </row>
    <row r="426" spans="1:22" ht="16" x14ac:dyDescent="0.4">
      <c r="A426" s="174">
        <v>40</v>
      </c>
      <c r="B426" s="7"/>
      <c r="C426" s="208">
        <v>45688</v>
      </c>
      <c r="D426" s="187" t="s">
        <v>414</v>
      </c>
      <c r="E426" s="33" t="str">
        <f>IFERROR(IF(COUNTIF($A$6:A426,6)&lt;1,"DUPLICATE",VLOOKUP(A426,Table1[[Column1]:[Column3]],2,FALSE)),"")</f>
        <v>DATER, self-inking stamp, mini</v>
      </c>
      <c r="F426" s="19"/>
      <c r="G426" s="19">
        <v>1</v>
      </c>
      <c r="H426" s="117" t="s">
        <v>241</v>
      </c>
      <c r="I426" s="19"/>
      <c r="R426" s="5" t="str">
        <f>IFERROR(SEARCH('Bin Card'!$B$9,List!E81,1),"")</f>
        <v/>
      </c>
      <c r="S426" s="5">
        <f>IF(R426="",0,COUNTIF($R$6:R426,"=1"))</f>
        <v>0</v>
      </c>
      <c r="U426" s="129" t="str">
        <f>IFERROR(IF(COUNTIF($A$6:A426,6)&gt;1,"DUPLICATE",VLOOKUP(A426,'Inventory List'!A96:L287,12,FALSE)),"")</f>
        <v>DUPLICATE</v>
      </c>
      <c r="V426" s="200" t="str">
        <f>IFERROR(IF(COUNTIF($A$6:A426,6)&gt;1,"DUPLICATE",VLOOKUP(A426,'Inventory List'!A85:C295,3,FALSE)),"")</f>
        <v>DUPLICATE</v>
      </c>
    </row>
    <row r="427" spans="1:22" ht="16" x14ac:dyDescent="0.4">
      <c r="A427" s="174">
        <v>141</v>
      </c>
      <c r="B427" s="7"/>
      <c r="C427" s="208">
        <v>45688</v>
      </c>
      <c r="D427" s="187" t="s">
        <v>414</v>
      </c>
      <c r="E427" s="33" t="str">
        <f>IFERROR(IF(COUNTIF($A$6:A427,6)&lt;1,"DUPLICATE",VLOOKUP(A427,Table1[[Column1]:[Column3]],2,FALSE)),"")</f>
        <v>SCISSOR, 7-8in blade</v>
      </c>
      <c r="F427" s="19"/>
      <c r="G427" s="19">
        <v>1</v>
      </c>
      <c r="H427" s="117" t="s">
        <v>241</v>
      </c>
      <c r="I427" s="19"/>
      <c r="R427" s="5" t="str">
        <f>IFERROR(SEARCH('Bin Card'!$B$9,List!E82,1),"")</f>
        <v/>
      </c>
      <c r="S427" s="5">
        <f>IF(R427="",0,COUNTIF($R$6:R427,"=1"))</f>
        <v>0</v>
      </c>
      <c r="U427" s="129" t="str">
        <f>IFERROR(IF(COUNTIF($A$6:A427,6)&gt;1,"DUPLICATE",VLOOKUP(A427,'Inventory List'!A97:L288,12,FALSE)),"")</f>
        <v>DUPLICATE</v>
      </c>
      <c r="V427" s="200" t="str">
        <f>IFERROR(IF(COUNTIF($A$6:A427,6)&gt;1,"DUPLICATE",VLOOKUP(A427,'Inventory List'!A86:C296,3,FALSE)),"")</f>
        <v>DUPLICATE</v>
      </c>
    </row>
    <row r="428" spans="1:22" x14ac:dyDescent="0.35">
      <c r="A428" s="19">
        <v>159</v>
      </c>
      <c r="B428" s="7"/>
      <c r="C428" s="208">
        <v>45688</v>
      </c>
      <c r="D428" s="187" t="s">
        <v>414</v>
      </c>
      <c r="E428" s="33" t="str">
        <f>IFERROR(IF(COUNTIF($A$6:A428,6)&lt;1,"DUPLICATE",VLOOKUP(A428,Table1[[Column1]:[Column3]],2,FALSE)),"")</f>
        <v>STAPLE WIRE REMOVER, plier type, plastic</v>
      </c>
      <c r="F428" s="19"/>
      <c r="G428" s="19">
        <v>1</v>
      </c>
      <c r="H428" s="117" t="s">
        <v>241</v>
      </c>
      <c r="I428" s="19"/>
      <c r="R428" s="5" t="str">
        <f>IFERROR(SEARCH('Bin Card'!$B$9,List!E83,1),"")</f>
        <v/>
      </c>
      <c r="S428" s="5">
        <f>IF(R428="",0,COUNTIF($R$6:R428,"=1"))</f>
        <v>0</v>
      </c>
      <c r="U428" s="129" t="str">
        <f>IFERROR(IF(COUNTIF($A$6:A428,6)&gt;1,"DUPLICATE",VLOOKUP(A428,'Inventory List'!A98:L289,12,FALSE)),"")</f>
        <v>DUPLICATE</v>
      </c>
      <c r="V428" s="200" t="str">
        <f>IFERROR(IF(COUNTIF($A$6:A428,6)&gt;1,"DUPLICATE",VLOOKUP(A428,'Inventory List'!A87:C297,3,FALSE)),"")</f>
        <v>DUPLICATE</v>
      </c>
    </row>
    <row r="429" spans="1:22" s="114" customFormat="1" ht="16" x14ac:dyDescent="0.4">
      <c r="A429" s="175">
        <v>78</v>
      </c>
      <c r="B429" s="7"/>
      <c r="C429" s="208">
        <v>45688</v>
      </c>
      <c r="D429" s="187" t="s">
        <v>414</v>
      </c>
      <c r="E429" s="33" t="str">
        <f>IFERROR(IF(COUNTIF($A$6:A429,6)&lt;1,"DUPLICATE",VLOOKUP(A429,Table1[[Column1]:[Column3]],2,FALSE)),"")</f>
        <v>GLOVES, examination, nitrile, powder-free, L, 100's</v>
      </c>
      <c r="F429" s="19"/>
      <c r="G429" s="19">
        <v>1</v>
      </c>
      <c r="H429" s="117" t="s">
        <v>241</v>
      </c>
      <c r="I429" s="19"/>
      <c r="J429" s="5"/>
      <c r="K429" s="5"/>
      <c r="L429" s="5"/>
      <c r="M429" s="5"/>
      <c r="N429" s="5"/>
      <c r="O429" s="5"/>
      <c r="P429" s="5"/>
      <c r="Q429" s="5"/>
      <c r="R429" s="5" t="str">
        <f>IFERROR(SEARCH('Bin Card'!$B$9,List!E84,1),"")</f>
        <v/>
      </c>
      <c r="S429" s="5">
        <f>IF(R429="",0,COUNTIF($R$6:R429,"=1"))</f>
        <v>0</v>
      </c>
      <c r="T429" s="5"/>
      <c r="U429" s="129" t="str">
        <f>IFERROR(IF(COUNTIF($A$6:A429,6)&gt;1,"DUPLICATE",VLOOKUP(A429,'Inventory List'!A99:L290,12,FALSE)),"")</f>
        <v>DUPLICATE</v>
      </c>
      <c r="V429" s="200" t="str">
        <f>IFERROR(IF(COUNTIF($A$6:A429,6)&gt;1,"DUPLICATE",VLOOKUP(A429,'Inventory List'!A88:C298,3,FALSE)),"")</f>
        <v>DUPLICATE</v>
      </c>
    </row>
    <row r="430" spans="1:22" s="114" customFormat="1" ht="16" x14ac:dyDescent="0.4">
      <c r="A430" s="175">
        <v>80</v>
      </c>
      <c r="B430" s="7"/>
      <c r="C430" s="208">
        <v>45688</v>
      </c>
      <c r="D430" s="187" t="s">
        <v>414</v>
      </c>
      <c r="E430" s="33" t="str">
        <f>IFERROR(IF(COUNTIF($A$6:A430,6)&lt;1,"DUPLICATE",VLOOKUP(A430,Table1[[Column1]:[Column3]],2,FALSE)),"")</f>
        <v>GLUE, multi-purpose with application nozzle, 130g</v>
      </c>
      <c r="F430" s="19"/>
      <c r="G430" s="19">
        <v>1</v>
      </c>
      <c r="H430" s="117" t="s">
        <v>241</v>
      </c>
      <c r="I430" s="19"/>
      <c r="J430" s="5"/>
      <c r="K430" s="5"/>
      <c r="L430" s="5"/>
      <c r="M430" s="5"/>
      <c r="N430" s="5"/>
      <c r="O430" s="5"/>
      <c r="P430" s="5"/>
      <c r="Q430" s="5"/>
      <c r="R430" s="5" t="str">
        <f>IFERROR(SEARCH('Bin Card'!$B$9,List!E85,1),"")</f>
        <v/>
      </c>
      <c r="S430" s="5">
        <f>IF(R430="",0,COUNTIF($R$6:R430,"=1"))</f>
        <v>0</v>
      </c>
      <c r="T430" s="5"/>
      <c r="U430" s="129" t="str">
        <f>IFERROR(IF(COUNTIF($A$6:A430,6)&gt;1,"DUPLICATE",VLOOKUP(A430,'Inventory List'!A100:L291,12,FALSE)),"")</f>
        <v>DUPLICATE</v>
      </c>
      <c r="V430" s="200" t="str">
        <f>IFERROR(IF(COUNTIF($A$6:A430,6)&gt;1,"DUPLICATE",VLOOKUP(A430,'Inventory List'!A89:C299,3,FALSE)),"")</f>
        <v>DUPLICATE</v>
      </c>
    </row>
    <row r="431" spans="1:22" s="114" customFormat="1" ht="31" x14ac:dyDescent="0.45">
      <c r="A431" s="193">
        <v>186</v>
      </c>
      <c r="B431" s="7"/>
      <c r="C431" s="208">
        <v>45700</v>
      </c>
      <c r="D431" s="187" t="s">
        <v>416</v>
      </c>
      <c r="E431" s="33" t="str">
        <f>IFERROR(IF(COUNTIF($A$6:A431,6)&lt;1,"DUPLICATE",VLOOKUP(A431,Table1[[Column1]:[Column3]],2,FALSE)),"")</f>
        <v>TONER, HP Laserjet Pro M155A, W2310A (215A black)</v>
      </c>
      <c r="F431" s="19"/>
      <c r="G431" s="19">
        <v>1</v>
      </c>
      <c r="H431" s="117" t="s">
        <v>245</v>
      </c>
      <c r="I431" s="19"/>
      <c r="J431" s="5"/>
      <c r="K431" s="5"/>
      <c r="L431" s="5"/>
      <c r="M431" s="5"/>
      <c r="N431" s="5"/>
      <c r="O431" s="5"/>
      <c r="P431" s="5"/>
      <c r="Q431" s="5"/>
      <c r="R431" s="5">
        <v>1</v>
      </c>
      <c r="S431" s="5">
        <f>IF(R431="",0,COUNTIF($R$6:R431,"=1"))</f>
        <v>1</v>
      </c>
      <c r="T431" s="5"/>
      <c r="U431" s="129"/>
      <c r="V431" s="200" t="str">
        <f>IFERROR(IF(COUNTIF($A$6:A431,6)&gt;1,"DUPLICATE",VLOOKUP(A431,'Inventory List'!A103:C313,3,FALSE)),"")</f>
        <v>DUPLICATE</v>
      </c>
    </row>
    <row r="432" spans="1:22" s="114" customFormat="1" ht="31" x14ac:dyDescent="0.4">
      <c r="A432" s="174">
        <v>187</v>
      </c>
      <c r="B432" s="7"/>
      <c r="C432" s="208">
        <v>45700</v>
      </c>
      <c r="D432" s="187" t="s">
        <v>416</v>
      </c>
      <c r="E432" s="33" t="str">
        <f>IFERROR(IF(COUNTIF($A$6:A432,6)&lt;1,"DUPLICATE",VLOOKUP(A432,Table1[[Column1]:[Column3]],2,FALSE)),"")</f>
        <v>TONER, HP Laserjet Pro M155A, W2311A (215A cyan)</v>
      </c>
      <c r="F432" s="19"/>
      <c r="G432" s="19">
        <v>1</v>
      </c>
      <c r="H432" s="117" t="s">
        <v>245</v>
      </c>
      <c r="I432" s="19"/>
      <c r="J432" s="5"/>
      <c r="K432" s="5"/>
      <c r="L432" s="5"/>
      <c r="M432" s="5"/>
      <c r="N432" s="5"/>
      <c r="O432" s="5"/>
      <c r="P432" s="5"/>
      <c r="Q432" s="5"/>
      <c r="R432" s="5" t="s">
        <v>407</v>
      </c>
      <c r="S432" s="5">
        <f>IF(R432="",0,COUNTIF($R$6:R432,"=1"))</f>
        <v>0</v>
      </c>
      <c r="T432" s="5"/>
      <c r="U432" s="129"/>
      <c r="V432" s="200" t="str">
        <f>IFERROR(IF(COUNTIF($A$6:A432,6)&gt;1,"DUPLICATE",VLOOKUP(A432,'Inventory List'!A104:C314,3,FALSE)),"")</f>
        <v>DUPLICATE</v>
      </c>
    </row>
    <row r="433" spans="1:22" s="114" customFormat="1" ht="31" x14ac:dyDescent="0.4">
      <c r="A433" s="175">
        <v>188</v>
      </c>
      <c r="B433" s="7"/>
      <c r="C433" s="208">
        <v>45700</v>
      </c>
      <c r="D433" s="187" t="s">
        <v>416</v>
      </c>
      <c r="E433" s="33" t="str">
        <f>IFERROR(IF(COUNTIF($A$6:A433,6)&lt;1,"DUPLICATE",VLOOKUP(A433,Table1[[Column1]:[Column3]],2,FALSE)),"")</f>
        <v>TONER, HP Laserjet Pro M155A, W2312A (215A yellow)</v>
      </c>
      <c r="F433" s="19"/>
      <c r="G433" s="19">
        <v>1</v>
      </c>
      <c r="H433" s="117" t="s">
        <v>245</v>
      </c>
      <c r="I433" s="19"/>
      <c r="J433" s="5"/>
      <c r="K433" s="5"/>
      <c r="L433" s="5"/>
      <c r="M433" s="5"/>
      <c r="N433" s="5"/>
      <c r="O433" s="5"/>
      <c r="P433" s="5"/>
      <c r="Q433" s="5"/>
      <c r="R433" s="5" t="s">
        <v>407</v>
      </c>
      <c r="S433" s="5">
        <f>IF(R433="",0,COUNTIF($R$6:R433,"=1"))</f>
        <v>0</v>
      </c>
      <c r="T433" s="5"/>
      <c r="U433" s="129"/>
      <c r="V433" s="200" t="str">
        <f>IFERROR(IF(COUNTIF($A$6:A433,6)&gt;1,"DUPLICATE",VLOOKUP(A433,'Inventory List'!A105:C315,3,FALSE)),"")</f>
        <v>DUPLICATE</v>
      </c>
    </row>
    <row r="434" spans="1:22" s="114" customFormat="1" ht="31" x14ac:dyDescent="0.4">
      <c r="A434" s="175">
        <v>189</v>
      </c>
      <c r="B434" s="7"/>
      <c r="C434" s="208">
        <v>45700</v>
      </c>
      <c r="D434" s="187" t="s">
        <v>416</v>
      </c>
      <c r="E434" s="33" t="str">
        <f>IFERROR(IF(COUNTIF($A$6:A434,6)&lt;1,"DUPLICATE",VLOOKUP(A434,Table1[[Column1]:[Column3]],2,FALSE)),"")</f>
        <v>TONER, HP Laserjet Pro M155A, W2313A (215A magenta)</v>
      </c>
      <c r="F434" s="19"/>
      <c r="G434" s="19">
        <v>1</v>
      </c>
      <c r="H434" s="117" t="s">
        <v>245</v>
      </c>
      <c r="I434" s="19"/>
      <c r="J434" s="5"/>
      <c r="K434" s="5"/>
      <c r="L434" s="5"/>
      <c r="M434" s="5"/>
      <c r="N434" s="5"/>
      <c r="O434" s="5"/>
      <c r="P434" s="5"/>
      <c r="Q434" s="5"/>
      <c r="R434" s="5" t="str">
        <f>IFERROR(SEARCH('Bin Card'!$B$9,List!E107,1),"")</f>
        <v/>
      </c>
      <c r="S434" s="5">
        <f>IF(R434="",0,COUNTIF($R$6:R434,"=1"))</f>
        <v>0</v>
      </c>
      <c r="T434" s="5"/>
      <c r="U434" s="129"/>
      <c r="V434" s="200" t="str">
        <f>IFERROR(IF(COUNTIF($A$6:A434,6)&gt;1,"DUPLICATE",VLOOKUP(A434,'Inventory List'!A106:C316,3,FALSE)),"")</f>
        <v>DUPLICATE</v>
      </c>
    </row>
    <row r="435" spans="1:22" s="114" customFormat="1" ht="31" x14ac:dyDescent="0.45">
      <c r="A435" s="194">
        <v>185</v>
      </c>
      <c r="B435" s="7"/>
      <c r="C435" s="208">
        <v>45700</v>
      </c>
      <c r="D435" s="187" t="s">
        <v>416</v>
      </c>
      <c r="E435" s="33" t="str">
        <f>IFERROR(IF(COUNTIF($A$6:A435,6)&lt;1,"DUPLICATE",VLOOKUP(A435,Table1[[Column1]:[Column3]],2,FALSE)),"")</f>
        <v>TONER, HP Laserjet P1102, CE285A (85A), black</v>
      </c>
      <c r="F435" s="19"/>
      <c r="G435" s="19">
        <v>1</v>
      </c>
      <c r="H435" s="117" t="s">
        <v>245</v>
      </c>
      <c r="I435" s="19"/>
      <c r="J435" s="5"/>
      <c r="K435" s="5"/>
      <c r="L435" s="5"/>
      <c r="M435" s="5"/>
      <c r="N435" s="5"/>
      <c r="O435" s="5"/>
      <c r="P435" s="5"/>
      <c r="Q435" s="5"/>
      <c r="R435" s="5" t="str">
        <f>IFERROR(SEARCH('Bin Card'!$B$9,List!E108,1),"")</f>
        <v/>
      </c>
      <c r="S435" s="5">
        <f>IF(R435="",0,COUNTIF($R$6:R435,"=1"))</f>
        <v>0</v>
      </c>
      <c r="T435" s="5"/>
      <c r="U435" s="129" t="str">
        <f>IFERROR(IF(COUNTIF($A$6:A435,6)&gt;1,"DUPLICATE",VLOOKUP(A435,'Inventory List'!A118:L308,12,FALSE)),"")</f>
        <v>DUPLICATE</v>
      </c>
      <c r="V435" s="200" t="str">
        <f>IFERROR(IF(COUNTIF($A$6:A435,6)&gt;1,"DUPLICATE",VLOOKUP(A435,'Inventory List'!A107:C317,3,FALSE)),"")</f>
        <v>DUPLICATE</v>
      </c>
    </row>
    <row r="436" spans="1:22" s="114" customFormat="1" ht="31" x14ac:dyDescent="0.45">
      <c r="A436" s="194">
        <v>3</v>
      </c>
      <c r="B436" s="7"/>
      <c r="C436" s="208">
        <v>45700</v>
      </c>
      <c r="D436" s="187" t="s">
        <v>416</v>
      </c>
      <c r="E436" s="33" t="str">
        <f>IFERROR(IF(COUNTIF($A$6:A436,6)&lt;1,"DUPLICATE",VLOOKUP(A436,Table1[[Column1]:[Column3]],2,FALSE)),"")</f>
        <v>ALCOHOL, ethyl, 70%, 3785ml</v>
      </c>
      <c r="F436" s="19"/>
      <c r="G436" s="19">
        <v>1</v>
      </c>
      <c r="H436" s="117" t="s">
        <v>245</v>
      </c>
      <c r="I436" s="19"/>
      <c r="J436" s="5"/>
      <c r="K436" s="5"/>
      <c r="L436" s="5"/>
      <c r="M436" s="5"/>
      <c r="N436" s="5"/>
      <c r="O436" s="5"/>
      <c r="P436" s="5"/>
      <c r="Q436" s="5"/>
      <c r="R436" s="5" t="str">
        <f>IFERROR(SEARCH('Bin Card'!$B$9,List!E115,1),"")</f>
        <v/>
      </c>
      <c r="S436" s="5">
        <f>IF(R436="",0,COUNTIF($R$6:R436,"=1"))</f>
        <v>0</v>
      </c>
      <c r="T436" s="5"/>
      <c r="U436" s="129" t="str">
        <f>IFERROR(IF(COUNTIF($A$6:A436,6)&gt;1,"DUPLICATE",VLOOKUP(A436,'Inventory List'!A125:L315,12,FALSE)),"")</f>
        <v>DUPLICATE</v>
      </c>
      <c r="V436" s="200" t="str">
        <f>IFERROR(IF(COUNTIF($A$6:A436,6)&gt;1,"DUPLICATE",VLOOKUP(A436,'Inventory List'!A114:C324,3,FALSE)),"")</f>
        <v>DUPLICATE</v>
      </c>
    </row>
    <row r="437" spans="1:22" s="114" customFormat="1" ht="31" x14ac:dyDescent="0.45">
      <c r="A437" s="193">
        <v>42</v>
      </c>
      <c r="B437" s="7"/>
      <c r="C437" s="208">
        <v>45700</v>
      </c>
      <c r="D437" s="187" t="s">
        <v>416</v>
      </c>
      <c r="E437" s="33" t="str">
        <f>IFERROR(IF(COUNTIF($A$6:A437,6)&lt;1,"DUPLICATE",VLOOKUP(A437,Table1[[Column1]:[Column3]],2,FALSE)),"")</f>
        <v>DISHWASHING PASTE, 200g</v>
      </c>
      <c r="F437" s="19"/>
      <c r="G437" s="19">
        <v>1</v>
      </c>
      <c r="H437" s="117" t="s">
        <v>245</v>
      </c>
      <c r="I437" s="19"/>
      <c r="J437" s="5"/>
      <c r="K437" s="5"/>
      <c r="L437" s="5"/>
      <c r="M437" s="5"/>
      <c r="N437" s="5"/>
      <c r="O437" s="5"/>
      <c r="P437" s="5"/>
      <c r="Q437" s="5"/>
      <c r="R437" s="5" t="str">
        <f>IFERROR(SEARCH('Bin Card'!$B$9,List!E116,1),"")</f>
        <v/>
      </c>
      <c r="S437" s="5">
        <f>IF(R437="",0,COUNTIF($R$6:R437,"=1"))</f>
        <v>0</v>
      </c>
      <c r="T437" s="5"/>
      <c r="U437" s="129" t="str">
        <f>IFERROR(IF(COUNTIF($A$6:A437,6)&gt;1,"DUPLICATE",VLOOKUP(A437,'Inventory List'!A126:L316,12,FALSE)),"")</f>
        <v>DUPLICATE</v>
      </c>
      <c r="V437" s="200" t="str">
        <f>IFERROR(IF(COUNTIF($A$6:A437,6)&gt;1,"DUPLICATE",VLOOKUP(A437,'Inventory List'!A115:C325,3,FALSE)),"")</f>
        <v>DUPLICATE</v>
      </c>
    </row>
    <row r="438" spans="1:22" s="114" customFormat="1" ht="18.5" x14ac:dyDescent="0.45">
      <c r="A438" s="193">
        <v>42</v>
      </c>
      <c r="B438" s="7"/>
      <c r="C438" s="208">
        <v>45712</v>
      </c>
      <c r="D438" s="187" t="s">
        <v>419</v>
      </c>
      <c r="E438" s="33" t="str">
        <f>IFERROR(IF(COUNTIF($A$6:A438,6)&lt;1,"DUPLICATE",VLOOKUP(A438,Table1[[Column1]:[Column3]],2,FALSE)),"")</f>
        <v>DISHWASHING PASTE, 200g</v>
      </c>
      <c r="F438" s="19"/>
      <c r="G438" s="19">
        <v>1</v>
      </c>
      <c r="H438" s="117" t="s">
        <v>240</v>
      </c>
      <c r="I438" s="19"/>
      <c r="J438" s="5"/>
      <c r="K438" s="5"/>
      <c r="L438" s="5"/>
      <c r="M438" s="5"/>
      <c r="N438" s="5"/>
      <c r="O438" s="5"/>
      <c r="P438" s="5"/>
      <c r="Q438" s="5"/>
      <c r="R438" s="5" t="str">
        <f>IFERROR(SEARCH('Bin Card'!$B$9,List!E152,1),"")</f>
        <v/>
      </c>
      <c r="S438" s="5">
        <f>IF(R438="",0,COUNTIF($R$6:R438,"=1"))</f>
        <v>0</v>
      </c>
      <c r="T438" s="5"/>
      <c r="U438" s="129" t="str">
        <f>IFERROR(IF(COUNTIF($A$6:A438,6)&gt;1,"DUPLICATE",VLOOKUP(A438,'Inventory List'!A154:L343,12,FALSE)),"")</f>
        <v>DUPLICATE</v>
      </c>
      <c r="V438" s="200" t="str">
        <f>IFERROR(IF(COUNTIF($A$6:A438,6)&gt;1,"DUPLICATE",VLOOKUP(A438,'Inventory List'!A151:C361,3,FALSE)),"")</f>
        <v>DUPLICATE</v>
      </c>
    </row>
    <row r="439" spans="1:22" s="114" customFormat="1" ht="18.5" x14ac:dyDescent="0.45">
      <c r="A439" s="193">
        <v>176</v>
      </c>
      <c r="B439" s="7"/>
      <c r="C439" s="208">
        <v>45712</v>
      </c>
      <c r="D439" s="187" t="s">
        <v>419</v>
      </c>
      <c r="E439" s="33" t="str">
        <f>IFERROR(IF(COUNTIF($A$6:A439,6)&lt;1,"DUPLICATE",VLOOKUP(A439,Table1[[Column1]:[Column3]],2,FALSE)),"")</f>
        <v>TISSUE, interfolded, 175 pulls</v>
      </c>
      <c r="F439" s="19"/>
      <c r="G439" s="19">
        <v>1</v>
      </c>
      <c r="H439" s="117" t="s">
        <v>240</v>
      </c>
      <c r="I439" s="19"/>
      <c r="J439" s="5"/>
      <c r="K439" s="5"/>
      <c r="L439" s="5"/>
      <c r="M439" s="5"/>
      <c r="N439" s="5"/>
      <c r="O439" s="5"/>
      <c r="P439" s="5"/>
      <c r="Q439" s="5"/>
      <c r="R439" s="5" t="str">
        <f>IFERROR(SEARCH('Bin Card'!$B$9,List!E153,1),"")</f>
        <v/>
      </c>
      <c r="S439" s="5">
        <f>IF(R439="",0,COUNTIF($R$6:R439,"=1"))</f>
        <v>0</v>
      </c>
      <c r="T439" s="5"/>
      <c r="U439" s="129" t="str">
        <f>IFERROR(IF(COUNTIF($A$6:A439,6)&gt;1,"DUPLICATE",VLOOKUP(A439,'Inventory List'!A155:L344,12,FALSE)),"")</f>
        <v>DUPLICATE</v>
      </c>
      <c r="V439" s="200" t="str">
        <f>IFERROR(IF(COUNTIF($A$6:A439,6)&gt;1,"DUPLICATE",VLOOKUP(A439,'Inventory List'!A152:C362,3,FALSE)),"")</f>
        <v>DUPLICATE</v>
      </c>
    </row>
    <row r="440" spans="1:22" s="114" customFormat="1" ht="18.5" x14ac:dyDescent="0.45">
      <c r="A440" s="193">
        <v>168</v>
      </c>
      <c r="B440" s="7"/>
      <c r="C440" s="208">
        <v>45715</v>
      </c>
      <c r="D440" s="187" t="s">
        <v>421</v>
      </c>
      <c r="E440" s="33" t="str">
        <f>IFERROR(IF(COUNTIF($A$6:A440,6)&lt;1,"DUPLICATE",VLOOKUP(A440,Table1[[Column1]:[Column3]],2,FALSE)),"")</f>
        <v>TAB, sign tab, 100's</v>
      </c>
      <c r="F440" s="19"/>
      <c r="G440" s="19">
        <v>1</v>
      </c>
      <c r="H440" s="117" t="s">
        <v>240</v>
      </c>
      <c r="I440" s="19"/>
      <c r="J440" s="5"/>
      <c r="K440" s="5"/>
      <c r="L440" s="5"/>
      <c r="M440" s="5"/>
      <c r="N440" s="5"/>
      <c r="O440" s="5"/>
      <c r="P440" s="5"/>
      <c r="Q440" s="5"/>
      <c r="R440" s="5" t="str">
        <f>IFERROR(SEARCH('Bin Card'!$B$9,List!E162,1),"")</f>
        <v/>
      </c>
      <c r="S440" s="5">
        <f>IF(R440="",0,COUNTIF($R$6:R440,"=1"))</f>
        <v>0</v>
      </c>
      <c r="T440" s="5"/>
      <c r="U440" s="129" t="str">
        <f>IFERROR(IF(COUNTIF($A$6:A440,6)&gt;1,"DUPLICATE",VLOOKUP(A440,'Inventory List'!A163:L352,12,FALSE)),"")</f>
        <v>DUPLICATE</v>
      </c>
      <c r="V440" s="200" t="str">
        <f>IFERROR(IF(COUNTIF($A$6:A440,6)&gt;1,"DUPLICATE",VLOOKUP(A440,'Inventory List'!A161:C371,3,FALSE)),"")</f>
        <v>DUPLICATE</v>
      </c>
    </row>
    <row r="441" spans="1:22" s="114" customFormat="1" ht="31.5" customHeight="1" x14ac:dyDescent="0.45">
      <c r="A441" s="194">
        <v>23</v>
      </c>
      <c r="B441" s="7"/>
      <c r="C441" s="208">
        <v>45720</v>
      </c>
      <c r="D441" s="187" t="s">
        <v>433</v>
      </c>
      <c r="E441" s="33" t="str">
        <f>IFERROR(IF(COUNTIF($A$6:A441,6)&lt;1,"DUPLICATE",VLOOKUP(A441,Table1[[Column1]:[Column3]],2,FALSE)),"")</f>
        <v>CHALK, dustless, 100's</v>
      </c>
      <c r="F441" s="19"/>
      <c r="G441" s="19">
        <v>1</v>
      </c>
      <c r="H441" s="117" t="s">
        <v>243</v>
      </c>
      <c r="I441" s="19"/>
      <c r="J441" s="5"/>
      <c r="K441" s="5"/>
      <c r="L441" s="5"/>
      <c r="M441" s="5"/>
      <c r="N441" s="5"/>
      <c r="O441" s="5"/>
      <c r="P441" s="5"/>
      <c r="Q441" s="5"/>
      <c r="R441" s="5" t="str">
        <f>IFERROR(SEARCH('Bin Card'!$B$9,List!E183,1),"")</f>
        <v/>
      </c>
      <c r="S441" s="5">
        <f>IF(R441="",0,COUNTIF($R$6:R441,"=1"))</f>
        <v>0</v>
      </c>
      <c r="T441" s="5"/>
      <c r="U441" s="129" t="str">
        <f>IFERROR(IF(COUNTIF($A$6:A441,6)&gt;1,"DUPLICATE",VLOOKUP(A441,'Inventory List'!A185:L374,12,FALSE)),"")</f>
        <v>DUPLICATE</v>
      </c>
      <c r="V441" s="200" t="s">
        <v>15</v>
      </c>
    </row>
    <row r="442" spans="1:22" s="114" customFormat="1" ht="31.5" customHeight="1" x14ac:dyDescent="0.45">
      <c r="A442" s="194">
        <v>131</v>
      </c>
      <c r="B442" s="7"/>
      <c r="C442" s="208">
        <v>45720</v>
      </c>
      <c r="D442" s="187" t="s">
        <v>433</v>
      </c>
      <c r="E442" s="33" t="str">
        <f>IFERROR(IF(COUNTIF($A$6:A442,6)&lt;1,"DUPLICATE",VLOOKUP(A442,Table1[[Column1]:[Column3]],2,FALSE)),"")</f>
        <v>RAGS, 1kg per bundle</v>
      </c>
      <c r="F442" s="19"/>
      <c r="G442" s="19">
        <v>1</v>
      </c>
      <c r="H442" s="117" t="s">
        <v>243</v>
      </c>
      <c r="I442" s="19"/>
      <c r="J442" s="5"/>
      <c r="K442" s="5"/>
      <c r="L442" s="5"/>
      <c r="M442" s="5"/>
      <c r="N442" s="5"/>
      <c r="O442" s="5"/>
      <c r="P442" s="5"/>
      <c r="Q442" s="5"/>
      <c r="R442" s="5" t="str">
        <f>IFERROR(SEARCH('Bin Card'!$B$9,List!E187,1),"")</f>
        <v/>
      </c>
      <c r="S442" s="5">
        <f>IF(R442="",0,COUNTIF($R$6:R442,"=1"))</f>
        <v>0</v>
      </c>
      <c r="T442" s="5"/>
      <c r="U442" s="129" t="str">
        <f>IFERROR(IF(COUNTIF($A$6:A442,6)&gt;1,"DUPLICATE",VLOOKUP(A442,'Inventory List'!A189:L378,12,FALSE)),"")</f>
        <v>DUPLICATE</v>
      </c>
      <c r="V442" s="200" t="s">
        <v>140</v>
      </c>
    </row>
    <row r="443" spans="1:22" s="114" customFormat="1" ht="19.5" customHeight="1" x14ac:dyDescent="0.45">
      <c r="A443" s="194">
        <v>143</v>
      </c>
      <c r="B443" s="7"/>
      <c r="C443" s="208">
        <v>45720</v>
      </c>
      <c r="D443" s="187" t="s">
        <v>433</v>
      </c>
      <c r="E443" s="33" t="str">
        <f>IFERROR(IF(COUNTIF($A$6:A443,6)&lt;1,"DUPLICATE",VLOOKUP(A443,Table1[[Column1]:[Column3]],2,FALSE)),"")</f>
        <v>SCRUB PADS, 220x140x8mm, 5's</v>
      </c>
      <c r="F443" s="19"/>
      <c r="G443" s="19">
        <v>1</v>
      </c>
      <c r="H443" s="117" t="s">
        <v>243</v>
      </c>
      <c r="I443" s="19"/>
      <c r="J443" s="5"/>
      <c r="K443" s="5"/>
      <c r="L443" s="5"/>
      <c r="M443" s="5"/>
      <c r="N443" s="5"/>
      <c r="O443" s="5"/>
      <c r="P443" s="5"/>
      <c r="Q443" s="5"/>
      <c r="R443" s="5" t="str">
        <f>IFERROR(SEARCH('Bin Card'!$B$9,List!E188,1),"")</f>
        <v/>
      </c>
      <c r="S443" s="5">
        <f>IF(R443="",0,COUNTIF($R$6:R443,"=1"))</f>
        <v>0</v>
      </c>
      <c r="T443" s="5"/>
      <c r="U443" s="129" t="str">
        <f>IFERROR(IF(COUNTIF($A$6:A443,6)&gt;1,"DUPLICATE",VLOOKUP(A443,'Inventory List'!A190:L379,12,FALSE)),"")</f>
        <v>DUPLICATE</v>
      </c>
      <c r="V443" s="200" t="s">
        <v>22</v>
      </c>
    </row>
    <row r="444" spans="1:22" ht="31.5" customHeight="1" x14ac:dyDescent="0.45">
      <c r="A444" s="194">
        <v>3</v>
      </c>
      <c r="B444" s="7"/>
      <c r="C444" s="208">
        <v>45720</v>
      </c>
      <c r="D444" s="187" t="s">
        <v>433</v>
      </c>
      <c r="E444" s="33" t="str">
        <f>IFERROR(IF(COUNTIF($A$6:A444,6)&lt;1,"DUPLICATE",VLOOKUP(A444,Table1[[Column1]:[Column3]],2,FALSE)),"")</f>
        <v>ALCOHOL, ethyl, 70%, 3785ml</v>
      </c>
      <c r="F444" s="19"/>
      <c r="G444" s="19">
        <v>1</v>
      </c>
      <c r="H444" s="117" t="s">
        <v>243</v>
      </c>
      <c r="I444" s="19"/>
      <c r="S444" s="5">
        <f>IF(R444="",0,COUNTIF($R$6:R444,"=1"))</f>
        <v>0</v>
      </c>
      <c r="U444" s="129"/>
      <c r="V444" s="200" t="s">
        <v>6</v>
      </c>
    </row>
    <row r="445" spans="1:22" s="114" customFormat="1" ht="19.5" customHeight="1" x14ac:dyDescent="0.45">
      <c r="A445" s="193">
        <v>130</v>
      </c>
      <c r="B445" s="7"/>
      <c r="C445" s="208">
        <v>45721</v>
      </c>
      <c r="D445" s="187" t="s">
        <v>434</v>
      </c>
      <c r="E445" s="33" t="str">
        <f>IFERROR(IF(COUNTIF($A$6:A445,6)&lt;1,"DUPLICATE",VLOOKUP(A445,Table1[[Column1]:[Column3]],2,FALSE)),"")</f>
        <v>PUNCHER, two-hole punch</v>
      </c>
      <c r="F445" s="19"/>
      <c r="G445" s="19">
        <v>1</v>
      </c>
      <c r="H445" s="117" t="s">
        <v>245</v>
      </c>
      <c r="I445" s="19"/>
      <c r="J445" s="5"/>
      <c r="K445" s="5"/>
      <c r="L445" s="5"/>
      <c r="M445" s="5"/>
      <c r="N445" s="5"/>
      <c r="O445" s="5"/>
      <c r="P445" s="5"/>
      <c r="Q445" s="5"/>
      <c r="R445" s="5"/>
      <c r="S445" s="5">
        <f>IF(R445="",0,COUNTIF($R$6:R445,"=1"))</f>
        <v>0</v>
      </c>
      <c r="T445" s="5"/>
      <c r="U445" s="129"/>
      <c r="V445" s="200" t="s">
        <v>25</v>
      </c>
    </row>
    <row r="446" spans="1:22" s="114" customFormat="1" ht="31.5" customHeight="1" x14ac:dyDescent="0.45">
      <c r="A446" s="193">
        <v>42</v>
      </c>
      <c r="B446" s="7"/>
      <c r="C446" s="208">
        <v>45721</v>
      </c>
      <c r="D446" s="187" t="s">
        <v>434</v>
      </c>
      <c r="E446" s="33" t="str">
        <f>IFERROR(IF(COUNTIF($A$6:A446,6)&lt;1,"DUPLICATE",VLOOKUP(A446,Table1[[Column1]:[Column3]],2,FALSE)),"")</f>
        <v>DISHWASHING PASTE, 200g</v>
      </c>
      <c r="F446" s="19"/>
      <c r="G446" s="19">
        <v>1</v>
      </c>
      <c r="H446" s="117" t="s">
        <v>245</v>
      </c>
      <c r="I446" s="19"/>
      <c r="J446" s="5"/>
      <c r="K446" s="5"/>
      <c r="L446" s="5"/>
      <c r="M446" s="5"/>
      <c r="N446" s="5"/>
      <c r="O446" s="5"/>
      <c r="P446" s="5"/>
      <c r="Q446" s="5"/>
      <c r="R446" s="5" t="str">
        <f>IFERROR(SEARCH('Bin Card'!$B$9,List!E204,1),"")</f>
        <v/>
      </c>
      <c r="S446" s="5">
        <f>IF(R446="",0,COUNTIF($R$6:R446,"=1"))</f>
        <v>0</v>
      </c>
      <c r="T446" s="5"/>
      <c r="U446" s="129" t="str">
        <f>IFERROR(IF(COUNTIF($A$6:A446,6)&gt;1,"DUPLICATE",VLOOKUP(A446,'Inventory List'!A208:L393,12,FALSE)),"")</f>
        <v>DUPLICATE</v>
      </c>
      <c r="V446" s="200" t="s">
        <v>50</v>
      </c>
    </row>
    <row r="447" spans="1:22" s="114" customFormat="1" ht="31.5" customHeight="1" x14ac:dyDescent="0.45">
      <c r="A447" s="193">
        <v>2</v>
      </c>
      <c r="B447" s="7"/>
      <c r="C447" s="208">
        <v>45733</v>
      </c>
      <c r="D447" s="187" t="s">
        <v>435</v>
      </c>
      <c r="E447" s="33" t="str">
        <f>IFERROR(IF(COUNTIF($A$6:A447,6)&lt;1,"DUPLICATE",VLOOKUP(A447,Table1[[Column1]:[Column3]],2,FALSE)),"")</f>
        <v>AIR FRESHENER, 300-320ml</v>
      </c>
      <c r="F447" s="19"/>
      <c r="G447" s="19">
        <v>1</v>
      </c>
      <c r="H447" s="117" t="s">
        <v>243</v>
      </c>
      <c r="I447" s="19"/>
      <c r="J447" s="5"/>
      <c r="K447" s="5"/>
      <c r="L447" s="5"/>
      <c r="M447" s="5"/>
      <c r="N447" s="5"/>
      <c r="O447" s="5"/>
      <c r="P447" s="5"/>
      <c r="Q447" s="5"/>
      <c r="R447" s="5" t="str">
        <f>IFERROR(SEARCH('Bin Card'!$B$9,List!E218,1),"")</f>
        <v/>
      </c>
      <c r="S447" s="5">
        <f>IF(R447="",0,COUNTIF($R$6:R447,"=1"))</f>
        <v>0</v>
      </c>
      <c r="T447" s="5"/>
      <c r="U447" s="129" t="str">
        <f>IFERROR(IF(COUNTIF($A$6:A447,6)&gt;1,"DUPLICATE",VLOOKUP(A447,'Inventory List'!A43:L396,12,FALSE)),"")</f>
        <v>DUPLICATE</v>
      </c>
      <c r="V447" s="200" t="s">
        <v>6</v>
      </c>
    </row>
    <row r="448" spans="1:22" s="114" customFormat="1" ht="18.5" x14ac:dyDescent="0.45">
      <c r="A448" s="194">
        <v>131</v>
      </c>
      <c r="B448" s="7"/>
      <c r="C448" s="208">
        <v>45733</v>
      </c>
      <c r="D448" s="187" t="s">
        <v>435</v>
      </c>
      <c r="E448" s="33" t="str">
        <f>IFERROR(IF(COUNTIF($A$6:A448,6)&lt;1,"DUPLICATE",VLOOKUP(A448,Table1[[Column1]:[Column3]],2,FALSE)),"")</f>
        <v>RAGS, 1kg per bundle</v>
      </c>
      <c r="F448" s="19"/>
      <c r="G448" s="19">
        <v>1</v>
      </c>
      <c r="H448" s="117" t="s">
        <v>243</v>
      </c>
      <c r="I448" s="19"/>
      <c r="J448" s="5"/>
      <c r="K448" s="5"/>
      <c r="L448" s="5"/>
      <c r="M448" s="5"/>
      <c r="N448" s="5"/>
      <c r="O448" s="5"/>
      <c r="P448" s="5"/>
      <c r="Q448" s="5"/>
      <c r="R448" s="5" t="str">
        <f>IFERROR(SEARCH('Bin Card'!$B$9,List!E219,1),"")</f>
        <v/>
      </c>
      <c r="S448" s="5">
        <f>IF(R448="",0,COUNTIF($R$6:R448,"=1"))</f>
        <v>0</v>
      </c>
      <c r="T448" s="5"/>
      <c r="U448" s="129" t="str">
        <f>IFERROR(IF(COUNTIF($A$6:A448,6)&gt;1,"DUPLICATE",VLOOKUP(A448,'Inventory List'!A152:L397,12,FALSE)),"")</f>
        <v>DUPLICATE</v>
      </c>
      <c r="V448" s="200" t="s">
        <v>140</v>
      </c>
    </row>
    <row r="449" spans="1:22" s="114" customFormat="1" ht="31.5" customHeight="1" x14ac:dyDescent="0.45">
      <c r="A449" s="193">
        <v>194</v>
      </c>
      <c r="B449" s="7"/>
      <c r="C449" s="208">
        <v>45733</v>
      </c>
      <c r="D449" s="187" t="s">
        <v>435</v>
      </c>
      <c r="E449" s="33" t="str">
        <f>IFERROR(IF(COUNTIF($A$6:A449,6)&lt;1,"DUPLICATE",VLOOKUP(A449,Table1[[Column1]:[Column3]],2,FALSE)),"")</f>
        <v>TONER, HP Laserjet Pro M404dn, CF276A (76A black)</v>
      </c>
      <c r="F449" s="19"/>
      <c r="G449" s="19">
        <v>1</v>
      </c>
      <c r="H449" s="117" t="s">
        <v>243</v>
      </c>
      <c r="I449" s="19"/>
      <c r="J449" s="5"/>
      <c r="K449" s="5"/>
      <c r="L449" s="5"/>
      <c r="M449" s="5"/>
      <c r="N449" s="5"/>
      <c r="O449" s="5"/>
      <c r="P449" s="5"/>
      <c r="Q449" s="5"/>
      <c r="R449" s="5" t="str">
        <f>IFERROR(SEARCH('Bin Card'!$B$9,List!E223,1),"")</f>
        <v/>
      </c>
      <c r="S449" s="5">
        <f>IF(R449="",0,COUNTIF($R$6:R449,"=1"))</f>
        <v>0</v>
      </c>
      <c r="T449" s="5"/>
      <c r="U449" s="129" t="str">
        <f>IFERROR(IF(COUNTIF($A$6:A449,6)&gt;1,"DUPLICATE",VLOOKUP(A449,'Inventory List'!A198:L401,12,FALSE)),"")</f>
        <v>DUPLICATE</v>
      </c>
      <c r="V449" s="200" t="s">
        <v>25</v>
      </c>
    </row>
    <row r="450" spans="1:22" s="114" customFormat="1" ht="31.5" customHeight="1" x14ac:dyDescent="0.45">
      <c r="A450" s="194">
        <v>179</v>
      </c>
      <c r="B450" s="7"/>
      <c r="C450" s="208">
        <v>45743</v>
      </c>
      <c r="D450" s="187" t="s">
        <v>438</v>
      </c>
      <c r="E450" s="33" t="str">
        <f>IFERROR(IF(COUNTIF($A$6:A450,6)&lt;1,"DUPLICATE",VLOOKUP(A450,Table1[[Column1]:[Column3]],2,FALSE)),"")</f>
        <v>TONER, Brother HL-L5100DN, TN-3478, black</v>
      </c>
      <c r="F450" s="19"/>
      <c r="G450" s="19">
        <v>1</v>
      </c>
      <c r="H450" s="117" t="s">
        <v>242</v>
      </c>
      <c r="I450" s="19"/>
      <c r="J450" s="5"/>
      <c r="K450" s="5"/>
      <c r="L450" s="5"/>
      <c r="M450" s="5"/>
      <c r="N450" s="5"/>
      <c r="O450" s="5"/>
      <c r="P450" s="5"/>
      <c r="Q450" s="5"/>
      <c r="R450" s="5"/>
      <c r="S450" s="5">
        <f>IF(R450="",0,COUNTIF($R$6:R450,"=1"))</f>
        <v>0</v>
      </c>
      <c r="T450" s="5"/>
      <c r="U450" s="129"/>
      <c r="V450" s="200" t="s">
        <v>25</v>
      </c>
    </row>
    <row r="451" spans="1:22" s="114" customFormat="1" ht="31.5" customHeight="1" x14ac:dyDescent="0.45">
      <c r="A451" s="193">
        <v>42</v>
      </c>
      <c r="B451" s="7"/>
      <c r="C451" s="208">
        <v>45743</v>
      </c>
      <c r="D451" s="187" t="s">
        <v>441</v>
      </c>
      <c r="E451" s="33" t="str">
        <f>IFERROR(IF(COUNTIF($A$6:A451,6)&lt;1,"DUPLICATE",VLOOKUP(A451,Table1[[Column1]:[Column3]],2,FALSE)),"")</f>
        <v>DISHWASHING PASTE, 200g</v>
      </c>
      <c r="F451" s="19"/>
      <c r="G451" s="19">
        <v>1</v>
      </c>
      <c r="H451" s="117" t="s">
        <v>240</v>
      </c>
      <c r="I451" s="19"/>
      <c r="J451" s="5"/>
      <c r="K451" s="5"/>
      <c r="L451" s="5"/>
      <c r="M451" s="5"/>
      <c r="N451" s="5"/>
      <c r="O451" s="5"/>
      <c r="P451" s="5"/>
      <c r="Q451" s="5"/>
      <c r="R451" s="5" t="str">
        <f>IFERROR(SEARCH('Bin Card'!$B$9,List!E247,1),"")</f>
        <v/>
      </c>
      <c r="S451" s="5">
        <f>IF(R451="",0,COUNTIF($R$6:R451,"=1"))</f>
        <v>0</v>
      </c>
      <c r="T451" s="5"/>
      <c r="U451" s="129" t="str">
        <f>IFERROR(IF(COUNTIF($A$6:A451,6)&gt;1,"DUPLICATE",VLOOKUP(A451,'Inventory List'!A145:L413,12,FALSE)),"")</f>
        <v>DUPLICATE</v>
      </c>
      <c r="V451" s="200" t="s">
        <v>50</v>
      </c>
    </row>
    <row r="452" spans="1:22" s="114" customFormat="1" ht="31.5" customHeight="1" x14ac:dyDescent="0.45">
      <c r="A452" s="194">
        <v>7</v>
      </c>
      <c r="B452" s="7"/>
      <c r="C452" s="208">
        <v>45743</v>
      </c>
      <c r="D452" s="187" t="s">
        <v>441</v>
      </c>
      <c r="E452" s="33" t="str">
        <f>IFERROR(IF(COUNTIF($A$6:A452,6)&lt;1,"DUPLICATE",VLOOKUP(A452,Table1[[Column1]:[Column3]],2,FALSE)),"")</f>
        <v>BATTERY, dry cell, AAA, 2 pieces per blister pack</v>
      </c>
      <c r="F452" s="19"/>
      <c r="G452" s="19">
        <v>1</v>
      </c>
      <c r="H452" s="117" t="s">
        <v>240</v>
      </c>
      <c r="I452" s="19"/>
      <c r="J452" s="5"/>
      <c r="K452" s="5"/>
      <c r="L452" s="5"/>
      <c r="M452" s="5"/>
      <c r="N452" s="5"/>
      <c r="O452" s="5"/>
      <c r="P452" s="5"/>
      <c r="Q452" s="5"/>
      <c r="R452" s="5" t="str">
        <f>IFERROR(SEARCH('Bin Card'!$B$9,List!E254,1),"")</f>
        <v/>
      </c>
      <c r="S452" s="5">
        <f>IF(R452="",0,COUNTIF($R$6:R452,"=1"))</f>
        <v>0</v>
      </c>
      <c r="T452" s="5"/>
      <c r="U452" s="129" t="str">
        <f>IFERROR(IF(COUNTIF($A$6:A452,6)&gt;1,"DUPLICATE",VLOOKUP(A452,'Inventory List'!A217:L420,12,FALSE)),"")</f>
        <v>DUPLICATE</v>
      </c>
      <c r="V452" s="200" t="s">
        <v>22</v>
      </c>
    </row>
    <row r="453" spans="1:22" s="114" customFormat="1" ht="31.5" customHeight="1" x14ac:dyDescent="0.45">
      <c r="A453" s="193">
        <v>30</v>
      </c>
      <c r="B453" s="7"/>
      <c r="C453" s="208">
        <v>45743</v>
      </c>
      <c r="D453" s="187" t="s">
        <v>441</v>
      </c>
      <c r="E453" s="33" t="str">
        <f>IFERROR(IF(COUNTIF($A$6:A453,6)&lt;1,"DUPLICATE",VLOOKUP(A453,Table1[[Column1]:[Column3]],2,FALSE)),"")</f>
        <v>CLIP, BACKFOLD, all metal, clamping: 32mm (-1mm), 1 1/4"</v>
      </c>
      <c r="F453" s="19"/>
      <c r="G453" s="19">
        <v>1</v>
      </c>
      <c r="H453" s="117" t="s">
        <v>240</v>
      </c>
      <c r="I453" s="19"/>
      <c r="J453" s="5"/>
      <c r="K453" s="5"/>
      <c r="L453" s="5"/>
      <c r="M453" s="5"/>
      <c r="N453" s="5"/>
      <c r="O453" s="5"/>
      <c r="P453" s="5"/>
      <c r="Q453" s="5"/>
      <c r="R453" s="5" t="str">
        <f>IFERROR(SEARCH('Bin Card'!$B$9,List!E258,1),"")</f>
        <v/>
      </c>
      <c r="S453" s="5">
        <f>IF(R453="",0,COUNTIF($R$6:R453,"=1"))</f>
        <v>0</v>
      </c>
      <c r="T453" s="5"/>
      <c r="U453" s="129" t="str">
        <f>IFERROR(IF(COUNTIF($A$6:A453,6)&gt;1,"DUPLICATE",VLOOKUP(A453,'Inventory List'!A221:L424,12,FALSE)),"")</f>
        <v>DUPLICATE</v>
      </c>
      <c r="V453" s="200" t="s">
        <v>15</v>
      </c>
    </row>
    <row r="454" spans="1:22" s="114" customFormat="1" ht="31.5" customHeight="1" x14ac:dyDescent="0.45">
      <c r="A454" s="193">
        <v>84</v>
      </c>
      <c r="B454" s="7"/>
      <c r="C454" s="208">
        <v>45743</v>
      </c>
      <c r="D454" s="187" t="s">
        <v>441</v>
      </c>
      <c r="E454" s="33" t="str">
        <f>IFERROR(IF(COUNTIF($A$6:A454,6)&lt;1,"DUPLICATE",VLOOKUP(A454,Table1[[Column1]:[Column3]],2,FALSE)),"")</f>
        <v>LIGHT BULB, light emitting diode (LED)</v>
      </c>
      <c r="F454" s="19"/>
      <c r="G454" s="19">
        <v>1</v>
      </c>
      <c r="H454" s="117" t="s">
        <v>240</v>
      </c>
      <c r="I454" s="19"/>
      <c r="J454" s="5"/>
      <c r="K454" s="5"/>
      <c r="L454" s="5"/>
      <c r="M454" s="5"/>
      <c r="N454" s="5"/>
      <c r="O454" s="5"/>
      <c r="P454" s="5"/>
      <c r="Q454" s="5"/>
      <c r="R454" s="5" t="str">
        <f>IFERROR(SEARCH('Bin Card'!$B$9,List!E262,1),"")</f>
        <v/>
      </c>
      <c r="S454" s="5">
        <f>IF(R454="",0,COUNTIF($R$6:R454,"=1"))</f>
        <v>0</v>
      </c>
      <c r="T454" s="5"/>
      <c r="U454" s="129" t="str">
        <f>IFERROR(IF(COUNTIF($A$6:A454,6)&gt;1,"DUPLICATE",VLOOKUP(A454,'Inventory List'!A225:L428,12,FALSE)),"")</f>
        <v>DUPLICATE</v>
      </c>
      <c r="V454" s="200" t="s">
        <v>19</v>
      </c>
    </row>
    <row r="455" spans="1:22" s="114" customFormat="1" ht="31.5" customHeight="1" x14ac:dyDescent="0.45">
      <c r="A455" s="194">
        <v>103</v>
      </c>
      <c r="B455" s="7"/>
      <c r="C455" s="208">
        <v>45743</v>
      </c>
      <c r="D455" s="187" t="s">
        <v>441</v>
      </c>
      <c r="E455" s="33" t="str">
        <f>IFERROR(IF(COUNTIF($A$6:A455,6)&lt;1,"DUPLICATE",VLOOKUP(A455,Table1[[Column1]:[Column3]],2,FALSE)),"")</f>
        <v>MURIATIC ACID, 500ml</v>
      </c>
      <c r="F455" s="19"/>
      <c r="G455" s="19">
        <v>1</v>
      </c>
      <c r="H455" s="117" t="s">
        <v>240</v>
      </c>
      <c r="I455" s="19"/>
      <c r="J455" s="5"/>
      <c r="K455" s="5"/>
      <c r="L455" s="5"/>
      <c r="M455" s="5"/>
      <c r="N455" s="5"/>
      <c r="O455" s="5"/>
      <c r="P455" s="5"/>
      <c r="Q455" s="5"/>
      <c r="R455" s="5" t="str">
        <f>IFERROR(SEARCH('Bin Card'!$B$9,List!E263,1),"")</f>
        <v/>
      </c>
      <c r="S455" s="5">
        <f>IF(R455="",0,COUNTIF($R$6:R455,"=1"))</f>
        <v>0</v>
      </c>
      <c r="T455" s="5"/>
      <c r="U455" s="129" t="str">
        <f>IFERROR(IF(COUNTIF($A$6:A455,6)&gt;1,"DUPLICATE",VLOOKUP(A455,'Inventory List'!A226:L429,12,FALSE)),"")</f>
        <v>DUPLICATE</v>
      </c>
      <c r="V455" s="200" t="s">
        <v>6</v>
      </c>
    </row>
    <row r="456" spans="1:22" s="114" customFormat="1" ht="31.5" customHeight="1" x14ac:dyDescent="0.45">
      <c r="A456" s="193">
        <v>206</v>
      </c>
      <c r="B456" s="7"/>
      <c r="C456" s="208">
        <v>45743</v>
      </c>
      <c r="D456" s="187" t="s">
        <v>441</v>
      </c>
      <c r="E456" s="33" t="str">
        <f>IFERROR(IF(COUNTIF($A$6:A456,6)&lt;1,"DUPLICATE",VLOOKUP(A456,Table1[[Column1]:[Column3]],2,FALSE)),"")</f>
        <v>DRUM, HP Laserjet MFP72630DN, W1002YC</v>
      </c>
      <c r="F456" s="19"/>
      <c r="G456" s="19">
        <v>1</v>
      </c>
      <c r="H456" s="117" t="s">
        <v>240</v>
      </c>
      <c r="I456" s="19"/>
      <c r="J456" s="5"/>
      <c r="K456" s="5"/>
      <c r="L456" s="5"/>
      <c r="M456" s="5"/>
      <c r="N456" s="5"/>
      <c r="O456" s="5"/>
      <c r="P456" s="5"/>
      <c r="Q456" s="5"/>
      <c r="R456" s="5" t="str">
        <f>IFERROR(SEARCH('Bin Card'!$B$9,List!E275,1),"")</f>
        <v/>
      </c>
      <c r="S456" s="5">
        <f>IF(R456="",0,COUNTIF($R$6:R456,"=1"))</f>
        <v>0</v>
      </c>
      <c r="T456" s="5"/>
      <c r="U456" s="129" t="str">
        <f>IFERROR(IF(COUNTIF($A$6:A456,6)&gt;1,"DUPLICATE",VLOOKUP(A456,'Inventory List'!A238:L441,12,FALSE)),"")</f>
        <v>DUPLICATE</v>
      </c>
      <c r="V456" s="200" t="s">
        <v>25</v>
      </c>
    </row>
    <row r="457" spans="1:22" s="114" customFormat="1" ht="31.5" customHeight="1" x14ac:dyDescent="0.45">
      <c r="A457" s="194">
        <v>205</v>
      </c>
      <c r="B457" s="7"/>
      <c r="C457" s="208">
        <v>45747</v>
      </c>
      <c r="D457" s="187" t="s">
        <v>442</v>
      </c>
      <c r="E457" s="33" t="str">
        <f>IFERROR(IF(COUNTIF($A$6:A457,6)&lt;1,"DUPLICATE",VLOOKUP(A457,Table1[[Column1]:[Column3]],2,FALSE)),"")</f>
        <v>TONER, HP Laserjet MFP72630DN, W1002YC</v>
      </c>
      <c r="F457" s="19"/>
      <c r="G457" s="19">
        <v>1</v>
      </c>
      <c r="H457" s="117" t="s">
        <v>240</v>
      </c>
      <c r="I457" s="19"/>
      <c r="J457" s="5"/>
      <c r="K457" s="5"/>
      <c r="L457" s="5"/>
      <c r="M457" s="5"/>
      <c r="N457" s="5"/>
      <c r="O457" s="5"/>
      <c r="P457" s="5"/>
      <c r="Q457" s="5"/>
      <c r="R457" s="5" t="str">
        <f>IFERROR(SEARCH('Bin Card'!$B$9,List!E279,1),"")</f>
        <v/>
      </c>
      <c r="S457" s="5">
        <f>IF(R457="",0,COUNTIF($R$6:R457,"=1"))</f>
        <v>0</v>
      </c>
      <c r="T457" s="5"/>
      <c r="U457" s="129" t="str">
        <f>IFERROR(IF(COUNTIF($A$6:A457,6)&gt;1,"DUPLICATE",VLOOKUP(A457,'Inventory List'!A242:L445,12,FALSE)),"")</f>
        <v>DUPLICATE</v>
      </c>
      <c r="V457" s="200" t="s">
        <v>25</v>
      </c>
    </row>
    <row r="458" spans="1:22" s="114" customFormat="1" ht="31.5" customHeight="1" x14ac:dyDescent="0.45">
      <c r="A458" s="194">
        <v>177</v>
      </c>
      <c r="B458" s="7"/>
      <c r="C458" s="208">
        <v>45747</v>
      </c>
      <c r="D458" s="187" t="s">
        <v>443</v>
      </c>
      <c r="E458" s="33" t="str">
        <f>IFERROR(IF(COUNTIF($A$6:A458,6)&lt;1,"DUPLICATE",VLOOKUP(A458,Table1[[Column1]:[Column3]],2,FALSE)),"")</f>
        <v>TOILET BOWL CLEANER, ultra thich bleach, 900ml</v>
      </c>
      <c r="F458" s="19"/>
      <c r="G458" s="19">
        <v>1</v>
      </c>
      <c r="H458" s="117" t="s">
        <v>241</v>
      </c>
      <c r="I458" s="19"/>
      <c r="J458" s="5"/>
      <c r="K458" s="5"/>
      <c r="L458" s="5"/>
      <c r="M458" s="5"/>
      <c r="N458" s="5"/>
      <c r="O458" s="5"/>
      <c r="P458" s="5"/>
      <c r="Q458" s="5"/>
      <c r="R458" s="5" t="str">
        <f>IFERROR(SEARCH('Bin Card'!$B$9,List!E281,1),"")</f>
        <v/>
      </c>
      <c r="S458" s="5">
        <f>IF(R458="",0,COUNTIF($R$6:R458,"=1"))</f>
        <v>0</v>
      </c>
      <c r="T458" s="5"/>
      <c r="U458" s="129" t="str">
        <f>IFERROR(IF(COUNTIF($A$6:A458,6)&gt;1,"DUPLICATE",VLOOKUP(A458,'Inventory List'!A244:L447,12,FALSE)),"")</f>
        <v>DUPLICATE</v>
      </c>
      <c r="V458" s="200" t="s">
        <v>6</v>
      </c>
    </row>
    <row r="459" spans="1:22" ht="18.5" x14ac:dyDescent="0.45">
      <c r="A459" s="193">
        <v>42</v>
      </c>
      <c r="B459" s="7"/>
      <c r="C459" s="208">
        <v>45747</v>
      </c>
      <c r="D459" s="187" t="s">
        <v>443</v>
      </c>
      <c r="E459" s="33" t="str">
        <f>IFERROR(IF(COUNTIF($A$6:A459,6)&lt;1,"DUPLICATE",VLOOKUP(A459,Table1[[Column1]:[Column3]],2,FALSE)),"")</f>
        <v>DISHWASHING PASTE, 200g</v>
      </c>
      <c r="F459" s="19"/>
      <c r="G459" s="19">
        <v>1</v>
      </c>
      <c r="H459" s="117" t="s">
        <v>241</v>
      </c>
      <c r="I459" s="19"/>
      <c r="R459" s="5" t="str">
        <f>IFERROR(SEARCH('Bin Card'!$B$9,List!E282,1),"")</f>
        <v/>
      </c>
      <c r="S459" s="5">
        <f>IF(R459="",0,COUNTIF($R$6:R459,"=1"))</f>
        <v>0</v>
      </c>
      <c r="U459" s="129" t="str">
        <f>IFERROR(IF(COUNTIF($A$6:A459,6)&gt;1,"DUPLICATE",VLOOKUP(A459,'Inventory List'!A245:L448,12,FALSE)),"")</f>
        <v>DUPLICATE</v>
      </c>
      <c r="V459" s="200" t="s">
        <v>50</v>
      </c>
    </row>
    <row r="460" spans="1:22" ht="18.5" x14ac:dyDescent="0.45">
      <c r="A460" s="193">
        <v>8</v>
      </c>
      <c r="B460" s="7"/>
      <c r="C460" s="208">
        <v>45747</v>
      </c>
      <c r="D460" s="187" t="s">
        <v>443</v>
      </c>
      <c r="E460" s="33" t="str">
        <f>IFERROR(IF(COUNTIF($A$6:A460,6)&lt;1,"DUPLICATE",VLOOKUP(A460,Table1[[Column1]:[Column3]],2,FALSE)),"")</f>
        <v>BATTERY, dry cell, AA, 2 pieces per blister pack</v>
      </c>
      <c r="F460" s="19"/>
      <c r="G460" s="19">
        <v>1</v>
      </c>
      <c r="H460" s="117" t="s">
        <v>241</v>
      </c>
      <c r="I460" s="19"/>
      <c r="R460" s="5" t="str">
        <f>IFERROR(SEARCH('Bin Card'!$B$9,List!E284,1),"")</f>
        <v/>
      </c>
      <c r="S460" s="5">
        <f>IF(R460="",0,COUNTIF($R$6:R460,"=1"))</f>
        <v>0</v>
      </c>
      <c r="U460" s="129" t="str">
        <f>IFERROR(IF(COUNTIF($A$6:A460,6)&gt;1,"DUPLICATE",VLOOKUP(A460,'Inventory List'!A247:L450,12,FALSE)),"")</f>
        <v>DUPLICATE</v>
      </c>
      <c r="V460" s="200" t="s">
        <v>22</v>
      </c>
    </row>
    <row r="461" spans="1:22" ht="18.5" x14ac:dyDescent="0.45">
      <c r="A461" s="193">
        <v>2</v>
      </c>
      <c r="B461" s="7"/>
      <c r="C461" s="208">
        <v>45751</v>
      </c>
      <c r="D461" s="187" t="s">
        <v>447</v>
      </c>
      <c r="E461" s="33" t="str">
        <f>IFERROR(IF(COUNTIF($A$6:A461,6)&lt;1,"DUPLICATE",VLOOKUP(A461,Table1[[Column1]:[Column3]],2,FALSE)),"")</f>
        <v>AIR FRESHENER, 300-320ml</v>
      </c>
      <c r="F461" s="19"/>
      <c r="G461" s="19">
        <v>1</v>
      </c>
      <c r="H461" s="117" t="s">
        <v>244</v>
      </c>
      <c r="I461" s="19"/>
      <c r="S461" s="5">
        <f>IF(R461="",0,COUNTIF($R$6:R461,"=1"))</f>
        <v>0</v>
      </c>
      <c r="U461" s="129"/>
      <c r="V461" s="200" t="s">
        <v>6</v>
      </c>
    </row>
    <row r="462" spans="1:22" ht="16" x14ac:dyDescent="0.4">
      <c r="A462" s="174">
        <v>165</v>
      </c>
      <c r="B462" s="7"/>
      <c r="C462" s="208">
        <v>45751</v>
      </c>
      <c r="D462" s="187" t="s">
        <v>447</v>
      </c>
      <c r="E462" s="33" t="str">
        <f>IFERROR(IF(COUNTIF($A$6:A462,6)&lt;1,"DUPLICATE",VLOOKUP(A462,Table1[[Column1]:[Column3]],2,FALSE)),"")</f>
        <v>STATIONERY PAPER, with ISO and BP logos, A4</v>
      </c>
      <c r="F462" s="19"/>
      <c r="G462" s="19">
        <v>1</v>
      </c>
      <c r="H462" s="117" t="s">
        <v>244</v>
      </c>
      <c r="I462" s="19"/>
      <c r="R462" s="5" t="str">
        <f>IFERROR(SEARCH('Bin Card'!$B$9,List!E296,1),"")</f>
        <v/>
      </c>
      <c r="S462" s="5">
        <f>IF(R462="",0,COUNTIF($R$6:R462,"=1"))</f>
        <v>0</v>
      </c>
      <c r="U462" s="129" t="str">
        <f>IFERROR(IF(COUNTIF($A$6:A462,6)&gt;1,"DUPLICATE",VLOOKUP(A462,'Inventory List'!A258:L461,12,FALSE)),"")</f>
        <v>DUPLICATE</v>
      </c>
      <c r="V462" s="200" t="s">
        <v>121</v>
      </c>
    </row>
    <row r="463" spans="1:22" ht="18.5" x14ac:dyDescent="0.45">
      <c r="A463" s="194">
        <v>5</v>
      </c>
      <c r="B463" s="7"/>
      <c r="C463" s="208">
        <v>45755</v>
      </c>
      <c r="D463" s="187" t="s">
        <v>448</v>
      </c>
      <c r="E463" s="33" t="str">
        <f>IFERROR(IF(COUNTIF($A$6:A463,6)&lt;1,"DUPLICATE",VLOOKUP(A463,Table1[[Column1]:[Column3]],2,FALSE)),"")</f>
        <v>ALCOHOL, ethyl, 70%, in spray bottle container, 60ml</v>
      </c>
      <c r="F463" s="19"/>
      <c r="G463" s="19">
        <v>1</v>
      </c>
      <c r="H463" s="117" t="s">
        <v>240</v>
      </c>
      <c r="I463" s="19"/>
      <c r="R463" s="5" t="str">
        <f>IFERROR(SEARCH('Bin Card'!$B$9,List!E305,1),"")</f>
        <v/>
      </c>
      <c r="S463" s="5">
        <f>IF(R463="",0,COUNTIF($R$6:R463,"=1"))</f>
        <v>0</v>
      </c>
      <c r="U463" s="129" t="str">
        <f>IFERROR(IF(COUNTIF($A$6:A463,6)&gt;1,"DUPLICATE",VLOOKUP(A463,'Inventory List'!A267:L470,12,FALSE)),"")</f>
        <v>DUPLICATE</v>
      </c>
      <c r="V463" s="200" t="s">
        <v>6</v>
      </c>
    </row>
    <row r="464" spans="1:22" ht="18.5" x14ac:dyDescent="0.45">
      <c r="A464" s="193">
        <v>6</v>
      </c>
      <c r="B464" s="7"/>
      <c r="C464" s="208">
        <v>45755</v>
      </c>
      <c r="D464" s="187" t="s">
        <v>448</v>
      </c>
      <c r="E464" s="33" t="str">
        <f>IFERROR(IF(COUNTIF($A$6:A464,6)&lt;1,"DUPLICATE",VLOOKUP(A464,Table1[[Column1]:[Column3]],2,FALSE)),"")</f>
        <v>ANTI-RUST SPRAY, water displacing capacity, 333ml</v>
      </c>
      <c r="F464" s="19"/>
      <c r="G464" s="19">
        <v>1</v>
      </c>
      <c r="H464" s="117" t="s">
        <v>240</v>
      </c>
      <c r="I464" s="19"/>
      <c r="R464" s="5" t="str">
        <f>IFERROR(SEARCH('Bin Card'!$B$9,List!E307,1),"")</f>
        <v/>
      </c>
      <c r="S464" s="5">
        <f>IF(R464="",0,COUNTIF($R$6:R464,"=1"))</f>
        <v>0</v>
      </c>
      <c r="U464" s="129" t="str">
        <f>IFERROR(IF(COUNTIF($A$6:A464,6)&gt;1,"DUPLICATE",VLOOKUP(A464,'Inventory List'!A269:L472,12,FALSE)),"")</f>
        <v>DUPLICATE</v>
      </c>
      <c r="V464" s="200" t="s">
        <v>6</v>
      </c>
    </row>
    <row r="465" spans="1:22" ht="18.5" x14ac:dyDescent="0.45">
      <c r="A465" s="194">
        <v>131</v>
      </c>
      <c r="B465" s="7"/>
      <c r="C465" s="208">
        <v>45776</v>
      </c>
      <c r="D465" s="187" t="s">
        <v>449</v>
      </c>
      <c r="E465" s="33" t="str">
        <f>IFERROR(IF(COUNTIF($A$6:A465,6)&lt;1,"DUPLICATE",VLOOKUP(A465,Table1[[Column1]:[Column3]],2,FALSE)),"")</f>
        <v>RAGS, 1kg per bundle</v>
      </c>
      <c r="F465" s="19"/>
      <c r="G465" s="19">
        <v>1</v>
      </c>
      <c r="H465" s="117" t="s">
        <v>240</v>
      </c>
      <c r="I465" s="19"/>
      <c r="S465" s="5">
        <f>IF(R465="",0,COUNTIF($R$6:R465,"=1"))</f>
        <v>0</v>
      </c>
      <c r="U465" s="129"/>
      <c r="V465" s="200" t="s">
        <v>140</v>
      </c>
    </row>
    <row r="466" spans="1:22" ht="18.5" x14ac:dyDescent="0.45">
      <c r="A466" s="193">
        <v>168</v>
      </c>
      <c r="B466" s="7"/>
      <c r="C466" s="208">
        <v>45776</v>
      </c>
      <c r="D466" s="187" t="s">
        <v>449</v>
      </c>
      <c r="E466" s="33" t="str">
        <f>IFERROR(IF(COUNTIF($A$6:A466,6)&lt;1,"DUPLICATE",VLOOKUP(A466,Table1[[Column1]:[Column3]],2,FALSE)),"")</f>
        <v>TAB, sign tab, 100's</v>
      </c>
      <c r="F466" s="19"/>
      <c r="G466" s="19">
        <v>1</v>
      </c>
      <c r="H466" s="117" t="s">
        <v>240</v>
      </c>
      <c r="I466" s="19"/>
      <c r="R466" s="5" t="str">
        <f>IFERROR(SEARCH('Bin Card'!$B$9,List!E318,1),"")</f>
        <v/>
      </c>
      <c r="S466" s="5">
        <f>IF(R466="",0,COUNTIF($R$6:R466,"=1"))</f>
        <v>0</v>
      </c>
      <c r="U466" s="129" t="str">
        <f>IFERROR(IF(COUNTIF($A$6:A466,6)&gt;1,"DUPLICATE",VLOOKUP(A466,'Inventory List'!A276:L479,12,FALSE)),"")</f>
        <v>DUPLICATE</v>
      </c>
      <c r="V466" s="200" t="s">
        <v>22</v>
      </c>
    </row>
    <row r="467" spans="1:22" ht="18.5" x14ac:dyDescent="0.45">
      <c r="A467" s="193">
        <v>178</v>
      </c>
      <c r="B467" s="7"/>
      <c r="C467" s="208">
        <v>45783</v>
      </c>
      <c r="D467" s="187" t="s">
        <v>453</v>
      </c>
      <c r="E467" s="33" t="str">
        <f>IFERROR(IF(COUNTIF($A$6:A467,6)&lt;1,"DUPLICATE",VLOOKUP(A467,Table1[[Column1]:[Column3]],2,FALSE)),"")</f>
        <v>TONER, Brother DCP-L2540DW, TN-2380, black</v>
      </c>
      <c r="F467" s="19"/>
      <c r="G467" s="19">
        <v>1</v>
      </c>
      <c r="H467" s="117" t="s">
        <v>243</v>
      </c>
      <c r="I467" s="19"/>
      <c r="R467" s="5" t="str">
        <f>IFERROR(SEARCH('Bin Card'!$B$9,List!E349,1),"")</f>
        <v/>
      </c>
      <c r="S467" s="5">
        <f>IF(R467="",0,COUNTIF($R$6:R467,"=1"))</f>
        <v>0</v>
      </c>
      <c r="U467" s="129" t="str">
        <f>IFERROR(IF(COUNTIF($A$6:A467,6)&gt;1,"DUPLICATE",VLOOKUP(A467,'Inventory List'!A286:L489,12,FALSE)),"")</f>
        <v>DUPLICATE</v>
      </c>
      <c r="V467" s="19" t="str">
        <f>IFERROR(IF(COUNTIF($A$6:A467,6)&lt;1,"DUPLICATE",VLOOKUP(A467,Table1[[Column1]:[Column3]],3,FALSE)),"")</f>
        <v>unit</v>
      </c>
    </row>
    <row r="468" spans="1:22" ht="18.5" x14ac:dyDescent="0.45">
      <c r="A468" s="193">
        <v>197</v>
      </c>
      <c r="B468" s="7"/>
      <c r="C468" s="208">
        <v>45783</v>
      </c>
      <c r="D468" s="187" t="s">
        <v>453</v>
      </c>
      <c r="E468" s="33" t="str">
        <f>IFERROR(IF(COUNTIF($A$6:A468,6)&lt;1,"DUPLICATE",VLOOKUP(A468,Table1[[Column1]:[Column3]],2,FALSE)),"")</f>
        <v>TUBULAR LAMP, T8, 15W</v>
      </c>
      <c r="F468" s="19"/>
      <c r="G468" s="19">
        <v>1</v>
      </c>
      <c r="H468" s="117" t="s">
        <v>243</v>
      </c>
      <c r="I468" s="19"/>
      <c r="R468" s="5" t="str">
        <f>IFERROR(SEARCH('Bin Card'!$B$9,List!E352,1),"")</f>
        <v/>
      </c>
      <c r="S468" s="5">
        <f>IF(R468="",0,COUNTIF($R$6:R468,"=1"))</f>
        <v>0</v>
      </c>
      <c r="U468" s="129" t="str">
        <f>IFERROR(IF(COUNTIF($A$6:A468,6)&gt;1,"DUPLICATE",VLOOKUP(A468,'Inventory List'!A290:L493,12,FALSE)),"")</f>
        <v>DUPLICATE</v>
      </c>
      <c r="V468" s="19" t="str">
        <f>IFERROR(IF(COUNTIF($A$6:A468,6)&lt;1,"DUPLICATE",VLOOKUP(A468,Table1[[Column1]:[Column3]],3,FALSE)),"")</f>
        <v>piece</v>
      </c>
    </row>
    <row r="469" spans="1:22" ht="18.5" x14ac:dyDescent="0.45">
      <c r="A469" s="194">
        <v>26</v>
      </c>
      <c r="B469" s="7"/>
      <c r="C469" s="208">
        <v>45786</v>
      </c>
      <c r="D469" s="187" t="s">
        <v>454</v>
      </c>
      <c r="E469" s="33" t="str">
        <f>IFERROR(IF(COUNTIF($A$6:A469,6)&lt;1,"DUPLICATE",VLOOKUP(A469,Table1[[Column1]:[Column3]],2,FALSE)),"")</f>
        <v>CLING WRAP, 18in x 500m</v>
      </c>
      <c r="F469" s="19"/>
      <c r="G469" s="19">
        <v>1</v>
      </c>
      <c r="H469" s="117" t="s">
        <v>240</v>
      </c>
      <c r="I469" s="19"/>
      <c r="S469" s="5">
        <f>IF(R469="",0,COUNTIF($R$6:R469,"=1"))</f>
        <v>0</v>
      </c>
      <c r="U469" s="129" t="str">
        <f>IFERROR(IF(COUNTIF($A$6:A469,6)&lt;1,"DUPLICATE",VLOOKUP(A469,'Inventory List'!A305:L508,12,FALSE)),"")</f>
        <v/>
      </c>
      <c r="V469" s="19" t="str">
        <f>IFERROR(IF(COUNTIF($A$6:A469,6)&lt;1,"DUPLICATE",VLOOKUP(A469,Table1[[Column1]:[Column3]],3,FALSE)),"")</f>
        <v>roll</v>
      </c>
    </row>
    <row r="470" spans="1:22" ht="18.5" x14ac:dyDescent="0.45">
      <c r="A470" s="193">
        <v>80</v>
      </c>
      <c r="B470" s="7"/>
      <c r="C470" s="208">
        <v>45786</v>
      </c>
      <c r="D470" s="187" t="s">
        <v>454</v>
      </c>
      <c r="E470" s="33" t="str">
        <f>IFERROR(IF(COUNTIF($A$6:A470,6)&lt;1,"DUPLICATE",VLOOKUP(A470,Table1[[Column1]:[Column3]],2,FALSE)),"")</f>
        <v>GLUE, multi-purpose with application nozzle, 130g</v>
      </c>
      <c r="F470" s="19"/>
      <c r="G470" s="19">
        <v>1</v>
      </c>
      <c r="H470" s="117" t="s">
        <v>240</v>
      </c>
      <c r="I470" s="19"/>
      <c r="R470" s="5" t="str">
        <f>IFERROR(SEARCH('Bin Card'!$B$9,List!E383,1),"")</f>
        <v/>
      </c>
      <c r="S470" s="5">
        <f>IF(R470="",0,COUNTIF($R$6:R470,"=1"))</f>
        <v>0</v>
      </c>
      <c r="U470" s="129" t="str">
        <f>IFERROR(IF(COUNTIF($A$6:A470,6)&lt;1,"DUPLICATE",VLOOKUP(A470,'Inventory List'!A322:L525,12,FALSE)),"")</f>
        <v/>
      </c>
      <c r="V470" s="19" t="str">
        <f>IFERROR(IF(COUNTIF($A$6:A470,6)&lt;1,"DUPLICATE",VLOOKUP(A470,Table1[[Column1]:[Column3]],3,FALSE)),"")</f>
        <v>bottle</v>
      </c>
    </row>
    <row r="471" spans="1:22" ht="18.5" x14ac:dyDescent="0.45">
      <c r="A471" s="194">
        <v>81</v>
      </c>
      <c r="B471" s="7"/>
      <c r="C471" s="208">
        <v>45786</v>
      </c>
      <c r="D471" s="187" t="s">
        <v>454</v>
      </c>
      <c r="E471" s="33" t="str">
        <f>IFERROR(IF(COUNTIF($A$6:A471,6)&lt;1,"DUPLICATE",VLOOKUP(A471,Table1[[Column1]:[Column3]],2,FALSE)),"")</f>
        <v>GLUE, multi-purpose, 1010g</v>
      </c>
      <c r="F471" s="19"/>
      <c r="G471" s="19">
        <v>1</v>
      </c>
      <c r="H471" s="117" t="s">
        <v>240</v>
      </c>
      <c r="I471" s="19"/>
      <c r="R471" s="5" t="str">
        <f>IFERROR(SEARCH('Bin Card'!$B$9,List!E384,1),"")</f>
        <v/>
      </c>
      <c r="S471" s="5">
        <f>IF(R471="",0,COUNTIF($R$6:R471,"=1"))</f>
        <v>0</v>
      </c>
      <c r="U471" s="129" t="str">
        <f>IFERROR(IF(COUNTIF($A$6:A471,6)&lt;1,"DUPLICATE",VLOOKUP(A471,'Inventory List'!A323:L526,12,FALSE)),"")</f>
        <v/>
      </c>
      <c r="V471" s="19" t="str">
        <f>IFERROR(IF(COUNTIF($A$6:A471,6)&lt;1,"DUPLICATE",VLOOKUP(A471,Table1[[Column1]:[Column3]],3,FALSE)),"")</f>
        <v>bottle</v>
      </c>
    </row>
    <row r="472" spans="1:22" ht="18.5" x14ac:dyDescent="0.45">
      <c r="A472" s="194">
        <v>103</v>
      </c>
      <c r="B472" s="7"/>
      <c r="C472" s="208">
        <v>45786</v>
      </c>
      <c r="D472" s="187" t="s">
        <v>454</v>
      </c>
      <c r="E472" s="33" t="str">
        <f>IFERROR(IF(COUNTIF($A$6:A472,6)&lt;1,"DUPLICATE",VLOOKUP(A472,Table1[[Column1]:[Column3]],2,FALSE)),"")</f>
        <v>MURIATIC ACID, 500ml</v>
      </c>
      <c r="F472" s="19"/>
      <c r="G472" s="19">
        <v>1</v>
      </c>
      <c r="H472" s="117" t="s">
        <v>240</v>
      </c>
      <c r="I472" s="19"/>
      <c r="R472" s="5" t="str">
        <f>IFERROR(SEARCH('Bin Card'!$B$9,List!E387,1),"")</f>
        <v/>
      </c>
      <c r="S472" s="5">
        <f>IF(R472="",0,COUNTIF($R$6:R472,"=1"))</f>
        <v>0</v>
      </c>
      <c r="U472" s="129" t="str">
        <f>IFERROR(IF(COUNTIF($A$6:A472,6)&lt;1,"DUPLICATE",VLOOKUP(A472,'Inventory List'!A326:L529,12,FALSE)),"")</f>
        <v/>
      </c>
      <c r="V472" s="19" t="str">
        <f>IFERROR(IF(COUNTIF($A$6:A472,6)&lt;1,"DUPLICATE",VLOOKUP(A472,Table1[[Column1]:[Column3]],3,FALSE)),"")</f>
        <v>bottle</v>
      </c>
    </row>
    <row r="473" spans="1:22" ht="18.5" x14ac:dyDescent="0.45">
      <c r="A473" s="193">
        <v>150</v>
      </c>
      <c r="B473" s="7"/>
      <c r="C473" s="208">
        <v>45786</v>
      </c>
      <c r="D473" s="187" t="s">
        <v>454</v>
      </c>
      <c r="E473" s="33" t="str">
        <f>IFERROR(IF(COUNTIF($A$6:A473,6)&lt;1,"DUPLICATE",VLOOKUP(A473,Table1[[Column1]:[Column3]],2,FALSE)),"")</f>
        <v>SOAP, liquid hand soap, 3785ml</v>
      </c>
      <c r="F473" s="19"/>
      <c r="G473" s="19">
        <v>1</v>
      </c>
      <c r="H473" s="117" t="s">
        <v>240</v>
      </c>
      <c r="I473" s="19"/>
      <c r="U473" s="129" t="str">
        <f>IFERROR(IF(COUNTIF($A$6:A473,6)&lt;1,"DUPLICATE",VLOOKUP(A473,'Inventory List'!A337:L540,12,FALSE)),"")</f>
        <v/>
      </c>
      <c r="V473" s="19" t="str">
        <f>IFERROR(IF(COUNTIF($A$6:A473,6)&lt;1,"DUPLICATE",VLOOKUP(A473,Table1[[Column1]:[Column3]],3,FALSE)),"")</f>
        <v>gallon</v>
      </c>
    </row>
    <row r="474" spans="1:22" ht="31" x14ac:dyDescent="0.45">
      <c r="A474" s="194">
        <v>187</v>
      </c>
      <c r="B474" s="7"/>
      <c r="C474" s="208">
        <v>45786</v>
      </c>
      <c r="D474" s="187" t="s">
        <v>454</v>
      </c>
      <c r="E474" s="33" t="str">
        <f>IFERROR(IF(COUNTIF($A$6:A474,6)&lt;1,"DUPLICATE",VLOOKUP(A474,Table1[[Column1]:[Column3]],2,FALSE)),"")</f>
        <v>TONER, HP Laserjet Pro M155A, W2311A (215A cyan)</v>
      </c>
      <c r="F474" s="19"/>
      <c r="G474" s="19">
        <v>1</v>
      </c>
      <c r="H474" s="117" t="s">
        <v>240</v>
      </c>
      <c r="I474" s="19"/>
      <c r="R474" s="5" t="str">
        <f>IFERROR(SEARCH('Bin Card'!$B$9,List!E404,1),"")</f>
        <v/>
      </c>
      <c r="S474" s="5">
        <f>IF(R474="",0,COUNTIF($R$6:R474,"=1"))</f>
        <v>0</v>
      </c>
      <c r="U474" s="129" t="str">
        <f>IFERROR(IF(COUNTIF($A$6:A474,6)&lt;1,"DUPLICATE",VLOOKUP(A474,'Inventory List'!A343:L546,12,FALSE)),"")</f>
        <v/>
      </c>
      <c r="V474" s="19" t="str">
        <f>IFERROR(IF(COUNTIF($A$6:A474,6)&lt;1,"DUPLICATE",VLOOKUP(A474,Table1[[Column1]:[Column3]],3,FALSE)),"")</f>
        <v>unit</v>
      </c>
    </row>
    <row r="475" spans="1:22" ht="31" x14ac:dyDescent="0.45">
      <c r="A475" s="193">
        <v>188</v>
      </c>
      <c r="B475" s="7"/>
      <c r="C475" s="208">
        <v>45786</v>
      </c>
      <c r="D475" s="187" t="s">
        <v>454</v>
      </c>
      <c r="E475" s="33" t="str">
        <f>IFERROR(IF(COUNTIF($A$6:A475,6)&lt;1,"DUPLICATE",VLOOKUP(A475,Table1[[Column1]:[Column3]],2,FALSE)),"")</f>
        <v>TONER, HP Laserjet Pro M155A, W2312A (215A yellow)</v>
      </c>
      <c r="F475" s="19"/>
      <c r="G475" s="19">
        <v>1</v>
      </c>
      <c r="H475" s="117" t="s">
        <v>240</v>
      </c>
      <c r="I475" s="19"/>
      <c r="R475" s="5" t="str">
        <f>IFERROR(SEARCH('Bin Card'!$B$9,List!E405,1),"")</f>
        <v/>
      </c>
      <c r="S475" s="5">
        <f>IF(R475="",0,COUNTIF($R$6:R475,"=1"))</f>
        <v>0</v>
      </c>
      <c r="U475" s="129" t="str">
        <f>IFERROR(IF(COUNTIF($A$6:A475,6)&lt;1,"DUPLICATE",VLOOKUP(A475,'Inventory List'!A344:L547,12,FALSE)),"")</f>
        <v/>
      </c>
      <c r="V475" s="19" t="str">
        <f>IFERROR(IF(COUNTIF($A$6:A475,6)&lt;1,"DUPLICATE",VLOOKUP(A475,Table1[[Column1]:[Column3]],3,FALSE)),"")</f>
        <v>unit</v>
      </c>
    </row>
    <row r="476" spans="1:22" ht="31" x14ac:dyDescent="0.45">
      <c r="A476" s="194">
        <v>189</v>
      </c>
      <c r="B476" s="7"/>
      <c r="C476" s="208">
        <v>45786</v>
      </c>
      <c r="D476" s="187" t="s">
        <v>454</v>
      </c>
      <c r="E476" s="33" t="str">
        <f>IFERROR(IF(COUNTIF($A$6:A476,6)&lt;1,"DUPLICATE",VLOOKUP(A476,Table1[[Column1]:[Column3]],2,FALSE)),"")</f>
        <v>TONER, HP Laserjet Pro M155A, W2313A (215A magenta)</v>
      </c>
      <c r="F476" s="19"/>
      <c r="G476" s="19">
        <v>1</v>
      </c>
      <c r="H476" s="117" t="s">
        <v>240</v>
      </c>
      <c r="I476" s="19"/>
      <c r="R476" s="5" t="str">
        <f>IFERROR(SEARCH('Bin Card'!$B$9,List!E406,1),"")</f>
        <v/>
      </c>
      <c r="S476" s="5">
        <f>IF(R476="",0,COUNTIF($R$6:R476,"=1"))</f>
        <v>0</v>
      </c>
      <c r="U476" s="129" t="str">
        <f>IFERROR(IF(COUNTIF($A$6:A476,6)&lt;1,"DUPLICATE",VLOOKUP(A476,'Inventory List'!A345:L548,12,FALSE)),"")</f>
        <v/>
      </c>
      <c r="V476" s="19" t="str">
        <f>IFERROR(IF(COUNTIF($A$6:A476,6)&lt;1,"DUPLICATE",VLOOKUP(A476,Table1[[Column1]:[Column3]],3,FALSE)),"")</f>
        <v>unit</v>
      </c>
    </row>
    <row r="477" spans="1:22" ht="31" x14ac:dyDescent="0.45">
      <c r="A477" s="194">
        <v>170</v>
      </c>
      <c r="B477" s="7"/>
      <c r="C477" s="208">
        <v>45786</v>
      </c>
      <c r="D477" s="187" t="s">
        <v>455</v>
      </c>
      <c r="E477" s="33" t="str">
        <f>IFERROR(IF(COUNTIF($A$6:A477,6)&lt;1,"DUPLICATE",VLOOKUP(A477,Table1[[Column1]:[Column3]],2,FALSE)),"")</f>
        <v>TAPE, masking, 24mm (1")</v>
      </c>
      <c r="F477" s="19"/>
      <c r="G477" s="19">
        <v>1</v>
      </c>
      <c r="H477" s="117" t="s">
        <v>245</v>
      </c>
      <c r="I477" s="19"/>
      <c r="R477" s="5" t="str">
        <f>IFERROR(SEARCH('Bin Card'!$B$9,List!E416,1),"")</f>
        <v/>
      </c>
      <c r="S477" s="5">
        <f>IF(R477="",0,COUNTIF($R$6:R477,"=1"))</f>
        <v>0</v>
      </c>
      <c r="U477" s="129" t="str">
        <f>IFERROR(IF(COUNTIF($A$6:A477,6)&lt;1,"DUPLICATE",VLOOKUP(A477,'Inventory List'!A355:L558,12,FALSE)),"")</f>
        <v/>
      </c>
      <c r="V477" s="19" t="str">
        <f>IFERROR(IF(COUNTIF($A$6:A477,6)&lt;1,"DUPLICATE",VLOOKUP(A477,Table1[[Column1]:[Column3]],3,FALSE)),"")</f>
        <v>roll</v>
      </c>
    </row>
    <row r="478" spans="1:22" ht="18.5" x14ac:dyDescent="0.45">
      <c r="A478" s="193">
        <v>83</v>
      </c>
      <c r="B478" s="7"/>
      <c r="C478" s="208">
        <v>45790</v>
      </c>
      <c r="D478" s="187"/>
      <c r="E478" s="33" t="str">
        <f>IFERROR(IF(COUNTIF($A$6:A478,6)&lt;1,"DUPLICATE",VLOOKUP(A478,Table1[[Column1]:[Column3]],2,FALSE)),"")</f>
        <v>HARD DRIVE, external, 1TB</v>
      </c>
      <c r="F478" s="19"/>
      <c r="G478" s="19">
        <v>1</v>
      </c>
      <c r="H478" s="117" t="s">
        <v>240</v>
      </c>
      <c r="I478" s="19"/>
      <c r="R478" s="5" t="str">
        <f>IFERROR(SEARCH('Bin Card'!$B$9,List!E422,1),"")</f>
        <v/>
      </c>
      <c r="S478" s="5">
        <f>IF(R478="",0,COUNTIF($R$6:R478,"=1"))</f>
        <v>0</v>
      </c>
      <c r="U478" s="129" t="str">
        <f>IFERROR(IF(COUNTIF($A$6:A478,6)&lt;1,"DUPLICATE",VLOOKUP(A478,'Inventory List'!A361:L564,12,FALSE)),"")</f>
        <v/>
      </c>
      <c r="V478" s="19" t="str">
        <f>IFERROR(IF(COUNTIF($A$6:A478,6)&lt;1,"DUPLICATE",VLOOKUP(A478,Table1[[Column1]:[Column3]],3,FALSE)),"")</f>
        <v>unit</v>
      </c>
    </row>
    <row r="479" spans="1:22" ht="31" x14ac:dyDescent="0.35">
      <c r="A479" s="19">
        <v>188</v>
      </c>
      <c r="B479" s="7"/>
      <c r="C479" s="208">
        <v>45791</v>
      </c>
      <c r="D479" s="187" t="s">
        <v>467</v>
      </c>
      <c r="E479" s="33" t="str">
        <f>IFERROR(IF(COUNTIF($A$6:A479,6)&lt;1,"DUPLICATE",VLOOKUP(A479,Table1[[Column1]:[Column3]],2,FALSE)),"")</f>
        <v>TONER, HP Laserjet Pro M155A, W2312A (215A yellow)</v>
      </c>
      <c r="F479" s="19"/>
      <c r="G479" s="19">
        <v>1</v>
      </c>
      <c r="H479" s="117" t="s">
        <v>246</v>
      </c>
      <c r="I479" s="19"/>
      <c r="R479" s="5" t="str">
        <f>IFERROR(SEARCH('Bin Card'!$B$9,List!E427,1),"")</f>
        <v/>
      </c>
      <c r="S479" s="5">
        <f>IF(R479="",0,COUNTIF($R$6:R479,"=1"))</f>
        <v>0</v>
      </c>
      <c r="U479" s="129" t="str">
        <f>IFERROR(IF(COUNTIF($A$6:A479,6)&lt;1,"DUPLICATE",VLOOKUP(A479,'Inventory List'!A366:L569,12,FALSE)),"")</f>
        <v/>
      </c>
      <c r="V479" s="19" t="str">
        <f>IFERROR(IF(COUNTIF($A$6:A479,6)&lt;1,"DUPLICATE",VLOOKUP(A479,Table1[[Column1]:[Column3]],3,FALSE)),"")</f>
        <v>unit</v>
      </c>
    </row>
    <row r="480" spans="1:22" ht="31" x14ac:dyDescent="0.45">
      <c r="A480" s="193">
        <v>189</v>
      </c>
      <c r="B480" s="7"/>
      <c r="C480" s="208">
        <v>45791</v>
      </c>
      <c r="D480" s="187" t="s">
        <v>467</v>
      </c>
      <c r="E480" s="33" t="str">
        <f>IFERROR(IF(COUNTIF($A$6:A480,6)&lt;1,"DUPLICATE",VLOOKUP(A480,Table1[[Column1]:[Column3]],2,FALSE)),"")</f>
        <v>TONER, HP Laserjet Pro M155A, W2313A (215A magenta)</v>
      </c>
      <c r="F480" s="19"/>
      <c r="G480" s="19">
        <v>1</v>
      </c>
      <c r="H480" s="117" t="s">
        <v>246</v>
      </c>
      <c r="I480" s="19"/>
      <c r="R480" s="5" t="str">
        <f>IFERROR(SEARCH('Bin Card'!$B$9,List!E428,1),"")</f>
        <v/>
      </c>
      <c r="S480" s="5">
        <f>IF(R480="",0,COUNTIF($R$6:R480,"=1"))</f>
        <v>0</v>
      </c>
      <c r="U480" s="129" t="str">
        <f>IFERROR(IF(COUNTIF($A$6:A480,6)&lt;1,"DUPLICATE",VLOOKUP(A480,'Inventory List'!A367:L570,12,FALSE)),"")</f>
        <v/>
      </c>
      <c r="V480" s="19" t="str">
        <f>IFERROR(IF(COUNTIF($A$6:A480,6)&lt;1,"DUPLICATE",VLOOKUP(A480,Table1[[Column1]:[Column3]],3,FALSE)),"")</f>
        <v>unit</v>
      </c>
    </row>
    <row r="481" spans="1:22" ht="18.5" x14ac:dyDescent="0.45">
      <c r="A481" s="193">
        <v>131</v>
      </c>
      <c r="B481" s="113"/>
      <c r="C481" s="208">
        <v>45792</v>
      </c>
      <c r="D481" s="187" t="s">
        <v>468</v>
      </c>
      <c r="E481" s="33" t="str">
        <f>IFERROR(IF(COUNTIF($A$6:A481,6)&lt;1,"DUPLICATE",VLOOKUP(A481,Table1[[Column1]:[Column3]],2,FALSE)),"")</f>
        <v>RAGS, 1kg per bundle</v>
      </c>
      <c r="F481" s="6"/>
      <c r="G481" s="19">
        <v>1</v>
      </c>
      <c r="H481" s="117" t="s">
        <v>242</v>
      </c>
      <c r="I481" s="6"/>
      <c r="J481" s="114"/>
      <c r="K481" s="114"/>
      <c r="L481" s="114"/>
      <c r="M481" s="114"/>
      <c r="N481" s="114"/>
      <c r="O481" s="114"/>
      <c r="P481" s="114"/>
      <c r="Q481" s="114"/>
      <c r="U481" s="129"/>
      <c r="V481" s="19"/>
    </row>
    <row r="482" spans="1:22" ht="31" x14ac:dyDescent="0.45">
      <c r="A482" s="194">
        <v>141</v>
      </c>
      <c r="B482" s="113"/>
      <c r="C482" s="208">
        <v>45796</v>
      </c>
      <c r="D482" s="187" t="s">
        <v>469</v>
      </c>
      <c r="E482" s="33" t="str">
        <f>IFERROR(IF(COUNTIF($A$6:A482,6)&lt;1,"DUPLICATE",VLOOKUP(A482,Table1[[Column1]:[Column3]],2,FALSE)),"")</f>
        <v>SCISSOR, 7-8in blade</v>
      </c>
      <c r="F482" s="6"/>
      <c r="G482" s="19">
        <v>1</v>
      </c>
      <c r="H482" s="117" t="s">
        <v>245</v>
      </c>
      <c r="I482" s="6"/>
      <c r="J482" s="114"/>
      <c r="K482" s="114"/>
      <c r="L482" s="114"/>
      <c r="M482" s="114"/>
      <c r="N482" s="114"/>
      <c r="O482" s="114"/>
      <c r="P482" s="114"/>
      <c r="Q482" s="114"/>
      <c r="R482" s="5" t="str">
        <f>IFERROR(SEARCH('Bin Card'!$B$9,List!E450,1),"")</f>
        <v/>
      </c>
      <c r="S482" s="5">
        <f>IF(R482="",0,COUNTIF($R$6:R482,"=1"))</f>
        <v>0</v>
      </c>
      <c r="U482" s="129" t="str">
        <f>IFERROR(IF(COUNTIF($A$6:A482,6)&lt;1,"DUPLICATE",VLOOKUP(A482,'Inventory List'!A388:L591,12,FALSE)),"")</f>
        <v/>
      </c>
      <c r="V482" s="19" t="str">
        <f>IFERROR(IF(COUNTIF($A$6:A482,6)&lt;1,"DUPLICATE",VLOOKUP(A482,Table1[[Column1]:[Column3]],3,FALSE)),"")</f>
        <v>pair</v>
      </c>
    </row>
    <row r="483" spans="1:22" ht="18.5" x14ac:dyDescent="0.45">
      <c r="A483" s="193">
        <v>114</v>
      </c>
      <c r="B483" s="113"/>
      <c r="C483" s="208">
        <v>45806</v>
      </c>
      <c r="D483" s="187" t="s">
        <v>474</v>
      </c>
      <c r="E483" s="33" t="str">
        <f>IFERROR(IF(COUNTIF($A$6:A483,6)&lt;1,"DUPLICATE",VLOOKUP(A483,Table1[[Column1]:[Column3]],2,FALSE)),"")</f>
        <v>PAPER, multicopy, 8.5"x13", 80gsm</v>
      </c>
      <c r="F483" s="6"/>
      <c r="G483" s="19">
        <v>1</v>
      </c>
      <c r="H483" s="117" t="s">
        <v>241</v>
      </c>
      <c r="I483" s="6"/>
      <c r="J483" s="114"/>
      <c r="K483" s="114"/>
      <c r="L483" s="114"/>
      <c r="M483" s="114"/>
      <c r="N483" s="114"/>
      <c r="O483" s="114"/>
      <c r="P483" s="114"/>
      <c r="Q483" s="114"/>
      <c r="R483" s="5" t="str">
        <f>IFERROR(SEARCH('Bin Card'!$B$9,List!E453,1),"")</f>
        <v/>
      </c>
      <c r="S483" s="5">
        <f>IF(R483="",0,COUNTIF($R$6:R483,"=1"))</f>
        <v>0</v>
      </c>
      <c r="U483" s="129" t="str">
        <f>IFERROR(IF(COUNTIF($A$6:A483,6)&lt;1,"DUPLICATE",VLOOKUP(A483,'Inventory List'!A391:L594,12,FALSE)),"")</f>
        <v/>
      </c>
      <c r="V483" s="19" t="str">
        <f>IFERROR(IF(COUNTIF($A$6:A483,6)&lt;1,"DUPLICATE",VLOOKUP(A483,Table1[[Column1]:[Column3]],3,FALSE)),"")</f>
        <v>ream</v>
      </c>
    </row>
    <row r="484" spans="1:22" ht="31" x14ac:dyDescent="0.45">
      <c r="A484" s="194">
        <v>166</v>
      </c>
      <c r="B484" s="113"/>
      <c r="C484" s="208">
        <v>45806</v>
      </c>
      <c r="D484" s="187" t="s">
        <v>474</v>
      </c>
      <c r="E484" s="33" t="str">
        <f>IFERROR(IF(COUNTIF($A$6:A484,6)&lt;1,"DUPLICATE",VLOOKUP(A484,Table1[[Column1]:[Column3]],2,FALSE)),"")</f>
        <v>STATIONERY PAPER, with ISO and BP logos, legal</v>
      </c>
      <c r="F484" s="6"/>
      <c r="G484" s="19">
        <v>1</v>
      </c>
      <c r="H484" s="117" t="s">
        <v>241</v>
      </c>
      <c r="I484" s="6"/>
      <c r="J484" s="114"/>
      <c r="K484" s="114"/>
      <c r="L484" s="114"/>
      <c r="M484" s="114"/>
      <c r="N484" s="114"/>
      <c r="O484" s="114"/>
      <c r="P484" s="114"/>
      <c r="Q484" s="114"/>
      <c r="R484" s="5" t="str">
        <f>IFERROR(SEARCH('Bin Card'!$B$9,List!E454,1),"")</f>
        <v/>
      </c>
      <c r="S484" s="5">
        <f>IF(R484="",0,COUNTIF($R$6:R484,"=1"))</f>
        <v>0</v>
      </c>
      <c r="U484" s="129" t="str">
        <f>IFERROR(IF(COUNTIF($A$6:A484,6)&lt;1,"DUPLICATE",VLOOKUP(A484,'Inventory List'!A392:L595,12,FALSE)),"")</f>
        <v/>
      </c>
      <c r="V484" s="19" t="str">
        <f>IFERROR(IF(COUNTIF($A$6:A484,6)&lt;1,"DUPLICATE",VLOOKUP(A484,Table1[[Column1]:[Column3]],3,FALSE)),"")</f>
        <v>ream</v>
      </c>
    </row>
    <row r="485" spans="1:22" ht="18.5" x14ac:dyDescent="0.45">
      <c r="A485" s="193">
        <v>3</v>
      </c>
      <c r="B485" s="113"/>
      <c r="C485" s="208">
        <v>45806</v>
      </c>
      <c r="D485" s="187" t="s">
        <v>475</v>
      </c>
      <c r="E485" s="33" t="str">
        <f>IFERROR(IF(COUNTIF($A$6:A485,6)&lt;1,"DUPLICATE",VLOOKUP(A485,Table1[[Column1]:[Column3]],2,FALSE)),"")</f>
        <v>ALCOHOL, ethyl, 70%, 3785ml</v>
      </c>
      <c r="F485" s="6"/>
      <c r="G485" s="19">
        <v>1</v>
      </c>
      <c r="H485" s="117" t="s">
        <v>240</v>
      </c>
      <c r="I485" s="6"/>
      <c r="J485" s="114"/>
      <c r="K485" s="114"/>
      <c r="L485" s="114"/>
      <c r="M485" s="114"/>
      <c r="N485" s="114"/>
      <c r="O485" s="114"/>
      <c r="P485" s="114"/>
      <c r="Q485" s="114"/>
      <c r="R485" s="5" t="str">
        <f>IFERROR(SEARCH('Bin Card'!$B$9,List!E458,1),"")</f>
        <v/>
      </c>
      <c r="S485" s="5">
        <f>IF(R485="",0,COUNTIF($R$6:R485,"=1"))</f>
        <v>0</v>
      </c>
      <c r="U485" s="129" t="str">
        <f>IFERROR(IF(COUNTIF($A$6:A485,6)&lt;1,"DUPLICATE",VLOOKUP(A485,'Inventory List'!A396:L599,12,FALSE)),"")</f>
        <v/>
      </c>
      <c r="V485" s="19" t="str">
        <f>IFERROR(IF(COUNTIF($A$6:A485,6)&lt;1,"DUPLICATE",VLOOKUP(A485,Table1[[Column1]:[Column3]],3,FALSE)),"")</f>
        <v>gallon</v>
      </c>
    </row>
    <row r="486" spans="1:22" x14ac:dyDescent="0.35">
      <c r="A486" s="19">
        <v>43</v>
      </c>
      <c r="B486" s="7"/>
      <c r="C486" s="208">
        <v>45806</v>
      </c>
      <c r="D486" s="187" t="s">
        <v>475</v>
      </c>
      <c r="E486" s="33" t="str">
        <f>IFERROR(IF(COUNTIF($A$6:A486,6)&lt;1,"DUPLICATE",VLOOKUP(A486,Table1[[Column1]:[Column3]],2,FALSE)),"")</f>
        <v>DISINFECTANT BLEACH, 3785ml</v>
      </c>
      <c r="F486" s="19"/>
      <c r="G486" s="19">
        <v>1</v>
      </c>
      <c r="H486" s="117" t="s">
        <v>240</v>
      </c>
      <c r="I486" s="19"/>
      <c r="R486" s="5" t="str">
        <f>IFERROR(SEARCH('Bin Card'!$B$9,List!E463,1),"")</f>
        <v/>
      </c>
      <c r="S486" s="5">
        <f>IF(R486="",0,COUNTIF($R$6:R486,"=1"))</f>
        <v>0</v>
      </c>
      <c r="U486" s="129" t="str">
        <f>IFERROR(IF(COUNTIF($A$6:A486,6)&lt;1,"DUPLICATE",VLOOKUP(A486,'Inventory List'!A401:L604,12,FALSE)),"")</f>
        <v/>
      </c>
      <c r="V486" s="19" t="str">
        <f>IFERROR(IF(COUNTIF($A$6:A486,6)&lt;1,"DUPLICATE",VLOOKUP(A486,Table1[[Column1]:[Column3]],3,FALSE)),"")</f>
        <v>gallon</v>
      </c>
    </row>
    <row r="487" spans="1:22" x14ac:dyDescent="0.35">
      <c r="A487" s="19">
        <v>44</v>
      </c>
      <c r="B487" s="7"/>
      <c r="C487" s="208">
        <v>45806</v>
      </c>
      <c r="D487" s="187" t="s">
        <v>475</v>
      </c>
      <c r="E487" s="33" t="str">
        <f>IFERROR(IF(COUNTIF($A$6:A487,6)&lt;1,"DUPLICATE",VLOOKUP(A487,Table1[[Column1]:[Column3]],2,FALSE)),"")</f>
        <v>DISINFECTANT CLEANER, 3785ml</v>
      </c>
      <c r="F487" s="19"/>
      <c r="G487" s="19">
        <v>1</v>
      </c>
      <c r="H487" s="117" t="s">
        <v>240</v>
      </c>
      <c r="I487" s="19"/>
      <c r="R487" s="5" t="str">
        <f>IFERROR(SEARCH('Bin Card'!$B$9,List!E464,1),"")</f>
        <v/>
      </c>
      <c r="S487" s="5">
        <f>IF(R487="",0,COUNTIF($R$6:R487,"=1"))</f>
        <v>0</v>
      </c>
      <c r="U487" s="129" t="str">
        <f>IFERROR(IF(COUNTIF($A$6:A487,6)&lt;1,"DUPLICATE",VLOOKUP(A487,'Inventory List'!A402:L605,12,FALSE)),"")</f>
        <v/>
      </c>
      <c r="V487" s="19" t="str">
        <f>IFERROR(IF(COUNTIF($A$6:A487,6)&lt;1,"DUPLICATE",VLOOKUP(A487,Table1[[Column1]:[Column3]],3,FALSE)),"")</f>
        <v>gallon</v>
      </c>
    </row>
    <row r="488" spans="1:22" x14ac:dyDescent="0.35">
      <c r="A488" s="19">
        <v>103</v>
      </c>
      <c r="B488" s="7"/>
      <c r="C488" s="208">
        <v>45806</v>
      </c>
      <c r="D488" s="187" t="s">
        <v>475</v>
      </c>
      <c r="E488" s="33" t="str">
        <f>IFERROR(IF(COUNTIF($A$6:A488,6)&lt;1,"DUPLICATE",VLOOKUP(A488,Table1[[Column1]:[Column3]],2,FALSE)),"")</f>
        <v>MURIATIC ACID, 500ml</v>
      </c>
      <c r="F488" s="19"/>
      <c r="G488" s="19">
        <v>1</v>
      </c>
      <c r="H488" s="117" t="s">
        <v>240</v>
      </c>
      <c r="I488" s="19"/>
      <c r="R488" s="5" t="str">
        <f>IFERROR(SEARCH('Bin Card'!$B$9,List!E470,1),"")</f>
        <v/>
      </c>
      <c r="S488" s="5">
        <f>IF(R488="",0,COUNTIF($R$6:R488,"=1"))</f>
        <v>0</v>
      </c>
      <c r="U488" s="129" t="str">
        <f>IFERROR(IF(COUNTIF($A$6:A488,6)&lt;1,"DUPLICATE",VLOOKUP(A488,'Inventory List'!A408:L611,12,FALSE)),"")</f>
        <v/>
      </c>
      <c r="V488" s="19" t="str">
        <f>IFERROR(IF(COUNTIF($A$6:A488,6)&lt;1,"DUPLICATE",VLOOKUP(A488,Table1[[Column1]:[Column3]],3,FALSE)),"")</f>
        <v>bottle</v>
      </c>
    </row>
    <row r="489" spans="1:22" x14ac:dyDescent="0.35">
      <c r="A489" s="19">
        <v>215</v>
      </c>
      <c r="B489" s="7"/>
      <c r="C489" s="208">
        <v>45806</v>
      </c>
      <c r="D489" s="187" t="s">
        <v>475</v>
      </c>
      <c r="E489" s="33" t="str">
        <f>IFERROR(IF(COUNTIF($A$6:A489,6)&lt;1,"DUPLICATE",VLOOKUP(A489,Table1[[Column1]:[Column3]],2,FALSE)),"")</f>
        <v>2 way valve, stainless steel</v>
      </c>
      <c r="F489" s="19"/>
      <c r="G489" s="19">
        <v>1</v>
      </c>
      <c r="H489" s="117" t="s">
        <v>240</v>
      </c>
      <c r="I489" s="19"/>
      <c r="R489" s="5" t="str">
        <f>IFERROR(SEARCH('Bin Card'!$B$9,List!E491,1),"")</f>
        <v/>
      </c>
      <c r="S489" s="5">
        <f>IF(R489="",0,COUNTIF($R$6:R489,"=1"))</f>
        <v>0</v>
      </c>
      <c r="U489" s="129" t="str">
        <f>IFERROR(IF(COUNTIF($A$6:A489,6)&lt;1,"DUPLICATE",VLOOKUP(A489,'Inventory List'!A429:L632,12,FALSE)),"")</f>
        <v/>
      </c>
      <c r="V489" s="19" t="str">
        <f>IFERROR(IF(COUNTIF($A$6:A489,6)&lt;1,"DUPLICATE",VLOOKUP(A489,Table1[[Column1]:[Column3]],3,FALSE)),"")</f>
        <v>PIECES</v>
      </c>
    </row>
    <row r="490" spans="1:22" x14ac:dyDescent="0.35">
      <c r="A490" s="19">
        <v>216</v>
      </c>
      <c r="B490" s="7"/>
      <c r="C490" s="208">
        <v>45806</v>
      </c>
      <c r="D490" s="187" t="s">
        <v>475</v>
      </c>
      <c r="E490" s="33" t="str">
        <f>IFERROR(IF(COUNTIF($A$6:A490,6)&lt;1,"DUPLICATE",VLOOKUP(A490,Table1[[Column1]:[Column3]],2,FALSE)),"")</f>
        <v>Polytetrafluoroethylene tape/ plumber's tape</v>
      </c>
      <c r="F490" s="19"/>
      <c r="G490" s="19">
        <v>1</v>
      </c>
      <c r="H490" s="117" t="s">
        <v>240</v>
      </c>
      <c r="I490" s="19"/>
      <c r="R490" s="5" t="str">
        <f>IFERROR(SEARCH('Bin Card'!$B$9,List!E492,1),"")</f>
        <v/>
      </c>
      <c r="S490" s="5">
        <f>IF(R490="",0,COUNTIF($R$6:R490,"=1"))</f>
        <v>0</v>
      </c>
      <c r="U490" s="129" t="str">
        <f>IFERROR(IF(COUNTIF($A$6:A490,6)&lt;1,"DUPLICATE",VLOOKUP(A490,'Inventory List'!A430:L633,12,FALSE)),"")</f>
        <v/>
      </c>
      <c r="V490" s="19" t="str">
        <f>IFERROR(IF(COUNTIF($A$6:A490,6)&lt;1,"DUPLICATE",VLOOKUP(A490,Table1[[Column1]:[Column3]],3,FALSE)),"")</f>
        <v>PIECES</v>
      </c>
    </row>
    <row r="491" spans="1:22" ht="31" x14ac:dyDescent="0.35">
      <c r="A491" s="19">
        <v>50</v>
      </c>
      <c r="B491" s="7"/>
      <c r="C491" s="208">
        <v>45811</v>
      </c>
      <c r="D491" s="187" t="s">
        <v>483</v>
      </c>
      <c r="E491" s="33" t="str">
        <f>IFERROR(IF(COUNTIF($A$6:A491,6)&lt;1,"DUPLICATE",VLOOKUP(A491,Table1[[Column1]:[Column3]],2,FALSE)),"")</f>
        <v>DRY SEAL, PRC-personalized, tanso-tinga</v>
      </c>
      <c r="F491" s="19"/>
      <c r="G491" s="19">
        <v>1</v>
      </c>
      <c r="H491" s="117" t="s">
        <v>246</v>
      </c>
      <c r="I491" s="19"/>
      <c r="R491" s="5" t="str">
        <f>IFERROR(SEARCH('Bin Card'!$B$9,List!E501,1),"")</f>
        <v/>
      </c>
      <c r="S491" s="5">
        <f>IF(R491="",0,COUNTIF($R$6:R491,"=1"))</f>
        <v>0</v>
      </c>
      <c r="U491" s="129" t="str">
        <f>IFERROR(IF(COUNTIF($A$6:A491,6)&lt;1,"DUPLICATE",VLOOKUP(A491,'Inventory List'!A438:L641,12,FALSE)),"")</f>
        <v/>
      </c>
      <c r="V491" s="19" t="str">
        <f>IFERROR(IF(COUNTIF($A$6:A491,6)&lt;1,"DUPLICATE",VLOOKUP(A491,Table1[[Column1]:[Column3]],3,FALSE)),"")</f>
        <v>unit</v>
      </c>
    </row>
    <row r="492" spans="1:22" ht="31" x14ac:dyDescent="0.45">
      <c r="A492" s="193">
        <v>218</v>
      </c>
      <c r="B492" s="7"/>
      <c r="C492" s="208">
        <v>45824</v>
      </c>
      <c r="D492" s="187" t="s">
        <v>488</v>
      </c>
      <c r="E492" s="33" t="str">
        <f>IFERROR(IF(COUNTIF($A$6:A492,6)&lt;1,"DUPLICATE",VLOOKUP(A492,Table1[[Column1]:[Column3]],2,FALSE)),"")</f>
        <v>TONER, HP Laserjet Pro MFP 3303fdw, W2221A (cyan)</v>
      </c>
      <c r="F492" s="19"/>
      <c r="G492" s="19">
        <v>1</v>
      </c>
      <c r="H492" s="117" t="s">
        <v>245</v>
      </c>
      <c r="I492" s="19"/>
      <c r="R492" s="5" t="str">
        <f>IFERROR(SEARCH('Bin Card'!$B$9,List!E504,1),"")</f>
        <v/>
      </c>
      <c r="S492" s="5">
        <f>IF(R492="",0,COUNTIF($R$6:R492,"=1"))</f>
        <v>0</v>
      </c>
      <c r="U492" s="129" t="str">
        <f>IFERROR(IF(COUNTIF($A$6:A492,6)&lt;1,"DUPLICATE",VLOOKUP(A492,'Inventory List'!A441:L644,12,FALSE)),"")</f>
        <v/>
      </c>
      <c r="V492" s="19" t="str">
        <f>IFERROR(IF(COUNTIF($A$6:A492,6)&lt;1,"DUPLICATE",VLOOKUP(A492,Table1[[Column1]:[Column3]],3,FALSE)),"")</f>
        <v>unit</v>
      </c>
    </row>
    <row r="493" spans="1:22" ht="18.5" x14ac:dyDescent="0.45">
      <c r="A493" s="193">
        <v>150</v>
      </c>
      <c r="B493" s="113"/>
      <c r="C493" s="208">
        <v>45825</v>
      </c>
      <c r="D493" s="187" t="s">
        <v>484</v>
      </c>
      <c r="E493" s="33" t="str">
        <f>IFERROR(IF(COUNTIF($A$6:A493,6)&lt;1,"DUPLICATE",VLOOKUP(A493,Table1[[Column1]:[Column3]],2,FALSE)),"")</f>
        <v>SOAP, liquid hand soap, 3785ml</v>
      </c>
      <c r="F493" s="6"/>
      <c r="G493" s="6">
        <v>1</v>
      </c>
      <c r="H493" s="117" t="s">
        <v>243</v>
      </c>
      <c r="I493" s="6"/>
      <c r="J493" s="114"/>
      <c r="K493" s="114"/>
      <c r="L493" s="114"/>
      <c r="M493" s="114"/>
      <c r="N493" s="114"/>
      <c r="O493" s="114"/>
      <c r="P493" s="114"/>
      <c r="Q493" s="114"/>
      <c r="R493" s="5" t="str">
        <f>IFERROR(SEARCH('Bin Card'!$B$9,List!E523,1),"")</f>
        <v/>
      </c>
      <c r="S493" s="5">
        <f>IF(R493="",0,COUNTIF($R$6:R493,"=1"))</f>
        <v>0</v>
      </c>
      <c r="U493" s="129" t="str">
        <f>IFERROR(IF(COUNTIF($A$6:A493,6)&lt;1,"DUPLICATE",VLOOKUP(A493,'Inventory List'!A460:L663,12,FALSE)),"")</f>
        <v/>
      </c>
      <c r="V493" s="19" t="str">
        <f>IFERROR(IF(COUNTIF($A$6:A493,6)&lt;1,"DUPLICATE",VLOOKUP(A493,Table1[[Column1]:[Column3]],3,FALSE)),"")</f>
        <v>gallon</v>
      </c>
    </row>
    <row r="494" spans="1:22" ht="18.5" x14ac:dyDescent="0.45">
      <c r="A494" s="194">
        <v>143</v>
      </c>
      <c r="B494" s="113"/>
      <c r="C494" s="208">
        <v>45825</v>
      </c>
      <c r="D494" s="187" t="s">
        <v>484</v>
      </c>
      <c r="E494" s="33" t="str">
        <f>IFERROR(IF(COUNTIF($A$6:A494,6)&lt;1,"DUPLICATE",VLOOKUP(A494,Table1[[Column1]:[Column3]],2,FALSE)),"")</f>
        <v>SCRUB PADS, 220x140x8mm, 5's</v>
      </c>
      <c r="F494" s="6"/>
      <c r="G494" s="6">
        <v>1</v>
      </c>
      <c r="H494" s="117" t="s">
        <v>243</v>
      </c>
      <c r="I494" s="6"/>
      <c r="J494" s="114"/>
      <c r="K494" s="114"/>
      <c r="L494" s="114"/>
      <c r="M494" s="114"/>
      <c r="N494" s="114"/>
      <c r="O494" s="114"/>
      <c r="P494" s="114"/>
      <c r="Q494" s="114"/>
      <c r="R494" s="5" t="str">
        <f>IFERROR(SEARCH('Bin Card'!$B$9,List!E531,1),"")</f>
        <v/>
      </c>
      <c r="S494" s="5">
        <f>IF(R494="",0,COUNTIF($R$6:R494,"=1"))</f>
        <v>0</v>
      </c>
      <c r="U494" s="129" t="str">
        <f>IFERROR(IF(COUNTIF($A$6:A494,6)&lt;1,"DUPLICATE",VLOOKUP(A494,'Inventory List'!A468:L671,12,FALSE)),"")</f>
        <v/>
      </c>
      <c r="V494" s="19" t="str">
        <f>IFERROR(IF(COUNTIF($A$6:A494,6)&lt;1,"DUPLICATE",VLOOKUP(A494,Table1[[Column1]:[Column3]],3,FALSE)),"")</f>
        <v>pack</v>
      </c>
    </row>
    <row r="495" spans="1:22" ht="18.5" x14ac:dyDescent="0.45">
      <c r="A495" s="194">
        <v>45</v>
      </c>
      <c r="B495" s="113"/>
      <c r="C495" s="208">
        <v>45825</v>
      </c>
      <c r="D495" s="187" t="s">
        <v>484</v>
      </c>
      <c r="E495" s="33" t="str">
        <f>IFERROR(IF(COUNTIF($A$6:A495,6)&lt;1,"DUPLICATE",VLOOKUP(A495,Table1[[Column1]:[Column3]],2,FALSE)),"")</f>
        <v>DISINFECTANT SPRAY, 400g</v>
      </c>
      <c r="F495" s="6"/>
      <c r="G495" s="6">
        <v>1</v>
      </c>
      <c r="H495" s="117" t="s">
        <v>243</v>
      </c>
      <c r="I495" s="6"/>
      <c r="J495" s="114"/>
      <c r="K495" s="114"/>
      <c r="L495" s="114"/>
      <c r="M495" s="114"/>
      <c r="N495" s="114"/>
      <c r="O495" s="114"/>
      <c r="P495" s="114"/>
      <c r="Q495" s="114"/>
      <c r="R495" s="5" t="str">
        <f>IFERROR(SEARCH('Bin Card'!$B$9,List!E533,1),"")</f>
        <v/>
      </c>
      <c r="S495" s="5">
        <f>IF(R495="",0,COUNTIF($R$6:R495,"=1"))</f>
        <v>0</v>
      </c>
      <c r="U495" s="129" t="str">
        <f>IFERROR(IF(COUNTIF($A$6:A495,6)&lt;1,"DUPLICATE",VLOOKUP(A495,'Inventory List'!A470:L673,12,FALSE)),"")</f>
        <v/>
      </c>
      <c r="V495" s="19" t="str">
        <f>IFERROR(IF(COUNTIF($A$6:A495,6)&lt;1,"DUPLICATE",VLOOKUP(A495,Table1[[Column1]:[Column3]],3,FALSE)),"")</f>
        <v>bottle</v>
      </c>
    </row>
    <row r="496" spans="1:22" ht="18.5" x14ac:dyDescent="0.45">
      <c r="A496" s="193">
        <v>44</v>
      </c>
      <c r="B496" s="113"/>
      <c r="C496" s="208">
        <v>45825</v>
      </c>
      <c r="D496" s="187" t="s">
        <v>484</v>
      </c>
      <c r="E496" s="33" t="str">
        <f>IFERROR(IF(COUNTIF($A$6:A496,6)&lt;1,"DUPLICATE",VLOOKUP(A496,Table1[[Column1]:[Column3]],2,FALSE)),"")</f>
        <v>DISINFECTANT CLEANER, 3785ml</v>
      </c>
      <c r="F496" s="6"/>
      <c r="G496" s="6">
        <v>1</v>
      </c>
      <c r="H496" s="117" t="s">
        <v>243</v>
      </c>
      <c r="I496" s="6"/>
      <c r="J496" s="114"/>
      <c r="K496" s="114"/>
      <c r="L496" s="114"/>
      <c r="M496" s="114"/>
      <c r="N496" s="114"/>
      <c r="O496" s="114"/>
      <c r="P496" s="114"/>
      <c r="Q496" s="114"/>
      <c r="R496" s="5" t="str">
        <f>IFERROR(SEARCH('Bin Card'!$B$9,List!E534,1),"")</f>
        <v/>
      </c>
      <c r="S496" s="5">
        <f>IF(R496="",0,COUNTIF($R$6:R496,"=1"))</f>
        <v>0</v>
      </c>
      <c r="U496" s="129" t="str">
        <f>IFERROR(IF(COUNTIF($A$6:A496,6)&lt;1,"DUPLICATE",VLOOKUP(A496,'Inventory List'!A471:L674,12,FALSE)),"")</f>
        <v/>
      </c>
      <c r="V496" s="19" t="str">
        <f>IFERROR(IF(COUNTIF($A$6:A496,6)&lt;1,"DUPLICATE",VLOOKUP(A496,Table1[[Column1]:[Column3]],3,FALSE)),"")</f>
        <v>gallon</v>
      </c>
    </row>
    <row r="497" spans="1:22" ht="18.5" x14ac:dyDescent="0.45">
      <c r="A497" s="193">
        <v>74</v>
      </c>
      <c r="B497" s="113"/>
      <c r="C497" s="208">
        <v>45825</v>
      </c>
      <c r="D497" s="187" t="s">
        <v>484</v>
      </c>
      <c r="E497" s="33" t="str">
        <f>IFERROR(IF(COUNTIF($A$6:A497,6)&lt;1,"DUPLICATE",VLOOKUP(A497,Table1[[Column1]:[Column3]],2,FALSE)),"")</f>
        <v>GARBAGE BAG, 30"x37" (L), black, 50's</v>
      </c>
      <c r="F497" s="6"/>
      <c r="G497" s="6">
        <v>1</v>
      </c>
      <c r="H497" s="117" t="s">
        <v>243</v>
      </c>
      <c r="I497" s="6"/>
      <c r="J497" s="114"/>
      <c r="K497" s="114"/>
      <c r="L497" s="114"/>
      <c r="M497" s="114"/>
      <c r="N497" s="114"/>
      <c r="O497" s="114"/>
      <c r="P497" s="114"/>
      <c r="Q497" s="114"/>
      <c r="R497" s="5" t="str">
        <f>IFERROR(SEARCH('Bin Card'!$B$9,List!E537,1),"")</f>
        <v/>
      </c>
      <c r="S497" s="5">
        <f>IF(R497="",0,COUNTIF($R$6:R497,"=1"))</f>
        <v>0</v>
      </c>
      <c r="U497" s="129" t="str">
        <f>IFERROR(IF(COUNTIF($A$6:A497,6)&lt;1,"DUPLICATE",VLOOKUP(A497,'Inventory List'!A474:L677,12,FALSE)),"")</f>
        <v/>
      </c>
      <c r="V497" s="19" t="str">
        <f>IFERROR(IF(COUNTIF($A$6:A497,6)&lt;1,"DUPLICATE",VLOOKUP(A497,Table1[[Column1]:[Column3]],3,FALSE)),"")</f>
        <v>pack</v>
      </c>
    </row>
    <row r="498" spans="1:22" ht="18.5" x14ac:dyDescent="0.45">
      <c r="A498" s="194">
        <v>79</v>
      </c>
      <c r="B498" s="113"/>
      <c r="C498" s="208">
        <v>45825</v>
      </c>
      <c r="D498" s="187" t="s">
        <v>484</v>
      </c>
      <c r="E498" s="33" t="str">
        <f>IFERROR(IF(COUNTIF($A$6:A498,6)&lt;1,"DUPLICATE",VLOOKUP(A498,Table1[[Column1]:[Column3]],2,FALSE)),"")</f>
        <v>GLOVES, laundry/kitchen, medium</v>
      </c>
      <c r="F498" s="6"/>
      <c r="G498" s="6">
        <v>1</v>
      </c>
      <c r="H498" s="117" t="s">
        <v>243</v>
      </c>
      <c r="I498" s="6"/>
      <c r="J498" s="114"/>
      <c r="K498" s="114"/>
      <c r="L498" s="114"/>
      <c r="M498" s="114"/>
      <c r="N498" s="114"/>
      <c r="O498" s="114"/>
      <c r="P498" s="114"/>
      <c r="Q498" s="114"/>
      <c r="R498" s="5" t="str">
        <f>IFERROR(SEARCH('Bin Card'!$B$9,List!E538,1),"")</f>
        <v/>
      </c>
      <c r="S498" s="5">
        <f>IF(R498="",0,COUNTIF($R$6:R498,"=1"))</f>
        <v>0</v>
      </c>
      <c r="U498" s="129" t="str">
        <f>IFERROR(IF(COUNTIF($A$6:A498,6)&lt;1,"DUPLICATE",VLOOKUP(A498,'Inventory List'!A475:L678,12,FALSE)),"")</f>
        <v/>
      </c>
      <c r="V498" s="19" t="str">
        <f>IFERROR(IF(COUNTIF($A$6:A498,6)&lt;1,"DUPLICATE",VLOOKUP(A498,Table1[[Column1]:[Column3]],3,FALSE)),"")</f>
        <v>pair</v>
      </c>
    </row>
    <row r="499" spans="1:22" ht="31" x14ac:dyDescent="0.45">
      <c r="A499" s="194">
        <v>77</v>
      </c>
      <c r="B499" s="113"/>
      <c r="C499" s="208">
        <v>45825</v>
      </c>
      <c r="D499" s="187" t="s">
        <v>484</v>
      </c>
      <c r="E499" s="33" t="str">
        <f>IFERROR(IF(COUNTIF($A$6:A499,6)&lt;1,"DUPLICATE",VLOOKUP(A499,Table1[[Column1]:[Column3]],2,FALSE)),"")</f>
        <v>GLASS CLEANER, multi-surface cleaner spray, 500ml</v>
      </c>
      <c r="F499" s="6"/>
      <c r="G499" s="6">
        <v>1</v>
      </c>
      <c r="H499" s="117" t="s">
        <v>243</v>
      </c>
      <c r="I499" s="6"/>
      <c r="J499" s="114"/>
      <c r="K499" s="114"/>
      <c r="L499" s="114"/>
      <c r="M499" s="114"/>
      <c r="N499" s="114"/>
      <c r="O499" s="114"/>
      <c r="P499" s="114"/>
      <c r="Q499" s="114"/>
      <c r="R499" s="5" t="str">
        <f>IFERROR(SEARCH('Bin Card'!$B$9,List!E539,1),"")</f>
        <v/>
      </c>
      <c r="S499" s="5">
        <f>IF(R499="",0,COUNTIF($R$6:R499,"=1"))</f>
        <v>0</v>
      </c>
      <c r="U499" s="129" t="str">
        <f>IFERROR(IF(COUNTIF($A$6:A499,6)&lt;1,"DUPLICATE",VLOOKUP(A499,'Inventory List'!A476:L679,12,FALSE)),"")</f>
        <v/>
      </c>
      <c r="V499" s="19" t="str">
        <f>IFERROR(IF(COUNTIF($A$6:A499,6)&lt;1,"DUPLICATE",VLOOKUP(A499,Table1[[Column1]:[Column3]],3,FALSE)),"")</f>
        <v>bottle</v>
      </c>
    </row>
    <row r="500" spans="1:22" ht="31" x14ac:dyDescent="0.35">
      <c r="A500" s="6">
        <v>166</v>
      </c>
      <c r="B500" s="113"/>
      <c r="C500" s="208">
        <v>45831</v>
      </c>
      <c r="D500" s="187" t="s">
        <v>485</v>
      </c>
      <c r="E500" s="33" t="str">
        <f>IFERROR(IF(COUNTIF($A$6:A500,6)&lt;1,"DUPLICATE",VLOOKUP(A500,Table1[[Column1]:[Column3]],2,FALSE)),"")</f>
        <v>STATIONERY PAPER, with ISO and BP logos, legal</v>
      </c>
      <c r="F500" s="6"/>
      <c r="G500" s="6">
        <v>1</v>
      </c>
      <c r="H500" s="117" t="s">
        <v>242</v>
      </c>
      <c r="I500" s="6"/>
      <c r="J500" s="114"/>
      <c r="K500" s="114"/>
      <c r="L500" s="114"/>
      <c r="M500" s="114"/>
      <c r="N500" s="114"/>
      <c r="O500" s="114"/>
      <c r="P500" s="114"/>
      <c r="Q500" s="114"/>
      <c r="R500" s="5" t="str">
        <f>IFERROR(SEARCH('Bin Card'!$B$9,List!E549,1),"")</f>
        <v/>
      </c>
      <c r="S500" s="5">
        <f>IF(R500="",0,COUNTIF($R$6:R500,"=1"))</f>
        <v>0</v>
      </c>
      <c r="U500" s="129" t="str">
        <f>IFERROR(IF(COUNTIF($A$6:A500,6)&lt;1,"DUPLICATE",VLOOKUP(A500,'Inventory List'!A486:L689,12,FALSE)),"")</f>
        <v/>
      </c>
      <c r="V500" s="19" t="str">
        <f>IFERROR(IF(COUNTIF($A$6:A500,6)&lt;1,"DUPLICATE",VLOOKUP(A500,Table1[[Column1]:[Column3]],3,FALSE)),"")</f>
        <v>ream</v>
      </c>
    </row>
    <row r="501" spans="1:22" x14ac:dyDescent="0.35">
      <c r="A501" s="6">
        <v>165</v>
      </c>
      <c r="B501" s="113"/>
      <c r="C501" s="208">
        <v>45831</v>
      </c>
      <c r="D501" s="187" t="s">
        <v>485</v>
      </c>
      <c r="E501" s="33" t="str">
        <f>IFERROR(IF(COUNTIF($A$6:A501,6)&lt;1,"DUPLICATE",VLOOKUP(A501,Table1[[Column1]:[Column3]],2,FALSE)),"")</f>
        <v>STATIONERY PAPER, with ISO and BP logos, A4</v>
      </c>
      <c r="F501" s="6"/>
      <c r="G501" s="6">
        <v>1</v>
      </c>
      <c r="H501" s="117" t="s">
        <v>242</v>
      </c>
      <c r="I501" s="6"/>
      <c r="J501" s="114"/>
      <c r="K501" s="114"/>
      <c r="L501" s="114"/>
      <c r="M501" s="114"/>
      <c r="N501" s="114"/>
      <c r="O501" s="114"/>
      <c r="P501" s="114"/>
      <c r="Q501" s="114"/>
      <c r="R501" s="5" t="str">
        <f>IFERROR(SEARCH('Bin Card'!$B$9,List!E550,1),"")</f>
        <v/>
      </c>
      <c r="S501" s="5">
        <f>IF(R501="",0,COUNTIF($R$6:R501,"=1"))</f>
        <v>0</v>
      </c>
      <c r="U501" s="129" t="str">
        <f>IFERROR(IF(COUNTIF($A$6:A501,6)&lt;1,"DUPLICATE",VLOOKUP(A501,'Inventory List'!A487:L690,12,FALSE)),"")</f>
        <v/>
      </c>
      <c r="V501" s="19" t="str">
        <f>IFERROR(IF(COUNTIF($A$6:A501,6)&lt;1,"DUPLICATE",VLOOKUP(A501,Table1[[Column1]:[Column3]],3,FALSE)),"")</f>
        <v>ream</v>
      </c>
    </row>
    <row r="502" spans="1:22" ht="18.5" x14ac:dyDescent="0.45">
      <c r="A502" s="194">
        <v>52</v>
      </c>
      <c r="B502" s="113"/>
      <c r="C502" s="208">
        <v>45831</v>
      </c>
      <c r="D502" s="187" t="s">
        <v>485</v>
      </c>
      <c r="E502" s="33" t="str">
        <f>IFERROR(IF(COUNTIF($A$6:A502,6)&lt;1,"DUPLICATE",VLOOKUP(A502,Table1[[Column1]:[Column3]],2,FALSE)),"")</f>
        <v>DUST PAN, non-rigid plastic, w/ detachable handle</v>
      </c>
      <c r="F502" s="6"/>
      <c r="G502" s="6">
        <v>1</v>
      </c>
      <c r="H502" s="117" t="s">
        <v>242</v>
      </c>
      <c r="I502" s="6"/>
      <c r="J502" s="114"/>
      <c r="K502" s="114"/>
      <c r="L502" s="114"/>
      <c r="M502" s="114"/>
      <c r="N502" s="114"/>
      <c r="O502" s="114"/>
      <c r="P502" s="114"/>
      <c r="Q502" s="114"/>
      <c r="U502" s="129"/>
      <c r="V502" s="19"/>
    </row>
    <row r="503" spans="1:22" ht="18.5" x14ac:dyDescent="0.45">
      <c r="A503" s="224">
        <v>12</v>
      </c>
      <c r="B503" s="113"/>
      <c r="C503" s="208">
        <v>45831</v>
      </c>
      <c r="D503" s="187" t="s">
        <v>485</v>
      </c>
      <c r="E503" s="33" t="str">
        <f>IFERROR(IF(COUNTIF($A$6:A503,6)&lt;1,"DUPLICATE",VLOOKUP(A503,Table1[[Column1]:[Column3]],2,FALSE)),"")</f>
        <v>BROOM, soft broom</v>
      </c>
      <c r="F503" s="6"/>
      <c r="G503" s="6">
        <v>1</v>
      </c>
      <c r="H503" s="117" t="s">
        <v>242</v>
      </c>
      <c r="I503" s="6"/>
      <c r="J503" s="114"/>
      <c r="K503" s="114"/>
      <c r="L503" s="114"/>
      <c r="M503" s="114"/>
      <c r="N503" s="114"/>
      <c r="O503" s="114"/>
      <c r="P503" s="114"/>
      <c r="Q503" s="114"/>
      <c r="U503" s="129"/>
      <c r="V503" s="19"/>
    </row>
    <row r="504" spans="1:22" ht="18.5" x14ac:dyDescent="0.45">
      <c r="A504" s="244">
        <v>130</v>
      </c>
      <c r="B504" s="113"/>
      <c r="C504" s="208">
        <v>45831</v>
      </c>
      <c r="D504" s="187" t="s">
        <v>486</v>
      </c>
      <c r="E504" s="33" t="str">
        <f>IFERROR(IF(COUNTIF($A$6:A504,6)&lt;1,"DUPLICATE",VLOOKUP(A504,Table1[[Column1]:[Column3]],2,FALSE)),"")</f>
        <v>PUNCHER, two-hole punch</v>
      </c>
      <c r="F504" s="6"/>
      <c r="G504" s="6">
        <v>1</v>
      </c>
      <c r="H504" s="117" t="s">
        <v>240</v>
      </c>
      <c r="I504" s="6"/>
      <c r="J504" s="114"/>
      <c r="K504" s="114"/>
      <c r="L504" s="114"/>
      <c r="M504" s="114"/>
      <c r="N504" s="114"/>
      <c r="O504" s="114"/>
      <c r="P504" s="114"/>
      <c r="Q504" s="114"/>
      <c r="R504" s="5" t="str">
        <f>IFERROR(SEARCH('Bin Card'!$B$9,List!E556,1),"")</f>
        <v/>
      </c>
      <c r="S504" s="5">
        <f>IF(R504="",0,COUNTIF($R$6:R504,"=1"))</f>
        <v>0</v>
      </c>
      <c r="U504" s="129" t="str">
        <f>IFERROR(IF(COUNTIF($A$6:A504,6)&lt;1,"DUPLICATE",VLOOKUP(A504,'Inventory List'!A491:L694,12,FALSE)),"")</f>
        <v/>
      </c>
      <c r="V504" s="19" t="str">
        <f>IFERROR(IF(COUNTIF($A$6:A504,6)&lt;1,"DUPLICATE",VLOOKUP(A504,Table1[[Column1]:[Column3]],3,FALSE)),"")</f>
        <v>unit</v>
      </c>
    </row>
    <row r="505" spans="1:22" ht="18.5" x14ac:dyDescent="0.45">
      <c r="A505" s="224">
        <v>67</v>
      </c>
      <c r="B505" s="113"/>
      <c r="C505" s="208">
        <v>45831</v>
      </c>
      <c r="D505" s="187" t="s">
        <v>486</v>
      </c>
      <c r="E505" s="33" t="str">
        <f>IFERROR(IF(COUNTIF($A$6:A505,6)&lt;1,"DUPLICATE",VLOOKUP(A505,Table1[[Column1]:[Column3]],2,FALSE)),"")</f>
        <v>FASTENER, metal, 2in, 7cm, 50's</v>
      </c>
      <c r="F505" s="6"/>
      <c r="G505" s="6">
        <v>1</v>
      </c>
      <c r="H505" s="117" t="s">
        <v>240</v>
      </c>
      <c r="I505" s="6"/>
      <c r="J505" s="114"/>
      <c r="K505" s="114"/>
      <c r="L505" s="114"/>
      <c r="M505" s="114"/>
      <c r="N505" s="114"/>
      <c r="O505" s="114"/>
      <c r="P505" s="114"/>
      <c r="Q505" s="114"/>
      <c r="R505" s="5" t="str">
        <f>IFERROR(SEARCH('Bin Card'!$B$9,List!E558,1),"")</f>
        <v/>
      </c>
      <c r="S505" s="5">
        <f>IF(R505="",0,COUNTIF($R$6:R505,"=1"))</f>
        <v>0</v>
      </c>
      <c r="U505" s="129" t="str">
        <f>IFERROR(IF(COUNTIF($A$6:A505,6)&lt;1,"DUPLICATE",VLOOKUP(A505,'Inventory List'!A493:L696,12,FALSE)),"")</f>
        <v/>
      </c>
      <c r="V505" s="19" t="str">
        <f>IFERROR(IF(COUNTIF($A$6:A505,6)&lt;1,"DUPLICATE",VLOOKUP(A505,Table1[[Column1]:[Column3]],3,FALSE)),"")</f>
        <v>box</v>
      </c>
    </row>
    <row r="506" spans="1:22" ht="18.5" x14ac:dyDescent="0.45">
      <c r="A506" s="244">
        <v>170</v>
      </c>
      <c r="B506" s="113"/>
      <c r="C506" s="208">
        <v>45831</v>
      </c>
      <c r="D506" s="187" t="s">
        <v>486</v>
      </c>
      <c r="E506" s="33" t="str">
        <f>IFERROR(IF(COUNTIF($A$6:A506,6)&lt;1,"DUPLICATE",VLOOKUP(A506,Table1[[Column1]:[Column3]],2,FALSE)),"")</f>
        <v>TAPE, masking, 24mm (1")</v>
      </c>
      <c r="F506" s="6"/>
      <c r="G506" s="6">
        <v>1</v>
      </c>
      <c r="H506" s="117" t="s">
        <v>240</v>
      </c>
      <c r="I506" s="6"/>
      <c r="J506" s="114"/>
      <c r="K506" s="114"/>
      <c r="L506" s="114"/>
      <c r="M506" s="114"/>
      <c r="N506" s="114"/>
      <c r="O506" s="114"/>
      <c r="P506" s="114"/>
      <c r="Q506" s="114"/>
      <c r="R506" s="5" t="str">
        <f>IFERROR(SEARCH('Bin Card'!$B$9,List!E559,1),"")</f>
        <v/>
      </c>
      <c r="S506" s="5">
        <f>IF(R506="",0,COUNTIF($R$6:R506,"=1"))</f>
        <v>0</v>
      </c>
      <c r="U506" s="129" t="str">
        <f>IFERROR(IF(COUNTIF($A$6:A506,6)&lt;1,"DUPLICATE",VLOOKUP(A506,'Inventory List'!A494:L697,12,FALSE)),"")</f>
        <v/>
      </c>
      <c r="V506" s="19" t="str">
        <f>IFERROR(IF(COUNTIF($A$6:A506,6)&lt;1,"DUPLICATE",VLOOKUP(A506,Table1[[Column1]:[Column3]],3,FALSE)),"")</f>
        <v>roll</v>
      </c>
    </row>
    <row r="507" spans="1:22" ht="18.5" x14ac:dyDescent="0.45">
      <c r="A507" s="194">
        <v>121</v>
      </c>
      <c r="B507" s="113"/>
      <c r="C507" s="208">
        <v>45834</v>
      </c>
      <c r="D507" s="187" t="s">
        <v>487</v>
      </c>
      <c r="E507" s="33" t="str">
        <f>IFERROR(IF(COUNTIF($A$6:A507,6)&lt;1,"DUPLICATE",VLOOKUP(A507,Table1[[Column1]:[Column3]],2,FALSE)),"")</f>
        <v>PEN, gel pen, blue, 0.5mm</v>
      </c>
      <c r="F507" s="6"/>
      <c r="G507" s="6">
        <v>1</v>
      </c>
      <c r="H507" s="117" t="s">
        <v>240</v>
      </c>
      <c r="I507" s="6"/>
      <c r="J507" s="114"/>
      <c r="K507" s="114"/>
      <c r="L507" s="114"/>
      <c r="M507" s="114"/>
      <c r="N507" s="114"/>
      <c r="O507" s="114"/>
      <c r="P507" s="114"/>
      <c r="Q507" s="114"/>
      <c r="R507" s="5" t="str">
        <f>IFERROR(SEARCH('Bin Card'!$B$9,List!E560,1),"")</f>
        <v/>
      </c>
      <c r="S507" s="5">
        <f>IF(R507="",0,COUNTIF($R$6:R507,"=1"))</f>
        <v>0</v>
      </c>
      <c r="U507" s="129" t="str">
        <f>IFERROR(IF(COUNTIF($A$6:A507,6)&lt;1,"DUPLICATE",VLOOKUP(A507,'Inventory List'!A495:L698,12,FALSE)),"")</f>
        <v/>
      </c>
      <c r="V507" s="19" t="str">
        <f>IFERROR(IF(COUNTIF($A$6:A507,6)&lt;1,"DUPLICATE",VLOOKUP(A507,Table1[[Column1]:[Column3]],3,FALSE)),"")</f>
        <v>piece</v>
      </c>
    </row>
    <row r="508" spans="1:22" ht="18.5" x14ac:dyDescent="0.45">
      <c r="A508" s="193">
        <v>114</v>
      </c>
      <c r="B508" s="7"/>
      <c r="C508" s="208">
        <v>45693</v>
      </c>
      <c r="D508" s="187" t="s">
        <v>422</v>
      </c>
      <c r="E508" s="33" t="str">
        <f>IFERROR(IF(COUNTIF($A$6:A508,6)&lt;1,"DUPLICATE",VLOOKUP(A508,Table1[[Column1]:[Column3]],2,FALSE)),"")</f>
        <v>PAPER, multicopy, 8.5"x13", 80gsm</v>
      </c>
      <c r="F508" s="19">
        <v>100</v>
      </c>
      <c r="G508" s="19"/>
      <c r="H508" s="117" t="s">
        <v>240</v>
      </c>
      <c r="I508" s="19"/>
      <c r="S508" s="5">
        <f>IF(R508="",0,COUNTIF($R$6:R508,"=1"))</f>
        <v>0</v>
      </c>
      <c r="U508" s="129"/>
      <c r="V508" s="200"/>
    </row>
    <row r="509" spans="1:22" ht="18.5" x14ac:dyDescent="0.45">
      <c r="A509" s="193">
        <v>114</v>
      </c>
      <c r="B509" s="7"/>
      <c r="C509" s="208">
        <v>45695</v>
      </c>
      <c r="D509" s="187" t="s">
        <v>423</v>
      </c>
      <c r="E509" s="33" t="str">
        <f>IFERROR(IF(COUNTIF($A$6:A509,6)&lt;1,"DUPLICATE",VLOOKUP(A509,Table1[[Column1]:[Column3]],2,FALSE)),"")</f>
        <v>PAPER, multicopy, 8.5"x13", 80gsm</v>
      </c>
      <c r="F509" s="19">
        <v>258</v>
      </c>
      <c r="G509" s="19"/>
      <c r="H509" s="117" t="s">
        <v>240</v>
      </c>
      <c r="I509" s="19"/>
      <c r="S509" s="5">
        <f>IF(R509="",0,COUNTIF($R$6:R509,"=1"))</f>
        <v>0</v>
      </c>
      <c r="U509" s="129"/>
      <c r="V509" s="200"/>
    </row>
    <row r="510" spans="1:22" ht="16" x14ac:dyDescent="0.4">
      <c r="A510" s="174">
        <v>28</v>
      </c>
      <c r="B510" s="7"/>
      <c r="C510" s="208">
        <v>45695</v>
      </c>
      <c r="D510" s="187" t="s">
        <v>423</v>
      </c>
      <c r="E510" s="33" t="str">
        <f>IFERROR(IF(COUNTIF($A$6:A510,6)&lt;1,"DUPLICATE",VLOOKUP(A510,Table1[[Column1]:[Column3]],2,FALSE)),"")</f>
        <v>CLIP, BACKFOLD, all metal, clamping: 19mm (-1mm), 3/4"</v>
      </c>
      <c r="F510" s="19">
        <v>1</v>
      </c>
      <c r="G510" s="19"/>
      <c r="H510" s="117" t="s">
        <v>240</v>
      </c>
      <c r="I510" s="19"/>
      <c r="S510" s="5">
        <f>IF(R510="",0,COUNTIF($R$6:R510,"=1"))</f>
        <v>0</v>
      </c>
      <c r="U510" s="129"/>
      <c r="V510" s="200"/>
    </row>
    <row r="511" spans="1:22" ht="16" x14ac:dyDescent="0.4">
      <c r="A511" s="174">
        <v>203</v>
      </c>
      <c r="B511" s="7"/>
      <c r="C511" s="208">
        <v>45695</v>
      </c>
      <c r="D511" s="187" t="s">
        <v>423</v>
      </c>
      <c r="E511" s="33" t="str">
        <f>IFERROR(IF(COUNTIF($A$6:A511,6)&lt;1,"DUPLICATE",VLOOKUP(A511,Table1[[Column1]:[Column3]],2,FALSE)),"")</f>
        <v>DETERGENT BAR, 140g</v>
      </c>
      <c r="F511" s="19">
        <v>1</v>
      </c>
      <c r="G511" s="19"/>
      <c r="H511" s="117" t="s">
        <v>240</v>
      </c>
      <c r="I511" s="19"/>
      <c r="S511" s="5">
        <f>IF(R511="",0,COUNTIF($R$6:R511,"=1"))</f>
        <v>0</v>
      </c>
      <c r="U511" s="129"/>
      <c r="V511" s="200"/>
    </row>
    <row r="512" spans="1:22" ht="16" x14ac:dyDescent="0.4">
      <c r="A512" s="174">
        <v>204</v>
      </c>
      <c r="B512" s="7"/>
      <c r="C512" s="208">
        <v>45695</v>
      </c>
      <c r="D512" s="187" t="s">
        <v>423</v>
      </c>
      <c r="E512" s="33" t="str">
        <f>IFERROR(IF(COUNTIF($A$6:A512,6)&lt;1,"DUPLICATE",VLOOKUP(A512,Table1[[Column1]:[Column3]],2,FALSE)),"")</f>
        <v>RULER, plastic, 450mm</v>
      </c>
      <c r="F512" s="19">
        <v>1</v>
      </c>
      <c r="G512" s="19"/>
      <c r="H512" s="117" t="s">
        <v>240</v>
      </c>
      <c r="I512" s="19"/>
      <c r="S512" s="5">
        <f>IF(R512="",0,COUNTIF($R$6:R512,"=1"))</f>
        <v>0</v>
      </c>
      <c r="U512" s="129"/>
      <c r="V512" s="200"/>
    </row>
    <row r="513" spans="1:22" ht="18.5" x14ac:dyDescent="0.45">
      <c r="A513" s="193">
        <v>186</v>
      </c>
      <c r="B513" s="7"/>
      <c r="C513" s="208">
        <v>45702</v>
      </c>
      <c r="D513" s="187" t="s">
        <v>426</v>
      </c>
      <c r="E513" s="33" t="str">
        <f>IFERROR(IF(COUNTIF($A$6:A513,6)&lt;1,"DUPLICATE",VLOOKUP(A513,Table1[[Column1]:[Column3]],2,FALSE)),"")</f>
        <v>TONER, HP Laserjet Pro M155A, W2310A (215A black)</v>
      </c>
      <c r="F513" s="19">
        <v>10</v>
      </c>
      <c r="G513" s="19"/>
      <c r="H513" s="117" t="s">
        <v>240</v>
      </c>
      <c r="I513" s="19"/>
      <c r="S513" s="5">
        <f>IF(R513="",0,COUNTIF($R$6:R513,"=1"))</f>
        <v>0</v>
      </c>
      <c r="U513" s="129"/>
      <c r="V513" s="200" t="str">
        <f>IFERROR(IF(COUNTIF($A$6:A513,6)&gt;1,"DUPLICATE",VLOOKUP(A513,'Inventory List'!A116:C326,3,FALSE)),"")</f>
        <v>DUPLICATE</v>
      </c>
    </row>
    <row r="514" spans="1:22" ht="16" x14ac:dyDescent="0.4">
      <c r="A514" s="174">
        <v>187</v>
      </c>
      <c r="B514" s="7"/>
      <c r="C514" s="208">
        <v>45702</v>
      </c>
      <c r="D514" s="187" t="s">
        <v>426</v>
      </c>
      <c r="E514" s="33" t="str">
        <f>IFERROR(IF(COUNTIF($A$6:A514,6)&lt;1,"DUPLICATE",VLOOKUP(A514,Table1[[Column1]:[Column3]],2,FALSE)),"")</f>
        <v>TONER, HP Laserjet Pro M155A, W2311A (215A cyan)</v>
      </c>
      <c r="F514" s="19">
        <v>10</v>
      </c>
      <c r="G514" s="19"/>
      <c r="H514" s="117" t="s">
        <v>240</v>
      </c>
      <c r="I514" s="19"/>
      <c r="S514" s="5">
        <f>IF(R514="",0,COUNTIF($R$6:R514,"=1"))</f>
        <v>0</v>
      </c>
      <c r="U514" s="129"/>
      <c r="V514" s="200" t="str">
        <f>IFERROR(IF(COUNTIF($A$6:A514,6)&gt;1,"DUPLICATE",VLOOKUP(A514,'Inventory List'!A117:C327,3,FALSE)),"")</f>
        <v>DUPLICATE</v>
      </c>
    </row>
    <row r="515" spans="1:22" ht="16" x14ac:dyDescent="0.4">
      <c r="A515" s="175">
        <v>188</v>
      </c>
      <c r="B515" s="7"/>
      <c r="C515" s="208">
        <v>45702</v>
      </c>
      <c r="D515" s="187" t="s">
        <v>426</v>
      </c>
      <c r="E515" s="33" t="str">
        <f>IFERROR(IF(COUNTIF($A$6:A515,6)&lt;1,"DUPLICATE",VLOOKUP(A515,Table1[[Column1]:[Column3]],2,FALSE)),"")</f>
        <v>TONER, HP Laserjet Pro M155A, W2312A (215A yellow)</v>
      </c>
      <c r="F515" s="19">
        <v>10</v>
      </c>
      <c r="G515" s="19"/>
      <c r="H515" s="117" t="s">
        <v>240</v>
      </c>
      <c r="I515" s="19"/>
      <c r="S515" s="5">
        <f>IF(R515="",0,COUNTIF($R$6:R515,"=1"))</f>
        <v>0</v>
      </c>
      <c r="U515" s="129"/>
      <c r="V515" s="200" t="str">
        <f>IFERROR(IF(COUNTIF($A$6:A515,6)&gt;1,"DUPLICATE",VLOOKUP(A515,'Inventory List'!A118:C328,3,FALSE)),"")</f>
        <v>DUPLICATE</v>
      </c>
    </row>
    <row r="516" spans="1:22" ht="16" x14ac:dyDescent="0.4">
      <c r="A516" s="175">
        <v>189</v>
      </c>
      <c r="B516" s="7"/>
      <c r="C516" s="208">
        <v>45702</v>
      </c>
      <c r="D516" s="187" t="s">
        <v>426</v>
      </c>
      <c r="E516" s="33" t="str">
        <f>IFERROR(IF(COUNTIF($A$6:A516,6)&lt;1,"DUPLICATE",VLOOKUP(A516,Table1[[Column1]:[Column3]],2,FALSE)),"")</f>
        <v>TONER, HP Laserjet Pro M155A, W2313A (215A magenta)</v>
      </c>
      <c r="F516" s="19">
        <v>10</v>
      </c>
      <c r="G516" s="19"/>
      <c r="H516" s="117" t="s">
        <v>240</v>
      </c>
      <c r="I516" s="19"/>
      <c r="S516" s="5">
        <f>IF(R516="",0,COUNTIF($R$6:R516,"=1"))</f>
        <v>0</v>
      </c>
      <c r="U516" s="129"/>
      <c r="V516" s="200" t="str">
        <f>IFERROR(IF(COUNTIF($A$6:A516,6)&gt;1,"DUPLICATE",VLOOKUP(A516,'Inventory List'!A119:C329,3,FALSE)),"")</f>
        <v>DUPLICATE</v>
      </c>
    </row>
    <row r="517" spans="1:22" ht="18.5" x14ac:dyDescent="0.45">
      <c r="A517" s="193">
        <v>194</v>
      </c>
      <c r="B517" s="7"/>
      <c r="C517" s="208">
        <v>45702</v>
      </c>
      <c r="D517" s="187" t="s">
        <v>426</v>
      </c>
      <c r="E517" s="33" t="str">
        <f>IFERROR(IF(COUNTIF($A$6:A517,6)&lt;1,"DUPLICATE",VLOOKUP(A517,Table1[[Column1]:[Column3]],2,FALSE)),"")</f>
        <v>TONER, HP Laserjet Pro M404dn, CF276A (76A black)</v>
      </c>
      <c r="F517" s="19">
        <v>5</v>
      </c>
      <c r="G517" s="19"/>
      <c r="H517" s="117" t="s">
        <v>240</v>
      </c>
      <c r="I517" s="19"/>
      <c r="S517" s="5">
        <f>IF(R517="",0,COUNTIF($R$6:R517,"=1"))</f>
        <v>0</v>
      </c>
      <c r="U517" s="129"/>
      <c r="V517" s="200" t="str">
        <f>IFERROR(IF(COUNTIF($A$6:A517,6)&gt;1,"DUPLICATE",VLOOKUP(A517,'Inventory List'!A120:C330,3,FALSE)),"")</f>
        <v>DUPLICATE</v>
      </c>
    </row>
    <row r="518" spans="1:22" ht="18.5" x14ac:dyDescent="0.45">
      <c r="A518" s="193">
        <v>202</v>
      </c>
      <c r="B518" s="7"/>
      <c r="C518" s="208">
        <v>45706</v>
      </c>
      <c r="D518" s="187" t="s">
        <v>427</v>
      </c>
      <c r="E518" s="33" t="str">
        <f>IFERROR(IF(COUNTIF($A$6:A518,6)&lt;1,"DUPLICATE",VLOOKUP(A518,Table1[[Column1]:[Column3]],2,FALSE)),"")</f>
        <v>LEVER ARCH FILE, Long, 2", 2 rings, vertical, PP Cardboard, black</v>
      </c>
      <c r="F518" s="19">
        <v>20</v>
      </c>
      <c r="G518" s="19"/>
      <c r="H518" s="117" t="s">
        <v>240</v>
      </c>
      <c r="I518" s="19"/>
      <c r="S518" s="5">
        <f>IF(R518="",0,COUNTIF($R$6:R518,"=1"))</f>
        <v>0</v>
      </c>
      <c r="U518" s="129"/>
      <c r="V518" s="200" t="str">
        <f>IFERROR(IF(COUNTIF($A$6:A518,6)&gt;1,"DUPLICATE",VLOOKUP(A518,'Inventory List'!A121:C331,3,FALSE)),"")</f>
        <v>DUPLICATE</v>
      </c>
    </row>
    <row r="519" spans="1:22" ht="18.5" x14ac:dyDescent="0.45">
      <c r="A519" s="194">
        <v>165</v>
      </c>
      <c r="B519" s="7"/>
      <c r="C519" s="208">
        <v>45707</v>
      </c>
      <c r="D519" s="187" t="s">
        <v>444</v>
      </c>
      <c r="E519" s="33" t="str">
        <f>IFERROR(IF(COUNTIF($A$6:A519,6)&lt;1,"DUPLICATE",VLOOKUP(A519,Table1[[Column1]:[Column3]],2,FALSE)),"")</f>
        <v>STATIONERY PAPER, with ISO and BP logos, A4</v>
      </c>
      <c r="F519" s="19">
        <v>30</v>
      </c>
      <c r="G519" s="19"/>
      <c r="H519" s="117" t="s">
        <v>240</v>
      </c>
      <c r="I519" s="19"/>
      <c r="S519" s="5">
        <f>IF(R519="",0,COUNTIF($R$6:R519,"=1"))</f>
        <v>0</v>
      </c>
      <c r="U519" s="129"/>
      <c r="V519" s="200" t="str">
        <f>IFERROR(IF(COUNTIF($A$6:A519,6)&gt;1,"DUPLICATE",VLOOKUP(A519,'Inventory List'!A122:C332,3,FALSE)),"")</f>
        <v>DUPLICATE</v>
      </c>
    </row>
    <row r="520" spans="1:22" s="114" customFormat="1" ht="18.5" x14ac:dyDescent="0.45">
      <c r="A520" s="193">
        <v>166</v>
      </c>
      <c r="B520" s="7"/>
      <c r="C520" s="208">
        <v>45707</v>
      </c>
      <c r="D520" s="187" t="s">
        <v>444</v>
      </c>
      <c r="E520" s="33" t="str">
        <f>IFERROR(IF(COUNTIF($A$6:A520,6)&lt;1,"DUPLICATE",VLOOKUP(A520,Table1[[Column1]:[Column3]],2,FALSE)),"")</f>
        <v>STATIONERY PAPER, with ISO and BP logos, legal</v>
      </c>
      <c r="F520" s="19">
        <v>71</v>
      </c>
      <c r="G520" s="19"/>
      <c r="H520" s="117" t="s">
        <v>240</v>
      </c>
      <c r="I520" s="19"/>
      <c r="J520" s="5"/>
      <c r="K520" s="5"/>
      <c r="L520" s="5"/>
      <c r="M520" s="5"/>
      <c r="N520" s="5"/>
      <c r="O520" s="5"/>
      <c r="P520" s="5"/>
      <c r="Q520" s="5"/>
      <c r="R520" s="5"/>
      <c r="S520" s="5">
        <f>IF(R520="",0,COUNTIF($R$6:R520,"=1"))</f>
        <v>0</v>
      </c>
      <c r="T520" s="5"/>
      <c r="U520" s="129"/>
      <c r="V520" s="200" t="str">
        <f>IFERROR(IF(COUNTIF($A$6:A520,6)&gt;1,"DUPLICATE",VLOOKUP(A520,'Inventory List'!A123:C333,3,FALSE)),"")</f>
        <v>DUPLICATE</v>
      </c>
    </row>
    <row r="521" spans="1:22" s="114" customFormat="1" ht="31" x14ac:dyDescent="0.45">
      <c r="A521" s="193">
        <v>207</v>
      </c>
      <c r="B521" s="7"/>
      <c r="C521" s="208">
        <v>45707</v>
      </c>
      <c r="D521" s="187" t="s">
        <v>446</v>
      </c>
      <c r="E521" s="33" t="str">
        <f>IFERROR(IF(COUNTIF($A$6:A521,6)&lt;1,"DUPLICATE",VLOOKUP(A521,Table1[[Column1]:[Column3]],2,FALSE)),"")</f>
        <v>Expanding Envelope, short</v>
      </c>
      <c r="F521" s="19">
        <v>50</v>
      </c>
      <c r="G521" s="19"/>
      <c r="H521" s="117" t="s">
        <v>246</v>
      </c>
      <c r="I521" s="19"/>
      <c r="J521" s="5"/>
      <c r="K521" s="5"/>
      <c r="L521" s="5"/>
      <c r="M521" s="5"/>
      <c r="N521" s="5"/>
      <c r="O521" s="5"/>
      <c r="P521" s="5"/>
      <c r="Q521" s="5"/>
      <c r="R521" s="5"/>
      <c r="S521" s="5">
        <f>IF(R521="",0,COUNTIF($R$6:R521,"=1"))</f>
        <v>0</v>
      </c>
      <c r="T521" s="5"/>
      <c r="U521" s="129"/>
      <c r="V521" s="200" t="str">
        <f>IFERROR(IF(COUNTIF($A$6:A521,6)&gt;1,"DUPLICATE",VLOOKUP(A521,'Inventory List'!A141:C351,3,FALSE)),"")</f>
        <v>DUPLICATE</v>
      </c>
    </row>
    <row r="522" spans="1:22" s="114" customFormat="1" ht="16" x14ac:dyDescent="0.4">
      <c r="A522" s="174">
        <v>205</v>
      </c>
      <c r="B522" s="7"/>
      <c r="C522" s="208">
        <v>45716</v>
      </c>
      <c r="D522" s="187" t="s">
        <v>430</v>
      </c>
      <c r="E522" s="33" t="str">
        <f>IFERROR(IF(COUNTIF($A$6:A522,6)&lt;1,"DUPLICATE",VLOOKUP(A522,Table1[[Column1]:[Column3]],2,FALSE)),"")</f>
        <v>TONER, HP Laserjet MFP72630DN, W1002YC</v>
      </c>
      <c r="F522" s="19">
        <v>4</v>
      </c>
      <c r="G522" s="19"/>
      <c r="H522" s="117" t="s">
        <v>240</v>
      </c>
      <c r="I522" s="19"/>
      <c r="J522" s="5"/>
      <c r="K522" s="5"/>
      <c r="L522" s="5"/>
      <c r="M522" s="5"/>
      <c r="N522" s="5"/>
      <c r="O522" s="5"/>
      <c r="P522" s="5"/>
      <c r="Q522" s="5"/>
      <c r="R522" s="5" t="str">
        <f>IFERROR(SEARCH('Bin Card'!$B$9,List!E166,1),"")</f>
        <v/>
      </c>
      <c r="S522" s="5">
        <f>IF(R522="",0,COUNTIF($R$6:R522,"=1"))</f>
        <v>0</v>
      </c>
      <c r="T522" s="5"/>
      <c r="U522" s="129" t="str">
        <f>IFERROR(IF(COUNTIF($A$6:A522,6)&gt;1,"DUPLICATE",VLOOKUP(A522,'Inventory List'!A167:L356,12,FALSE)),"")</f>
        <v>DUPLICATE</v>
      </c>
      <c r="V522" s="200" t="str">
        <f>IFERROR(IF(COUNTIF($A$6:A522,6)&gt;1,"DUPLICATE",VLOOKUP(A522,'Inventory List'!A165:C375,3,FALSE)),"")</f>
        <v>DUPLICATE</v>
      </c>
    </row>
    <row r="523" spans="1:22" s="114" customFormat="1" x14ac:dyDescent="0.35">
      <c r="A523" s="19">
        <v>206</v>
      </c>
      <c r="B523" s="7"/>
      <c r="C523" s="208">
        <v>45716</v>
      </c>
      <c r="D523" s="187" t="s">
        <v>430</v>
      </c>
      <c r="E523" s="33" t="str">
        <f>IFERROR(IF(COUNTIF($A$6:A523,6)&lt;1,"DUPLICATE",VLOOKUP(A523,Table1[[Column1]:[Column3]],2,FALSE)),"")</f>
        <v>DRUM, HP Laserjet MFP72630DN, W1002YC</v>
      </c>
      <c r="F523" s="19">
        <v>2</v>
      </c>
      <c r="G523" s="19"/>
      <c r="H523" s="117" t="s">
        <v>240</v>
      </c>
      <c r="I523" s="19"/>
      <c r="J523" s="5"/>
      <c r="K523" s="5"/>
      <c r="L523" s="5"/>
      <c r="M523" s="5"/>
      <c r="N523" s="5"/>
      <c r="O523" s="5"/>
      <c r="P523" s="5"/>
      <c r="Q523" s="5"/>
      <c r="R523" s="5" t="str">
        <f>IFERROR(SEARCH('Bin Card'!$B$9,List!E167,1),"")</f>
        <v/>
      </c>
      <c r="S523" s="5">
        <f>IF(R523="",0,COUNTIF($R$6:R523,"=1"))</f>
        <v>0</v>
      </c>
      <c r="T523" s="5"/>
      <c r="U523" s="129" t="str">
        <f>IFERROR(IF(COUNTIF($A$6:A523,6)&gt;1,"DUPLICATE",VLOOKUP(A523,'Inventory List'!A168:L357,12,FALSE)),"")</f>
        <v>DUPLICATE</v>
      </c>
      <c r="V523" s="200" t="str">
        <f>IFERROR(IF(COUNTIF($A$6:A523,6)&gt;1,"DUPLICATE",VLOOKUP(A523,'Inventory List'!A166:C376,3,FALSE)),"")</f>
        <v>DUPLICATE</v>
      </c>
    </row>
    <row r="524" spans="1:22" s="114" customFormat="1" ht="16" x14ac:dyDescent="0.4">
      <c r="A524" s="175">
        <v>4</v>
      </c>
      <c r="B524" s="7"/>
      <c r="C524" s="208">
        <v>45723</v>
      </c>
      <c r="D524" s="187" t="s">
        <v>431</v>
      </c>
      <c r="E524" s="33" t="str">
        <f>IFERROR(IF(COUNTIF($A$6:A524,6)&lt;1,"DUPLICATE",VLOOKUP(A524,Table1[[Column1]:[Column3]],2,FALSE)),"")</f>
        <v>ALCOHOL, ethyl, 70%, 500ml</v>
      </c>
      <c r="F524" s="19">
        <v>70</v>
      </c>
      <c r="G524" s="19"/>
      <c r="H524" s="117" t="s">
        <v>240</v>
      </c>
      <c r="I524" s="19"/>
      <c r="J524" s="5"/>
      <c r="K524" s="5"/>
      <c r="L524" s="5"/>
      <c r="M524" s="5"/>
      <c r="N524" s="5"/>
      <c r="O524" s="5"/>
      <c r="P524" s="5"/>
      <c r="Q524" s="5"/>
      <c r="R524" s="5" t="str">
        <f>IFERROR(SEARCH('Bin Card'!$B$9,List!E168,1),"")</f>
        <v/>
      </c>
      <c r="S524" s="5">
        <f>IF(R524="",0,COUNTIF($R$6:R524,"=1"))</f>
        <v>0</v>
      </c>
      <c r="T524" s="5"/>
      <c r="U524" s="129" t="str">
        <f>IFERROR(IF(COUNTIF($A$6:A524,6)&gt;1,"DUPLICATE",VLOOKUP(A524,'Inventory List'!A169:L358,12,FALSE)),"")</f>
        <v>DUPLICATE</v>
      </c>
      <c r="V524" s="200" t="s">
        <v>6</v>
      </c>
    </row>
    <row r="525" spans="1:22" s="114" customFormat="1" ht="18.5" x14ac:dyDescent="0.45">
      <c r="A525" s="194">
        <v>69</v>
      </c>
      <c r="B525" s="7"/>
      <c r="C525" s="208">
        <v>45723</v>
      </c>
      <c r="D525" s="187" t="s">
        <v>431</v>
      </c>
      <c r="E525" s="33" t="str">
        <f>IFERROR(IF(COUNTIF($A$6:A525,6)&lt;1,"DUPLICATE",VLOOKUP(A525,Table1[[Column1]:[Column3]],2,FALSE)),"")</f>
        <v>FOLDER, documentary, legal</v>
      </c>
      <c r="F525" s="19">
        <v>300</v>
      </c>
      <c r="G525" s="19"/>
      <c r="H525" s="117" t="s">
        <v>240</v>
      </c>
      <c r="I525" s="19"/>
      <c r="J525" s="5"/>
      <c r="K525" s="5"/>
      <c r="L525" s="5"/>
      <c r="M525" s="5"/>
      <c r="N525" s="5"/>
      <c r="O525" s="5"/>
      <c r="P525" s="5"/>
      <c r="Q525" s="5"/>
      <c r="R525" s="5" t="str">
        <f>IFERROR(SEARCH('Bin Card'!$B$9,List!E169,1),"")</f>
        <v/>
      </c>
      <c r="S525" s="5">
        <f>IF(R525="",0,COUNTIF($R$6:R525,"=1"))</f>
        <v>0</v>
      </c>
      <c r="T525" s="5"/>
      <c r="U525" s="129" t="str">
        <f>IFERROR(IF(COUNTIF($A$6:A525,6)&gt;1,"DUPLICATE",VLOOKUP(A525,'Inventory List'!A170:L359,12,FALSE)),"")</f>
        <v>DUPLICATE</v>
      </c>
      <c r="V525" s="200" t="s">
        <v>19</v>
      </c>
    </row>
    <row r="526" spans="1:22" s="114" customFormat="1" ht="16" x14ac:dyDescent="0.4">
      <c r="A526" s="175">
        <v>32</v>
      </c>
      <c r="B526" s="7"/>
      <c r="C526" s="208">
        <v>45723</v>
      </c>
      <c r="D526" s="187" t="s">
        <v>431</v>
      </c>
      <c r="E526" s="33" t="str">
        <f>IFERROR(IF(COUNTIF($A$6:A526,6)&lt;1,"DUPLICATE",VLOOKUP(A526,Table1[[Column1]:[Column3]],2,FALSE)),"")</f>
        <v>CLIP, paper clip, coated, 33mm, 50g</v>
      </c>
      <c r="F526" s="19">
        <v>50</v>
      </c>
      <c r="G526" s="19"/>
      <c r="H526" s="117" t="s">
        <v>240</v>
      </c>
      <c r="I526" s="19"/>
      <c r="J526" s="5"/>
      <c r="K526" s="5"/>
      <c r="L526" s="5"/>
      <c r="M526" s="5"/>
      <c r="N526" s="5"/>
      <c r="O526" s="5"/>
      <c r="P526" s="5"/>
      <c r="Q526" s="5"/>
      <c r="R526" s="5" t="str">
        <f>IFERROR(SEARCH('Bin Card'!$B$9,List!E170,1),"")</f>
        <v/>
      </c>
      <c r="S526" s="5">
        <f>IF(R526="",0,COUNTIF($R$6:R526,"=1"))</f>
        <v>0</v>
      </c>
      <c r="T526" s="5"/>
      <c r="U526" s="129" t="str">
        <f>IFERROR(IF(COUNTIF($A$6:A526,6)&gt;1,"DUPLICATE",VLOOKUP(A526,'Inventory List'!A171:L360,12,FALSE)),"")</f>
        <v>DUPLICATE</v>
      </c>
      <c r="V526" s="200" t="s">
        <v>15</v>
      </c>
    </row>
    <row r="527" spans="1:22" s="114" customFormat="1" x14ac:dyDescent="0.35">
      <c r="A527" s="19">
        <v>33</v>
      </c>
      <c r="B527" s="7"/>
      <c r="C527" s="208">
        <v>45723</v>
      </c>
      <c r="D527" s="187" t="s">
        <v>431</v>
      </c>
      <c r="E527" s="33" t="str">
        <f>IFERROR(IF(COUNTIF($A$6:A527,6)&lt;1,"DUPLICATE",VLOOKUP(A527,Table1[[Column1]:[Column3]],2,FALSE)),"")</f>
        <v>CLIP, paper clip, coated, 50mm, 120g</v>
      </c>
      <c r="F527" s="19">
        <v>20</v>
      </c>
      <c r="G527" s="19"/>
      <c r="H527" s="117" t="s">
        <v>240</v>
      </c>
      <c r="I527" s="19"/>
      <c r="J527" s="5"/>
      <c r="K527" s="5"/>
      <c r="L527" s="5"/>
      <c r="M527" s="5"/>
      <c r="N527" s="5"/>
      <c r="O527" s="5"/>
      <c r="P527" s="5"/>
      <c r="Q527" s="5"/>
      <c r="R527" s="5" t="str">
        <f>IFERROR(SEARCH('Bin Card'!$B$9,List!E171,1),"")</f>
        <v/>
      </c>
      <c r="S527" s="5">
        <f>IF(R527="",0,COUNTIF($R$6:R527,"=1"))</f>
        <v>0</v>
      </c>
      <c r="T527" s="5"/>
      <c r="U527" s="129" t="str">
        <f>IFERROR(IF(COUNTIF($A$6:A527,6)&gt;1,"DUPLICATE",VLOOKUP(A527,'Inventory List'!A172:L361,12,FALSE)),"")</f>
        <v>DUPLICATE</v>
      </c>
      <c r="V527" s="200" t="s">
        <v>15</v>
      </c>
    </row>
    <row r="528" spans="1:22" ht="16" x14ac:dyDescent="0.4">
      <c r="A528" s="174">
        <v>114</v>
      </c>
      <c r="B528" s="7"/>
      <c r="C528" s="208">
        <v>45723</v>
      </c>
      <c r="D528" s="187" t="s">
        <v>431</v>
      </c>
      <c r="E528" s="33" t="str">
        <f>IFERROR(IF(COUNTIF($A$6:A528,6)&lt;1,"DUPLICATE",VLOOKUP(A528,Table1[[Column1]:[Column3]],2,FALSE)),"")</f>
        <v>PAPER, multicopy, 8.5"x13", 80gsm</v>
      </c>
      <c r="F528" s="19">
        <v>100</v>
      </c>
      <c r="G528" s="19"/>
      <c r="H528" s="117" t="s">
        <v>240</v>
      </c>
      <c r="I528" s="19"/>
      <c r="R528" s="5" t="str">
        <f>IFERROR(SEARCH('Bin Card'!$B$9,List!E172,1),"")</f>
        <v/>
      </c>
      <c r="S528" s="5">
        <f>IF(R528="",0,COUNTIF($R$6:R528,"=1"))</f>
        <v>0</v>
      </c>
      <c r="U528" s="129" t="str">
        <f>IFERROR(IF(COUNTIF($A$6:A528,6)&gt;1,"DUPLICATE",VLOOKUP(A528,'Inventory List'!A173:L362,12,FALSE)),"")</f>
        <v>DUPLICATE</v>
      </c>
      <c r="V528" s="200" t="s">
        <v>121</v>
      </c>
    </row>
    <row r="529" spans="1:22" s="114" customFormat="1" ht="16" x14ac:dyDescent="0.4">
      <c r="A529" s="174">
        <v>121</v>
      </c>
      <c r="B529" s="7"/>
      <c r="C529" s="208">
        <v>45723</v>
      </c>
      <c r="D529" s="187" t="s">
        <v>431</v>
      </c>
      <c r="E529" s="33" t="str">
        <f>IFERROR(IF(COUNTIF($A$6:A529,6)&lt;1,"DUPLICATE",VLOOKUP(A529,Table1[[Column1]:[Column3]],2,FALSE)),"")</f>
        <v>PEN, gel pen, blue, 0.5mm</v>
      </c>
      <c r="F529" s="19">
        <v>50</v>
      </c>
      <c r="G529" s="19"/>
      <c r="H529" s="117" t="s">
        <v>240</v>
      </c>
      <c r="I529" s="19"/>
      <c r="J529" s="5"/>
      <c r="K529" s="5"/>
      <c r="L529" s="5"/>
      <c r="M529" s="5"/>
      <c r="N529" s="5"/>
      <c r="O529" s="5"/>
      <c r="P529" s="5"/>
      <c r="Q529" s="5"/>
      <c r="R529" s="5" t="str">
        <f>IFERROR(SEARCH('Bin Card'!$B$9,List!E173,1),"")</f>
        <v/>
      </c>
      <c r="S529" s="5">
        <f>IF(R529="",0,COUNTIF($R$6:R529,"=1"))</f>
        <v>0</v>
      </c>
      <c r="T529" s="5"/>
      <c r="U529" s="129" t="str">
        <f>IFERROR(IF(COUNTIF($A$6:A529,6)&gt;1,"DUPLICATE",VLOOKUP(A529,'Inventory List'!A174:L363,12,FALSE)),"")</f>
        <v>DUPLICATE</v>
      </c>
      <c r="V529" s="200" t="s">
        <v>19</v>
      </c>
    </row>
    <row r="530" spans="1:22" s="114" customFormat="1" ht="16" x14ac:dyDescent="0.4">
      <c r="A530" s="175">
        <v>126</v>
      </c>
      <c r="B530" s="7"/>
      <c r="C530" s="208">
        <v>45723</v>
      </c>
      <c r="D530" s="187" t="s">
        <v>431</v>
      </c>
      <c r="E530" s="33" t="str">
        <f>IFERROR(IF(COUNTIF($A$6:A530,6)&lt;1,"DUPLICATE",VLOOKUP(A530,Table1[[Column1]:[Column3]],2,FALSE)),"")</f>
        <v>PEN, gel pen, red, 0.5mm</v>
      </c>
      <c r="F530" s="19">
        <v>50</v>
      </c>
      <c r="G530" s="19"/>
      <c r="H530" s="117" t="s">
        <v>240</v>
      </c>
      <c r="I530" s="19"/>
      <c r="J530" s="5"/>
      <c r="K530" s="5"/>
      <c r="L530" s="5"/>
      <c r="M530" s="5"/>
      <c r="N530" s="5"/>
      <c r="O530" s="5"/>
      <c r="P530" s="5"/>
      <c r="Q530" s="5"/>
      <c r="R530" s="5" t="str">
        <f>IFERROR(SEARCH('Bin Card'!$B$9,List!E174,1),"")</f>
        <v/>
      </c>
      <c r="S530" s="5">
        <f>IF(R530="",0,COUNTIF($R$6:R530,"=1"))</f>
        <v>0</v>
      </c>
      <c r="T530" s="5"/>
      <c r="U530" s="129" t="str">
        <f>IFERROR(IF(COUNTIF($A$6:A530,6)&gt;1,"DUPLICATE",VLOOKUP(A530,'Inventory List'!A175:L364,12,FALSE)),"")</f>
        <v>DUPLICATE</v>
      </c>
      <c r="V530" s="200" t="s">
        <v>19</v>
      </c>
    </row>
    <row r="531" spans="1:22" s="114" customFormat="1" ht="16" x14ac:dyDescent="0.4">
      <c r="A531" s="174">
        <v>163</v>
      </c>
      <c r="B531" s="7"/>
      <c r="C531" s="208">
        <v>45723</v>
      </c>
      <c r="D531" s="187" t="s">
        <v>431</v>
      </c>
      <c r="E531" s="33" t="str">
        <f>IFERROR(IF(COUNTIF($A$6:A531,6)&lt;1,"DUPLICATE",VLOOKUP(A531,Table1[[Column1]:[Column3]],2,FALSE)),"")</f>
        <v>STAPLE WIRE, No. 35 (26/6), 5000 pcs</v>
      </c>
      <c r="F531" s="19">
        <v>20</v>
      </c>
      <c r="G531" s="19"/>
      <c r="H531" s="117" t="s">
        <v>240</v>
      </c>
      <c r="I531" s="19"/>
      <c r="J531" s="5"/>
      <c r="K531" s="5"/>
      <c r="L531" s="5"/>
      <c r="M531" s="5"/>
      <c r="N531" s="5"/>
      <c r="O531" s="5"/>
      <c r="P531" s="5"/>
      <c r="Q531" s="5"/>
      <c r="R531" s="5" t="str">
        <f>IFERROR(SEARCH('Bin Card'!$B$9,List!E175,1),"")</f>
        <v/>
      </c>
      <c r="S531" s="5">
        <f>IF(R531="",0,COUNTIF($R$6:R531,"=1"))</f>
        <v>0</v>
      </c>
      <c r="T531" s="5"/>
      <c r="U531" s="129" t="str">
        <f>IFERROR(IF(COUNTIF($A$6:A531,6)&gt;1,"DUPLICATE",VLOOKUP(A531,'Inventory List'!A176:L365,12,FALSE)),"")</f>
        <v>DUPLICATE</v>
      </c>
      <c r="V531" s="200" t="s">
        <v>15</v>
      </c>
    </row>
    <row r="532" spans="1:22" s="114" customFormat="1" ht="16" x14ac:dyDescent="0.4">
      <c r="A532" s="175">
        <v>198</v>
      </c>
      <c r="B532" s="7"/>
      <c r="C532" s="208">
        <v>45723</v>
      </c>
      <c r="D532" s="187" t="s">
        <v>431</v>
      </c>
      <c r="E532" s="33" t="str">
        <f>IFERROR(IF(COUNTIF($A$6:A532,6)&lt;1,"DUPLICATE",VLOOKUP(A532,Table1[[Column1]:[Column3]],2,FALSE)),"")</f>
        <v>TWINE, nylon, 1kl per roll</v>
      </c>
      <c r="F532" s="19">
        <v>39</v>
      </c>
      <c r="G532" s="19"/>
      <c r="H532" s="117" t="s">
        <v>240</v>
      </c>
      <c r="I532" s="19"/>
      <c r="J532" s="5"/>
      <c r="K532" s="5"/>
      <c r="L532" s="5"/>
      <c r="M532" s="5"/>
      <c r="N532" s="5"/>
      <c r="O532" s="5"/>
      <c r="P532" s="5"/>
      <c r="Q532" s="5"/>
      <c r="R532" s="5" t="str">
        <f>IFERROR(SEARCH('Bin Card'!$B$9,List!E176,1),"")</f>
        <v/>
      </c>
      <c r="S532" s="5">
        <f>IF(R532="",0,COUNTIF($R$6:R532,"=1"))</f>
        <v>0</v>
      </c>
      <c r="T532" s="5"/>
      <c r="U532" s="129" t="str">
        <f>IFERROR(IF(COUNTIF($A$6:A532,6)&gt;1,"DUPLICATE",VLOOKUP(A532,'Inventory List'!A177:L366,12,FALSE)),"")</f>
        <v>DUPLICATE</v>
      </c>
      <c r="V532" s="200" t="s">
        <v>4</v>
      </c>
    </row>
    <row r="533" spans="1:22" s="114" customFormat="1" ht="18.5" x14ac:dyDescent="0.45">
      <c r="A533" s="194">
        <v>3</v>
      </c>
      <c r="B533" s="7"/>
      <c r="C533" s="208">
        <v>45727</v>
      </c>
      <c r="D533" s="187" t="s">
        <v>440</v>
      </c>
      <c r="E533" s="33" t="str">
        <f>IFERROR(IF(COUNTIF($A$6:A533,6)&lt;1,"DUPLICATE",VLOOKUP(A533,Table1[[Column1]:[Column3]],2,FALSE)),"")</f>
        <v>ALCOHOL, ethyl, 70%, 3785ml</v>
      </c>
      <c r="F533" s="19">
        <v>21</v>
      </c>
      <c r="G533" s="19"/>
      <c r="H533" s="117" t="s">
        <v>240</v>
      </c>
      <c r="I533" s="19"/>
      <c r="J533" s="5"/>
      <c r="K533" s="5"/>
      <c r="L533" s="5"/>
      <c r="M533" s="5"/>
      <c r="N533" s="5"/>
      <c r="O533" s="5"/>
      <c r="P533" s="5"/>
      <c r="Q533" s="5"/>
      <c r="R533" s="5"/>
      <c r="S533" s="5">
        <f>IF(R533="",0,COUNTIF($R$6:R533,"=1"))</f>
        <v>0</v>
      </c>
      <c r="T533" s="5"/>
      <c r="U533" s="129"/>
      <c r="V533" s="200" t="s">
        <v>6</v>
      </c>
    </row>
    <row r="534" spans="1:22" s="114" customFormat="1" ht="18.5" x14ac:dyDescent="0.45">
      <c r="A534" s="193">
        <v>2</v>
      </c>
      <c r="B534" s="7"/>
      <c r="C534" s="208">
        <v>45727</v>
      </c>
      <c r="D534" s="187" t="s">
        <v>440</v>
      </c>
      <c r="E534" s="33" t="str">
        <f>IFERROR(IF(COUNTIF($A$6:A534,6)&lt;1,"DUPLICATE",VLOOKUP(A534,Table1[[Column1]:[Column3]],2,FALSE)),"")</f>
        <v>AIR FRESHENER, 300-320ml</v>
      </c>
      <c r="F534" s="19">
        <v>36</v>
      </c>
      <c r="G534" s="19"/>
      <c r="H534" s="117" t="s">
        <v>240</v>
      </c>
      <c r="I534" s="19"/>
      <c r="J534" s="5"/>
      <c r="K534" s="5"/>
      <c r="L534" s="5"/>
      <c r="M534" s="5"/>
      <c r="N534" s="5"/>
      <c r="O534" s="5"/>
      <c r="P534" s="5"/>
      <c r="Q534" s="5"/>
      <c r="R534" s="5"/>
      <c r="S534" s="5">
        <f>IF(R534="",0,COUNTIF($R$6:R534,"=1"))</f>
        <v>0</v>
      </c>
      <c r="T534" s="5"/>
      <c r="U534" s="129"/>
      <c r="V534" s="200" t="s">
        <v>6</v>
      </c>
    </row>
    <row r="535" spans="1:22" s="114" customFormat="1" ht="18.5" x14ac:dyDescent="0.45">
      <c r="A535" s="194">
        <v>45</v>
      </c>
      <c r="B535" s="7"/>
      <c r="C535" s="208">
        <v>45727</v>
      </c>
      <c r="D535" s="187" t="s">
        <v>440</v>
      </c>
      <c r="E535" s="33" t="str">
        <f>IFERROR(IF(COUNTIF($A$6:A535,6)&lt;1,"DUPLICATE",VLOOKUP(A535,Table1[[Column1]:[Column3]],2,FALSE)),"")</f>
        <v>DISINFECTANT SPRAY, 400g</v>
      </c>
      <c r="F535" s="19">
        <v>40</v>
      </c>
      <c r="G535" s="19"/>
      <c r="H535" s="117" t="s">
        <v>240</v>
      </c>
      <c r="I535" s="19"/>
      <c r="J535" s="5"/>
      <c r="K535" s="5"/>
      <c r="L535" s="5"/>
      <c r="M535" s="5"/>
      <c r="N535" s="5"/>
      <c r="O535" s="5"/>
      <c r="P535" s="5"/>
      <c r="Q535" s="5"/>
      <c r="R535" s="5"/>
      <c r="S535" s="5">
        <f>IF(R535="",0,COUNTIF($R$6:R535,"=1"))</f>
        <v>0</v>
      </c>
      <c r="T535" s="5"/>
      <c r="U535" s="129"/>
      <c r="V535" s="200" t="s">
        <v>6</v>
      </c>
    </row>
    <row r="536" spans="1:22" s="114" customFormat="1" ht="18.5" x14ac:dyDescent="0.45">
      <c r="A536" s="194">
        <v>67</v>
      </c>
      <c r="B536" s="7"/>
      <c r="C536" s="208">
        <v>45727</v>
      </c>
      <c r="D536" s="187" t="s">
        <v>440</v>
      </c>
      <c r="E536" s="33" t="str">
        <f>IFERROR(IF(COUNTIF($A$6:A536,6)&lt;1,"DUPLICATE",VLOOKUP(A536,Table1[[Column1]:[Column3]],2,FALSE)),"")</f>
        <v>FASTENER, metal, 2in, 7cm, 50's</v>
      </c>
      <c r="F536" s="19">
        <v>30</v>
      </c>
      <c r="G536" s="19"/>
      <c r="H536" s="117" t="s">
        <v>240</v>
      </c>
      <c r="I536" s="19"/>
      <c r="J536" s="5"/>
      <c r="K536" s="5"/>
      <c r="L536" s="5"/>
      <c r="M536" s="5"/>
      <c r="N536" s="5"/>
      <c r="O536" s="5"/>
      <c r="P536" s="5"/>
      <c r="Q536" s="5"/>
      <c r="R536" s="5"/>
      <c r="S536" s="5">
        <f>IF(R536="",0,COUNTIF($R$6:R536,"=1"))</f>
        <v>0</v>
      </c>
      <c r="T536" s="5"/>
      <c r="U536" s="129"/>
      <c r="V536" s="200" t="s">
        <v>15</v>
      </c>
    </row>
    <row r="537" spans="1:22" s="114" customFormat="1" ht="18.5" x14ac:dyDescent="0.45">
      <c r="A537" s="194">
        <v>91</v>
      </c>
      <c r="B537" s="7"/>
      <c r="C537" s="208">
        <v>45727</v>
      </c>
      <c r="D537" s="187" t="s">
        <v>440</v>
      </c>
      <c r="E537" s="33" t="str">
        <f>IFERROR(IF(COUNTIF($A$6:A537,6)&lt;1,"DUPLICATE",VLOOKUP(A537,Table1[[Column1]:[Column3]],2,FALSE)),"")</f>
        <v>MARKER, permanent, bullet, 2mm, black</v>
      </c>
      <c r="F537" s="19">
        <v>200</v>
      </c>
      <c r="G537" s="19"/>
      <c r="H537" s="117" t="s">
        <v>240</v>
      </c>
      <c r="I537" s="19"/>
      <c r="J537" s="5"/>
      <c r="K537" s="5"/>
      <c r="L537" s="5"/>
      <c r="M537" s="5"/>
      <c r="N537" s="5"/>
      <c r="O537" s="5"/>
      <c r="P537" s="5"/>
      <c r="Q537" s="5"/>
      <c r="R537" s="5"/>
      <c r="S537" s="5">
        <f>IF(R537="",0,COUNTIF($R$6:R537,"=1"))</f>
        <v>0</v>
      </c>
      <c r="T537" s="5"/>
      <c r="U537" s="129"/>
      <c r="V537" s="200" t="s">
        <v>19</v>
      </c>
    </row>
    <row r="538" spans="1:22" s="114" customFormat="1" ht="18.5" x14ac:dyDescent="0.45">
      <c r="A538" s="194">
        <v>93</v>
      </c>
      <c r="B538" s="7"/>
      <c r="C538" s="208">
        <v>45727</v>
      </c>
      <c r="D538" s="187" t="s">
        <v>440</v>
      </c>
      <c r="E538" s="33" t="str">
        <f>IFERROR(IF(COUNTIF($A$6:A538,6)&lt;1,"DUPLICATE",VLOOKUP(A538,Table1[[Column1]:[Column3]],2,FALSE)),"")</f>
        <v>MARKER, white board, bullet, 2mm, black</v>
      </c>
      <c r="F538" s="19">
        <v>200</v>
      </c>
      <c r="G538" s="19"/>
      <c r="H538" s="117" t="s">
        <v>240</v>
      </c>
      <c r="I538" s="19"/>
      <c r="J538" s="5"/>
      <c r="K538" s="5"/>
      <c r="L538" s="5"/>
      <c r="M538" s="5"/>
      <c r="N538" s="5"/>
      <c r="O538" s="5"/>
      <c r="P538" s="5"/>
      <c r="Q538" s="5"/>
      <c r="R538" s="5"/>
      <c r="S538" s="5">
        <f>IF(R538="",0,COUNTIF($R$6:R538,"=1"))</f>
        <v>0</v>
      </c>
      <c r="T538" s="5"/>
      <c r="U538" s="129"/>
      <c r="V538" s="200" t="s">
        <v>19</v>
      </c>
    </row>
    <row r="539" spans="1:22" s="114" customFormat="1" ht="18.5" x14ac:dyDescent="0.45">
      <c r="A539" s="194">
        <v>171</v>
      </c>
      <c r="B539" s="7"/>
      <c r="C539" s="208">
        <v>45727</v>
      </c>
      <c r="D539" s="187" t="s">
        <v>440</v>
      </c>
      <c r="E539" s="33" t="str">
        <f>IFERROR(IF(COUNTIF($A$6:A539,6)&lt;1,"DUPLICATE",VLOOKUP(A539,Table1[[Column1]:[Column3]],2,FALSE)),"")</f>
        <v>TAPE, masking, 48mm (2")</v>
      </c>
      <c r="F539" s="19">
        <v>20</v>
      </c>
      <c r="G539" s="19"/>
      <c r="H539" s="117" t="s">
        <v>240</v>
      </c>
      <c r="I539" s="19"/>
      <c r="J539" s="5"/>
      <c r="K539" s="5"/>
      <c r="L539" s="5"/>
      <c r="M539" s="5"/>
      <c r="N539" s="5"/>
      <c r="O539" s="5"/>
      <c r="P539" s="5"/>
      <c r="Q539" s="5"/>
      <c r="R539" s="5"/>
      <c r="S539" s="5">
        <f>IF(R539="",0,COUNTIF($R$6:R539,"=1"))</f>
        <v>0</v>
      </c>
      <c r="T539" s="5"/>
      <c r="U539" s="129"/>
      <c r="V539" s="200" t="s">
        <v>4</v>
      </c>
    </row>
    <row r="540" spans="1:22" s="114" customFormat="1" ht="18.5" x14ac:dyDescent="0.45">
      <c r="A540" s="194">
        <v>57</v>
      </c>
      <c r="B540" s="7"/>
      <c r="C540" s="208">
        <v>45727</v>
      </c>
      <c r="D540" s="187" t="s">
        <v>440</v>
      </c>
      <c r="E540" s="33" t="str">
        <f>IFERROR(IF(COUNTIF($A$6:A540,6)&lt;1,"DUPLICATE",VLOOKUP(A540,Table1[[Column1]:[Column3]],2,FALSE)),"")</f>
        <v>ENVELOPE, expanding, plastic</v>
      </c>
      <c r="F540" s="19">
        <v>106</v>
      </c>
      <c r="G540" s="19"/>
      <c r="H540" s="117" t="s">
        <v>240</v>
      </c>
      <c r="I540" s="19"/>
      <c r="J540" s="5"/>
      <c r="K540" s="5"/>
      <c r="L540" s="5"/>
      <c r="M540" s="5"/>
      <c r="N540" s="5"/>
      <c r="O540" s="5"/>
      <c r="P540" s="5"/>
      <c r="Q540" s="5"/>
      <c r="R540" s="5"/>
      <c r="S540" s="5">
        <f>IF(R540="",0,COUNTIF($R$6:R540,"=1"))</f>
        <v>0</v>
      </c>
      <c r="T540" s="5"/>
      <c r="U540" s="129"/>
      <c r="V540" s="200" t="s">
        <v>19</v>
      </c>
    </row>
    <row r="541" spans="1:22" s="114" customFormat="1" ht="18.5" x14ac:dyDescent="0.45">
      <c r="A541" s="193">
        <v>54</v>
      </c>
      <c r="B541" s="7"/>
      <c r="C541" s="208">
        <v>45727</v>
      </c>
      <c r="D541" s="187" t="s">
        <v>440</v>
      </c>
      <c r="E541" s="33" t="str">
        <f>IFERROR(IF(COUNTIF($A$6:A541,6)&lt;1,"DUPLICATE",VLOOKUP(A541,Table1[[Column1]:[Column3]],2,FALSE)),"")</f>
        <v>ENVELOPE, documentary, brown, legal</v>
      </c>
      <c r="F541" s="19">
        <v>1000</v>
      </c>
      <c r="G541" s="19"/>
      <c r="H541" s="117" t="s">
        <v>240</v>
      </c>
      <c r="I541" s="19"/>
      <c r="J541" s="5"/>
      <c r="K541" s="5"/>
      <c r="L541" s="5"/>
      <c r="M541" s="5"/>
      <c r="N541" s="5"/>
      <c r="O541" s="5"/>
      <c r="P541" s="5"/>
      <c r="Q541" s="5"/>
      <c r="R541" s="5"/>
      <c r="S541" s="5">
        <f>IF(R541="",0,COUNTIF($R$6:R541,"=1"))</f>
        <v>0</v>
      </c>
      <c r="T541" s="5"/>
      <c r="U541" s="129"/>
      <c r="V541" s="200" t="s">
        <v>19</v>
      </c>
    </row>
    <row r="542" spans="1:22" s="114" customFormat="1" ht="18.5" x14ac:dyDescent="0.45">
      <c r="A542" s="193">
        <v>56</v>
      </c>
      <c r="B542" s="7"/>
      <c r="C542" s="208">
        <v>45727</v>
      </c>
      <c r="D542" s="187" t="s">
        <v>440</v>
      </c>
      <c r="E542" s="33" t="str">
        <f>IFERROR(IF(COUNTIF($A$6:A542,6)&lt;1,"DUPLICATE",VLOOKUP(A542,Table1[[Column1]:[Column3]],2,FALSE)),"")</f>
        <v>ENVELOPE, expanding, legal</v>
      </c>
      <c r="F542" s="19">
        <v>300</v>
      </c>
      <c r="G542" s="19"/>
      <c r="H542" s="117" t="s">
        <v>240</v>
      </c>
      <c r="I542" s="19"/>
      <c r="J542" s="5"/>
      <c r="K542" s="5"/>
      <c r="L542" s="5"/>
      <c r="M542" s="5"/>
      <c r="N542" s="5"/>
      <c r="O542" s="5"/>
      <c r="P542" s="5"/>
      <c r="Q542" s="5"/>
      <c r="R542" s="5"/>
      <c r="S542" s="5">
        <f>IF(R542="",0,COUNTIF($R$6:R542,"=1"))</f>
        <v>0</v>
      </c>
      <c r="T542" s="5"/>
      <c r="U542" s="129"/>
      <c r="V542" s="200" t="s">
        <v>19</v>
      </c>
    </row>
    <row r="543" spans="1:22" s="114" customFormat="1" ht="16" x14ac:dyDescent="0.4">
      <c r="A543" s="174">
        <v>114</v>
      </c>
      <c r="B543" s="7"/>
      <c r="C543" s="208">
        <v>45730</v>
      </c>
      <c r="D543" s="187" t="s">
        <v>439</v>
      </c>
      <c r="E543" s="33" t="str">
        <f>IFERROR(IF(COUNTIF($A$6:A543,6)&lt;1,"DUPLICATE",VLOOKUP(A543,Table1[[Column1]:[Column3]],2,FALSE)),"")</f>
        <v>PAPER, multicopy, 8.5"x13", 80gsm</v>
      </c>
      <c r="F543" s="19">
        <v>1311</v>
      </c>
      <c r="G543" s="19"/>
      <c r="H543" s="117" t="s">
        <v>240</v>
      </c>
      <c r="I543" s="19"/>
      <c r="J543" s="5"/>
      <c r="K543" s="5"/>
      <c r="L543" s="5"/>
      <c r="M543" s="5"/>
      <c r="N543" s="5"/>
      <c r="O543" s="5"/>
      <c r="P543" s="5"/>
      <c r="Q543" s="5"/>
      <c r="R543" s="5"/>
      <c r="S543" s="5">
        <f>IF(R543="",0,COUNTIF($R$6:R543,"=1"))</f>
        <v>0</v>
      </c>
      <c r="T543" s="5"/>
      <c r="U543" s="129"/>
      <c r="V543" s="200" t="s">
        <v>121</v>
      </c>
    </row>
    <row r="544" spans="1:22" ht="18.5" x14ac:dyDescent="0.45">
      <c r="A544" s="193">
        <v>178</v>
      </c>
      <c r="B544" s="7"/>
      <c r="C544" s="208">
        <v>45741</v>
      </c>
      <c r="D544" s="187" t="s">
        <v>450</v>
      </c>
      <c r="E544" s="33" t="str">
        <f>IFERROR(IF(COUNTIF($A$6:A544,6)&lt;1,"DUPLICATE",VLOOKUP(A544,Table1[[Column1]:[Column3]],2,FALSE)),"")</f>
        <v>TONER, Brother DCP-L2540DW, TN-2380, black</v>
      </c>
      <c r="F544" s="19">
        <v>10</v>
      </c>
      <c r="G544" s="19"/>
      <c r="H544" s="117" t="s">
        <v>240</v>
      </c>
      <c r="I544" s="19"/>
      <c r="U544" s="129"/>
      <c r="V544" s="200"/>
    </row>
    <row r="545" spans="1:22" s="114" customFormat="1" ht="18.5" x14ac:dyDescent="0.45">
      <c r="A545" s="193">
        <v>48</v>
      </c>
      <c r="B545" s="7"/>
      <c r="C545" s="208">
        <v>45741</v>
      </c>
      <c r="D545" s="187" t="s">
        <v>450</v>
      </c>
      <c r="E545" s="33" t="str">
        <f>IFERROR(IF(COUNTIF($A$6:A545,6)&lt;1,"DUPLICATE",VLOOKUP(A545,Table1[[Column1]:[Column3]],2,FALSE)),"")</f>
        <v>DRUM, Brother HL-5100DN, DR-3455</v>
      </c>
      <c r="F545" s="19">
        <v>15</v>
      </c>
      <c r="G545" s="19"/>
      <c r="H545" s="117" t="s">
        <v>240</v>
      </c>
      <c r="I545" s="19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29"/>
      <c r="V545" s="200"/>
    </row>
    <row r="546" spans="1:22" s="114" customFormat="1" ht="18.5" x14ac:dyDescent="0.45">
      <c r="A546" s="193">
        <v>186</v>
      </c>
      <c r="B546" s="7"/>
      <c r="C546" s="208">
        <v>45741</v>
      </c>
      <c r="D546" s="187" t="s">
        <v>451</v>
      </c>
      <c r="E546" s="33" t="str">
        <f>IFERROR(IF(COUNTIF($A$6:A546,6)&lt;1,"DUPLICATE",VLOOKUP(A546,Table1[[Column1]:[Column3]],2,FALSE)),"")</f>
        <v>TONER, HP Laserjet Pro M155A, W2310A (215A black)</v>
      </c>
      <c r="F546" s="19">
        <v>40</v>
      </c>
      <c r="G546" s="19"/>
      <c r="H546" s="117" t="s">
        <v>240</v>
      </c>
      <c r="I546" s="19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29"/>
      <c r="V546" s="200"/>
    </row>
    <row r="547" spans="1:22" s="114" customFormat="1" ht="18.5" x14ac:dyDescent="0.45">
      <c r="A547" s="194">
        <v>187</v>
      </c>
      <c r="B547" s="7"/>
      <c r="C547" s="208">
        <v>45741</v>
      </c>
      <c r="D547" s="187" t="s">
        <v>451</v>
      </c>
      <c r="E547" s="33" t="str">
        <f>IFERROR(IF(COUNTIF($A$6:A547,6)&lt;1,"DUPLICATE",VLOOKUP(A547,Table1[[Column1]:[Column3]],2,FALSE)),"")</f>
        <v>TONER, HP Laserjet Pro M155A, W2311A (215A cyan)</v>
      </c>
      <c r="F547" s="19">
        <v>30</v>
      </c>
      <c r="G547" s="19"/>
      <c r="H547" s="117" t="s">
        <v>240</v>
      </c>
      <c r="I547" s="19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29"/>
      <c r="V547" s="200"/>
    </row>
    <row r="548" spans="1:22" s="114" customFormat="1" ht="18.5" x14ac:dyDescent="0.45">
      <c r="A548" s="193">
        <v>188</v>
      </c>
      <c r="B548" s="7"/>
      <c r="C548" s="208">
        <v>45741</v>
      </c>
      <c r="D548" s="187" t="s">
        <v>451</v>
      </c>
      <c r="E548" s="33" t="str">
        <f>IFERROR(IF(COUNTIF($A$6:A548,6)&lt;1,"DUPLICATE",VLOOKUP(A548,Table1[[Column1]:[Column3]],2,FALSE)),"")</f>
        <v>TONER, HP Laserjet Pro M155A, W2312A (215A yellow)</v>
      </c>
      <c r="F548" s="19">
        <v>30</v>
      </c>
      <c r="G548" s="19"/>
      <c r="H548" s="117" t="s">
        <v>240</v>
      </c>
      <c r="I548" s="19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29"/>
      <c r="V548" s="200"/>
    </row>
    <row r="549" spans="1:22" s="114" customFormat="1" ht="18.5" x14ac:dyDescent="0.45">
      <c r="A549" s="194">
        <v>189</v>
      </c>
      <c r="B549" s="7"/>
      <c r="C549" s="208">
        <v>45741</v>
      </c>
      <c r="D549" s="187" t="s">
        <v>451</v>
      </c>
      <c r="E549" s="33" t="str">
        <f>IFERROR(IF(COUNTIF($A$6:A549,6)&lt;1,"DUPLICATE",VLOOKUP(A549,Table1[[Column1]:[Column3]],2,FALSE)),"")</f>
        <v>TONER, HP Laserjet Pro M155A, W2313A (215A magenta)</v>
      </c>
      <c r="F549" s="19">
        <v>30</v>
      </c>
      <c r="G549" s="19"/>
      <c r="H549" s="117" t="s">
        <v>240</v>
      </c>
      <c r="I549" s="19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129"/>
      <c r="V549" s="200"/>
    </row>
    <row r="550" spans="1:22" s="114" customFormat="1" ht="18.5" x14ac:dyDescent="0.45">
      <c r="A550" s="193">
        <v>197</v>
      </c>
      <c r="B550" s="7"/>
      <c r="C550" s="208">
        <v>45779</v>
      </c>
      <c r="D550" s="187" t="s">
        <v>478</v>
      </c>
      <c r="E550" s="33" t="str">
        <f>IFERROR(IF(COUNTIF($A$6:A550,6)&lt;1,"DUPLICATE",VLOOKUP(A550,Table1[[Column1]:[Column3]],2,FALSE)),"")</f>
        <v>TUBULAR LAMP, T8, 15W</v>
      </c>
      <c r="F550" s="19">
        <v>15</v>
      </c>
      <c r="G550" s="19"/>
      <c r="H550" s="117" t="s">
        <v>240</v>
      </c>
      <c r="I550" s="19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129"/>
      <c r="V550" s="200"/>
    </row>
    <row r="551" spans="1:22" s="114" customFormat="1" ht="18.5" x14ac:dyDescent="0.45">
      <c r="A551" s="193">
        <v>209</v>
      </c>
      <c r="B551" s="7"/>
      <c r="C551" s="208">
        <v>45779</v>
      </c>
      <c r="D551" s="187" t="s">
        <v>478</v>
      </c>
      <c r="E551" s="33" t="str">
        <f>IFERROR(IF(COUNTIF($A$6:A551,6)&lt;1,"DUPLICATE",VLOOKUP(A551,Table1[[Column1]:[Column3]],2,FALSE)),"")</f>
        <v>#14 Stranded wire, 2.0mm²</v>
      </c>
      <c r="F551" s="19">
        <v>30</v>
      </c>
      <c r="G551" s="19"/>
      <c r="H551" s="117" t="s">
        <v>240</v>
      </c>
      <c r="I551" s="19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129"/>
      <c r="V551" s="200"/>
    </row>
    <row r="552" spans="1:22" s="114" customFormat="1" ht="18.5" x14ac:dyDescent="0.45">
      <c r="A552" s="193">
        <v>210</v>
      </c>
      <c r="B552" s="7"/>
      <c r="C552" s="208">
        <v>45779</v>
      </c>
      <c r="D552" s="187" t="s">
        <v>478</v>
      </c>
      <c r="E552" s="33" t="str">
        <f>IFERROR(IF(COUNTIF($A$6:A552,6)&lt;1,"DUPLICATE",VLOOKUP(A552,Table1[[Column1]:[Column3]],2,FALSE)),"")</f>
        <v>LED Circular Downlight 10 Watts ( Daylight) - LLRC-10WDL</v>
      </c>
      <c r="F552" s="19">
        <v>10</v>
      </c>
      <c r="G552" s="19"/>
      <c r="H552" s="117" t="s">
        <v>240</v>
      </c>
      <c r="I552" s="19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129"/>
      <c r="V552" s="200"/>
    </row>
    <row r="553" spans="1:22" s="114" customFormat="1" ht="18.5" x14ac:dyDescent="0.45">
      <c r="A553" s="193">
        <v>211</v>
      </c>
      <c r="B553" s="7"/>
      <c r="C553" s="208">
        <v>45779</v>
      </c>
      <c r="D553" s="187" t="s">
        <v>478</v>
      </c>
      <c r="E553" s="33" t="str">
        <f>IFERROR(IF(COUNTIF($A$6:A553,6)&lt;1,"DUPLICATE",VLOOKUP(A553,Table1[[Column1]:[Column3]],2,FALSE)),"")</f>
        <v>Flat cord, size:1.25 mm, color: white, at least 150meters/roll</v>
      </c>
      <c r="F553" s="19">
        <v>1</v>
      </c>
      <c r="G553" s="19"/>
      <c r="H553" s="117" t="s">
        <v>240</v>
      </c>
      <c r="I553" s="19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129"/>
      <c r="V553" s="200"/>
    </row>
    <row r="554" spans="1:22" s="114" customFormat="1" ht="18.5" x14ac:dyDescent="0.45">
      <c r="A554" s="193">
        <v>212</v>
      </c>
      <c r="B554" s="7"/>
      <c r="C554" s="208">
        <v>45779</v>
      </c>
      <c r="D554" s="187" t="s">
        <v>478</v>
      </c>
      <c r="E554" s="33" t="str">
        <f>IFERROR(IF(COUNTIF($A$6:A554,6)&lt;1,"DUPLICATE",VLOOKUP(A554,Table1[[Column1]:[Column3]],2,FALSE)),"")</f>
        <v>4 gang surface mounted outlet</v>
      </c>
      <c r="F554" s="19">
        <v>5</v>
      </c>
      <c r="G554" s="19"/>
      <c r="H554" s="117" t="s">
        <v>240</v>
      </c>
      <c r="I554" s="19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129"/>
      <c r="V554" s="200"/>
    </row>
    <row r="555" spans="1:22" s="114" customFormat="1" ht="18.5" x14ac:dyDescent="0.45">
      <c r="A555" s="193">
        <v>213</v>
      </c>
      <c r="B555" s="7"/>
      <c r="C555" s="208">
        <v>45779</v>
      </c>
      <c r="D555" s="187" t="s">
        <v>478</v>
      </c>
      <c r="E555" s="33" t="str">
        <f>IFERROR(IF(COUNTIF($A$6:A555,6)&lt;1,"DUPLICATE",VLOOKUP(A555,Table1[[Column1]:[Column3]],2,FALSE)),"")</f>
        <v>LED T8 tubular lamp 15 watts, with housing</v>
      </c>
      <c r="F555" s="19">
        <v>22</v>
      </c>
      <c r="G555" s="19"/>
      <c r="H555" s="117" t="s">
        <v>240</v>
      </c>
      <c r="I555" s="19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129"/>
      <c r="V555" s="200"/>
    </row>
    <row r="556" spans="1:22" s="114" customFormat="1" ht="18.5" x14ac:dyDescent="0.45">
      <c r="A556" s="193">
        <v>214</v>
      </c>
      <c r="B556" s="7"/>
      <c r="C556" s="208">
        <v>45779</v>
      </c>
      <c r="D556" s="187" t="s">
        <v>478</v>
      </c>
      <c r="E556" s="33" t="str">
        <f>IFERROR(IF(COUNTIF($A$6:A556,6)&lt;1,"DUPLICATE",VLOOKUP(A556,Table1[[Column1]:[Column3]],2,FALSE)),"")</f>
        <v>Bidet set, stainless steel, adjustable water pressure</v>
      </c>
      <c r="F556" s="19">
        <v>11</v>
      </c>
      <c r="G556" s="19"/>
      <c r="H556" s="117" t="s">
        <v>240</v>
      </c>
      <c r="I556" s="19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129"/>
      <c r="V556" s="200"/>
    </row>
    <row r="557" spans="1:22" s="114" customFormat="1" ht="18.5" x14ac:dyDescent="0.45">
      <c r="A557" s="193">
        <v>215</v>
      </c>
      <c r="B557" s="7"/>
      <c r="C557" s="208">
        <v>45779</v>
      </c>
      <c r="D557" s="187" t="s">
        <v>478</v>
      </c>
      <c r="E557" s="33" t="str">
        <f>IFERROR(IF(COUNTIF($A$6:A557,6)&lt;1,"DUPLICATE",VLOOKUP(A557,Table1[[Column1]:[Column3]],2,FALSE)),"")</f>
        <v>2 way valve, stainless steel</v>
      </c>
      <c r="F557" s="19">
        <v>11</v>
      </c>
      <c r="G557" s="19"/>
      <c r="H557" s="117" t="s">
        <v>240</v>
      </c>
      <c r="I557" s="19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129"/>
      <c r="V557" s="200"/>
    </row>
    <row r="558" spans="1:22" s="114" customFormat="1" ht="18.5" x14ac:dyDescent="0.45">
      <c r="A558" s="193">
        <v>216</v>
      </c>
      <c r="B558" s="7"/>
      <c r="C558" s="208">
        <v>45779</v>
      </c>
      <c r="D558" s="187" t="s">
        <v>478</v>
      </c>
      <c r="E558" s="33" t="str">
        <f>IFERROR(IF(COUNTIF($A$6:A558,6)&lt;1,"DUPLICATE",VLOOKUP(A558,Table1[[Column1]:[Column3]],2,FALSE)),"")</f>
        <v>Polytetrafluoroethylene tape/ plumber's tape</v>
      </c>
      <c r="F558" s="19">
        <v>10</v>
      </c>
      <c r="G558" s="19"/>
      <c r="H558" s="117" t="s">
        <v>240</v>
      </c>
      <c r="I558" s="19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129"/>
      <c r="V558" s="200"/>
    </row>
    <row r="559" spans="1:22" s="114" customFormat="1" ht="18.5" x14ac:dyDescent="0.45">
      <c r="A559" s="193">
        <v>73</v>
      </c>
      <c r="B559" s="7"/>
      <c r="C559" s="208">
        <v>45782</v>
      </c>
      <c r="D559" s="187" t="s">
        <v>479</v>
      </c>
      <c r="E559" s="33" t="str">
        <f>IFERROR(IF(COUNTIF($A$6:A559,6)&lt;1,"DUPLICATE",VLOOKUP(A559,Table1[[Column1]:[Column3]],2,FALSE)),"")</f>
        <v>GARBAGE BAG, 26"x32" (M), black, 50's</v>
      </c>
      <c r="F559" s="19">
        <v>30</v>
      </c>
      <c r="G559" s="19"/>
      <c r="H559" s="117"/>
      <c r="I559" s="19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129"/>
      <c r="V559" s="200"/>
    </row>
    <row r="560" spans="1:22" s="114" customFormat="1" ht="18.5" x14ac:dyDescent="0.45">
      <c r="A560" s="193">
        <v>74</v>
      </c>
      <c r="B560" s="7"/>
      <c r="C560" s="208">
        <v>45782</v>
      </c>
      <c r="D560" s="187" t="s">
        <v>479</v>
      </c>
      <c r="E560" s="33" t="str">
        <f>IFERROR(IF(COUNTIF($A$6:A560,6)&lt;1,"DUPLICATE",VLOOKUP(A560,Table1[[Column1]:[Column3]],2,FALSE)),"")</f>
        <v>GARBAGE BAG, 30"x37" (L), black, 50's</v>
      </c>
      <c r="F560" s="19">
        <v>30</v>
      </c>
      <c r="G560" s="19"/>
      <c r="H560" s="117"/>
      <c r="I560" s="19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129"/>
      <c r="V560" s="200"/>
    </row>
    <row r="561" spans="1:22" s="114" customFormat="1" ht="18.5" x14ac:dyDescent="0.45">
      <c r="A561" s="193">
        <v>75</v>
      </c>
      <c r="B561" s="7"/>
      <c r="C561" s="208">
        <v>45782</v>
      </c>
      <c r="D561" s="187" t="s">
        <v>479</v>
      </c>
      <c r="E561" s="33" t="str">
        <f>IFERROR(IF(COUNTIF($A$6:A561,6)&lt;1,"DUPLICATE",VLOOKUP(A561,Table1[[Column1]:[Column3]],2,FALSE)),"")</f>
        <v>GARBAGE BAG, 37"x40" (XL), black, 50's</v>
      </c>
      <c r="F561" s="19">
        <v>50</v>
      </c>
      <c r="G561" s="19"/>
      <c r="H561" s="117"/>
      <c r="I561" s="19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129"/>
      <c r="V561" s="200"/>
    </row>
    <row r="562" spans="1:22" ht="18.5" x14ac:dyDescent="0.45">
      <c r="A562" s="193">
        <v>132</v>
      </c>
      <c r="B562" s="7"/>
      <c r="C562" s="208">
        <v>45782</v>
      </c>
      <c r="D562" s="187" t="s">
        <v>479</v>
      </c>
      <c r="E562" s="33" t="str">
        <f>IFERROR(IF(COUNTIF($A$6:A562,6)&lt;1,"DUPLICATE",VLOOKUP(A562,Table1[[Column1]:[Column3]],2,FALSE)),"")</f>
        <v>RAGS, foot rags</v>
      </c>
      <c r="F562" s="19">
        <v>100</v>
      </c>
      <c r="G562" s="19"/>
      <c r="H562" s="117"/>
      <c r="I562" s="19"/>
      <c r="U562" s="129"/>
      <c r="V562" s="200"/>
    </row>
    <row r="563" spans="1:22" s="114" customFormat="1" ht="18.5" x14ac:dyDescent="0.45">
      <c r="A563" s="193">
        <v>144</v>
      </c>
      <c r="B563" s="7"/>
      <c r="C563" s="208">
        <v>45782</v>
      </c>
      <c r="D563" s="187" t="s">
        <v>479</v>
      </c>
      <c r="E563" s="33" t="str">
        <f>IFERROR(IF(COUNTIF($A$6:A563,6)&lt;1,"DUPLICATE",VLOOKUP(A563,Table1[[Column1]:[Column3]],2,FALSE)),"")</f>
        <v>SCRUB-SPONGE, 100x75x30mm, 1's</v>
      </c>
      <c r="F563" s="19">
        <v>100</v>
      </c>
      <c r="G563" s="19"/>
      <c r="H563" s="117"/>
      <c r="I563" s="19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129"/>
      <c r="V563" s="200"/>
    </row>
    <row r="564" spans="1:22" s="114" customFormat="1" ht="18.5" x14ac:dyDescent="0.45">
      <c r="A564" s="193">
        <v>64</v>
      </c>
      <c r="B564" s="7"/>
      <c r="C564" s="208">
        <v>45782</v>
      </c>
      <c r="D564" s="187" t="s">
        <v>479</v>
      </c>
      <c r="E564" s="33" t="str">
        <f>IFERROR(IF(COUNTIF($A$6:A564,6)&lt;1,"DUPLICATE",VLOOKUP(A564,Table1[[Column1]:[Column3]],2,FALSE)),"")</f>
        <v>FABRIC CONDITIONER, 1000ml</v>
      </c>
      <c r="F564" s="19">
        <v>50</v>
      </c>
      <c r="G564" s="19"/>
      <c r="H564" s="117"/>
      <c r="I564" s="19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129"/>
      <c r="V564" s="200"/>
    </row>
    <row r="565" spans="1:22" s="114" customFormat="1" ht="18.5" x14ac:dyDescent="0.45">
      <c r="A565" s="194">
        <v>217</v>
      </c>
      <c r="B565" s="7"/>
      <c r="C565" s="208">
        <v>45782</v>
      </c>
      <c r="D565" s="187" t="s">
        <v>481</v>
      </c>
      <c r="E565" s="33" t="str">
        <f>IFERROR(IF(COUNTIF($A$6:A565,6)&lt;1,"DUPLICATE",VLOOKUP(A565,Table1[[Column1]:[Column3]],2,FALSE)),"")</f>
        <v>TONER, HP Laserjet Pro MFP 3303fdw, W2220A (black)</v>
      </c>
      <c r="F565" s="19">
        <v>40</v>
      </c>
      <c r="G565" s="19"/>
      <c r="H565" s="117" t="s">
        <v>240</v>
      </c>
      <c r="I565" s="19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129"/>
      <c r="V565" s="200"/>
    </row>
    <row r="566" spans="1:22" s="114" customFormat="1" ht="18.5" x14ac:dyDescent="0.45">
      <c r="A566" s="193">
        <v>218</v>
      </c>
      <c r="B566" s="7"/>
      <c r="C566" s="208">
        <v>45782</v>
      </c>
      <c r="D566" s="187" t="s">
        <v>481</v>
      </c>
      <c r="E566" s="33" t="str">
        <f>IFERROR(IF(COUNTIF($A$6:A566,6)&lt;1,"DUPLICATE",VLOOKUP(A566,Table1[[Column1]:[Column3]],2,FALSE)),"")</f>
        <v>TONER, HP Laserjet Pro MFP 3303fdw, W2221A (cyan)</v>
      </c>
      <c r="F566" s="19">
        <v>30</v>
      </c>
      <c r="G566" s="19"/>
      <c r="H566" s="117" t="s">
        <v>240</v>
      </c>
      <c r="I566" s="19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129"/>
      <c r="V566" s="200"/>
    </row>
    <row r="567" spans="1:22" s="114" customFormat="1" ht="18.5" x14ac:dyDescent="0.45">
      <c r="A567" s="194">
        <v>219</v>
      </c>
      <c r="B567" s="7"/>
      <c r="C567" s="208">
        <v>45782</v>
      </c>
      <c r="D567" s="187" t="s">
        <v>481</v>
      </c>
      <c r="E567" s="33" t="str">
        <f>IFERROR(IF(COUNTIF($A$6:A567,6)&lt;1,"DUPLICATE",VLOOKUP(A567,Table1[[Column1]:[Column3]],2,FALSE)),"")</f>
        <v>TONER, HP Laserjet Pro MFP 3303fdw, W2222A (yellow)</v>
      </c>
      <c r="F567" s="19">
        <v>30</v>
      </c>
      <c r="G567" s="19"/>
      <c r="H567" s="117" t="s">
        <v>240</v>
      </c>
      <c r="I567" s="19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129"/>
      <c r="V567" s="200"/>
    </row>
    <row r="568" spans="1:22" s="114" customFormat="1" ht="18.5" x14ac:dyDescent="0.45">
      <c r="A568" s="193">
        <v>220</v>
      </c>
      <c r="B568" s="7"/>
      <c r="C568" s="208">
        <v>45782</v>
      </c>
      <c r="D568" s="187" t="s">
        <v>481</v>
      </c>
      <c r="E568" s="33" t="str">
        <f>IFERROR(IF(COUNTIF($A$6:A568,6)&lt;1,"DUPLICATE",VLOOKUP(A568,Table1[[Column1]:[Column3]],2,FALSE)),"")</f>
        <v>TONER, HP Laserjet Pro MFP 3303fdw, W2223A (magenta)</v>
      </c>
      <c r="F568" s="19">
        <v>30</v>
      </c>
      <c r="G568" s="19"/>
      <c r="H568" s="117" t="s">
        <v>240</v>
      </c>
      <c r="I568" s="19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129"/>
      <c r="V568" s="200"/>
    </row>
    <row r="569" spans="1:22" s="114" customFormat="1" ht="18.5" x14ac:dyDescent="0.45">
      <c r="A569" s="194">
        <v>171</v>
      </c>
      <c r="B569" s="113"/>
      <c r="C569" s="208">
        <v>45798</v>
      </c>
      <c r="D569" s="187" t="s">
        <v>480</v>
      </c>
      <c r="E569" s="33" t="str">
        <f>IFERROR(IF(COUNTIF($A$6:A569,6)&lt;1,"DUPLICATE",VLOOKUP(A569,Table1[[Column1]:[Column3]],2,FALSE)),"")</f>
        <v>TAPE, masking, 48mm (2")</v>
      </c>
      <c r="F569" s="19">
        <v>44</v>
      </c>
      <c r="G569" s="19"/>
      <c r="H569" s="117" t="s">
        <v>240</v>
      </c>
      <c r="I569" s="6"/>
      <c r="R569" s="5"/>
      <c r="S569" s="5"/>
      <c r="T569" s="5"/>
      <c r="U569" s="129" t="str">
        <f>IFERROR(IF(COUNTIF($A$6:A569,6)&lt;1,"DUPLICATE",VLOOKUP(A569,'Inventory List'!A389:L592,12,FALSE)),"")</f>
        <v/>
      </c>
      <c r="V569" s="19" t="str">
        <f>IFERROR(IF(COUNTIF($A$6:A569,6)&lt;1,"DUPLICATE",VLOOKUP(A569,Table1[[Column1]:[Column3]],3,FALSE)),"")</f>
        <v>roll</v>
      </c>
    </row>
    <row r="570" spans="1:22" s="114" customFormat="1" ht="18.5" x14ac:dyDescent="0.45">
      <c r="A570" s="194">
        <v>172</v>
      </c>
      <c r="B570" s="113"/>
      <c r="C570" s="208">
        <v>45798</v>
      </c>
      <c r="D570" s="187" t="s">
        <v>480</v>
      </c>
      <c r="E570" s="33" t="str">
        <f>IFERROR(IF(COUNTIF($A$6:A570,6)&lt;1,"DUPLICATE",VLOOKUP(A570,Table1[[Column1]:[Column3]],2,FALSE)),"")</f>
        <v>TAPE, packaging, 48mm (2")</v>
      </c>
      <c r="F570" s="19">
        <v>216</v>
      </c>
      <c r="G570" s="19"/>
      <c r="H570" s="117" t="s">
        <v>240</v>
      </c>
      <c r="I570" s="6"/>
      <c r="R570" s="5"/>
      <c r="S570" s="5"/>
      <c r="T570" s="5"/>
      <c r="U570" s="129" t="str">
        <f>IFERROR(IF(COUNTIF($A$6:A570,6)&lt;1,"DUPLICATE",VLOOKUP(A570,'Inventory List'!A390:L593,12,FALSE)),"")</f>
        <v/>
      </c>
      <c r="V570" s="19" t="str">
        <f>IFERROR(IF(COUNTIF($A$6:A570,6)&lt;1,"DUPLICATE",VLOOKUP(A570,Table1[[Column1]:[Column3]],3,FALSE)),"")</f>
        <v>roll</v>
      </c>
    </row>
    <row r="571" spans="1:22" s="114" customFormat="1" x14ac:dyDescent="0.35">
      <c r="A571" s="19">
        <v>7</v>
      </c>
      <c r="B571" s="7"/>
      <c r="C571" s="208">
        <v>45810</v>
      </c>
      <c r="D571" s="187" t="s">
        <v>477</v>
      </c>
      <c r="E571" s="33" t="str">
        <f>IFERROR(IF(COUNTIF($A$6:A571,6)&lt;1,"DUPLICATE",VLOOKUP(A571,Table1[[Column1]:[Column3]],2,FALSE)),"")</f>
        <v>BATTERY, dry cell, AAA, 2 pieces per blister pack</v>
      </c>
      <c r="F571" s="19">
        <v>29</v>
      </c>
      <c r="G571" s="19"/>
      <c r="H571" s="117"/>
      <c r="I571" s="19"/>
      <c r="J571" s="5"/>
      <c r="K571" s="5"/>
      <c r="L571" s="5"/>
      <c r="M571" s="5"/>
      <c r="N571" s="5"/>
      <c r="O571" s="5"/>
      <c r="P571" s="5"/>
      <c r="Q571" s="5"/>
      <c r="R571" s="5" t="str">
        <f>IFERROR(SEARCH('Bin Card'!$B$9,List!E493,1),"")</f>
        <v/>
      </c>
      <c r="S571" s="5">
        <f>IF(R571="",0,COUNTIF($R$6:R571,"=1"))</f>
        <v>0</v>
      </c>
      <c r="T571" s="5"/>
      <c r="U571" s="129" t="str">
        <f>IFERROR(IF(COUNTIF($A$6:A571,6)&lt;1,"DUPLICATE",VLOOKUP(A571,'Inventory List'!A431:L634,12,FALSE)),"")</f>
        <v/>
      </c>
      <c r="V571" s="19" t="str">
        <f>IFERROR(IF(COUNTIF($A$6:A571,6)&lt;1,"DUPLICATE",VLOOKUP(A571,Table1[[Column1]:[Column3]],3,FALSE)),"")</f>
        <v>pack</v>
      </c>
    </row>
    <row r="572" spans="1:22" s="114" customFormat="1" x14ac:dyDescent="0.35">
      <c r="A572" s="19">
        <v>8</v>
      </c>
      <c r="B572" s="7"/>
      <c r="C572" s="208">
        <v>45810</v>
      </c>
      <c r="D572" s="187" t="s">
        <v>477</v>
      </c>
      <c r="E572" s="33" t="str">
        <f>IFERROR(IF(COUNTIF($A$6:A572,6)&lt;1,"DUPLICATE",VLOOKUP(A572,Table1[[Column1]:[Column3]],2,FALSE)),"")</f>
        <v>BATTERY, dry cell, AA, 2 pieces per blister pack</v>
      </c>
      <c r="F572" s="19">
        <v>30</v>
      </c>
      <c r="G572" s="19"/>
      <c r="H572" s="117"/>
      <c r="I572" s="19"/>
      <c r="J572" s="5"/>
      <c r="K572" s="5"/>
      <c r="L572" s="5"/>
      <c r="M572" s="5"/>
      <c r="N572" s="5"/>
      <c r="O572" s="5"/>
      <c r="P572" s="5"/>
      <c r="Q572" s="5"/>
      <c r="R572" s="5" t="str">
        <f>IFERROR(SEARCH('Bin Card'!$B$9,List!E494,1),"")</f>
        <v/>
      </c>
      <c r="S572" s="5">
        <f>IF(R572="",0,COUNTIF($R$6:R572,"=1"))</f>
        <v>0</v>
      </c>
      <c r="T572" s="5"/>
      <c r="U572" s="129" t="str">
        <f>IFERROR(IF(COUNTIF($A$6:A572,6)&lt;1,"DUPLICATE",VLOOKUP(A572,'Inventory List'!A432:L635,12,FALSE)),"")</f>
        <v/>
      </c>
      <c r="V572" s="19" t="str">
        <f>IFERROR(IF(COUNTIF($A$6:A572,6)&lt;1,"DUPLICATE",VLOOKUP(A572,Table1[[Column1]:[Column3]],3,FALSE)),"")</f>
        <v>pack</v>
      </c>
    </row>
    <row r="573" spans="1:22" s="114" customFormat="1" x14ac:dyDescent="0.35">
      <c r="A573" s="6"/>
      <c r="B573" s="113"/>
      <c r="C573" s="209"/>
      <c r="D573" s="188"/>
      <c r="E573" s="33" t="str">
        <f>IFERROR(IF(COUNTIF($A$6:A573,6)&lt;1,"DUPLICATE",VLOOKUP(A573,Table1[[Column1]:[Column3]],2,FALSE)),"")</f>
        <v/>
      </c>
      <c r="F573" s="6"/>
      <c r="G573" s="6"/>
      <c r="H573" s="117"/>
      <c r="I573" s="6"/>
      <c r="R573" s="5" t="str">
        <f>IFERROR(SEARCH('Bin Card'!$B$9,List!E573,1),"")</f>
        <v/>
      </c>
      <c r="S573" s="5">
        <f>IF(R573="",0,COUNTIF($R$6:R573,"=1"))</f>
        <v>0</v>
      </c>
      <c r="T573" s="5"/>
      <c r="U573" s="129" t="str">
        <f>IFERROR(IF(COUNTIF($A$6:A573,6)&lt;1,"DUPLICATE",VLOOKUP(A573,'Inventory List'!A508:L711,12,FALSE)),"")</f>
        <v/>
      </c>
      <c r="V573" s="19" t="str">
        <f>IFERROR(IF(COUNTIF($A$6:A573,6)&lt;1,"DUPLICATE",VLOOKUP(A573,Table1[[Column1]:[Column3]],3,FALSE)),"")</f>
        <v/>
      </c>
    </row>
    <row r="574" spans="1:22" s="114" customFormat="1" x14ac:dyDescent="0.35">
      <c r="A574" s="6"/>
      <c r="B574" s="113"/>
      <c r="C574" s="209"/>
      <c r="D574" s="188"/>
      <c r="E574" s="33" t="str">
        <f>IFERROR(IF(COUNTIF($A$6:A574,6)&lt;1,"DUPLICATE",VLOOKUP(A574,Table1[[Column1]:[Column3]],2,FALSE)),"")</f>
        <v/>
      </c>
      <c r="F574" s="6"/>
      <c r="G574" s="6"/>
      <c r="H574" s="117"/>
      <c r="I574" s="6"/>
      <c r="R574" s="5" t="str">
        <f>IFERROR(SEARCH('Bin Card'!$B$9,List!E574,1),"")</f>
        <v/>
      </c>
      <c r="S574" s="5">
        <f>IF(R574="",0,COUNTIF($R$6:R574,"=1"))</f>
        <v>0</v>
      </c>
      <c r="T574" s="5"/>
      <c r="U574" s="129" t="str">
        <f>IFERROR(IF(COUNTIF($A$6:A574,6)&lt;1,"DUPLICATE",VLOOKUP(A574,'Inventory List'!A509:L712,12,FALSE)),"")</f>
        <v/>
      </c>
      <c r="V574" s="19" t="str">
        <f>IFERROR(IF(COUNTIF($A$6:A574,6)&lt;1,"DUPLICATE",VLOOKUP(A574,Table1[[Column1]:[Column3]],3,FALSE)),"")</f>
        <v/>
      </c>
    </row>
    <row r="575" spans="1:22" s="114" customFormat="1" x14ac:dyDescent="0.35">
      <c r="A575" s="6"/>
      <c r="B575" s="113"/>
      <c r="C575" s="209"/>
      <c r="D575" s="188"/>
      <c r="E575" s="33" t="str">
        <f>IFERROR(IF(COUNTIF($A$6:A575,6)&lt;1,"DUPLICATE",VLOOKUP(A575,Table1[[Column1]:[Column3]],2,FALSE)),"")</f>
        <v/>
      </c>
      <c r="F575" s="6"/>
      <c r="G575" s="6"/>
      <c r="H575" s="117"/>
      <c r="I575" s="6"/>
      <c r="R575" s="5" t="str">
        <f>IFERROR(SEARCH('Bin Card'!$B$9,List!E575,1),"")</f>
        <v/>
      </c>
      <c r="S575" s="5">
        <f>IF(R575="",0,COUNTIF($R$6:R575,"=1"))</f>
        <v>0</v>
      </c>
      <c r="T575" s="5"/>
      <c r="U575" s="129" t="str">
        <f>IFERROR(IF(COUNTIF($A$6:A575,6)&lt;1,"DUPLICATE",VLOOKUP(A575,'Inventory List'!A510:L713,12,FALSE)),"")</f>
        <v/>
      </c>
      <c r="V575" s="19" t="str">
        <f>IFERROR(IF(COUNTIF($A$6:A575,6)&lt;1,"DUPLICATE",VLOOKUP(A575,Table1[[Column1]:[Column3]],3,FALSE)),"")</f>
        <v/>
      </c>
    </row>
    <row r="576" spans="1:22" s="114" customFormat="1" x14ac:dyDescent="0.35">
      <c r="A576" s="6"/>
      <c r="B576" s="113"/>
      <c r="C576" s="209"/>
      <c r="D576" s="188"/>
      <c r="E576" s="33" t="str">
        <f>IFERROR(IF(COUNTIF($A$6:A576,6)&lt;1,"DUPLICATE",VLOOKUP(A576,Table1[[Column1]:[Column3]],2,FALSE)),"")</f>
        <v/>
      </c>
      <c r="F576" s="6"/>
      <c r="G576" s="6"/>
      <c r="H576" s="117"/>
      <c r="I576" s="6"/>
      <c r="R576" s="5" t="str">
        <f>IFERROR(SEARCH('Bin Card'!$B$9,List!E576,1),"")</f>
        <v/>
      </c>
      <c r="S576" s="5">
        <f>IF(R576="",0,COUNTIF($R$6:R576,"=1"))</f>
        <v>0</v>
      </c>
      <c r="T576" s="5"/>
      <c r="U576" s="129" t="str">
        <f>IFERROR(IF(COUNTIF($A$6:A576,6)&lt;1,"DUPLICATE",VLOOKUP(A576,'Inventory List'!A511:L714,12,FALSE)),"")</f>
        <v/>
      </c>
      <c r="V576" s="19" t="str">
        <f>IFERROR(IF(COUNTIF($A$6:A576,6)&lt;1,"DUPLICATE",VLOOKUP(A576,Table1[[Column1]:[Column3]],3,FALSE)),"")</f>
        <v/>
      </c>
    </row>
    <row r="577" spans="1:22" s="114" customFormat="1" x14ac:dyDescent="0.35">
      <c r="A577" s="6"/>
      <c r="B577" s="113"/>
      <c r="C577" s="209"/>
      <c r="D577" s="188"/>
      <c r="E577" s="33" t="str">
        <f>IFERROR(IF(COUNTIF($A$6:A577,6)&lt;1,"DUPLICATE",VLOOKUP(A577,Table1[[Column1]:[Column3]],2,FALSE)),"")</f>
        <v/>
      </c>
      <c r="F577" s="6"/>
      <c r="G577" s="6"/>
      <c r="H577" s="117"/>
      <c r="I577" s="6"/>
      <c r="R577" s="5" t="str">
        <f>IFERROR(SEARCH('Bin Card'!$B$9,List!E577,1),"")</f>
        <v/>
      </c>
      <c r="S577" s="5">
        <f>IF(R577="",0,COUNTIF($R$6:R577,"=1"))</f>
        <v>0</v>
      </c>
      <c r="T577" s="5"/>
      <c r="U577" s="129" t="str">
        <f>IFERROR(IF(COUNTIF($A$6:A577,6)&lt;1,"DUPLICATE",VLOOKUP(A577,'Inventory List'!A512:L715,12,FALSE)),"")</f>
        <v/>
      </c>
      <c r="V577" s="19" t="str">
        <f>IFERROR(IF(COUNTIF($A$6:A577,6)&lt;1,"DUPLICATE",VLOOKUP(A577,Table1[[Column1]:[Column3]],3,FALSE)),"")</f>
        <v/>
      </c>
    </row>
    <row r="578" spans="1:22" x14ac:dyDescent="0.35">
      <c r="A578" s="19"/>
      <c r="B578" s="7"/>
      <c r="C578" s="208"/>
      <c r="D578" s="187"/>
      <c r="E578" s="33" t="str">
        <f>IFERROR(IF(COUNTIF($A$6:A578,6)&lt;1,"DUPLICATE",VLOOKUP(A578,Table1[[Column1]:[Column3]],2,FALSE)),"")</f>
        <v/>
      </c>
      <c r="F578" s="19"/>
      <c r="G578" s="19"/>
      <c r="H578" s="117"/>
      <c r="I578" s="19"/>
      <c r="R578" s="5" t="str">
        <f>IFERROR(SEARCH('Bin Card'!$B$9,List!E578,1),"")</f>
        <v/>
      </c>
      <c r="S578" s="5">
        <f>IF(R578="",0,COUNTIF($R$6:R578,"=1"))</f>
        <v>0</v>
      </c>
      <c r="U578" s="129" t="str">
        <f>IFERROR(IF(COUNTIF($A$6:A578,6)&lt;1,"DUPLICATE",VLOOKUP(A578,'Inventory List'!A513:L716,12,FALSE)),"")</f>
        <v/>
      </c>
      <c r="V578" s="19" t="str">
        <f>IFERROR(IF(COUNTIF($A$6:A578,6)&lt;1,"DUPLICATE",VLOOKUP(A578,Table1[[Column1]:[Column3]],3,FALSE)),"")</f>
        <v/>
      </c>
    </row>
    <row r="579" spans="1:22" s="114" customFormat="1" x14ac:dyDescent="0.35">
      <c r="A579" s="6"/>
      <c r="B579" s="113"/>
      <c r="C579" s="209"/>
      <c r="D579" s="188"/>
      <c r="E579" s="33" t="str">
        <f>IFERROR(IF(COUNTIF($A$6:A579,6)&lt;1,"DUPLICATE",VLOOKUP(A579,Table1[[Column1]:[Column3]],2,FALSE)),"")</f>
        <v/>
      </c>
      <c r="F579" s="6"/>
      <c r="G579" s="6"/>
      <c r="H579" s="117"/>
      <c r="I579" s="6"/>
      <c r="R579" s="5" t="str">
        <f>IFERROR(SEARCH('Bin Card'!$B$9,List!E579,1),"")</f>
        <v/>
      </c>
      <c r="S579" s="5">
        <f>IF(R579="",0,COUNTIF($R$6:R579,"=1"))</f>
        <v>0</v>
      </c>
      <c r="T579" s="5"/>
      <c r="U579" s="129" t="str">
        <f>IFERROR(IF(COUNTIF($A$6:A579,6)&lt;1,"DUPLICATE",VLOOKUP(A579,'Inventory List'!A514:L717,12,FALSE)),"")</f>
        <v/>
      </c>
      <c r="V579" s="19" t="str">
        <f>IFERROR(IF(COUNTIF($A$6:A579,6)&lt;1,"DUPLICATE",VLOOKUP(A579,Table1[[Column1]:[Column3]],3,FALSE)),"")</f>
        <v/>
      </c>
    </row>
    <row r="580" spans="1:22" s="114" customFormat="1" x14ac:dyDescent="0.35">
      <c r="A580" s="6"/>
      <c r="B580" s="113"/>
      <c r="C580" s="209"/>
      <c r="D580" s="188"/>
      <c r="E580" s="33" t="str">
        <f>IFERROR(IF(COUNTIF($A$6:A580,6)&lt;1,"DUPLICATE",VLOOKUP(A580,Table1[[Column1]:[Column3]],2,FALSE)),"")</f>
        <v/>
      </c>
      <c r="F580" s="6"/>
      <c r="G580" s="6"/>
      <c r="H580" s="117"/>
      <c r="I580" s="6"/>
      <c r="R580" s="5" t="str">
        <f>IFERROR(SEARCH('Bin Card'!$B$9,List!E580,1),"")</f>
        <v/>
      </c>
      <c r="S580" s="5">
        <f>IF(R580="",0,COUNTIF($R$6:R580,"=1"))</f>
        <v>0</v>
      </c>
      <c r="T580" s="5"/>
      <c r="U580" s="129" t="str">
        <f>IFERROR(IF(COUNTIF($A$6:A580,6)&lt;1,"DUPLICATE",VLOOKUP(A580,'Inventory List'!A515:L718,12,FALSE)),"")</f>
        <v/>
      </c>
      <c r="V580" s="19" t="str">
        <f>IFERROR(IF(COUNTIF($A$6:A580,6)&lt;1,"DUPLICATE",VLOOKUP(A580,Table1[[Column1]:[Column3]],3,FALSE)),"")</f>
        <v/>
      </c>
    </row>
    <row r="581" spans="1:22" s="114" customFormat="1" x14ac:dyDescent="0.35">
      <c r="A581" s="6"/>
      <c r="B581" s="113"/>
      <c r="C581" s="209"/>
      <c r="D581" s="188"/>
      <c r="E581" s="33" t="str">
        <f>IFERROR(IF(COUNTIF($A$6:A581,6)&lt;1,"DUPLICATE",VLOOKUP(A581,Table1[[Column1]:[Column3]],2,FALSE)),"")</f>
        <v/>
      </c>
      <c r="F581" s="6"/>
      <c r="G581" s="6"/>
      <c r="H581" s="117"/>
      <c r="I581" s="6"/>
      <c r="R581" s="5" t="str">
        <f>IFERROR(SEARCH('Bin Card'!$B$9,List!E581,1),"")</f>
        <v/>
      </c>
      <c r="S581" s="5">
        <f>IF(R581="",0,COUNTIF($R$6:R581,"=1"))</f>
        <v>0</v>
      </c>
      <c r="T581" s="5"/>
      <c r="U581" s="129" t="str">
        <f>IFERROR(IF(COUNTIF($A$6:A581,6)&lt;1,"DUPLICATE",VLOOKUP(A581,'Inventory List'!A516:L719,12,FALSE)),"")</f>
        <v/>
      </c>
      <c r="V581" s="19" t="str">
        <f>IFERROR(IF(COUNTIF($A$6:A581,6)&lt;1,"DUPLICATE",VLOOKUP(A581,Table1[[Column1]:[Column3]],3,FALSE)),"")</f>
        <v/>
      </c>
    </row>
    <row r="582" spans="1:22" s="114" customFormat="1" x14ac:dyDescent="0.35">
      <c r="A582" s="6"/>
      <c r="B582" s="113"/>
      <c r="C582" s="209"/>
      <c r="D582" s="188"/>
      <c r="E582" s="33" t="str">
        <f>IFERROR(IF(COUNTIF($A$6:A582,6)&lt;1,"DUPLICATE",VLOOKUP(A582,Table1[[Column1]:[Column3]],2,FALSE)),"")</f>
        <v/>
      </c>
      <c r="F582" s="6"/>
      <c r="G582" s="6"/>
      <c r="H582" s="118"/>
      <c r="I582" s="6"/>
      <c r="R582" s="5" t="str">
        <f>IFERROR(SEARCH('Bin Card'!$B$9,List!E582,1),"")</f>
        <v/>
      </c>
      <c r="S582" s="5">
        <f>IF(R582="",0,COUNTIF($R$6:R582,"=1"))</f>
        <v>0</v>
      </c>
      <c r="T582" s="5"/>
      <c r="U582" s="129" t="str">
        <f>IFERROR(IF(COUNTIF($A$6:A582,6)&lt;1,"DUPLICATE",VLOOKUP(A582,'Inventory List'!A517:L720,12,FALSE)),"")</f>
        <v/>
      </c>
      <c r="V582" s="19" t="str">
        <f>IFERROR(IF(COUNTIF($A$6:A582,6)&lt;1,"DUPLICATE",VLOOKUP(A582,Table1[[Column1]:[Column3]],3,FALSE)),"")</f>
        <v/>
      </c>
    </row>
    <row r="583" spans="1:22" s="114" customFormat="1" x14ac:dyDescent="0.35">
      <c r="A583" s="6"/>
      <c r="B583" s="113"/>
      <c r="C583" s="209"/>
      <c r="D583" s="188"/>
      <c r="E583" s="33" t="str">
        <f>IFERROR(IF(COUNTIF($A$6:A583,6)&lt;1,"DUPLICATE",VLOOKUP(A583,Table1[[Column1]:[Column3]],2,FALSE)),"")</f>
        <v/>
      </c>
      <c r="F583" s="6"/>
      <c r="G583" s="6"/>
      <c r="H583" s="118"/>
      <c r="I583" s="6"/>
      <c r="R583" s="5" t="str">
        <f>IFERROR(SEARCH('Bin Card'!$B$9,List!E583,1),"")</f>
        <v/>
      </c>
      <c r="S583" s="5">
        <f>IF(R583="",0,COUNTIF($R$6:R583,"=1"))</f>
        <v>0</v>
      </c>
      <c r="T583" s="5"/>
      <c r="U583" s="129" t="str">
        <f>IFERROR(IF(COUNTIF($A$6:A583,6)&lt;1,"DUPLICATE",VLOOKUP(A583,'Inventory List'!A518:L721,12,FALSE)),"")</f>
        <v/>
      </c>
      <c r="V583" s="19" t="str">
        <f>IFERROR(IF(COUNTIF($A$6:A583,6)&lt;1,"DUPLICATE",VLOOKUP(A583,Table1[[Column1]:[Column3]],3,FALSE)),"")</f>
        <v/>
      </c>
    </row>
    <row r="584" spans="1:22" s="114" customFormat="1" x14ac:dyDescent="0.35">
      <c r="A584" s="6"/>
      <c r="B584" s="113"/>
      <c r="C584" s="209"/>
      <c r="D584" s="188"/>
      <c r="E584" s="33" t="str">
        <f>IFERROR(IF(COUNTIF($A$6:A584,6)&lt;1,"DUPLICATE",VLOOKUP(A584,Table1[[Column1]:[Column3]],2,FALSE)),"")</f>
        <v/>
      </c>
      <c r="F584" s="6"/>
      <c r="G584" s="6"/>
      <c r="H584" s="118"/>
      <c r="I584" s="6"/>
      <c r="R584" s="5" t="str">
        <f>IFERROR(SEARCH('Bin Card'!$B$9,List!E584,1),"")</f>
        <v/>
      </c>
      <c r="S584" s="5">
        <f>IF(R584="",0,COUNTIF($R$6:R584,"=1"))</f>
        <v>0</v>
      </c>
      <c r="T584" s="5"/>
      <c r="U584" s="129" t="str">
        <f>IFERROR(IF(COUNTIF($A$6:A584,6)&lt;1,"DUPLICATE",VLOOKUP(A584,'Inventory List'!A519:L722,12,FALSE)),"")</f>
        <v/>
      </c>
      <c r="V584" s="19" t="str">
        <f>IFERROR(IF(COUNTIF($A$6:A584,6)&lt;1,"DUPLICATE",VLOOKUP(A584,Table1[[Column1]:[Column3]],3,FALSE)),"")</f>
        <v/>
      </c>
    </row>
    <row r="585" spans="1:22" s="114" customFormat="1" x14ac:dyDescent="0.35">
      <c r="A585" s="6"/>
      <c r="B585" s="113"/>
      <c r="C585" s="209"/>
      <c r="D585" s="188"/>
      <c r="E585" s="33" t="str">
        <f>IFERROR(IF(COUNTIF($A$6:A585,6)&lt;1,"DUPLICATE",VLOOKUP(A585,Table1[[Column1]:[Column3]],2,FALSE)),"")</f>
        <v/>
      </c>
      <c r="F585" s="6"/>
      <c r="G585" s="6"/>
      <c r="H585" s="118"/>
      <c r="I585" s="6"/>
      <c r="R585" s="5" t="str">
        <f>IFERROR(SEARCH('Bin Card'!$B$9,List!E585,1),"")</f>
        <v/>
      </c>
      <c r="S585" s="5">
        <f>IF(R585="",0,COUNTIF($R$6:R585,"=1"))</f>
        <v>0</v>
      </c>
      <c r="T585" s="5"/>
      <c r="U585" s="129" t="str">
        <f>IFERROR(IF(COUNTIF($A$6:A585,6)&lt;1,"DUPLICATE",VLOOKUP(A585,'Inventory List'!A520:L723,12,FALSE)),"")</f>
        <v/>
      </c>
      <c r="V585" s="19" t="str">
        <f>IFERROR(IF(COUNTIF($A$6:A585,6)&lt;1,"DUPLICATE",VLOOKUP(A585,Table1[[Column1]:[Column3]],3,FALSE)),"")</f>
        <v/>
      </c>
    </row>
    <row r="586" spans="1:22" s="114" customFormat="1" x14ac:dyDescent="0.35">
      <c r="A586" s="6"/>
      <c r="B586" s="113"/>
      <c r="C586" s="209"/>
      <c r="D586" s="188"/>
      <c r="E586" s="33" t="str">
        <f>IFERROR(IF(COUNTIF($A$6:A586,6)&lt;1,"DUPLICATE",VLOOKUP(A586,Table1[[Column1]:[Column3]],2,FALSE)),"")</f>
        <v/>
      </c>
      <c r="F586" s="6"/>
      <c r="G586" s="6"/>
      <c r="H586" s="118"/>
      <c r="I586" s="6"/>
      <c r="R586" s="5" t="str">
        <f>IFERROR(SEARCH('Bin Card'!$B$9,List!E586,1),"")</f>
        <v/>
      </c>
      <c r="S586" s="5">
        <f>IF(R586="",0,COUNTIF($R$6:R586,"=1"))</f>
        <v>0</v>
      </c>
      <c r="T586" s="5"/>
      <c r="U586" s="129" t="str">
        <f>IFERROR(IF(COUNTIF($A$6:A586,6)&lt;1,"DUPLICATE",VLOOKUP(A586,'Inventory List'!A521:L724,12,FALSE)),"")</f>
        <v/>
      </c>
      <c r="V586" s="19" t="str">
        <f>IFERROR(IF(COUNTIF($A$6:A586,6)&lt;1,"DUPLICATE",VLOOKUP(A586,Table1[[Column1]:[Column3]],3,FALSE)),"")</f>
        <v/>
      </c>
    </row>
    <row r="587" spans="1:22" s="114" customFormat="1" x14ac:dyDescent="0.35">
      <c r="A587" s="6"/>
      <c r="B587" s="113"/>
      <c r="C587" s="209"/>
      <c r="D587" s="188"/>
      <c r="E587" s="33" t="str">
        <f>IFERROR(IF(COUNTIF($A$6:A587,6)&lt;1,"DUPLICATE",VLOOKUP(A587,Table1[[Column1]:[Column3]],2,FALSE)),"")</f>
        <v/>
      </c>
      <c r="F587" s="6"/>
      <c r="G587" s="6"/>
      <c r="H587" s="118"/>
      <c r="I587" s="6"/>
      <c r="R587" s="5" t="str">
        <f>IFERROR(SEARCH('Bin Card'!$B$9,List!E587,1),"")</f>
        <v/>
      </c>
      <c r="S587" s="5">
        <f>IF(R587="",0,COUNTIF($R$6:R587,"=1"))</f>
        <v>0</v>
      </c>
      <c r="T587" s="5"/>
      <c r="U587" s="129" t="str">
        <f>IFERROR(IF(COUNTIF($A$6:A587,6)&lt;1,"DUPLICATE",VLOOKUP(A587,'Inventory List'!A522:L725,12,FALSE)),"")</f>
        <v/>
      </c>
      <c r="V587" s="19" t="str">
        <f>IFERROR(IF(COUNTIF($A$6:A587,6)&lt;1,"DUPLICATE",VLOOKUP(A587,Table1[[Column1]:[Column3]],3,FALSE)),"")</f>
        <v/>
      </c>
    </row>
    <row r="588" spans="1:22" s="114" customFormat="1" x14ac:dyDescent="0.35">
      <c r="A588" s="6"/>
      <c r="B588" s="113"/>
      <c r="C588" s="209"/>
      <c r="D588" s="188"/>
      <c r="E588" s="33" t="str">
        <f>IFERROR(IF(COUNTIF($A$6:A588,6)&lt;1,"DUPLICATE",VLOOKUP(A588,Table1[[Column1]:[Column3]],2,FALSE)),"")</f>
        <v/>
      </c>
      <c r="F588" s="6"/>
      <c r="G588" s="6"/>
      <c r="H588" s="118"/>
      <c r="I588" s="6"/>
      <c r="R588" s="5" t="str">
        <f>IFERROR(SEARCH('Bin Card'!$B$9,List!E588,1),"")</f>
        <v/>
      </c>
      <c r="S588" s="5">
        <f>IF(R588="",0,COUNTIF($R$6:R588,"=1"))</f>
        <v>0</v>
      </c>
      <c r="T588" s="5"/>
      <c r="U588" s="129" t="str">
        <f>IFERROR(IF(COUNTIF($A$6:A588,6)&lt;1,"DUPLICATE",VLOOKUP(A588,'Inventory List'!A523:L726,12,FALSE)),"")</f>
        <v/>
      </c>
      <c r="V588" s="19" t="str">
        <f>IFERROR(IF(COUNTIF($A$6:A588,6)&lt;1,"DUPLICATE",VLOOKUP(A588,Table1[[Column1]:[Column3]],3,FALSE)),"")</f>
        <v/>
      </c>
    </row>
    <row r="589" spans="1:22" s="114" customFormat="1" x14ac:dyDescent="0.35">
      <c r="A589" s="6"/>
      <c r="B589" s="113"/>
      <c r="C589" s="209"/>
      <c r="D589" s="188"/>
      <c r="E589" s="33" t="str">
        <f>IFERROR(IF(COUNTIF($A$6:A589,6)&lt;1,"DUPLICATE",VLOOKUP(A589,Table1[[Column1]:[Column3]],2,FALSE)),"")</f>
        <v/>
      </c>
      <c r="F589" s="6"/>
      <c r="G589" s="6"/>
      <c r="H589" s="118"/>
      <c r="I589" s="6"/>
      <c r="R589" s="5" t="str">
        <f>IFERROR(SEARCH('Bin Card'!$B$9,List!E589,1),"")</f>
        <v/>
      </c>
      <c r="S589" s="5">
        <f>IF(R589="",0,COUNTIF($R$6:R589,"=1"))</f>
        <v>0</v>
      </c>
      <c r="T589" s="5"/>
      <c r="U589" s="129" t="str">
        <f>IFERROR(IF(COUNTIF($A$6:A589,6)&lt;1,"DUPLICATE",VLOOKUP(A589,'Inventory List'!A524:L727,12,FALSE)),"")</f>
        <v/>
      </c>
      <c r="V589" s="19" t="str">
        <f>IFERROR(IF(COUNTIF($A$6:A589,6)&lt;1,"DUPLICATE",VLOOKUP(A589,Table1[[Column1]:[Column3]],3,FALSE)),"")</f>
        <v/>
      </c>
    </row>
    <row r="590" spans="1:22" s="114" customFormat="1" x14ac:dyDescent="0.35">
      <c r="A590" s="6"/>
      <c r="B590" s="113"/>
      <c r="C590" s="209"/>
      <c r="D590" s="188"/>
      <c r="E590" s="33" t="str">
        <f>IFERROR(IF(COUNTIF($A$6:A590,6)&lt;1,"DUPLICATE",VLOOKUP(A590,Table1[[Column1]:[Column3]],2,FALSE)),"")</f>
        <v/>
      </c>
      <c r="F590" s="6"/>
      <c r="G590" s="6"/>
      <c r="H590" s="118"/>
      <c r="I590" s="6"/>
      <c r="R590" s="5" t="str">
        <f>IFERROR(SEARCH('Bin Card'!$B$9,List!E590,1),"")</f>
        <v/>
      </c>
      <c r="S590" s="5">
        <f>IF(R590="",0,COUNTIF($R$6:R590,"=1"))</f>
        <v>0</v>
      </c>
      <c r="T590" s="5"/>
      <c r="U590" s="129" t="str">
        <f>IFERROR(IF(COUNTIF($A$6:A590,6)&lt;1,"DUPLICATE",VLOOKUP(A590,'Inventory List'!A525:L728,12,FALSE)),"")</f>
        <v/>
      </c>
      <c r="V590" s="19" t="str">
        <f>IFERROR(IF(COUNTIF($A$6:A590,6)&lt;1,"DUPLICATE",VLOOKUP(A590,Table1[[Column1]:[Column3]],3,FALSE)),"")</f>
        <v/>
      </c>
    </row>
    <row r="591" spans="1:22" s="114" customFormat="1" x14ac:dyDescent="0.35">
      <c r="A591" s="6"/>
      <c r="B591" s="113"/>
      <c r="C591" s="209"/>
      <c r="D591" s="188"/>
      <c r="E591" s="33" t="str">
        <f>IFERROR(IF(COUNTIF($A$6:A591,6)&lt;1,"DUPLICATE",VLOOKUP(A591,Table1[[Column1]:[Column3]],2,FALSE)),"")</f>
        <v/>
      </c>
      <c r="F591" s="6"/>
      <c r="G591" s="6"/>
      <c r="H591" s="118"/>
      <c r="I591" s="6"/>
      <c r="R591" s="5" t="str">
        <f>IFERROR(SEARCH('Bin Card'!$B$9,List!E591,1),"")</f>
        <v/>
      </c>
      <c r="S591" s="5">
        <f>IF(R591="",0,COUNTIF($R$6:R591,"=1"))</f>
        <v>0</v>
      </c>
      <c r="T591" s="5"/>
      <c r="U591" s="129" t="str">
        <f>IFERROR(IF(COUNTIF($A$6:A591,6)&lt;1,"DUPLICATE",VLOOKUP(A591,'Inventory List'!A526:L729,12,FALSE)),"")</f>
        <v/>
      </c>
      <c r="V591" s="19" t="str">
        <f>IFERROR(IF(COUNTIF($A$6:A591,6)&lt;1,"DUPLICATE",VLOOKUP(A591,Table1[[Column1]:[Column3]],3,FALSE)),"")</f>
        <v/>
      </c>
    </row>
    <row r="592" spans="1:22" s="114" customFormat="1" x14ac:dyDescent="0.35">
      <c r="A592" s="6"/>
      <c r="B592" s="113"/>
      <c r="C592" s="209"/>
      <c r="D592" s="188"/>
      <c r="E592" s="33" t="str">
        <f>IFERROR(IF(COUNTIF($A$6:A592,6)&lt;1,"DUPLICATE",VLOOKUP(A592,Table1[[Column1]:[Column3]],2,FALSE)),"")</f>
        <v/>
      </c>
      <c r="F592" s="6"/>
      <c r="G592" s="6"/>
      <c r="H592" s="118"/>
      <c r="I592" s="6"/>
      <c r="R592" s="5" t="str">
        <f>IFERROR(SEARCH('Bin Card'!$B$9,List!E592,1),"")</f>
        <v/>
      </c>
      <c r="S592" s="5">
        <f>IF(R592="",0,COUNTIF($R$6:R592,"=1"))</f>
        <v>0</v>
      </c>
      <c r="T592" s="5"/>
      <c r="U592" s="129" t="str">
        <f>IFERROR(IF(COUNTIF($A$6:A592,6)&lt;1,"DUPLICATE",VLOOKUP(A592,'Inventory List'!A527:L730,12,FALSE)),"")</f>
        <v/>
      </c>
      <c r="V592" s="19" t="str">
        <f>IFERROR(IF(COUNTIF($A$6:A592,6)&lt;1,"DUPLICATE",VLOOKUP(A592,Table1[[Column1]:[Column3]],3,FALSE)),"")</f>
        <v/>
      </c>
    </row>
    <row r="593" spans="1:22" s="114" customFormat="1" x14ac:dyDescent="0.35">
      <c r="A593" s="6"/>
      <c r="B593" s="113"/>
      <c r="C593" s="209"/>
      <c r="D593" s="188"/>
      <c r="E593" s="33" t="str">
        <f>IFERROR(IF(COUNTIF($A$6:A593,6)&lt;1,"DUPLICATE",VLOOKUP(A593,Table1[[Column1]:[Column3]],2,FALSE)),"")</f>
        <v/>
      </c>
      <c r="F593" s="6"/>
      <c r="G593" s="6"/>
      <c r="H593" s="118"/>
      <c r="I593" s="6"/>
      <c r="R593" s="5" t="str">
        <f>IFERROR(SEARCH('Bin Card'!$B$9,List!E593,1),"")</f>
        <v/>
      </c>
      <c r="S593" s="5">
        <f>IF(R593="",0,COUNTIF($R$6:R593,"=1"))</f>
        <v>0</v>
      </c>
      <c r="T593" s="5"/>
      <c r="U593" s="129" t="str">
        <f>IFERROR(IF(COUNTIF($A$6:A593,6)&lt;1,"DUPLICATE",VLOOKUP(A593,'Inventory List'!A528:L731,12,FALSE)),"")</f>
        <v/>
      </c>
      <c r="V593" s="19" t="str">
        <f>IFERROR(IF(COUNTIF($A$6:A593,6)&lt;1,"DUPLICATE",VLOOKUP(A593,Table1[[Column1]:[Column3]],3,FALSE)),"")</f>
        <v/>
      </c>
    </row>
    <row r="594" spans="1:22" x14ac:dyDescent="0.35">
      <c r="A594" s="19"/>
      <c r="B594" s="7"/>
      <c r="C594" s="208"/>
      <c r="D594" s="187"/>
      <c r="E594" s="33" t="str">
        <f>IFERROR(IF(COUNTIF($A$6:A594,6)&lt;1,"DUPLICATE",VLOOKUP(A594,Table1[[Column1]:[Column3]],2,FALSE)),"")</f>
        <v/>
      </c>
      <c r="F594" s="19"/>
      <c r="G594" s="19"/>
      <c r="H594" s="117"/>
      <c r="I594" s="19"/>
      <c r="R594" s="5" t="str">
        <f>IFERROR(SEARCH('Bin Card'!$B$9,List!E594,1),"")</f>
        <v/>
      </c>
      <c r="S594" s="5">
        <f>IF(R594="",0,COUNTIF($R$6:R594,"=1"))</f>
        <v>0</v>
      </c>
      <c r="U594" s="129" t="str">
        <f>IFERROR(IF(COUNTIF($A$6:A594,6)&lt;1,"DUPLICATE",VLOOKUP(A594,'Inventory List'!A529:L732,12,FALSE)),"")</f>
        <v/>
      </c>
      <c r="V594" s="19" t="str">
        <f>IFERROR(IF(COUNTIF($A$6:A594,6)&lt;1,"DUPLICATE",VLOOKUP(A594,Table1[[Column1]:[Column3]],3,FALSE)),"")</f>
        <v/>
      </c>
    </row>
    <row r="595" spans="1:22" s="114" customFormat="1" x14ac:dyDescent="0.35">
      <c r="A595" s="6"/>
      <c r="B595" s="113"/>
      <c r="C595" s="209"/>
      <c r="D595" s="188"/>
      <c r="E595" s="33" t="str">
        <f>IFERROR(IF(COUNTIF($A$6:A595,6)&lt;1,"DUPLICATE",VLOOKUP(A595,Table1[[Column1]:[Column3]],2,FALSE)),"")</f>
        <v/>
      </c>
      <c r="F595" s="6"/>
      <c r="G595" s="6"/>
      <c r="H595" s="118"/>
      <c r="I595" s="6"/>
      <c r="R595" s="5" t="str">
        <f>IFERROR(SEARCH('Bin Card'!$B$9,List!E595,1),"")</f>
        <v/>
      </c>
      <c r="S595" s="5">
        <f>IF(R595="",0,COUNTIF($R$6:R595,"=1"))</f>
        <v>0</v>
      </c>
      <c r="T595" s="5"/>
      <c r="U595" s="129" t="str">
        <f>IFERROR(IF(COUNTIF($A$6:A595,6)&lt;1,"DUPLICATE",VLOOKUP(A595,'Inventory List'!A530:L733,12,FALSE)),"")</f>
        <v/>
      </c>
      <c r="V595" s="19" t="str">
        <f>IFERROR(IF(COUNTIF($A$6:A595,6)&lt;1,"DUPLICATE",VLOOKUP(A595,Table1[[Column1]:[Column3]],3,FALSE)),"")</f>
        <v/>
      </c>
    </row>
    <row r="596" spans="1:22" s="114" customFormat="1" x14ac:dyDescent="0.35">
      <c r="A596" s="6"/>
      <c r="B596" s="113"/>
      <c r="C596" s="209"/>
      <c r="D596" s="188"/>
      <c r="E596" s="33" t="str">
        <f>IFERROR(IF(COUNTIF($A$6:A596,6)&lt;1,"DUPLICATE",VLOOKUP(A596,Table1[[Column1]:[Column3]],2,FALSE)),"")</f>
        <v/>
      </c>
      <c r="F596" s="6"/>
      <c r="G596" s="6"/>
      <c r="H596" s="118"/>
      <c r="I596" s="6"/>
      <c r="R596" s="5" t="str">
        <f>IFERROR(SEARCH('Bin Card'!$B$9,List!E596,1),"")</f>
        <v/>
      </c>
      <c r="S596" s="5">
        <f>IF(R596="",0,COUNTIF($R$6:R596,"=1"))</f>
        <v>0</v>
      </c>
      <c r="T596" s="5"/>
      <c r="U596" s="129" t="str">
        <f>IFERROR(IF(COUNTIF($A$6:A596,6)&lt;1,"DUPLICATE",VLOOKUP(A596,'Inventory List'!A531:L734,12,FALSE)),"")</f>
        <v/>
      </c>
      <c r="V596" s="19" t="str">
        <f>IFERROR(IF(COUNTIF($A$6:A596,6)&lt;1,"DUPLICATE",VLOOKUP(A596,Table1[[Column1]:[Column3]],3,FALSE)),"")</f>
        <v/>
      </c>
    </row>
    <row r="597" spans="1:22" s="114" customFormat="1" x14ac:dyDescent="0.35">
      <c r="A597" s="6"/>
      <c r="B597" s="113"/>
      <c r="C597" s="209"/>
      <c r="D597" s="188"/>
      <c r="E597" s="33" t="str">
        <f>IFERROR(IF(COUNTIF($A$6:A597,6)&lt;1,"DUPLICATE",VLOOKUP(A597,Table1[[Column1]:[Column3]],2,FALSE)),"")</f>
        <v/>
      </c>
      <c r="F597" s="6"/>
      <c r="G597" s="6"/>
      <c r="H597" s="118"/>
      <c r="I597" s="6"/>
      <c r="R597" s="5" t="str">
        <f>IFERROR(SEARCH('Bin Card'!$B$9,List!E597,1),"")</f>
        <v/>
      </c>
      <c r="S597" s="5">
        <f>IF(R597="",0,COUNTIF($R$6:R597,"=1"))</f>
        <v>0</v>
      </c>
      <c r="T597" s="5"/>
      <c r="U597" s="129" t="str">
        <f>IFERROR(IF(COUNTIF($A$6:A597,6)&lt;1,"DUPLICATE",VLOOKUP(A597,'Inventory List'!A532:L735,12,FALSE)),"")</f>
        <v/>
      </c>
      <c r="V597" s="19" t="str">
        <f>IFERROR(IF(COUNTIF($A$6:A597,6)&lt;1,"DUPLICATE",VLOOKUP(A597,Table1[[Column1]:[Column3]],3,FALSE)),"")</f>
        <v/>
      </c>
    </row>
    <row r="598" spans="1:22" s="114" customFormat="1" x14ac:dyDescent="0.35">
      <c r="A598" s="6"/>
      <c r="B598" s="113"/>
      <c r="C598" s="209"/>
      <c r="D598" s="188"/>
      <c r="E598" s="33" t="str">
        <f>IFERROR(IF(COUNTIF($A$6:A598,6)&lt;1,"DUPLICATE",VLOOKUP(A598,Table1[[Column1]:[Column3]],2,FALSE)),"")</f>
        <v/>
      </c>
      <c r="F598" s="6"/>
      <c r="G598" s="6"/>
      <c r="H598" s="118"/>
      <c r="I598" s="6"/>
      <c r="R598" s="5" t="str">
        <f>IFERROR(SEARCH('Bin Card'!$B$9,List!E598,1),"")</f>
        <v/>
      </c>
      <c r="S598" s="5">
        <f>IF(R598="",0,COUNTIF($R$6:R598,"=1"))</f>
        <v>0</v>
      </c>
      <c r="T598" s="5"/>
      <c r="U598" s="129" t="str">
        <f>IFERROR(IF(COUNTIF($A$6:A598,6)&lt;1,"DUPLICATE",VLOOKUP(A598,'Inventory List'!A533:L736,12,FALSE)),"")</f>
        <v/>
      </c>
      <c r="V598" s="19" t="str">
        <f>IFERROR(IF(COUNTIF($A$6:A598,6)&lt;1,"DUPLICATE",VLOOKUP(A598,Table1[[Column1]:[Column3]],3,FALSE)),"")</f>
        <v/>
      </c>
    </row>
    <row r="599" spans="1:22" s="114" customFormat="1" x14ac:dyDescent="0.35">
      <c r="A599" s="6"/>
      <c r="B599" s="113"/>
      <c r="C599" s="209"/>
      <c r="D599" s="188"/>
      <c r="E599" s="33" t="str">
        <f>IFERROR(IF(COUNTIF($A$6:A599,6)&lt;1,"DUPLICATE",VLOOKUP(A599,Table1[[Column1]:[Column3]],2,FALSE)),"")</f>
        <v/>
      </c>
      <c r="F599" s="6"/>
      <c r="G599" s="6"/>
      <c r="H599" s="118"/>
      <c r="I599" s="6"/>
      <c r="R599" s="5" t="str">
        <f>IFERROR(SEARCH('Bin Card'!$B$9,List!E599,1),"")</f>
        <v/>
      </c>
      <c r="S599" s="5">
        <f>IF(R599="",0,COUNTIF($R$6:R599,"=1"))</f>
        <v>0</v>
      </c>
      <c r="T599" s="5"/>
      <c r="U599" s="129" t="str">
        <f>IFERROR(IF(COUNTIF($A$6:A599,6)&lt;1,"DUPLICATE",VLOOKUP(A599,'Inventory List'!A534:L737,12,FALSE)),"")</f>
        <v/>
      </c>
      <c r="V599" s="19" t="str">
        <f>IFERROR(IF(COUNTIF($A$6:A599,6)&lt;1,"DUPLICATE",VLOOKUP(A599,Table1[[Column1]:[Column3]],3,FALSE)),"")</f>
        <v/>
      </c>
    </row>
    <row r="600" spans="1:22" s="114" customFormat="1" x14ac:dyDescent="0.35">
      <c r="A600" s="6"/>
      <c r="B600" s="113"/>
      <c r="C600" s="209"/>
      <c r="D600" s="188"/>
      <c r="E600" s="33" t="str">
        <f>IFERROR(IF(COUNTIF($A$6:A600,6)&lt;1,"DUPLICATE",VLOOKUP(A600,Table1[[Column1]:[Column3]],2,FALSE)),"")</f>
        <v/>
      </c>
      <c r="F600" s="6"/>
      <c r="G600" s="6"/>
      <c r="H600" s="118"/>
      <c r="I600" s="6"/>
      <c r="R600" s="5" t="str">
        <f>IFERROR(SEARCH('Bin Card'!$B$9,List!E600,1),"")</f>
        <v/>
      </c>
      <c r="S600" s="5">
        <f>IF(R600="",0,COUNTIF($R$6:R600,"=1"))</f>
        <v>0</v>
      </c>
      <c r="T600" s="5"/>
      <c r="U600" s="129" t="str">
        <f>IFERROR(IF(COUNTIF($A$6:A600,6)&lt;1,"DUPLICATE",VLOOKUP(A600,'Inventory List'!A535:L738,12,FALSE)),"")</f>
        <v/>
      </c>
      <c r="V600" s="19" t="str">
        <f>IFERROR(IF(COUNTIF($A$6:A600,6)&lt;1,"DUPLICATE",VLOOKUP(A600,Table1[[Column1]:[Column3]],3,FALSE)),"")</f>
        <v/>
      </c>
    </row>
    <row r="601" spans="1:22" s="114" customFormat="1" x14ac:dyDescent="0.35">
      <c r="A601" s="6"/>
      <c r="B601" s="113"/>
      <c r="C601" s="209"/>
      <c r="D601" s="188"/>
      <c r="E601" s="33" t="str">
        <f>IFERROR(IF(COUNTIF($A$6:A601,6)&lt;1,"DUPLICATE",VLOOKUP(A601,Table1[[Column1]:[Column3]],2,FALSE)),"")</f>
        <v/>
      </c>
      <c r="F601" s="6"/>
      <c r="G601" s="6"/>
      <c r="H601" s="118"/>
      <c r="I601" s="6"/>
      <c r="R601" s="5" t="str">
        <f>IFERROR(SEARCH('Bin Card'!$B$9,List!E601,1),"")</f>
        <v/>
      </c>
      <c r="S601" s="5">
        <f>IF(R601="",0,COUNTIF($R$6:R601,"=1"))</f>
        <v>0</v>
      </c>
      <c r="T601" s="5"/>
      <c r="U601" s="129" t="str">
        <f>IFERROR(IF(COUNTIF($A$6:A601,6)&lt;1,"DUPLICATE",VLOOKUP(A601,'Inventory List'!A536:L739,12,FALSE)),"")</f>
        <v/>
      </c>
      <c r="V601" s="19" t="str">
        <f>IFERROR(IF(COUNTIF($A$6:A601,6)&lt;1,"DUPLICATE",VLOOKUP(A601,Table1[[Column1]:[Column3]],3,FALSE)),"")</f>
        <v/>
      </c>
    </row>
    <row r="602" spans="1:22" s="114" customFormat="1" x14ac:dyDescent="0.35">
      <c r="A602" s="6"/>
      <c r="B602" s="113"/>
      <c r="C602" s="209"/>
      <c r="D602" s="188"/>
      <c r="E602" s="33" t="str">
        <f>IFERROR(IF(COUNTIF($A$6:A602,6)&lt;1,"DUPLICATE",VLOOKUP(A602,Table1[[Column1]:[Column3]],2,FALSE)),"")</f>
        <v/>
      </c>
      <c r="F602" s="6"/>
      <c r="G602" s="6"/>
      <c r="H602" s="118"/>
      <c r="I602" s="6"/>
      <c r="R602" s="5" t="str">
        <f>IFERROR(SEARCH('Bin Card'!$B$9,List!E602,1),"")</f>
        <v/>
      </c>
      <c r="S602" s="5">
        <f>IF(R602="",0,COUNTIF($R$6:R602,"=1"))</f>
        <v>0</v>
      </c>
      <c r="T602" s="5"/>
      <c r="U602" s="129" t="str">
        <f>IFERROR(IF(COUNTIF($A$6:A602,6)&lt;1,"DUPLICATE",VLOOKUP(A602,'Inventory List'!A537:L740,12,FALSE)),"")</f>
        <v/>
      </c>
      <c r="V602" s="19" t="str">
        <f>IFERROR(IF(COUNTIF($A$6:A602,6)&lt;1,"DUPLICATE",VLOOKUP(A602,Table1[[Column1]:[Column3]],3,FALSE)),"")</f>
        <v/>
      </c>
    </row>
    <row r="603" spans="1:22" s="114" customFormat="1" x14ac:dyDescent="0.35">
      <c r="A603" s="6"/>
      <c r="B603" s="113"/>
      <c r="C603" s="209"/>
      <c r="D603" s="188"/>
      <c r="E603" s="33" t="str">
        <f>IFERROR(IF(COUNTIF($A$6:A603,6)&lt;1,"DUPLICATE",VLOOKUP(A603,Table1[[Column1]:[Column3]],2,FALSE)),"")</f>
        <v/>
      </c>
      <c r="F603" s="6"/>
      <c r="G603" s="6"/>
      <c r="H603" s="118"/>
      <c r="I603" s="6"/>
      <c r="R603" s="5" t="str">
        <f>IFERROR(SEARCH('Bin Card'!$B$9,List!E603,1),"")</f>
        <v/>
      </c>
      <c r="S603" s="5">
        <f>IF(R603="",0,COUNTIF($R$6:R603,"=1"))</f>
        <v>0</v>
      </c>
      <c r="T603" s="5"/>
      <c r="U603" s="129" t="str">
        <f>IFERROR(IF(COUNTIF($A$6:A603,6)&lt;1,"DUPLICATE",VLOOKUP(A603,'Inventory List'!A538:L741,12,FALSE)),"")</f>
        <v/>
      </c>
      <c r="V603" s="19" t="str">
        <f>IFERROR(IF(COUNTIF($A$6:A603,6)&lt;1,"DUPLICATE",VLOOKUP(A603,Table1[[Column1]:[Column3]],3,FALSE)),"")</f>
        <v/>
      </c>
    </row>
    <row r="604" spans="1:22" s="114" customFormat="1" x14ac:dyDescent="0.35">
      <c r="A604" s="6"/>
      <c r="B604" s="113"/>
      <c r="C604" s="209"/>
      <c r="D604" s="188"/>
      <c r="E604" s="33" t="str">
        <f>IFERROR(IF(COUNTIF($A$6:A604,6)&lt;1,"DUPLICATE",VLOOKUP(A604,Table1[[Column1]:[Column3]],2,FALSE)),"")</f>
        <v/>
      </c>
      <c r="F604" s="6"/>
      <c r="G604" s="6"/>
      <c r="H604" s="118"/>
      <c r="I604" s="6"/>
      <c r="R604" s="5" t="str">
        <f>IFERROR(SEARCH('Bin Card'!$B$9,List!E604,1),"")</f>
        <v/>
      </c>
      <c r="S604" s="5">
        <f>IF(R604="",0,COUNTIF($R$6:R604,"=1"))</f>
        <v>0</v>
      </c>
      <c r="T604" s="5"/>
      <c r="U604" s="129" t="str">
        <f>IFERROR(IF(COUNTIF($A$6:A604,6)&lt;1,"DUPLICATE",VLOOKUP(A604,'Inventory List'!A539:L742,12,FALSE)),"")</f>
        <v/>
      </c>
      <c r="V604" s="19" t="str">
        <f>IFERROR(IF(COUNTIF($A$6:A604,6)&lt;1,"DUPLICATE",VLOOKUP(A604,Table1[[Column1]:[Column3]],3,FALSE)),"")</f>
        <v/>
      </c>
    </row>
    <row r="605" spans="1:22" s="114" customFormat="1" x14ac:dyDescent="0.35">
      <c r="A605" s="6"/>
      <c r="B605" s="113"/>
      <c r="C605" s="209"/>
      <c r="D605" s="188"/>
      <c r="E605" s="33" t="str">
        <f>IFERROR(IF(COUNTIF($A$6:A605,6)&lt;1,"DUPLICATE",VLOOKUP(A605,Table1[[Column1]:[Column3]],2,FALSE)),"")</f>
        <v/>
      </c>
      <c r="F605" s="6"/>
      <c r="G605" s="6"/>
      <c r="H605" s="118"/>
      <c r="I605" s="6"/>
      <c r="R605" s="5" t="str">
        <f>IFERROR(SEARCH('Bin Card'!$B$9,List!E605,1),"")</f>
        <v/>
      </c>
      <c r="S605" s="5">
        <f>IF(R605="",0,COUNTIF($R$6:R605,"=1"))</f>
        <v>0</v>
      </c>
      <c r="T605" s="5"/>
      <c r="U605" s="129" t="str">
        <f>IFERROR(IF(COUNTIF($A$6:A605,6)&lt;1,"DUPLICATE",VLOOKUP(A605,'Inventory List'!A540:L743,12,FALSE)),"")</f>
        <v/>
      </c>
      <c r="V605" s="19" t="str">
        <f>IFERROR(IF(COUNTIF($A$6:A605,6)&lt;1,"DUPLICATE",VLOOKUP(A605,Table1[[Column1]:[Column3]],3,FALSE)),"")</f>
        <v/>
      </c>
    </row>
    <row r="606" spans="1:22" s="114" customFormat="1" x14ac:dyDescent="0.35">
      <c r="A606" s="6"/>
      <c r="B606" s="113"/>
      <c r="C606" s="209"/>
      <c r="D606" s="188"/>
      <c r="E606" s="33" t="str">
        <f>IFERROR(IF(COUNTIF($A$6:A606,6)&lt;1,"DUPLICATE",VLOOKUP(A606,Table1[[Column1]:[Column3]],2,FALSE)),"")</f>
        <v/>
      </c>
      <c r="F606" s="6"/>
      <c r="G606" s="6"/>
      <c r="H606" s="118"/>
      <c r="I606" s="6"/>
      <c r="R606" s="5" t="str">
        <f>IFERROR(SEARCH('Bin Card'!$B$9,List!E606,1),"")</f>
        <v/>
      </c>
      <c r="S606" s="5">
        <f>IF(R606="",0,COUNTIF($R$6:R606,"=1"))</f>
        <v>0</v>
      </c>
      <c r="T606" s="5"/>
      <c r="U606" s="129" t="str">
        <f>IFERROR(IF(COUNTIF($A$6:A606,6)&lt;1,"DUPLICATE",VLOOKUP(A606,'Inventory List'!A541:L744,12,FALSE)),"")</f>
        <v/>
      </c>
      <c r="V606" s="19" t="str">
        <f>IFERROR(IF(COUNTIF($A$6:A606,6)&lt;1,"DUPLICATE",VLOOKUP(A606,Table1[[Column1]:[Column3]],3,FALSE)),"")</f>
        <v/>
      </c>
    </row>
    <row r="607" spans="1:22" s="114" customFormat="1" x14ac:dyDescent="0.35">
      <c r="A607" s="6"/>
      <c r="B607" s="113"/>
      <c r="C607" s="209"/>
      <c r="D607" s="188"/>
      <c r="E607" s="33" t="str">
        <f>IFERROR(IF(COUNTIF($A$6:A607,6)&lt;1,"DUPLICATE",VLOOKUP(A607,Table1[[Column1]:[Column3]],2,FALSE)),"")</f>
        <v/>
      </c>
      <c r="F607" s="6"/>
      <c r="G607" s="6"/>
      <c r="H607" s="118"/>
      <c r="I607" s="6"/>
      <c r="R607" s="5" t="str">
        <f>IFERROR(SEARCH('Bin Card'!$B$9,List!E607,1),"")</f>
        <v/>
      </c>
      <c r="S607" s="5">
        <f>IF(R607="",0,COUNTIF($R$6:R607,"=1"))</f>
        <v>0</v>
      </c>
      <c r="T607" s="5"/>
      <c r="U607" s="129" t="str">
        <f>IFERROR(IF(COUNTIF($A$6:A607,6)&lt;1,"DUPLICATE",VLOOKUP(A607,'Inventory List'!A542:L745,12,FALSE)),"")</f>
        <v/>
      </c>
      <c r="V607" s="19" t="str">
        <f>IFERROR(IF(COUNTIF($A$6:A607,6)&lt;1,"DUPLICATE",VLOOKUP(A607,Table1[[Column1]:[Column3]],3,FALSE)),"")</f>
        <v/>
      </c>
    </row>
    <row r="608" spans="1:22" s="114" customFormat="1" x14ac:dyDescent="0.35">
      <c r="A608" s="6"/>
      <c r="B608" s="113"/>
      <c r="C608" s="209"/>
      <c r="D608" s="188"/>
      <c r="E608" s="33" t="str">
        <f>IFERROR(IF(COUNTIF($A$6:A608,6)&lt;1,"DUPLICATE",VLOOKUP(A608,Table1[[Column1]:[Column3]],2,FALSE)),"")</f>
        <v/>
      </c>
      <c r="F608" s="6"/>
      <c r="G608" s="6"/>
      <c r="H608" s="118"/>
      <c r="I608" s="6"/>
      <c r="R608" s="5" t="str">
        <f>IFERROR(SEARCH('Bin Card'!$B$9,List!E608,1),"")</f>
        <v/>
      </c>
      <c r="S608" s="5">
        <f>IF(R608="",0,COUNTIF($R$6:R608,"=1"))</f>
        <v>0</v>
      </c>
      <c r="T608" s="5"/>
      <c r="U608" s="129" t="str">
        <f>IFERROR(IF(COUNTIF($A$6:A608,6)&lt;1,"DUPLICATE",VLOOKUP(A608,'Inventory List'!A543:L746,12,FALSE)),"")</f>
        <v/>
      </c>
      <c r="V608" s="19" t="str">
        <f>IFERROR(IF(COUNTIF($A$6:A608,6)&lt;1,"DUPLICATE",VLOOKUP(A608,Table1[[Column1]:[Column3]],3,FALSE)),"")</f>
        <v/>
      </c>
    </row>
    <row r="609" spans="1:22" s="114" customFormat="1" x14ac:dyDescent="0.35">
      <c r="A609" s="6"/>
      <c r="B609" s="113"/>
      <c r="C609" s="209"/>
      <c r="D609" s="188"/>
      <c r="E609" s="33" t="str">
        <f>IFERROR(IF(COUNTIF($A$6:A609,6)&lt;1,"DUPLICATE",VLOOKUP(A609,Table1[[Column1]:[Column3]],2,FALSE)),"")</f>
        <v/>
      </c>
      <c r="F609" s="6"/>
      <c r="G609" s="6"/>
      <c r="H609" s="118"/>
      <c r="I609" s="6"/>
      <c r="R609" s="5" t="str">
        <f>IFERROR(SEARCH('Bin Card'!$B$9,List!E609,1),"")</f>
        <v/>
      </c>
      <c r="S609" s="5">
        <f>IF(R609="",0,COUNTIF($R$6:R609,"=1"))</f>
        <v>0</v>
      </c>
      <c r="T609" s="5"/>
      <c r="U609" s="129" t="str">
        <f>IFERROR(IF(COUNTIF($A$6:A609,6)&lt;1,"DUPLICATE",VLOOKUP(A609,'Inventory List'!A544:L747,12,FALSE)),"")</f>
        <v/>
      </c>
      <c r="V609" s="19" t="str">
        <f>IFERROR(IF(COUNTIF($A$6:A609,6)&lt;1,"DUPLICATE",VLOOKUP(A609,Table1[[Column1]:[Column3]],3,FALSE)),"")</f>
        <v/>
      </c>
    </row>
    <row r="610" spans="1:22" x14ac:dyDescent="0.35">
      <c r="A610" s="19"/>
      <c r="B610" s="7"/>
      <c r="C610" s="208"/>
      <c r="D610" s="187"/>
      <c r="E610" s="33" t="str">
        <f>IFERROR(IF(COUNTIF($A$6:A610,6)&lt;1,"DUPLICATE",VLOOKUP(A610,Table1[[Column1]:[Column3]],2,FALSE)),"")</f>
        <v/>
      </c>
      <c r="F610" s="19"/>
      <c r="G610" s="19"/>
      <c r="H610" s="117"/>
      <c r="I610" s="19"/>
      <c r="R610" s="5" t="str">
        <f>IFERROR(SEARCH('Bin Card'!$B$9,List!E610,1),"")</f>
        <v/>
      </c>
      <c r="S610" s="5">
        <f>IF(R610="",0,COUNTIF($R$6:R610,"=1"))</f>
        <v>0</v>
      </c>
      <c r="U610" s="129" t="str">
        <f>IFERROR(IF(COUNTIF($A$6:A610,6)&lt;1,"DUPLICATE",VLOOKUP(A610,'Inventory List'!A545:L748,12,FALSE)),"")</f>
        <v/>
      </c>
      <c r="V610" s="19" t="str">
        <f>IFERROR(IF(COUNTIF($A$6:A610,6)&lt;1,"DUPLICATE",VLOOKUP(A610,Table1[[Column1]:[Column3]],3,FALSE)),"")</f>
        <v/>
      </c>
    </row>
    <row r="611" spans="1:22" s="114" customFormat="1" x14ac:dyDescent="0.35">
      <c r="A611" s="6"/>
      <c r="B611" s="113"/>
      <c r="C611" s="209"/>
      <c r="D611" s="188"/>
      <c r="E611" s="33" t="str">
        <f>IFERROR(IF(COUNTIF($A$6:A611,6)&lt;1,"DUPLICATE",VLOOKUP(A611,Table1[[Column1]:[Column3]],2,FALSE)),"")</f>
        <v/>
      </c>
      <c r="F611" s="6"/>
      <c r="G611" s="6"/>
      <c r="H611" s="118"/>
      <c r="I611" s="6"/>
      <c r="R611" s="5" t="str">
        <f>IFERROR(SEARCH('Bin Card'!$B$9,List!E611,1),"")</f>
        <v/>
      </c>
      <c r="S611" s="5">
        <f>IF(R611="",0,COUNTIF($R$6:R611,"=1"))</f>
        <v>0</v>
      </c>
      <c r="T611" s="5"/>
      <c r="U611" s="129" t="str">
        <f>IFERROR(IF(COUNTIF($A$6:A611,6)&lt;1,"DUPLICATE",VLOOKUP(A611,'Inventory List'!A546:L749,12,FALSE)),"")</f>
        <v/>
      </c>
      <c r="V611" s="19" t="str">
        <f>IFERROR(IF(COUNTIF($A$6:A611,6)&lt;1,"DUPLICATE",VLOOKUP(A611,Table1[[Column1]:[Column3]],3,FALSE)),"")</f>
        <v/>
      </c>
    </row>
    <row r="612" spans="1:22" s="114" customFormat="1" x14ac:dyDescent="0.35">
      <c r="A612" s="6"/>
      <c r="B612" s="113"/>
      <c r="C612" s="209"/>
      <c r="D612" s="188"/>
      <c r="E612" s="33" t="str">
        <f>IFERROR(IF(COUNTIF($A$6:A612,6)&lt;1,"DUPLICATE",VLOOKUP(A612,Table1[[Column1]:[Column3]],2,FALSE)),"")</f>
        <v/>
      </c>
      <c r="F612" s="6"/>
      <c r="G612" s="6"/>
      <c r="H612" s="118"/>
      <c r="I612" s="6"/>
      <c r="R612" s="5" t="str">
        <f>IFERROR(SEARCH('Bin Card'!$B$9,List!E612,1),"")</f>
        <v/>
      </c>
      <c r="S612" s="5">
        <f>IF(R612="",0,COUNTIF($R$6:R612,"=1"))</f>
        <v>0</v>
      </c>
      <c r="T612" s="5"/>
      <c r="U612" s="129" t="str">
        <f>IFERROR(IF(COUNTIF($A$6:A612,6)&lt;1,"DUPLICATE",VLOOKUP(A612,'Inventory List'!A547:L750,12,FALSE)),"")</f>
        <v/>
      </c>
      <c r="V612" s="19" t="str">
        <f>IFERROR(IF(COUNTIF($A$6:A612,6)&lt;1,"DUPLICATE",VLOOKUP(A612,Table1[[Column1]:[Column3]],3,FALSE)),"")</f>
        <v/>
      </c>
    </row>
    <row r="613" spans="1:22" s="114" customFormat="1" x14ac:dyDescent="0.35">
      <c r="A613" s="6"/>
      <c r="B613" s="113"/>
      <c r="C613" s="209"/>
      <c r="D613" s="188"/>
      <c r="E613" s="33" t="str">
        <f>IFERROR(IF(COUNTIF($A$6:A613,6)&lt;1,"DUPLICATE",VLOOKUP(A613,Table1[[Column1]:[Column3]],2,FALSE)),"")</f>
        <v/>
      </c>
      <c r="F613" s="6"/>
      <c r="G613" s="6"/>
      <c r="H613" s="118"/>
      <c r="I613" s="6"/>
      <c r="R613" s="5" t="str">
        <f>IFERROR(SEARCH('Bin Card'!$B$9,List!E613,1),"")</f>
        <v/>
      </c>
      <c r="S613" s="5">
        <f>IF(R613="",0,COUNTIF($R$6:R613,"=1"))</f>
        <v>0</v>
      </c>
      <c r="T613" s="5"/>
      <c r="U613" s="129" t="str">
        <f>IFERROR(IF(COUNTIF($A$6:A613,6)&lt;1,"DUPLICATE",VLOOKUP(A613,'Inventory List'!A548:L751,12,FALSE)),"")</f>
        <v/>
      </c>
      <c r="V613" s="19" t="str">
        <f>IFERROR(IF(COUNTIF($A$6:A613,6)&lt;1,"DUPLICATE",VLOOKUP(A613,Table1[[Column1]:[Column3]],3,FALSE)),"")</f>
        <v/>
      </c>
    </row>
    <row r="614" spans="1:22" s="114" customFormat="1" x14ac:dyDescent="0.35">
      <c r="A614" s="6"/>
      <c r="B614" s="113"/>
      <c r="C614" s="209"/>
      <c r="D614" s="188"/>
      <c r="E614" s="33" t="str">
        <f>IFERROR(IF(COUNTIF($A$6:A614,6)&lt;1,"DUPLICATE",VLOOKUP(A614,Table1[[Column1]:[Column3]],2,FALSE)),"")</f>
        <v/>
      </c>
      <c r="F614" s="6"/>
      <c r="G614" s="6"/>
      <c r="H614" s="118"/>
      <c r="I614" s="6"/>
      <c r="R614" s="5" t="str">
        <f>IFERROR(SEARCH('Bin Card'!$B$9,List!E614,1),"")</f>
        <v/>
      </c>
      <c r="S614" s="5">
        <f>IF(R614="",0,COUNTIF($R$6:R614,"=1"))</f>
        <v>0</v>
      </c>
      <c r="T614" s="5"/>
      <c r="U614" s="129" t="str">
        <f>IFERROR(IF(COUNTIF($A$6:A614,6)&lt;1,"DUPLICATE",VLOOKUP(A614,'Inventory List'!A549:L752,12,FALSE)),"")</f>
        <v/>
      </c>
      <c r="V614" s="19" t="str">
        <f>IFERROR(IF(COUNTIF($A$6:A614,6)&lt;1,"DUPLICATE",VLOOKUP(A614,Table1[[Column1]:[Column3]],3,FALSE)),"")</f>
        <v/>
      </c>
    </row>
    <row r="615" spans="1:22" s="114" customFormat="1" x14ac:dyDescent="0.35">
      <c r="A615" s="6"/>
      <c r="B615" s="113"/>
      <c r="C615" s="209"/>
      <c r="D615" s="188"/>
      <c r="E615" s="33" t="str">
        <f>IFERROR(IF(COUNTIF($A$6:A615,6)&lt;1,"DUPLICATE",VLOOKUP(A615,Table1[[Column1]:[Column3]],2,FALSE)),"")</f>
        <v/>
      </c>
      <c r="F615" s="6"/>
      <c r="G615" s="6"/>
      <c r="H615" s="118"/>
      <c r="I615" s="6"/>
      <c r="R615" s="5" t="str">
        <f>IFERROR(SEARCH('Bin Card'!$B$9,List!E615,1),"")</f>
        <v/>
      </c>
      <c r="S615" s="5">
        <f>IF(R615="",0,COUNTIF($R$6:R615,"=1"))</f>
        <v>0</v>
      </c>
      <c r="T615" s="5"/>
      <c r="U615" s="129" t="str">
        <f>IFERROR(IF(COUNTIF($A$6:A615,6)&lt;1,"DUPLICATE",VLOOKUP(A615,'Inventory List'!A550:L753,12,FALSE)),"")</f>
        <v/>
      </c>
      <c r="V615" s="19" t="str">
        <f>IFERROR(IF(COUNTIF($A$6:A615,6)&lt;1,"DUPLICATE",VLOOKUP(A615,Table1[[Column1]:[Column3]],3,FALSE)),"")</f>
        <v/>
      </c>
    </row>
    <row r="616" spans="1:22" s="114" customFormat="1" x14ac:dyDescent="0.35">
      <c r="A616" s="6"/>
      <c r="B616" s="113"/>
      <c r="C616" s="209"/>
      <c r="D616" s="188"/>
      <c r="E616" s="33" t="str">
        <f>IFERROR(IF(COUNTIF($A$6:A616,6)&lt;1,"DUPLICATE",VLOOKUP(A616,Table1[[Column1]:[Column3]],2,FALSE)),"")</f>
        <v/>
      </c>
      <c r="F616" s="6"/>
      <c r="G616" s="6"/>
      <c r="H616" s="118"/>
      <c r="I616" s="6"/>
      <c r="R616" s="5" t="str">
        <f>IFERROR(SEARCH('Bin Card'!$B$9,List!E616,1),"")</f>
        <v/>
      </c>
      <c r="S616" s="5">
        <f>IF(R616="",0,COUNTIF($R$6:R616,"=1"))</f>
        <v>0</v>
      </c>
      <c r="T616" s="5"/>
      <c r="U616" s="129" t="str">
        <f>IFERROR(IF(COUNTIF($A$6:A616,6)&lt;1,"DUPLICATE",VLOOKUP(A616,'Inventory List'!A551:L754,12,FALSE)),"")</f>
        <v/>
      </c>
      <c r="V616" s="19" t="str">
        <f>IFERROR(IF(COUNTIF($A$6:A616,6)&lt;1,"DUPLICATE",VLOOKUP(A616,Table1[[Column1]:[Column3]],3,FALSE)),"")</f>
        <v/>
      </c>
    </row>
    <row r="617" spans="1:22" s="114" customFormat="1" x14ac:dyDescent="0.35">
      <c r="A617" s="6"/>
      <c r="B617" s="113"/>
      <c r="C617" s="209"/>
      <c r="D617" s="188"/>
      <c r="E617" s="33" t="str">
        <f>IFERROR(IF(COUNTIF($A$6:A617,6)&lt;1,"DUPLICATE",VLOOKUP(A617,Table1[[Column1]:[Column3]],2,FALSE)),"")</f>
        <v/>
      </c>
      <c r="F617" s="6"/>
      <c r="G617" s="6"/>
      <c r="H617" s="118"/>
      <c r="I617" s="6"/>
      <c r="R617" s="5" t="str">
        <f>IFERROR(SEARCH('Bin Card'!$B$9,List!E617,1),"")</f>
        <v/>
      </c>
      <c r="S617" s="5">
        <f>IF(R617="",0,COUNTIF($R$6:R617,"=1"))</f>
        <v>0</v>
      </c>
      <c r="T617" s="5"/>
      <c r="U617" s="129" t="str">
        <f>IFERROR(IF(COUNTIF($A$6:A617,6)&lt;1,"DUPLICATE",VLOOKUP(A617,'Inventory List'!A552:L755,12,FALSE)),"")</f>
        <v/>
      </c>
      <c r="V617" s="19" t="str">
        <f>IFERROR(IF(COUNTIF($A$6:A617,6)&lt;1,"DUPLICATE",VLOOKUP(A617,Table1[[Column1]:[Column3]],3,FALSE)),"")</f>
        <v/>
      </c>
    </row>
    <row r="618" spans="1:22" s="114" customFormat="1" x14ac:dyDescent="0.35">
      <c r="A618" s="6"/>
      <c r="B618" s="113"/>
      <c r="C618" s="209"/>
      <c r="D618" s="188"/>
      <c r="E618" s="33" t="str">
        <f>IFERROR(IF(COUNTIF($A$6:A618,6)&lt;1,"DUPLICATE",VLOOKUP(A618,Table1[[Column1]:[Column3]],2,FALSE)),"")</f>
        <v/>
      </c>
      <c r="F618" s="6"/>
      <c r="G618" s="6"/>
      <c r="H618" s="118"/>
      <c r="I618" s="6"/>
      <c r="R618" s="5" t="str">
        <f>IFERROR(SEARCH('Bin Card'!$B$9,List!E618,1),"")</f>
        <v/>
      </c>
      <c r="S618" s="5">
        <f>IF(R618="",0,COUNTIF($R$6:R618,"=1"))</f>
        <v>0</v>
      </c>
      <c r="T618" s="5"/>
      <c r="U618" s="129" t="str">
        <f>IFERROR(IF(COUNTIF($A$6:A618,6)&lt;1,"DUPLICATE",VLOOKUP(A618,'Inventory List'!A553:L756,12,FALSE)),"")</f>
        <v/>
      </c>
      <c r="V618" s="19" t="str">
        <f>IFERROR(IF(COUNTIF($A$6:A618,6)&lt;1,"DUPLICATE",VLOOKUP(A618,Table1[[Column1]:[Column3]],3,FALSE)),"")</f>
        <v/>
      </c>
    </row>
    <row r="619" spans="1:22" s="114" customFormat="1" x14ac:dyDescent="0.35">
      <c r="A619" s="6"/>
      <c r="B619" s="113"/>
      <c r="C619" s="209"/>
      <c r="D619" s="188"/>
      <c r="E619" s="33" t="str">
        <f>IFERROR(IF(COUNTIF($A$6:A619,6)&lt;1,"DUPLICATE",VLOOKUP(A619,Table1[[Column1]:[Column3]],2,FALSE)),"")</f>
        <v/>
      </c>
      <c r="F619" s="6"/>
      <c r="G619" s="6"/>
      <c r="H619" s="118"/>
      <c r="I619" s="6"/>
      <c r="R619" s="5" t="str">
        <f>IFERROR(SEARCH('Bin Card'!$B$9,List!E619,1),"")</f>
        <v/>
      </c>
      <c r="S619" s="5">
        <f>IF(R619="",0,COUNTIF($R$6:R619,"=1"))</f>
        <v>0</v>
      </c>
      <c r="T619" s="5"/>
      <c r="U619" s="129" t="str">
        <f>IFERROR(IF(COUNTIF($A$6:A619,6)&lt;1,"DUPLICATE",VLOOKUP(A619,'Inventory List'!A554:L757,12,FALSE)),"")</f>
        <v/>
      </c>
      <c r="V619" s="19" t="str">
        <f>IFERROR(IF(COUNTIF($A$6:A619,6)&lt;1,"DUPLICATE",VLOOKUP(A619,Table1[[Column1]:[Column3]],3,FALSE)),"")</f>
        <v/>
      </c>
    </row>
    <row r="620" spans="1:22" s="114" customFormat="1" x14ac:dyDescent="0.35">
      <c r="A620" s="6"/>
      <c r="B620" s="113"/>
      <c r="C620" s="209"/>
      <c r="D620" s="188"/>
      <c r="E620" s="33" t="str">
        <f>IFERROR(IF(COUNTIF($A$6:A620,6)&lt;1,"DUPLICATE",VLOOKUP(A620,Table1[[Column1]:[Column3]],2,FALSE)),"")</f>
        <v/>
      </c>
      <c r="F620" s="6"/>
      <c r="G620" s="6"/>
      <c r="H620" s="118"/>
      <c r="I620" s="6"/>
      <c r="R620" s="5" t="str">
        <f>IFERROR(SEARCH('Bin Card'!$B$9,List!E620,1),"")</f>
        <v/>
      </c>
      <c r="S620" s="5">
        <f>IF(R620="",0,COUNTIF($R$6:R620,"=1"))</f>
        <v>0</v>
      </c>
      <c r="T620" s="5"/>
      <c r="U620" s="129" t="str">
        <f>IFERROR(IF(COUNTIF($A$6:A620,6)&lt;1,"DUPLICATE",VLOOKUP(A620,'Inventory List'!A555:L758,12,FALSE)),"")</f>
        <v/>
      </c>
      <c r="V620" s="19" t="str">
        <f>IFERROR(IF(COUNTIF($A$6:A620,6)&lt;1,"DUPLICATE",VLOOKUP(A620,Table1[[Column1]:[Column3]],3,FALSE)),"")</f>
        <v/>
      </c>
    </row>
    <row r="621" spans="1:22" s="114" customFormat="1" x14ac:dyDescent="0.35">
      <c r="A621" s="6"/>
      <c r="B621" s="113"/>
      <c r="C621" s="209"/>
      <c r="D621" s="188"/>
      <c r="E621" s="33" t="str">
        <f>IFERROR(IF(COUNTIF($A$6:A621,6)&lt;1,"DUPLICATE",VLOOKUP(A621,Table1[[Column1]:[Column3]],2,FALSE)),"")</f>
        <v/>
      </c>
      <c r="F621" s="6"/>
      <c r="G621" s="6"/>
      <c r="H621" s="118"/>
      <c r="I621" s="6"/>
      <c r="R621" s="5" t="str">
        <f>IFERROR(SEARCH('Bin Card'!$B$9,List!E621,1),"")</f>
        <v/>
      </c>
      <c r="S621" s="5">
        <f>IF(R621="",0,COUNTIF($R$6:R621,"=1"))</f>
        <v>0</v>
      </c>
      <c r="T621" s="5"/>
      <c r="U621" s="129" t="str">
        <f>IFERROR(IF(COUNTIF($A$6:A621,6)&lt;1,"DUPLICATE",VLOOKUP(A621,'Inventory List'!A556:L759,12,FALSE)),"")</f>
        <v/>
      </c>
      <c r="V621" s="19" t="str">
        <f>IFERROR(IF(COUNTIF($A$6:A621,6)&lt;1,"DUPLICATE",VLOOKUP(A621,Table1[[Column1]:[Column3]],3,FALSE)),"")</f>
        <v/>
      </c>
    </row>
    <row r="622" spans="1:22" s="114" customFormat="1" x14ac:dyDescent="0.35">
      <c r="A622" s="6"/>
      <c r="B622" s="113"/>
      <c r="C622" s="209"/>
      <c r="D622" s="188"/>
      <c r="E622" s="33" t="str">
        <f>IFERROR(IF(COUNTIF($A$6:A622,6)&lt;1,"DUPLICATE",VLOOKUP(A622,Table1[[Column1]:[Column3]],2,FALSE)),"")</f>
        <v/>
      </c>
      <c r="F622" s="6"/>
      <c r="G622" s="6"/>
      <c r="H622" s="118"/>
      <c r="I622" s="6"/>
      <c r="R622" s="5" t="str">
        <f>IFERROR(SEARCH('Bin Card'!$B$9,List!E622,1),"")</f>
        <v/>
      </c>
      <c r="S622" s="5">
        <f>IF(R622="",0,COUNTIF($R$6:R622,"=1"))</f>
        <v>0</v>
      </c>
      <c r="T622" s="5"/>
      <c r="U622" s="129" t="str">
        <f>IFERROR(IF(COUNTIF($A$6:A622,6)&lt;1,"DUPLICATE",VLOOKUP(A622,'Inventory List'!A557:L760,12,FALSE)),"")</f>
        <v/>
      </c>
      <c r="V622" s="19" t="str">
        <f>IFERROR(IF(COUNTIF($A$6:A622,6)&lt;1,"DUPLICATE",VLOOKUP(A622,Table1[[Column1]:[Column3]],3,FALSE)),"")</f>
        <v/>
      </c>
    </row>
    <row r="623" spans="1:22" s="114" customFormat="1" x14ac:dyDescent="0.35">
      <c r="A623" s="6"/>
      <c r="B623" s="113"/>
      <c r="C623" s="209"/>
      <c r="D623" s="188"/>
      <c r="E623" s="33" t="str">
        <f>IFERROR(IF(COUNTIF($A$6:A623,6)&lt;1,"DUPLICATE",VLOOKUP(A623,Table1[[Column1]:[Column3]],2,FALSE)),"")</f>
        <v/>
      </c>
      <c r="F623" s="6"/>
      <c r="G623" s="6"/>
      <c r="H623" s="118"/>
      <c r="I623" s="6"/>
      <c r="R623" s="5" t="str">
        <f>IFERROR(SEARCH('Bin Card'!$B$9,List!E623,1),"")</f>
        <v/>
      </c>
      <c r="S623" s="5">
        <f>IF(R623="",0,COUNTIF($R$6:R623,"=1"))</f>
        <v>0</v>
      </c>
      <c r="T623" s="5"/>
      <c r="U623" s="129" t="str">
        <f>IFERROR(IF(COUNTIF($A$6:A623,6)&lt;1,"DUPLICATE",VLOOKUP(A623,'Inventory List'!A558:L761,12,FALSE)),"")</f>
        <v/>
      </c>
      <c r="V623" s="19" t="str">
        <f>IFERROR(IF(COUNTIF($A$6:A623,6)&lt;1,"DUPLICATE",VLOOKUP(A623,Table1[[Column1]:[Column3]],3,FALSE)),"")</f>
        <v/>
      </c>
    </row>
    <row r="624" spans="1:22" s="114" customFormat="1" x14ac:dyDescent="0.35">
      <c r="A624" s="6"/>
      <c r="B624" s="113"/>
      <c r="C624" s="209"/>
      <c r="D624" s="188"/>
      <c r="E624" s="33" t="str">
        <f>IFERROR(IF(COUNTIF($A$6:A624,6)&lt;1,"DUPLICATE",VLOOKUP(A624,Table1[[Column1]:[Column3]],2,FALSE)),"")</f>
        <v/>
      </c>
      <c r="F624" s="6"/>
      <c r="G624" s="6"/>
      <c r="H624" s="118"/>
      <c r="I624" s="6"/>
      <c r="R624" s="5" t="str">
        <f>IFERROR(SEARCH('Bin Card'!$B$9,List!E624,1),"")</f>
        <v/>
      </c>
      <c r="S624" s="5">
        <f>IF(R624="",0,COUNTIF($R$6:R624,"=1"))</f>
        <v>0</v>
      </c>
      <c r="T624" s="5"/>
      <c r="U624" s="129" t="str">
        <f>IFERROR(IF(COUNTIF($A$6:A624,6)&lt;1,"DUPLICATE",VLOOKUP(A624,'Inventory List'!A559:L762,12,FALSE)),"")</f>
        <v/>
      </c>
      <c r="V624" s="19" t="str">
        <f>IFERROR(IF(COUNTIF($A$6:A624,6)&lt;1,"DUPLICATE",VLOOKUP(A624,Table1[[Column1]:[Column3]],3,FALSE)),"")</f>
        <v/>
      </c>
    </row>
    <row r="625" spans="1:22" s="114" customFormat="1" x14ac:dyDescent="0.35">
      <c r="A625" s="6"/>
      <c r="B625" s="113"/>
      <c r="C625" s="209"/>
      <c r="D625" s="188"/>
      <c r="E625" s="33" t="str">
        <f>IFERROR(IF(COUNTIF($A$6:A625,6)&lt;1,"DUPLICATE",VLOOKUP(A625,Table1[[Column1]:[Column3]],2,FALSE)),"")</f>
        <v/>
      </c>
      <c r="F625" s="6"/>
      <c r="G625" s="6"/>
      <c r="H625" s="118"/>
      <c r="I625" s="6"/>
      <c r="R625" s="5" t="str">
        <f>IFERROR(SEARCH('Bin Card'!$B$9,List!E625,1),"")</f>
        <v/>
      </c>
      <c r="S625" s="5">
        <f>IF(R625="",0,COUNTIF($R$6:R625,"=1"))</f>
        <v>0</v>
      </c>
      <c r="T625" s="5"/>
      <c r="U625" s="129" t="str">
        <f>IFERROR(IF(COUNTIF($A$6:A625,6)&lt;1,"DUPLICATE",VLOOKUP(A625,'Inventory List'!A560:L763,12,FALSE)),"")</f>
        <v/>
      </c>
      <c r="V625" s="19" t="str">
        <f>IFERROR(IF(COUNTIF($A$6:A625,6)&lt;1,"DUPLICATE",VLOOKUP(A625,Table1[[Column1]:[Column3]],3,FALSE)),"")</f>
        <v/>
      </c>
    </row>
    <row r="626" spans="1:22" x14ac:dyDescent="0.35">
      <c r="A626" s="19"/>
      <c r="B626" s="7"/>
      <c r="C626" s="208"/>
      <c r="D626" s="187"/>
      <c r="E626" s="33" t="str">
        <f>IFERROR(IF(COUNTIF($A$6:A626,6)&lt;1,"DUPLICATE",VLOOKUP(A626,Table1[[Column1]:[Column3]],2,FALSE)),"")</f>
        <v/>
      </c>
      <c r="F626" s="19"/>
      <c r="G626" s="19"/>
      <c r="H626" s="117"/>
      <c r="I626" s="19"/>
      <c r="R626" s="5" t="str">
        <f>IFERROR(SEARCH('Bin Card'!$B$9,List!E626,1),"")</f>
        <v/>
      </c>
      <c r="S626" s="5">
        <f>IF(R626="",0,COUNTIF($R$6:R626,"=1"))</f>
        <v>0</v>
      </c>
      <c r="U626" s="129" t="str">
        <f>IFERROR(IF(COUNTIF($A$6:A626,6)&lt;1,"DUPLICATE",VLOOKUP(A626,'Inventory List'!A561:L764,12,FALSE)),"")</f>
        <v/>
      </c>
      <c r="V626" s="19" t="str">
        <f>IFERROR(IF(COUNTIF($A$6:A626,6)&lt;1,"DUPLICATE",VLOOKUP(A626,Table1[[Column1]:[Column3]],3,FALSE)),"")</f>
        <v/>
      </c>
    </row>
    <row r="627" spans="1:22" s="114" customFormat="1" x14ac:dyDescent="0.35">
      <c r="A627" s="6"/>
      <c r="B627" s="113"/>
      <c r="C627" s="209"/>
      <c r="D627" s="188"/>
      <c r="E627" s="33" t="str">
        <f>IFERROR(IF(COUNTIF($A$6:A627,6)&lt;1,"DUPLICATE",VLOOKUP(A627,Table1[[Column1]:[Column3]],2,FALSE)),"")</f>
        <v/>
      </c>
      <c r="F627" s="6"/>
      <c r="G627" s="6"/>
      <c r="H627" s="118"/>
      <c r="I627" s="6"/>
      <c r="R627" s="5" t="str">
        <f>IFERROR(SEARCH('Bin Card'!$B$9,List!E627,1),"")</f>
        <v/>
      </c>
      <c r="S627" s="5">
        <f>IF(R627="",0,COUNTIF($R$6:R627,"=1"))</f>
        <v>0</v>
      </c>
      <c r="T627" s="5"/>
      <c r="U627" s="129" t="str">
        <f>IFERROR(IF(COUNTIF($A$6:A627,6)&lt;1,"DUPLICATE",VLOOKUP(A627,'Inventory List'!A562:L765,12,FALSE)),"")</f>
        <v/>
      </c>
      <c r="V627" s="19" t="str">
        <f>IFERROR(IF(COUNTIF($A$6:A627,6)&lt;1,"DUPLICATE",VLOOKUP(A627,Table1[[Column1]:[Column3]],3,FALSE)),"")</f>
        <v/>
      </c>
    </row>
    <row r="628" spans="1:22" s="114" customFormat="1" x14ac:dyDescent="0.35">
      <c r="A628" s="6"/>
      <c r="B628" s="113"/>
      <c r="C628" s="209"/>
      <c r="D628" s="188"/>
      <c r="E628" s="33" t="str">
        <f>IFERROR(IF(COUNTIF($A$6:A628,6)&lt;1,"DUPLICATE",VLOOKUP(A628,Table1[[Column1]:[Column3]],2,FALSE)),"")</f>
        <v/>
      </c>
      <c r="F628" s="6"/>
      <c r="G628" s="6"/>
      <c r="H628" s="118"/>
      <c r="I628" s="6"/>
      <c r="R628" s="5" t="str">
        <f>IFERROR(SEARCH('Bin Card'!$B$9,List!E628,1),"")</f>
        <v/>
      </c>
      <c r="S628" s="5">
        <f>IF(R628="",0,COUNTIF($R$6:R628,"=1"))</f>
        <v>0</v>
      </c>
      <c r="T628" s="5"/>
      <c r="U628" s="129" t="str">
        <f>IFERROR(IF(COUNTIF($A$6:A628,6)&lt;1,"DUPLICATE",VLOOKUP(A628,'Inventory List'!A563:L766,12,FALSE)),"")</f>
        <v/>
      </c>
      <c r="V628" s="19" t="str">
        <f>IFERROR(IF(COUNTIF($A$6:A628,6)&lt;1,"DUPLICATE",VLOOKUP(A628,Table1[[Column1]:[Column3]],3,FALSE)),"")</f>
        <v/>
      </c>
    </row>
    <row r="629" spans="1:22" s="114" customFormat="1" x14ac:dyDescent="0.35">
      <c r="A629" s="6"/>
      <c r="B629" s="113"/>
      <c r="C629" s="209"/>
      <c r="D629" s="188"/>
      <c r="E629" s="33" t="str">
        <f>IFERROR(IF(COUNTIF($A$6:A629,6)&lt;1,"DUPLICATE",VLOOKUP(A629,Table1[[Column1]:[Column3]],2,FALSE)),"")</f>
        <v/>
      </c>
      <c r="F629" s="6"/>
      <c r="G629" s="6"/>
      <c r="H629" s="118"/>
      <c r="I629" s="6"/>
      <c r="R629" s="5" t="str">
        <f>IFERROR(SEARCH('Bin Card'!$B$9,List!E629,1),"")</f>
        <v/>
      </c>
      <c r="S629" s="5">
        <f>IF(R629="",0,COUNTIF($R$6:R629,"=1"))</f>
        <v>0</v>
      </c>
      <c r="T629" s="5"/>
      <c r="U629" s="129" t="str">
        <f>IFERROR(IF(COUNTIF($A$6:A629,6)&lt;1,"DUPLICATE",VLOOKUP(A629,'Inventory List'!A564:L767,12,FALSE)),"")</f>
        <v/>
      </c>
      <c r="V629" s="19" t="str">
        <f>IFERROR(IF(COUNTIF($A$6:A629,6)&lt;1,"DUPLICATE",VLOOKUP(A629,Table1[[Column1]:[Column3]],3,FALSE)),"")</f>
        <v/>
      </c>
    </row>
    <row r="630" spans="1:22" s="114" customFormat="1" x14ac:dyDescent="0.35">
      <c r="A630" s="6"/>
      <c r="B630" s="113"/>
      <c r="C630" s="209"/>
      <c r="D630" s="188"/>
      <c r="E630" s="33" t="str">
        <f>IFERROR(IF(COUNTIF($A$6:A630,6)&lt;1,"DUPLICATE",VLOOKUP(A630,Table1[[Column1]:[Column3]],2,FALSE)),"")</f>
        <v/>
      </c>
      <c r="F630" s="6"/>
      <c r="G630" s="6"/>
      <c r="H630" s="118"/>
      <c r="I630" s="6"/>
      <c r="R630" s="5" t="str">
        <f>IFERROR(SEARCH('Bin Card'!$B$9,List!E630,1),"")</f>
        <v/>
      </c>
      <c r="S630" s="5">
        <f>IF(R630="",0,COUNTIF($R$6:R630,"=1"))</f>
        <v>0</v>
      </c>
      <c r="T630" s="5"/>
      <c r="U630" s="129" t="str">
        <f>IFERROR(IF(COUNTIF($A$6:A630,6)&gt;1,"DUPLICATE",VLOOKUP(A630,'Inventory List'!A544:L747,12,FALSE)),"")</f>
        <v>DUPLICATE</v>
      </c>
      <c r="V630" s="19" t="str">
        <f>IFERROR(IF(COUNTIF($A$6:A630,6)&lt;1,"DUPLICATE",VLOOKUP(A630,Table1[[Column1]:[Column3]],3,FALSE)),"")</f>
        <v/>
      </c>
    </row>
    <row r="631" spans="1:22" s="114" customFormat="1" x14ac:dyDescent="0.35">
      <c r="A631" s="6"/>
      <c r="B631" s="113"/>
      <c r="C631" s="209"/>
      <c r="D631" s="188"/>
      <c r="E631" s="33" t="str">
        <f>IFERROR(IF(COUNTIF($A$6:A631,6)&lt;1,"DUPLICATE",VLOOKUP(A631,Table1[[Column1]:[Column3]],2,FALSE)),"")</f>
        <v/>
      </c>
      <c r="F631" s="6"/>
      <c r="G631" s="6"/>
      <c r="H631" s="118"/>
      <c r="I631" s="6"/>
      <c r="R631" s="5" t="str">
        <f>IFERROR(SEARCH('Bin Card'!$B$9,List!E631,1),"")</f>
        <v/>
      </c>
      <c r="S631" s="5">
        <f>IF(R631="",0,COUNTIF($R$6:R631,"=1"))</f>
        <v>0</v>
      </c>
      <c r="T631" s="5"/>
      <c r="U631" s="129" t="str">
        <f>IFERROR(IF(COUNTIF($A$6:A631,6)&gt;1,"DUPLICATE",VLOOKUP(A631,'Inventory List'!A545:L748,12,FALSE)),"")</f>
        <v>DUPLICATE</v>
      </c>
      <c r="V631" s="19" t="str">
        <f>IFERROR(IF(COUNTIF($A$6:A631,6)&lt;1,"DUPLICATE",VLOOKUP(A631,Table1[[Column1]:[Column3]],3,FALSE)),"")</f>
        <v/>
      </c>
    </row>
    <row r="632" spans="1:22" s="114" customFormat="1" x14ac:dyDescent="0.35">
      <c r="A632" s="6"/>
      <c r="B632" s="113"/>
      <c r="C632" s="209"/>
      <c r="D632" s="188"/>
      <c r="E632" s="33" t="str">
        <f>IFERROR(IF(COUNTIF($A$6:A632,6)&lt;1,"DUPLICATE",VLOOKUP(A632,Table1[[Column1]:[Column3]],2,FALSE)),"")</f>
        <v/>
      </c>
      <c r="F632" s="6"/>
      <c r="G632" s="6"/>
      <c r="H632" s="118"/>
      <c r="I632" s="6"/>
      <c r="R632" s="5" t="str">
        <f>IFERROR(SEARCH('Bin Card'!$B$9,List!E632,1),"")</f>
        <v/>
      </c>
      <c r="S632" s="5">
        <f>IF(R632="",0,COUNTIF($R$6:R632,"=1"))</f>
        <v>0</v>
      </c>
      <c r="T632" s="5"/>
      <c r="U632" s="129" t="str">
        <f>IFERROR(IF(COUNTIF($A$6:A632,6)&gt;1,"DUPLICATE",VLOOKUP(A632,'Inventory List'!A546:L749,12,FALSE)),"")</f>
        <v>DUPLICATE</v>
      </c>
      <c r="V632" s="19" t="str">
        <f>IFERROR(IF(COUNTIF($A$6:A632,6)&lt;1,"DUPLICATE",VLOOKUP(A632,Table1[[Column1]:[Column3]],3,FALSE)),"")</f>
        <v/>
      </c>
    </row>
    <row r="633" spans="1:22" s="114" customFormat="1" x14ac:dyDescent="0.35">
      <c r="A633" s="6"/>
      <c r="B633" s="113"/>
      <c r="C633" s="209"/>
      <c r="D633" s="188"/>
      <c r="E633" s="33" t="str">
        <f>IFERROR(IF(COUNTIF($A$6:A633,6)&lt;1,"DUPLICATE",VLOOKUP(A633,Table1[[Column1]:[Column3]],2,FALSE)),"")</f>
        <v/>
      </c>
      <c r="F633" s="6"/>
      <c r="G633" s="6"/>
      <c r="H633" s="118"/>
      <c r="I633" s="6"/>
      <c r="R633" s="5" t="str">
        <f>IFERROR(SEARCH('Bin Card'!$B$9,List!E633,1),"")</f>
        <v/>
      </c>
      <c r="S633" s="5">
        <f>IF(R633="",0,COUNTIF($R$6:R633,"=1"))</f>
        <v>0</v>
      </c>
      <c r="T633" s="5"/>
      <c r="U633" s="129" t="str">
        <f>IFERROR(IF(COUNTIF($A$6:A633,6)&gt;1,"DUPLICATE",VLOOKUP(A633,'Inventory List'!A547:L750,12,FALSE)),"")</f>
        <v>DUPLICATE</v>
      </c>
      <c r="V633" s="19" t="str">
        <f>IFERROR(IF(COUNTIF($A$6:A633,6)&lt;1,"DUPLICATE",VLOOKUP(A633,Table1[[Column1]:[Column3]],3,FALSE)),"")</f>
        <v/>
      </c>
    </row>
    <row r="634" spans="1:22" s="114" customFormat="1" x14ac:dyDescent="0.35">
      <c r="A634" s="6"/>
      <c r="B634" s="113"/>
      <c r="C634" s="209"/>
      <c r="D634" s="188"/>
      <c r="E634" s="33" t="str">
        <f>IFERROR(IF(COUNTIF($A$6:A634,6)&lt;1,"DUPLICATE",VLOOKUP(A634,Table1[[Column1]:[Column3]],2,FALSE)),"")</f>
        <v/>
      </c>
      <c r="F634" s="6"/>
      <c r="G634" s="6"/>
      <c r="H634" s="118"/>
      <c r="I634" s="6"/>
      <c r="R634" s="5" t="str">
        <f>IFERROR(SEARCH('Bin Card'!$B$9,List!E634,1),"")</f>
        <v/>
      </c>
      <c r="S634" s="5">
        <f>IF(R634="",0,COUNTIF($R$6:R634,"=1"))</f>
        <v>0</v>
      </c>
      <c r="T634" s="5"/>
      <c r="U634" s="129" t="str">
        <f>IFERROR(IF(COUNTIF($A$6:A634,6)&gt;1,"DUPLICATE",VLOOKUP(A634,'Inventory List'!A548:L751,12,FALSE)),"")</f>
        <v>DUPLICATE</v>
      </c>
      <c r="V634" s="19" t="str">
        <f>IFERROR(IF(COUNTIF($A$6:A634,6)&lt;1,"DUPLICATE",VLOOKUP(A634,Table1[[Column1]:[Column3]],3,FALSE)),"")</f>
        <v/>
      </c>
    </row>
    <row r="635" spans="1:22" s="114" customFormat="1" x14ac:dyDescent="0.35">
      <c r="A635" s="6"/>
      <c r="B635" s="113"/>
      <c r="C635" s="209"/>
      <c r="D635" s="188"/>
      <c r="E635" s="33" t="str">
        <f>IFERROR(IF(COUNTIF($A$6:A635,6)&lt;1,"DUPLICATE",VLOOKUP(A635,Table1[[Column1]:[Column3]],2,FALSE)),"")</f>
        <v/>
      </c>
      <c r="F635" s="6"/>
      <c r="G635" s="6"/>
      <c r="H635" s="118"/>
      <c r="I635" s="6"/>
      <c r="R635" s="5" t="str">
        <f>IFERROR(SEARCH('Bin Card'!$B$9,List!E635,1),"")</f>
        <v/>
      </c>
      <c r="S635" s="5">
        <f>IF(R635="",0,COUNTIF($R$6:R635,"=1"))</f>
        <v>0</v>
      </c>
      <c r="T635" s="5"/>
      <c r="U635" s="129" t="str">
        <f>IFERROR(IF(COUNTIF($A$6:A635,6)&gt;1,"DUPLICATE",VLOOKUP(A635,'Inventory List'!A549:L752,12,FALSE)),"")</f>
        <v>DUPLICATE</v>
      </c>
      <c r="V635" s="19" t="str">
        <f>IFERROR(IF(COUNTIF($A$6:A635,6)&lt;1,"DUPLICATE",VLOOKUP(A635,Table1[[Column1]:[Column3]],3,FALSE)),"")</f>
        <v/>
      </c>
    </row>
    <row r="636" spans="1:22" s="114" customFormat="1" x14ac:dyDescent="0.35">
      <c r="A636" s="6"/>
      <c r="B636" s="113"/>
      <c r="C636" s="209"/>
      <c r="D636" s="188"/>
      <c r="E636" s="33" t="str">
        <f>IFERROR(IF(COUNTIF($A$6:A636,6)&lt;1,"DUPLICATE",VLOOKUP(A636,Table1[[Column1]:[Column3]],2,FALSE)),"")</f>
        <v/>
      </c>
      <c r="F636" s="6"/>
      <c r="G636" s="6"/>
      <c r="H636" s="118"/>
      <c r="I636" s="6"/>
      <c r="R636" s="5" t="str">
        <f>IFERROR(SEARCH('Bin Card'!$B$9,List!E636,1),"")</f>
        <v/>
      </c>
      <c r="S636" s="5">
        <f>IF(R636="",0,COUNTIF($R$6:R636,"=1"))</f>
        <v>0</v>
      </c>
      <c r="T636" s="5"/>
      <c r="U636" s="129" t="str">
        <f>IFERROR(IF(COUNTIF($A$6:A636,6)&gt;1,"DUPLICATE",VLOOKUP(A636,'Inventory List'!A550:L753,12,FALSE)),"")</f>
        <v>DUPLICATE</v>
      </c>
      <c r="V636" s="19" t="str">
        <f>IFERROR(IF(COUNTIF($A$6:A636,6)&lt;1,"DUPLICATE",VLOOKUP(A636,Table1[[Column1]:[Column3]],3,FALSE)),"")</f>
        <v/>
      </c>
    </row>
    <row r="637" spans="1:22" s="114" customFormat="1" x14ac:dyDescent="0.35">
      <c r="A637" s="6"/>
      <c r="B637" s="113"/>
      <c r="C637" s="209"/>
      <c r="D637" s="188"/>
      <c r="E637" s="33" t="str">
        <f>IFERROR(IF(COUNTIF($A$6:A637,6)&lt;1,"DUPLICATE",VLOOKUP(A637,Table1[[Column1]:[Column3]],2,FALSE)),"")</f>
        <v/>
      </c>
      <c r="F637" s="6"/>
      <c r="G637" s="6"/>
      <c r="H637" s="118"/>
      <c r="I637" s="6"/>
      <c r="R637" s="5" t="str">
        <f>IFERROR(SEARCH('Bin Card'!$B$9,List!E637,1),"")</f>
        <v/>
      </c>
      <c r="S637" s="5">
        <f>IF(R637="",0,COUNTIF($R$6:R637,"=1"))</f>
        <v>0</v>
      </c>
      <c r="T637" s="5"/>
      <c r="U637" s="129" t="str">
        <f>IFERROR(IF(COUNTIF($A$6:A637,6)&gt;1,"DUPLICATE",VLOOKUP(A637,'Inventory List'!A551:L754,12,FALSE)),"")</f>
        <v>DUPLICATE</v>
      </c>
      <c r="V637" s="19" t="str">
        <f>IFERROR(IF(COUNTIF($A$6:A637,6)&lt;1,"DUPLICATE",VLOOKUP(A637,Table1[[Column1]:[Column3]],3,FALSE)),"")</f>
        <v/>
      </c>
    </row>
    <row r="638" spans="1:22" s="114" customFormat="1" x14ac:dyDescent="0.35">
      <c r="A638" s="6"/>
      <c r="B638" s="113"/>
      <c r="C638" s="209"/>
      <c r="D638" s="188"/>
      <c r="E638" s="33" t="str">
        <f>IFERROR(IF(COUNTIF($A$6:A638,6)&lt;1,"DUPLICATE",VLOOKUP(A638,Table1[[Column1]:[Column3]],2,FALSE)),"")</f>
        <v/>
      </c>
      <c r="F638" s="6"/>
      <c r="G638" s="6"/>
      <c r="H638" s="118"/>
      <c r="I638" s="6"/>
      <c r="R638" s="5" t="str">
        <f>IFERROR(SEARCH('Bin Card'!$B$9,List!E638,1),"")</f>
        <v/>
      </c>
      <c r="S638" s="5">
        <f>IF(R638="",0,COUNTIF($R$6:R638,"=1"))</f>
        <v>0</v>
      </c>
      <c r="T638" s="5"/>
      <c r="U638" s="129" t="str">
        <f>IFERROR(IF(COUNTIF($A$6:A638,6)&gt;1,"DUPLICATE",VLOOKUP(A638,'Inventory List'!A552:L755,12,FALSE)),"")</f>
        <v>DUPLICATE</v>
      </c>
      <c r="V638" s="19" t="str">
        <f>IFERROR(IF(COUNTIF($A$6:A638,6)&lt;1,"DUPLICATE",VLOOKUP(A638,Table1[[Column1]:[Column3]],3,FALSE)),"")</f>
        <v/>
      </c>
    </row>
    <row r="639" spans="1:22" s="114" customFormat="1" x14ac:dyDescent="0.35">
      <c r="A639" s="6"/>
      <c r="B639" s="113"/>
      <c r="C639" s="209"/>
      <c r="D639" s="188"/>
      <c r="E639" s="33" t="str">
        <f>IFERROR(IF(COUNTIF($A$6:A639,6)&lt;1,"DUPLICATE",VLOOKUP(A639,Table1[[Column1]:[Column3]],2,FALSE)),"")</f>
        <v/>
      </c>
      <c r="F639" s="6"/>
      <c r="G639" s="6"/>
      <c r="H639" s="118"/>
      <c r="I639" s="6"/>
      <c r="R639" s="5" t="str">
        <f>IFERROR(SEARCH('Bin Card'!$B$9,List!E639,1),"")</f>
        <v/>
      </c>
      <c r="S639" s="5">
        <f>IF(R639="",0,COUNTIF($R$6:R639,"=1"))</f>
        <v>0</v>
      </c>
      <c r="T639" s="5"/>
      <c r="U639" s="129" t="str">
        <f>IFERROR(IF(COUNTIF($A$6:A639,6)&gt;1,"DUPLICATE",VLOOKUP(A639,'Inventory List'!A553:L756,12,FALSE)),"")</f>
        <v>DUPLICATE</v>
      </c>
      <c r="V639" s="19" t="str">
        <f>IFERROR(IF(COUNTIF($A$6:A639,6)&lt;1,"DUPLICATE",VLOOKUP(A639,Table1[[Column1]:[Column3]],3,FALSE)),"")</f>
        <v/>
      </c>
    </row>
    <row r="640" spans="1:22" s="114" customFormat="1" x14ac:dyDescent="0.35">
      <c r="A640" s="6"/>
      <c r="B640" s="113"/>
      <c r="C640" s="209"/>
      <c r="D640" s="188"/>
      <c r="E640" s="33" t="str">
        <f>IFERROR(IF(COUNTIF($A$6:A640,6)&lt;1,"DUPLICATE",VLOOKUP(A640,Table1[[Column1]:[Column3]],2,FALSE)),"")</f>
        <v/>
      </c>
      <c r="F640" s="6"/>
      <c r="G640" s="6"/>
      <c r="H640" s="118"/>
      <c r="I640" s="6"/>
      <c r="R640" s="5" t="str">
        <f>IFERROR(SEARCH('Bin Card'!$B$9,List!E640,1),"")</f>
        <v/>
      </c>
      <c r="S640" s="5">
        <f>IF(R640="",0,COUNTIF($R$6:R640,"=1"))</f>
        <v>0</v>
      </c>
      <c r="T640" s="5"/>
      <c r="U640" s="129" t="str">
        <f>IFERROR(IF(COUNTIF($A$6:A640,6)&gt;1,"DUPLICATE",VLOOKUP(A640,'Inventory List'!A554:L757,12,FALSE)),"")</f>
        <v>DUPLICATE</v>
      </c>
      <c r="V640" s="19" t="str">
        <f>IFERROR(IF(COUNTIF($A$6:A640,6)&lt;1,"DUPLICATE",VLOOKUP(A640,Table1[[Column1]:[Column3]],3,FALSE)),"")</f>
        <v/>
      </c>
    </row>
    <row r="641" spans="1:22" s="114" customFormat="1" x14ac:dyDescent="0.35">
      <c r="A641" s="6"/>
      <c r="B641" s="113"/>
      <c r="C641" s="209"/>
      <c r="D641" s="188"/>
      <c r="E641" s="33" t="str">
        <f>IFERROR(IF(COUNTIF($A$6:A641,6)&lt;1,"DUPLICATE",VLOOKUP(A641,Table1[[Column1]:[Column3]],2,FALSE)),"")</f>
        <v/>
      </c>
      <c r="F641" s="6"/>
      <c r="G641" s="6"/>
      <c r="H641" s="118"/>
      <c r="I641" s="6"/>
      <c r="R641" s="5" t="str">
        <f>IFERROR(SEARCH('Bin Card'!$B$9,List!E641,1),"")</f>
        <v/>
      </c>
      <c r="S641" s="5">
        <f>IF(R641="",0,COUNTIF($R$6:R641,"=1"))</f>
        <v>0</v>
      </c>
      <c r="T641" s="5"/>
      <c r="U641" s="129" t="str">
        <f>IFERROR(IF(COUNTIF($A$6:A641,6)&gt;1,"DUPLICATE",VLOOKUP(A641,'Inventory List'!A555:L758,12,FALSE)),"")</f>
        <v>DUPLICATE</v>
      </c>
      <c r="V641" s="19" t="str">
        <f>IFERROR(IF(COUNTIF($A$6:A641,6)&lt;1,"DUPLICATE",VLOOKUP(A641,Table1[[Column1]:[Column3]],3,FALSE)),"")</f>
        <v/>
      </c>
    </row>
    <row r="642" spans="1:22" x14ac:dyDescent="0.35">
      <c r="A642" s="19"/>
      <c r="B642" s="7"/>
      <c r="C642" s="208"/>
      <c r="D642" s="187"/>
      <c r="E642" s="33" t="str">
        <f>IFERROR(IF(COUNTIF($A$6:A642,6)&lt;1,"DUPLICATE",VLOOKUP(A642,Table1[[Column1]:[Column3]],2,FALSE)),"")</f>
        <v/>
      </c>
      <c r="F642" s="19"/>
      <c r="G642" s="19"/>
      <c r="H642" s="117"/>
      <c r="I642" s="19"/>
      <c r="R642" s="5" t="str">
        <f>IFERROR(SEARCH('Bin Card'!$B$9,List!E642,1),"")</f>
        <v/>
      </c>
      <c r="S642" s="5">
        <f>IF(R642="",0,COUNTIF($R$6:R642,"=1"))</f>
        <v>0</v>
      </c>
      <c r="U642" s="129" t="str">
        <f>IFERROR(IF(COUNTIF($A$6:A642,6)&gt;1,"DUPLICATE",VLOOKUP(A642,'Inventory List'!A556:L759,12,FALSE)),"")</f>
        <v>DUPLICATE</v>
      </c>
      <c r="V642" s="19" t="str">
        <f>IFERROR(IF(COUNTIF($A$6:A642,6)&lt;1,"DUPLICATE",VLOOKUP(A642,Table1[[Column1]:[Column3]],3,FALSE)),"")</f>
        <v/>
      </c>
    </row>
    <row r="643" spans="1:22" s="114" customFormat="1" x14ac:dyDescent="0.35">
      <c r="A643" s="6"/>
      <c r="B643" s="113"/>
      <c r="C643" s="209"/>
      <c r="D643" s="188"/>
      <c r="E643" s="33" t="str">
        <f>IFERROR(IF(COUNTIF($A$6:A643,6)&lt;1,"DUPLICATE",VLOOKUP(A643,Table1[[Column1]:[Column3]],2,FALSE)),"")</f>
        <v/>
      </c>
      <c r="F643" s="6"/>
      <c r="G643" s="6"/>
      <c r="H643" s="118"/>
      <c r="I643" s="6"/>
      <c r="R643" s="5" t="str">
        <f>IFERROR(SEARCH('Bin Card'!$B$9,List!E643,1),"")</f>
        <v/>
      </c>
      <c r="S643" s="5">
        <f>IF(R643="",0,COUNTIF($R$6:R643,"=1"))</f>
        <v>0</v>
      </c>
      <c r="T643" s="5"/>
      <c r="U643" s="129" t="str">
        <f>IFERROR(IF(COUNTIF($A$6:A643,6)&gt;1,"DUPLICATE",VLOOKUP(A643,'Inventory List'!A557:L760,12,FALSE)),"")</f>
        <v>DUPLICATE</v>
      </c>
      <c r="V643" s="19" t="str">
        <f>IFERROR(IF(COUNTIF($A$6:A643,6)&lt;1,"DUPLICATE",VLOOKUP(A643,Table1[[Column1]:[Column3]],3,FALSE)),"")</f>
        <v/>
      </c>
    </row>
    <row r="644" spans="1:22" s="114" customFormat="1" x14ac:dyDescent="0.35">
      <c r="A644" s="6"/>
      <c r="B644" s="113"/>
      <c r="C644" s="209"/>
      <c r="D644" s="188"/>
      <c r="E644" s="33" t="str">
        <f>IFERROR(IF(COUNTIF($A$6:A644,6)&lt;1,"DUPLICATE",VLOOKUP(A644,Table1[[Column1]:[Column3]],2,FALSE)),"")</f>
        <v/>
      </c>
      <c r="F644" s="6"/>
      <c r="G644" s="6"/>
      <c r="H644" s="118"/>
      <c r="I644" s="6"/>
      <c r="R644" s="5" t="str">
        <f>IFERROR(SEARCH('Bin Card'!$B$9,List!E644,1),"")</f>
        <v/>
      </c>
      <c r="S644" s="5">
        <f>IF(R644="",0,COUNTIF($R$6:R644,"=1"))</f>
        <v>0</v>
      </c>
      <c r="T644" s="5"/>
      <c r="U644" s="129" t="str">
        <f>IFERROR(IF(COUNTIF($A$6:A644,6)&gt;1,"DUPLICATE",VLOOKUP(A644,'Inventory List'!A558:L761,12,FALSE)),"")</f>
        <v>DUPLICATE</v>
      </c>
      <c r="V644" s="19" t="str">
        <f>IFERROR(IF(COUNTIF($A$6:A644,6)&lt;1,"DUPLICATE",VLOOKUP(A644,Table1[[Column1]:[Column3]],3,FALSE)),"")</f>
        <v/>
      </c>
    </row>
    <row r="645" spans="1:22" s="114" customFormat="1" x14ac:dyDescent="0.35">
      <c r="A645" s="6"/>
      <c r="B645" s="113"/>
      <c r="C645" s="209"/>
      <c r="D645" s="188"/>
      <c r="E645" s="33" t="str">
        <f>IFERROR(IF(COUNTIF($A$6:A645,6)&lt;1,"DUPLICATE",VLOOKUP(A645,Table1[[Column1]:[Column3]],2,FALSE)),"")</f>
        <v/>
      </c>
      <c r="F645" s="6"/>
      <c r="G645" s="6"/>
      <c r="H645" s="118"/>
      <c r="I645" s="6"/>
      <c r="R645" s="5" t="str">
        <f>IFERROR(SEARCH('Bin Card'!$B$9,List!E645,1),"")</f>
        <v/>
      </c>
      <c r="S645" s="5">
        <f>IF(R645="",0,COUNTIF($R$6:R645,"=1"))</f>
        <v>0</v>
      </c>
      <c r="T645" s="5"/>
      <c r="U645" s="129" t="str">
        <f>IFERROR(IF(COUNTIF($A$6:A645,6)&gt;1,"DUPLICATE",VLOOKUP(A645,'Inventory List'!A559:L762,12,FALSE)),"")</f>
        <v>DUPLICATE</v>
      </c>
      <c r="V645" s="19" t="str">
        <f>IFERROR(IF(COUNTIF($A$6:A645,6)&lt;1,"DUPLICATE",VLOOKUP(A645,Table1[[Column1]:[Column3]],3,FALSE)),"")</f>
        <v/>
      </c>
    </row>
    <row r="646" spans="1:22" s="114" customFormat="1" x14ac:dyDescent="0.3">
      <c r="A646" s="6"/>
      <c r="B646" s="113"/>
      <c r="C646" s="209"/>
      <c r="D646" s="188"/>
      <c r="E646" s="33" t="str">
        <f>IFERROR(IF(COUNTIF($A$6:A646,6)&lt;1,"DUPLICATE",VLOOKUP(A646,Table1[[Column1]:[Column3]],2,FALSE)),"")</f>
        <v/>
      </c>
      <c r="F646" s="6"/>
      <c r="G646" s="6"/>
      <c r="H646" s="118"/>
      <c r="I646" s="6"/>
      <c r="R646" s="114" t="str">
        <f>IFERROR(SEARCH('Bin Card'!$B$9,List!E646,1),"")</f>
        <v/>
      </c>
      <c r="S646" s="114">
        <f>IF(R646="",0,COUNTIF($R$6:R646,"=1"))</f>
        <v>0</v>
      </c>
      <c r="U646" s="130" t="str">
        <f>IFERROR(IF(COUNTIF($A$6:A646,6)&gt;1,"DUPLICATE",VLOOKUP(A646,'Inventory List'!A492:L695,12,FALSE)),"")</f>
        <v>DUPLICATE</v>
      </c>
      <c r="V646" s="19" t="str">
        <f>IFERROR(IF(COUNTIF($A$6:A646,6)&lt;1,"DUPLICATE",VLOOKUP(A646,Table1[[Column1]:[Column3]],3,FALSE)),"")</f>
        <v/>
      </c>
    </row>
    <row r="647" spans="1:22" s="114" customFormat="1" x14ac:dyDescent="0.3">
      <c r="A647" s="6"/>
      <c r="B647" s="113"/>
      <c r="C647" s="209"/>
      <c r="D647" s="188"/>
      <c r="E647" s="33" t="str">
        <f>IFERROR(IF(COUNTIF($A$6:A647,6)&lt;1,"DUPLICATE",VLOOKUP(A647,Table1[[Column1]:[Column3]],2,FALSE)),"")</f>
        <v/>
      </c>
      <c r="F647" s="6"/>
      <c r="G647" s="6"/>
      <c r="H647" s="118"/>
      <c r="I647" s="6"/>
      <c r="R647" s="114" t="str">
        <f>IFERROR(SEARCH('Bin Card'!$B$9,List!E647,1),"")</f>
        <v/>
      </c>
      <c r="S647" s="114">
        <f>IF(R647="",0,COUNTIF($R$6:R647,"=1"))</f>
        <v>0</v>
      </c>
      <c r="U647" s="130" t="str">
        <f>IFERROR(IF(COUNTIF($A$6:A647,6)&gt;1,"DUPLICATE",VLOOKUP(A647,'Inventory List'!A493:L696,12,FALSE)),"")</f>
        <v>DUPLICATE</v>
      </c>
      <c r="V647" s="19" t="str">
        <f>IFERROR(IF(COUNTIF($A$6:A647,6)&lt;1,"DUPLICATE",VLOOKUP(A647,Table1[[Column1]:[Column3]],3,FALSE)),"")</f>
        <v/>
      </c>
    </row>
    <row r="648" spans="1:22" s="114" customFormat="1" x14ac:dyDescent="0.3">
      <c r="A648" s="6"/>
      <c r="B648" s="113"/>
      <c r="C648" s="209"/>
      <c r="D648" s="188"/>
      <c r="E648" s="33" t="str">
        <f>IFERROR(IF(COUNTIF($A$6:A648,6)&lt;1,"DUPLICATE",VLOOKUP(A648,Table1[[Column1]:[Column3]],2,FALSE)),"")</f>
        <v/>
      </c>
      <c r="F648" s="6"/>
      <c r="G648" s="6"/>
      <c r="H648" s="118"/>
      <c r="I648" s="6"/>
      <c r="R648" s="114" t="str">
        <f>IFERROR(SEARCH('Bin Card'!$B$9,List!E648,1),"")</f>
        <v/>
      </c>
      <c r="S648" s="114">
        <f>IF(R648="",0,COUNTIF($R$6:R648,"=1"))</f>
        <v>0</v>
      </c>
      <c r="U648" s="130" t="str">
        <f>IFERROR(IF(COUNTIF($A$6:A648,6)&gt;1,"DUPLICATE",VLOOKUP(A648,'Inventory List'!A494:L697,12,FALSE)),"")</f>
        <v>DUPLICATE</v>
      </c>
      <c r="V648" s="19" t="str">
        <f>IFERROR(IF(COUNTIF($A$6:A648,6)&lt;1,"DUPLICATE",VLOOKUP(A648,Table1[[Column1]:[Column3]],3,FALSE)),"")</f>
        <v/>
      </c>
    </row>
    <row r="649" spans="1:22" s="114" customFormat="1" x14ac:dyDescent="0.3">
      <c r="A649" s="6"/>
      <c r="B649" s="113"/>
      <c r="C649" s="209"/>
      <c r="D649" s="188"/>
      <c r="E649" s="33" t="str">
        <f>IFERROR(IF(COUNTIF($A$6:A649,6)&lt;1,"DUPLICATE",VLOOKUP(A649,Table1[[Column1]:[Column3]],2,FALSE)),"")</f>
        <v/>
      </c>
      <c r="F649" s="6"/>
      <c r="G649" s="6"/>
      <c r="H649" s="118"/>
      <c r="I649" s="6"/>
      <c r="R649" s="114" t="str">
        <f>IFERROR(SEARCH('Bin Card'!$B$9,List!E649,1),"")</f>
        <v/>
      </c>
      <c r="S649" s="114">
        <f>IF(R649="",0,COUNTIF($R$6:R649,"=1"))</f>
        <v>0</v>
      </c>
      <c r="U649" s="130" t="str">
        <f>IFERROR(IF(COUNTIF($A$6:A649,6)&gt;1,"DUPLICATE",VLOOKUP(A649,'Inventory List'!A495:L698,12,FALSE)),"")</f>
        <v>DUPLICATE</v>
      </c>
      <c r="V649" s="19" t="str">
        <f>IFERROR(IF(COUNTIF($A$6:A649,6)&lt;1,"DUPLICATE",VLOOKUP(A649,Table1[[Column1]:[Column3]],3,FALSE)),"")</f>
        <v/>
      </c>
    </row>
    <row r="650" spans="1:22" s="114" customFormat="1" x14ac:dyDescent="0.3">
      <c r="A650" s="6"/>
      <c r="B650" s="113"/>
      <c r="C650" s="209"/>
      <c r="D650" s="188"/>
      <c r="E650" s="33" t="str">
        <f>IFERROR(IF(COUNTIF($A$6:A650,6)&lt;1,"DUPLICATE",VLOOKUP(A650,Table1[[Column1]:[Column3]],2,FALSE)),"")</f>
        <v/>
      </c>
      <c r="F650" s="6"/>
      <c r="G650" s="6"/>
      <c r="H650" s="118"/>
      <c r="I650" s="6"/>
      <c r="R650" s="114" t="str">
        <f>IFERROR(SEARCH('Bin Card'!$B$9,List!E650,1),"")</f>
        <v/>
      </c>
      <c r="S650" s="114">
        <f>IF(R650="",0,COUNTIF($R$6:R650,"=1"))</f>
        <v>0</v>
      </c>
      <c r="U650" s="130" t="str">
        <f>IFERROR(IF(COUNTIF($A$6:A650,6)&gt;1,"DUPLICATE",VLOOKUP(A650,'Inventory List'!A496:L699,12,FALSE)),"")</f>
        <v>DUPLICATE</v>
      </c>
      <c r="V650" s="19" t="str">
        <f>IFERROR(IF(COUNTIF($A$6:A650,6)&lt;1,"DUPLICATE",VLOOKUP(A650,Table1[[Column1]:[Column3]],3,FALSE)),"")</f>
        <v/>
      </c>
    </row>
    <row r="651" spans="1:22" s="114" customFormat="1" x14ac:dyDescent="0.3">
      <c r="A651" s="6"/>
      <c r="B651" s="113"/>
      <c r="C651" s="209"/>
      <c r="D651" s="188"/>
      <c r="E651" s="33" t="str">
        <f>IFERROR(IF(COUNTIF($A$6:A651,6)&lt;1,"DUPLICATE",VLOOKUP(A651,Table1[[Column1]:[Column3]],2,FALSE)),"")</f>
        <v/>
      </c>
      <c r="F651" s="6"/>
      <c r="G651" s="6"/>
      <c r="H651" s="118"/>
      <c r="I651" s="6"/>
      <c r="R651" s="114" t="str">
        <f>IFERROR(SEARCH('Bin Card'!$B$9,List!E651,1),"")</f>
        <v/>
      </c>
      <c r="S651" s="114">
        <f>IF(R651="",0,COUNTIF($R$6:R651,"=1"))</f>
        <v>0</v>
      </c>
      <c r="U651" s="130" t="str">
        <f>IFERROR(IF(COUNTIF($A$6:A651,6)&gt;1,"DUPLICATE",VLOOKUP(A651,'Inventory List'!A497:L700,12,FALSE)),"")</f>
        <v>DUPLICATE</v>
      </c>
      <c r="V651" s="19" t="str">
        <f>IFERROR(IF(COUNTIF($A$6:A651,6)&lt;1,"DUPLICATE",VLOOKUP(A651,Table1[[Column1]:[Column3]],3,FALSE)),"")</f>
        <v/>
      </c>
    </row>
    <row r="652" spans="1:22" s="114" customFormat="1" x14ac:dyDescent="0.3">
      <c r="A652" s="6"/>
      <c r="B652" s="113"/>
      <c r="C652" s="209"/>
      <c r="D652" s="188"/>
      <c r="E652" s="33" t="str">
        <f>IFERROR(IF(COUNTIF($A$6:A652,6)&lt;1,"DUPLICATE",VLOOKUP(A652,Table1[[Column1]:[Column3]],2,FALSE)),"")</f>
        <v/>
      </c>
      <c r="F652" s="6"/>
      <c r="G652" s="6"/>
      <c r="H652" s="118"/>
      <c r="I652" s="6"/>
      <c r="R652" s="114" t="str">
        <f>IFERROR(SEARCH('Bin Card'!$B$9,List!E652,1),"")</f>
        <v/>
      </c>
      <c r="S652" s="114">
        <f>IF(R652="",0,COUNTIF($R$6:R652,"=1"))</f>
        <v>0</v>
      </c>
      <c r="U652" s="130" t="str">
        <f>IFERROR(IF(COUNTIF($A$6:A652,6)&gt;1,"DUPLICATE",VLOOKUP(A652,'Inventory List'!A498:L701,12,FALSE)),"")</f>
        <v>DUPLICATE</v>
      </c>
      <c r="V652" s="19" t="str">
        <f>IFERROR(IF(COUNTIF($A$6:A652,6)&lt;1,"DUPLICATE",VLOOKUP(A652,Table1[[Column1]:[Column3]],3,FALSE)),"")</f>
        <v/>
      </c>
    </row>
    <row r="653" spans="1:22" s="114" customFormat="1" x14ac:dyDescent="0.3">
      <c r="A653" s="6"/>
      <c r="B653" s="113"/>
      <c r="C653" s="209"/>
      <c r="D653" s="188"/>
      <c r="E653" s="33" t="str">
        <f>IFERROR(IF(COUNTIF($A$6:A653,6)&lt;1,"DUPLICATE",VLOOKUP(A653,Table1[[Column1]:[Column3]],2,FALSE)),"")</f>
        <v/>
      </c>
      <c r="F653" s="6"/>
      <c r="G653" s="6"/>
      <c r="H653" s="118"/>
      <c r="I653" s="6"/>
      <c r="R653" s="114" t="str">
        <f>IFERROR(SEARCH('Bin Card'!$B$9,List!E653,1),"")</f>
        <v/>
      </c>
      <c r="S653" s="114">
        <f>IF(R653="",0,COUNTIF($R$6:R653,"=1"))</f>
        <v>0</v>
      </c>
      <c r="U653" s="130" t="str">
        <f>IFERROR(IF(COUNTIF($A$6:A653,6)&gt;1,"DUPLICATE",VLOOKUP(A653,'Inventory List'!A499:L702,12,FALSE)),"")</f>
        <v>DUPLICATE</v>
      </c>
      <c r="V653" s="19" t="str">
        <f>IFERROR(IF(COUNTIF($A$6:A653,6)&lt;1,"DUPLICATE",VLOOKUP(A653,Table1[[Column1]:[Column3]],3,FALSE)),"")</f>
        <v/>
      </c>
    </row>
    <row r="654" spans="1:22" s="114" customFormat="1" x14ac:dyDescent="0.3">
      <c r="A654" s="6"/>
      <c r="B654" s="113"/>
      <c r="C654" s="209"/>
      <c r="D654" s="188"/>
      <c r="E654" s="33" t="str">
        <f>IFERROR(IF(COUNTIF($A$6:A654,6)&lt;1,"DUPLICATE",VLOOKUP(A654,Table1[[Column1]:[Column3]],2,FALSE)),"")</f>
        <v/>
      </c>
      <c r="F654" s="6"/>
      <c r="G654" s="6"/>
      <c r="H654" s="118"/>
      <c r="I654" s="6"/>
      <c r="R654" s="114" t="str">
        <f>IFERROR(SEARCH('Bin Card'!$B$9,List!E654,1),"")</f>
        <v/>
      </c>
      <c r="S654" s="114">
        <f>IF(R654="",0,COUNTIF($R$6:R654,"=1"))</f>
        <v>0</v>
      </c>
      <c r="U654" s="130" t="str">
        <f>IFERROR(IF(COUNTIF($A$6:A654,6)&gt;1,"DUPLICATE",VLOOKUP(A654,'Inventory List'!A500:L703,12,FALSE)),"")</f>
        <v>DUPLICATE</v>
      </c>
      <c r="V654" s="19" t="str">
        <f>IFERROR(IF(COUNTIF($A$6:A654,6)&lt;1,"DUPLICATE",VLOOKUP(A654,Table1[[Column1]:[Column3]],3,FALSE)),"")</f>
        <v/>
      </c>
    </row>
    <row r="655" spans="1:22" s="114" customFormat="1" x14ac:dyDescent="0.3">
      <c r="A655" s="6"/>
      <c r="B655" s="113"/>
      <c r="C655" s="209"/>
      <c r="D655" s="188"/>
      <c r="E655" s="33" t="str">
        <f>IFERROR(IF(COUNTIF($A$6:A655,6)&lt;1,"DUPLICATE",VLOOKUP(A655,Table1[[Column1]:[Column3]],2,FALSE)),"")</f>
        <v/>
      </c>
      <c r="F655" s="6"/>
      <c r="G655" s="6"/>
      <c r="H655" s="118"/>
      <c r="I655" s="6"/>
      <c r="R655" s="114" t="str">
        <f>IFERROR(SEARCH('Bin Card'!$B$9,List!E655,1),"")</f>
        <v/>
      </c>
      <c r="S655" s="114">
        <f>IF(R655="",0,COUNTIF($R$6:R655,"=1"))</f>
        <v>0</v>
      </c>
      <c r="U655" s="130" t="str">
        <f>IFERROR(IF(COUNTIF($A$6:A655,6)&gt;1,"DUPLICATE",VLOOKUP(A655,'Inventory List'!A501:L704,12,FALSE)),"")</f>
        <v>DUPLICATE</v>
      </c>
      <c r="V655" s="19" t="str">
        <f>IFERROR(IF(COUNTIF($A$6:A655,6)&lt;1,"DUPLICATE",VLOOKUP(A655,Table1[[Column1]:[Column3]],3,FALSE)),"")</f>
        <v/>
      </c>
    </row>
    <row r="656" spans="1:22" s="114" customFormat="1" x14ac:dyDescent="0.3">
      <c r="A656" s="6"/>
      <c r="B656" s="113"/>
      <c r="C656" s="209"/>
      <c r="D656" s="188"/>
      <c r="E656" s="33" t="str">
        <f>IFERROR(IF(COUNTIF($A$6:A656,6)&lt;1,"DUPLICATE",VLOOKUP(A656,Table1[[Column1]:[Column3]],2,FALSE)),"")</f>
        <v/>
      </c>
      <c r="F656" s="6"/>
      <c r="G656" s="6"/>
      <c r="H656" s="118"/>
      <c r="I656" s="6"/>
      <c r="R656" s="114" t="str">
        <f>IFERROR(SEARCH('Bin Card'!$B$9,List!E656,1),"")</f>
        <v/>
      </c>
      <c r="S656" s="114">
        <f>IF(R656="",0,COUNTIF($R$6:R656,"=1"))</f>
        <v>0</v>
      </c>
      <c r="U656" s="130" t="str">
        <f>IFERROR(IF(COUNTIF($A$6:A656,6)&gt;1,"DUPLICATE",VLOOKUP(A656,'Inventory List'!A502:L705,12,FALSE)),"")</f>
        <v>DUPLICATE</v>
      </c>
      <c r="V656" s="19" t="str">
        <f>IFERROR(IF(COUNTIF($A$6:A656,6)&lt;1,"DUPLICATE",VLOOKUP(A656,Table1[[Column1]:[Column3]],3,FALSE)),"")</f>
        <v/>
      </c>
    </row>
    <row r="657" spans="1:22" s="114" customFormat="1" x14ac:dyDescent="0.3">
      <c r="A657" s="6"/>
      <c r="B657" s="113"/>
      <c r="C657" s="209"/>
      <c r="D657" s="188"/>
      <c r="E657" s="33" t="str">
        <f>IFERROR(IF(COUNTIF($A$6:A657,6)&lt;1,"DUPLICATE",VLOOKUP(A657,Table1[[Column1]:[Column3]],2,FALSE)),"")</f>
        <v/>
      </c>
      <c r="F657" s="6"/>
      <c r="G657" s="6"/>
      <c r="H657" s="118"/>
      <c r="I657" s="6"/>
      <c r="R657" s="114" t="str">
        <f>IFERROR(SEARCH('Bin Card'!$B$9,List!E657,1),"")</f>
        <v/>
      </c>
      <c r="S657" s="114">
        <f>IF(R657="",0,COUNTIF($R$6:R657,"=1"))</f>
        <v>0</v>
      </c>
      <c r="U657" s="130" t="str">
        <f>IFERROR(IF(COUNTIF($A$6:A657,6)&gt;1,"DUPLICATE",VLOOKUP(A657,'Inventory List'!A503:L706,12,FALSE)),"")</f>
        <v>DUPLICATE</v>
      </c>
      <c r="V657" s="19" t="str">
        <f>IFERROR(IF(COUNTIF($A$6:A657,6)&lt;1,"DUPLICATE",VLOOKUP(A657,Table1[[Column1]:[Column3]],3,FALSE)),"")</f>
        <v/>
      </c>
    </row>
    <row r="658" spans="1:22" x14ac:dyDescent="0.35">
      <c r="A658" s="19"/>
      <c r="B658" s="7"/>
      <c r="C658" s="208"/>
      <c r="D658" s="187"/>
      <c r="E658" s="33" t="str">
        <f>IFERROR(IF(COUNTIF($A$6:A658,6)&lt;1,"DUPLICATE",VLOOKUP(A658,Table1[[Column1]:[Column3]],2,FALSE)),"")</f>
        <v/>
      </c>
      <c r="F658" s="19"/>
      <c r="G658" s="19"/>
      <c r="H658" s="117"/>
      <c r="I658" s="19"/>
      <c r="R658" s="5" t="str">
        <f>IFERROR(SEARCH('Bin Card'!$B$9,List!E658,1),"")</f>
        <v/>
      </c>
      <c r="S658" s="5">
        <f>IF(R658="",0,COUNTIF($R$6:R658,"=1"))</f>
        <v>0</v>
      </c>
      <c r="U658" s="129" t="str">
        <f>IFERROR(IF(COUNTIF($A$6:A658,6)&gt;1,"DUPLICATE",VLOOKUP(A658,'Inventory List'!A504:L707,12,FALSE)),"")</f>
        <v>DUPLICATE</v>
      </c>
      <c r="V658" s="19" t="str">
        <f>IFERROR(IF(COUNTIF($A$6:A658,6)&lt;1,"DUPLICATE",VLOOKUP(A658,Table1[[Column1]:[Column3]],3,FALSE)),"")</f>
        <v/>
      </c>
    </row>
    <row r="659" spans="1:22" s="114" customFormat="1" x14ac:dyDescent="0.3">
      <c r="A659" s="6"/>
      <c r="B659" s="113"/>
      <c r="C659" s="209"/>
      <c r="D659" s="188"/>
      <c r="E659" s="33" t="str">
        <f>IFERROR(IF(COUNTIF($A$6:A659,6)&lt;1,"DUPLICATE",VLOOKUP(A659,Table1[[Column1]:[Column3]],2,FALSE)),"")</f>
        <v/>
      </c>
      <c r="F659" s="6"/>
      <c r="G659" s="6"/>
      <c r="H659" s="118"/>
      <c r="I659" s="6"/>
      <c r="R659" s="114" t="str">
        <f>IFERROR(SEARCH('Bin Card'!$B$9,List!E659,1),"")</f>
        <v/>
      </c>
      <c r="S659" s="114">
        <f>IF(R659="",0,COUNTIF($R$6:R659,"=1"))</f>
        <v>0</v>
      </c>
      <c r="U659" s="130" t="str">
        <f>IFERROR(IF(COUNTIF($A$6:A659,6)&gt;1,"DUPLICATE",VLOOKUP(A659,'Inventory List'!A505:L708,12,FALSE)),"")</f>
        <v>DUPLICATE</v>
      </c>
      <c r="V659" s="19" t="str">
        <f>IFERROR(IF(COUNTIF($A$6:A659,6)&lt;1,"DUPLICATE",VLOOKUP(A659,Table1[[Column1]:[Column3]],3,FALSE)),"")</f>
        <v/>
      </c>
    </row>
    <row r="660" spans="1:22" s="114" customFormat="1" x14ac:dyDescent="0.3">
      <c r="A660" s="6"/>
      <c r="B660" s="113"/>
      <c r="C660" s="209"/>
      <c r="D660" s="188"/>
      <c r="E660" s="33" t="str">
        <f>IFERROR(IF(COUNTIF($A$6:A660,6)&lt;1,"DUPLICATE",VLOOKUP(A660,Table1[[Column1]:[Column3]],2,FALSE)),"")</f>
        <v/>
      </c>
      <c r="F660" s="6"/>
      <c r="G660" s="6"/>
      <c r="H660" s="118"/>
      <c r="I660" s="6"/>
      <c r="R660" s="114" t="str">
        <f>IFERROR(SEARCH('Bin Card'!$B$9,List!E660,1),"")</f>
        <v/>
      </c>
      <c r="S660" s="114">
        <f>IF(R660="",0,COUNTIF($R$6:R660,"=1"))</f>
        <v>0</v>
      </c>
      <c r="U660" s="130" t="str">
        <f>IFERROR(IF(COUNTIF($A$6:A660,6)&gt;1,"DUPLICATE",VLOOKUP(A660,'Inventory List'!A506:L709,12,FALSE)),"")</f>
        <v>DUPLICATE</v>
      </c>
      <c r="V660" s="19" t="str">
        <f>IFERROR(IF(COUNTIF($A$6:A660,6)&lt;1,"DUPLICATE",VLOOKUP(A660,Table1[[Column1]:[Column3]],3,FALSE)),"")</f>
        <v/>
      </c>
    </row>
    <row r="661" spans="1:22" s="114" customFormat="1" x14ac:dyDescent="0.3">
      <c r="A661" s="6"/>
      <c r="B661" s="113"/>
      <c r="C661" s="209"/>
      <c r="D661" s="188"/>
      <c r="E661" s="33" t="str">
        <f>IFERROR(IF(COUNTIF($A$6:A661,6)&lt;1,"DUPLICATE",VLOOKUP(A661,Table1[[Column1]:[Column3]],2,FALSE)),"")</f>
        <v/>
      </c>
      <c r="F661" s="6"/>
      <c r="G661" s="6"/>
      <c r="H661" s="118"/>
      <c r="I661" s="6"/>
      <c r="R661" s="114" t="str">
        <f>IFERROR(SEARCH('Bin Card'!$B$9,List!E661,1),"")</f>
        <v/>
      </c>
      <c r="S661" s="114">
        <f>IF(R661="",0,COUNTIF($R$6:R661,"=1"))</f>
        <v>0</v>
      </c>
      <c r="U661" s="130" t="str">
        <f>IFERROR(IF(COUNTIF($A$6:A661,6)&gt;1,"DUPLICATE",VLOOKUP(A661,'Inventory List'!A507:L710,12,FALSE)),"")</f>
        <v>DUPLICATE</v>
      </c>
      <c r="V661" s="19" t="str">
        <f>IFERROR(IF(COUNTIF($A$6:A661,6)&lt;1,"DUPLICATE",VLOOKUP(A661,Table1[[Column1]:[Column3]],3,FALSE)),"")</f>
        <v/>
      </c>
    </row>
    <row r="662" spans="1:22" s="114" customFormat="1" x14ac:dyDescent="0.3">
      <c r="A662" s="6"/>
      <c r="B662" s="113"/>
      <c r="C662" s="209"/>
      <c r="D662" s="188"/>
      <c r="E662" s="33" t="str">
        <f>IFERROR(IF(COUNTIF($A$6:A662,6)&lt;1,"DUPLICATE",VLOOKUP(A662,Table1[[Column1]:[Column3]],2,FALSE)),"")</f>
        <v/>
      </c>
      <c r="F662" s="6"/>
      <c r="G662" s="6"/>
      <c r="H662" s="118"/>
      <c r="I662" s="6"/>
      <c r="R662" s="114" t="str">
        <f>IFERROR(SEARCH('Bin Card'!$B$9,List!E662,1),"")</f>
        <v/>
      </c>
      <c r="S662" s="114">
        <f>IF(R662="",0,COUNTIF($R$6:R662,"=1"))</f>
        <v>0</v>
      </c>
      <c r="U662" s="130" t="str">
        <f>IFERROR(IF(COUNTIF($A$6:A662,6)&gt;1,"DUPLICATE",VLOOKUP(A662,'Inventory List'!A508:L711,12,FALSE)),"")</f>
        <v>DUPLICATE</v>
      </c>
      <c r="V662" s="19" t="str">
        <f>IFERROR(IF(COUNTIF($A$6:A662,6)&lt;1,"DUPLICATE",VLOOKUP(A662,Table1[[Column1]:[Column3]],3,FALSE)),"")</f>
        <v/>
      </c>
    </row>
    <row r="663" spans="1:22" s="114" customFormat="1" x14ac:dyDescent="0.3">
      <c r="A663" s="6"/>
      <c r="B663" s="113"/>
      <c r="C663" s="209"/>
      <c r="D663" s="188"/>
      <c r="E663" s="33" t="str">
        <f>IFERROR(IF(COUNTIF($A$6:A663,6)&lt;1,"DUPLICATE",VLOOKUP(A663,Table1[[Column1]:[Column3]],2,FALSE)),"")</f>
        <v/>
      </c>
      <c r="F663" s="6"/>
      <c r="G663" s="6"/>
      <c r="H663" s="118"/>
      <c r="I663" s="6"/>
      <c r="R663" s="114" t="str">
        <f>IFERROR(SEARCH('Bin Card'!$B$9,List!E663,1),"")</f>
        <v/>
      </c>
      <c r="S663" s="114">
        <f>IF(R663="",0,COUNTIF($R$6:R663,"=1"))</f>
        <v>0</v>
      </c>
      <c r="U663" s="130" t="str">
        <f>IFERROR(IF(COUNTIF($A$6:A663,6)&gt;1,"DUPLICATE",VLOOKUP(A663,'Inventory List'!A509:L712,12,FALSE)),"")</f>
        <v>DUPLICATE</v>
      </c>
      <c r="V663" s="19" t="str">
        <f>IFERROR(IF(COUNTIF($A$6:A663,6)&lt;1,"DUPLICATE",VLOOKUP(A663,Table1[[Column1]:[Column3]],3,FALSE)),"")</f>
        <v/>
      </c>
    </row>
    <row r="664" spans="1:22" s="114" customFormat="1" x14ac:dyDescent="0.3">
      <c r="A664" s="6"/>
      <c r="B664" s="113"/>
      <c r="C664" s="209"/>
      <c r="D664" s="188"/>
      <c r="E664" s="33" t="str">
        <f>IFERROR(IF(COUNTIF($A$6:A664,6)&lt;1,"DUPLICATE",VLOOKUP(A664,Table1[[Column1]:[Column3]],2,FALSE)),"")</f>
        <v/>
      </c>
      <c r="F664" s="6"/>
      <c r="G664" s="6"/>
      <c r="H664" s="118"/>
      <c r="I664" s="6"/>
      <c r="R664" s="114" t="str">
        <f>IFERROR(SEARCH('Bin Card'!$B$9,List!E664,1),"")</f>
        <v/>
      </c>
      <c r="S664" s="114">
        <f>IF(R664="",0,COUNTIF($R$6:R664,"=1"))</f>
        <v>0</v>
      </c>
      <c r="U664" s="130" t="str">
        <f>IFERROR(IF(COUNTIF($A$6:A664,6)&gt;1,"DUPLICATE",VLOOKUP(A664,'Inventory List'!A510:L713,12,FALSE)),"")</f>
        <v>DUPLICATE</v>
      </c>
      <c r="V664" s="19" t="str">
        <f>IFERROR(IF(COUNTIF($A$6:A664,6)&lt;1,"DUPLICATE",VLOOKUP(A664,Table1[[Column1]:[Column3]],3,FALSE)),"")</f>
        <v/>
      </c>
    </row>
    <row r="665" spans="1:22" s="114" customFormat="1" x14ac:dyDescent="0.3">
      <c r="A665" s="6"/>
      <c r="B665" s="113"/>
      <c r="C665" s="209"/>
      <c r="D665" s="188"/>
      <c r="E665" s="33" t="str">
        <f>IFERROR(IF(COUNTIF($A$6:A665,6)&lt;1,"DUPLICATE",VLOOKUP(A665,Table1[[Column1]:[Column3]],2,FALSE)),"")</f>
        <v/>
      </c>
      <c r="F665" s="6"/>
      <c r="G665" s="6"/>
      <c r="H665" s="118"/>
      <c r="I665" s="6"/>
      <c r="R665" s="114" t="str">
        <f>IFERROR(SEARCH('Bin Card'!$B$9,List!E665,1),"")</f>
        <v/>
      </c>
      <c r="S665" s="114">
        <f>IF(R665="",0,COUNTIF($R$6:R665,"=1"))</f>
        <v>0</v>
      </c>
      <c r="U665" s="130" t="str">
        <f>IFERROR(IF(COUNTIF($A$6:A665,6)&gt;1,"DUPLICATE",VLOOKUP(A665,'Inventory List'!A511:L714,12,FALSE)),"")</f>
        <v>DUPLICATE</v>
      </c>
      <c r="V665" s="19" t="str">
        <f>IFERROR(IF(COUNTIF($A$6:A665,6)&lt;1,"DUPLICATE",VLOOKUP(A665,Table1[[Column1]:[Column3]],3,FALSE)),"")</f>
        <v/>
      </c>
    </row>
    <row r="666" spans="1:22" s="114" customFormat="1" x14ac:dyDescent="0.3">
      <c r="A666" s="6"/>
      <c r="B666" s="113"/>
      <c r="C666" s="209"/>
      <c r="D666" s="188"/>
      <c r="E666" s="33" t="str">
        <f>IFERROR(IF(COUNTIF($A$6:A666,6)&lt;1,"DUPLICATE",VLOOKUP(A666,Table1[[Column1]:[Column3]],2,FALSE)),"")</f>
        <v/>
      </c>
      <c r="F666" s="6"/>
      <c r="G666" s="6"/>
      <c r="H666" s="118"/>
      <c r="I666" s="6"/>
      <c r="R666" s="114" t="str">
        <f>IFERROR(SEARCH('Bin Card'!$B$9,List!E666,1),"")</f>
        <v/>
      </c>
      <c r="S666" s="114">
        <f>IF(R666="",0,COUNTIF($R$6:R666,"=1"))</f>
        <v>0</v>
      </c>
      <c r="U666" s="130" t="str">
        <f>IFERROR(IF(COUNTIF($A$6:A666,6)&gt;1,"DUPLICATE",VLOOKUP(A666,'Inventory List'!A512:L715,12,FALSE)),"")</f>
        <v>DUPLICATE</v>
      </c>
      <c r="V666" s="19" t="str">
        <f>IFERROR(IF(COUNTIF($A$6:A666,6)&lt;1,"DUPLICATE",VLOOKUP(A666,Table1[[Column1]:[Column3]],3,FALSE)),"")</f>
        <v/>
      </c>
    </row>
    <row r="667" spans="1:22" s="114" customFormat="1" x14ac:dyDescent="0.3">
      <c r="A667" s="6"/>
      <c r="B667" s="113"/>
      <c r="C667" s="209"/>
      <c r="D667" s="188"/>
      <c r="E667" s="33" t="str">
        <f>IFERROR(IF(COUNTIF($A$6:A667,6)&lt;1,"DUPLICATE",VLOOKUP(A667,Table1[[Column1]:[Column3]],2,FALSE)),"")</f>
        <v/>
      </c>
      <c r="F667" s="6"/>
      <c r="G667" s="6"/>
      <c r="H667" s="118"/>
      <c r="I667" s="6"/>
      <c r="R667" s="114" t="str">
        <f>IFERROR(SEARCH('Bin Card'!$B$9,List!E667,1),"")</f>
        <v/>
      </c>
      <c r="S667" s="114">
        <f>IF(R667="",0,COUNTIF($R$6:R667,"=1"))</f>
        <v>0</v>
      </c>
      <c r="U667" s="130" t="str">
        <f>IFERROR(IF(COUNTIF($A$6:A667,6)&gt;1,"DUPLICATE",VLOOKUP(A667,'Inventory List'!A513:L716,12,FALSE)),"")</f>
        <v>DUPLICATE</v>
      </c>
      <c r="V667" s="19" t="str">
        <f>IFERROR(IF(COUNTIF($A$6:A667,6)&lt;1,"DUPLICATE",VLOOKUP(A667,Table1[[Column1]:[Column3]],3,FALSE)),"")</f>
        <v/>
      </c>
    </row>
    <row r="668" spans="1:22" s="114" customFormat="1" x14ac:dyDescent="0.3">
      <c r="A668" s="6"/>
      <c r="B668" s="113"/>
      <c r="C668" s="209"/>
      <c r="D668" s="188"/>
      <c r="E668" s="33" t="str">
        <f>IFERROR(IF(COUNTIF($A$6:A668,6)&lt;1,"DUPLICATE",VLOOKUP(A668,Table1[[Column1]:[Column3]],2,FALSE)),"")</f>
        <v/>
      </c>
      <c r="F668" s="6"/>
      <c r="G668" s="6"/>
      <c r="H668" s="118"/>
      <c r="I668" s="6"/>
      <c r="R668" s="114" t="str">
        <f>IFERROR(SEARCH('Bin Card'!$B$9,List!E668,1),"")</f>
        <v/>
      </c>
      <c r="S668" s="114">
        <f>IF(R668="",0,COUNTIF($R$6:R668,"=1"))</f>
        <v>0</v>
      </c>
      <c r="U668" s="130" t="str">
        <f>IFERROR(IF(COUNTIF($A$6:A668,6)&gt;1,"DUPLICATE",VLOOKUP(A668,'Inventory List'!A514:L717,12,FALSE)),"")</f>
        <v>DUPLICATE</v>
      </c>
      <c r="V668" s="19" t="str">
        <f>IFERROR(IF(COUNTIF($A$6:A668,6)&lt;1,"DUPLICATE",VLOOKUP(A668,Table1[[Column1]:[Column3]],3,FALSE)),"")</f>
        <v/>
      </c>
    </row>
    <row r="669" spans="1:22" s="114" customFormat="1" x14ac:dyDescent="0.3">
      <c r="A669" s="6"/>
      <c r="B669" s="113"/>
      <c r="C669" s="209"/>
      <c r="D669" s="188"/>
      <c r="E669" s="33" t="str">
        <f>IFERROR(IF(COUNTIF($A$6:A669,6)&lt;1,"DUPLICATE",VLOOKUP(A669,Table1[[Column1]:[Column3]],2,FALSE)),"")</f>
        <v/>
      </c>
      <c r="F669" s="6"/>
      <c r="G669" s="6"/>
      <c r="H669" s="118"/>
      <c r="I669" s="6"/>
      <c r="R669" s="114" t="str">
        <f>IFERROR(SEARCH('Bin Card'!$B$9,List!E669,1),"")</f>
        <v/>
      </c>
      <c r="S669" s="114">
        <f>IF(R669="",0,COUNTIF($R$6:R669,"=1"))</f>
        <v>0</v>
      </c>
      <c r="U669" s="130" t="str">
        <f>IFERROR(IF(COUNTIF($A$6:A669,6)&gt;1,"DUPLICATE",VLOOKUP(A669,'Inventory List'!A515:L718,12,FALSE)),"")</f>
        <v>DUPLICATE</v>
      </c>
      <c r="V669" s="19" t="str">
        <f>IFERROR(IF(COUNTIF($A$6:A669,6)&lt;1,"DUPLICATE",VLOOKUP(A669,Table1[[Column1]:[Column3]],3,FALSE)),"")</f>
        <v/>
      </c>
    </row>
    <row r="670" spans="1:22" s="114" customFormat="1" x14ac:dyDescent="0.3">
      <c r="A670" s="6"/>
      <c r="B670" s="113"/>
      <c r="C670" s="209"/>
      <c r="D670" s="188"/>
      <c r="E670" s="33" t="str">
        <f>IFERROR(IF(COUNTIF($A$6:A670,6)&lt;1,"DUPLICATE",VLOOKUP(A670,Table1[[Column1]:[Column3]],2,FALSE)),"")</f>
        <v/>
      </c>
      <c r="F670" s="6"/>
      <c r="G670" s="6"/>
      <c r="H670" s="118"/>
      <c r="I670" s="6"/>
      <c r="R670" s="114" t="str">
        <f>IFERROR(SEARCH('Bin Card'!$B$9,List!E670,1),"")</f>
        <v/>
      </c>
      <c r="S670" s="114">
        <f>IF(R670="",0,COUNTIF($R$6:R670,"=1"))</f>
        <v>0</v>
      </c>
      <c r="U670" s="130" t="str">
        <f>IFERROR(IF(COUNTIF($A$6:A670,6)&gt;1,"DUPLICATE",VLOOKUP(A670,'Inventory List'!A516:L719,12,FALSE)),"")</f>
        <v>DUPLICATE</v>
      </c>
      <c r="V670" s="19" t="str">
        <f>IFERROR(IF(COUNTIF($A$6:A670,6)&lt;1,"DUPLICATE",VLOOKUP(A670,Table1[[Column1]:[Column3]],3,FALSE)),"")</f>
        <v/>
      </c>
    </row>
    <row r="671" spans="1:22" s="114" customFormat="1" x14ac:dyDescent="0.3">
      <c r="A671" s="6"/>
      <c r="B671" s="113"/>
      <c r="C671" s="209"/>
      <c r="D671" s="188"/>
      <c r="E671" s="33" t="str">
        <f>IFERROR(IF(COUNTIF($A$6:A671,6)&lt;1,"DUPLICATE",VLOOKUP(A671,Table1[[Column1]:[Column3]],2,FALSE)),"")</f>
        <v/>
      </c>
      <c r="F671" s="6"/>
      <c r="G671" s="6"/>
      <c r="H671" s="118"/>
      <c r="I671" s="6"/>
      <c r="R671" s="114" t="str">
        <f>IFERROR(SEARCH('Bin Card'!$B$9,List!E671,1),"")</f>
        <v/>
      </c>
      <c r="S671" s="114">
        <f>IF(R671="",0,COUNTIF($R$6:R671,"=1"))</f>
        <v>0</v>
      </c>
      <c r="U671" s="130" t="str">
        <f>IFERROR(IF(COUNTIF($A$6:A671,6)&gt;1,"DUPLICATE",VLOOKUP(A671,'Inventory List'!A517:L720,12,FALSE)),"")</f>
        <v>DUPLICATE</v>
      </c>
      <c r="V671" s="19" t="str">
        <f>IFERROR(IF(COUNTIF($A$6:A671,6)&lt;1,"DUPLICATE",VLOOKUP(A671,Table1[[Column1]:[Column3]],3,FALSE)),"")</f>
        <v/>
      </c>
    </row>
    <row r="672" spans="1:22" s="114" customFormat="1" x14ac:dyDescent="0.3">
      <c r="A672" s="6"/>
      <c r="B672" s="113"/>
      <c r="C672" s="209"/>
      <c r="D672" s="188"/>
      <c r="E672" s="33" t="str">
        <f>IFERROR(IF(COUNTIF($A$6:A672,6)&lt;1,"DUPLICATE",VLOOKUP(A672,Table1[[Column1]:[Column3]],2,FALSE)),"")</f>
        <v/>
      </c>
      <c r="F672" s="6"/>
      <c r="G672" s="6"/>
      <c r="H672" s="118"/>
      <c r="I672" s="6"/>
      <c r="R672" s="114" t="str">
        <f>IFERROR(SEARCH('Bin Card'!$B$9,List!E672,1),"")</f>
        <v/>
      </c>
      <c r="S672" s="114">
        <f>IF(R672="",0,COUNTIF($R$6:R672,"=1"))</f>
        <v>0</v>
      </c>
      <c r="U672" s="130" t="str">
        <f>IFERROR(IF(COUNTIF($A$6:A672,6)&gt;1,"DUPLICATE",VLOOKUP(A672,'Inventory List'!A518:L721,12,FALSE)),"")</f>
        <v>DUPLICATE</v>
      </c>
      <c r="V672" s="19" t="str">
        <f>IFERROR(IF(COUNTIF($A$6:A672,6)&lt;1,"DUPLICATE",VLOOKUP(A672,Table1[[Column1]:[Column3]],3,FALSE)),"")</f>
        <v/>
      </c>
    </row>
    <row r="673" spans="1:22" s="114" customFormat="1" x14ac:dyDescent="0.3">
      <c r="A673" s="6"/>
      <c r="B673" s="113"/>
      <c r="C673" s="209"/>
      <c r="D673" s="188"/>
      <c r="E673" s="33" t="str">
        <f>IFERROR(IF(COUNTIF($A$6:A673,6)&lt;1,"DUPLICATE",VLOOKUP(A673,Table1[[Column1]:[Column3]],2,FALSE)),"")</f>
        <v/>
      </c>
      <c r="F673" s="6"/>
      <c r="G673" s="6"/>
      <c r="H673" s="118"/>
      <c r="I673" s="6"/>
      <c r="R673" s="114" t="str">
        <f>IFERROR(SEARCH('Bin Card'!$B$9,List!E673,1),"")</f>
        <v/>
      </c>
      <c r="S673" s="114">
        <f>IF(R673="",0,COUNTIF($R$6:R673,"=1"))</f>
        <v>0</v>
      </c>
      <c r="U673" s="130" t="str">
        <f>IFERROR(IF(COUNTIF($A$6:A673,6)&gt;1,"DUPLICATE",VLOOKUP(A673,'Inventory List'!A519:L722,12,FALSE)),"")</f>
        <v>DUPLICATE</v>
      </c>
      <c r="V673" s="19" t="str">
        <f>IFERROR(IF(COUNTIF($A$6:A673,6)&lt;1,"DUPLICATE",VLOOKUP(A673,Table1[[Column1]:[Column3]],3,FALSE)),"")</f>
        <v/>
      </c>
    </row>
    <row r="674" spans="1:22" x14ac:dyDescent="0.35">
      <c r="A674" s="19"/>
      <c r="B674" s="7"/>
      <c r="C674" s="208"/>
      <c r="D674" s="187"/>
      <c r="E674" s="33" t="str">
        <f>IFERROR(IF(COUNTIF($A$6:A674,6)&lt;1,"DUPLICATE",VLOOKUP(A674,Table1[[Column1]:[Column3]],2,FALSE)),"")</f>
        <v/>
      </c>
      <c r="F674" s="19"/>
      <c r="G674" s="19"/>
      <c r="H674" s="117"/>
      <c r="I674" s="19"/>
      <c r="R674" s="5" t="str">
        <f>IFERROR(SEARCH('Bin Card'!$B$9,List!E674,1),"")</f>
        <v/>
      </c>
      <c r="S674" s="5">
        <f>IF(R674="",0,COUNTIF($R$6:R674,"=1"))</f>
        <v>0</v>
      </c>
      <c r="U674" s="129" t="str">
        <f>IFERROR(IF(COUNTIF($A$6:A674,6)&gt;1,"DUPLICATE",VLOOKUP(A674,'Inventory List'!A520:L723,12,FALSE)),"")</f>
        <v>DUPLICATE</v>
      </c>
      <c r="V674" s="19" t="str">
        <f>IFERROR(IF(COUNTIF($A$6:A674,6)&lt;1,"DUPLICATE",VLOOKUP(A674,Table1[[Column1]:[Column3]],3,FALSE)),"")</f>
        <v/>
      </c>
    </row>
    <row r="675" spans="1:22" s="114" customFormat="1" x14ac:dyDescent="0.3">
      <c r="A675" s="6"/>
      <c r="B675" s="113"/>
      <c r="C675" s="209"/>
      <c r="D675" s="188"/>
      <c r="E675" s="33"/>
      <c r="F675" s="6"/>
      <c r="G675" s="6"/>
      <c r="H675" s="118"/>
      <c r="I675" s="6"/>
      <c r="R675" s="114" t="str">
        <f>IFERROR(SEARCH('Bin Card'!$B$9,List!E675,1),"")</f>
        <v/>
      </c>
      <c r="S675" s="114">
        <f>IF(R675="",0,COUNTIF($R$6:R675,"=1"))</f>
        <v>0</v>
      </c>
      <c r="U675" s="130" t="str">
        <f>IFERROR(IF(COUNTIF($A$6:A675,6)&gt;1,"DUPLICATE",VLOOKUP(A675,'Inventory List'!A521:L724,12,FALSE)),"")</f>
        <v>DUPLICATE</v>
      </c>
      <c r="V675" s="19" t="str">
        <f>IFERROR(IF(COUNTIF($A$6:A675,6)&lt;1,"DUPLICATE",VLOOKUP(A675,Table1[[Column1]:[Column3]],3,FALSE)),"")</f>
        <v/>
      </c>
    </row>
    <row r="676" spans="1:22" s="114" customFormat="1" x14ac:dyDescent="0.3">
      <c r="A676" s="6"/>
      <c r="B676" s="113"/>
      <c r="C676" s="209"/>
      <c r="D676" s="188"/>
      <c r="E676" s="33"/>
      <c r="F676" s="6"/>
      <c r="G676" s="6"/>
      <c r="H676" s="118"/>
      <c r="I676" s="6"/>
      <c r="R676" s="114" t="str">
        <f>IFERROR(SEARCH('Bin Card'!$B$9,List!E676,1),"")</f>
        <v/>
      </c>
      <c r="S676" s="114">
        <f>IF(R676="",0,COUNTIF($R$6:R676,"=1"))</f>
        <v>0</v>
      </c>
      <c r="U676" s="130" t="str">
        <f>IFERROR(IF(COUNTIF($A$6:A676,6)&gt;1,"DUPLICATE",VLOOKUP(A676,'Inventory List'!A522:L725,12,FALSE)),"")</f>
        <v>DUPLICATE</v>
      </c>
      <c r="V676" s="19" t="str">
        <f>IFERROR(IF(COUNTIF($A$6:A676,6)&lt;1,"DUPLICATE",VLOOKUP(A676,Table1[[Column1]:[Column3]],3,FALSE)),"")</f>
        <v/>
      </c>
    </row>
    <row r="677" spans="1:22" s="114" customFormat="1" x14ac:dyDescent="0.3">
      <c r="A677" s="6"/>
      <c r="B677" s="113"/>
      <c r="C677" s="209"/>
      <c r="D677" s="188"/>
      <c r="E677" s="33"/>
      <c r="F677" s="6"/>
      <c r="G677" s="6"/>
      <c r="H677" s="118"/>
      <c r="I677" s="6"/>
      <c r="R677" s="114" t="str">
        <f>IFERROR(SEARCH('Bin Card'!$B$9,List!E677,1),"")</f>
        <v/>
      </c>
      <c r="S677" s="114">
        <f>IF(R677="",0,COUNTIF($R$6:R677,"=1"))</f>
        <v>0</v>
      </c>
      <c r="U677" s="130" t="str">
        <f>IFERROR(IF(COUNTIF($A$6:A677,6)&gt;1,"DUPLICATE",VLOOKUP(A677,'Inventory List'!A523:L726,12,FALSE)),"")</f>
        <v>DUPLICATE</v>
      </c>
      <c r="V677" s="19" t="str">
        <f>IFERROR(IF(COUNTIF($A$6:A677,6)&lt;1,"DUPLICATE",VLOOKUP(A677,Table1[[Column1]:[Column3]],3,FALSE)),"")</f>
        <v/>
      </c>
    </row>
    <row r="678" spans="1:22" s="114" customFormat="1" x14ac:dyDescent="0.3">
      <c r="A678" s="6"/>
      <c r="B678" s="113"/>
      <c r="C678" s="209"/>
      <c r="D678" s="188"/>
      <c r="E678" s="33"/>
      <c r="F678" s="6"/>
      <c r="G678" s="6"/>
      <c r="H678" s="118"/>
      <c r="I678" s="6"/>
      <c r="R678" s="114" t="str">
        <f>IFERROR(SEARCH('Bin Card'!$B$9,List!E678,1),"")</f>
        <v/>
      </c>
      <c r="S678" s="114">
        <f>IF(R678="",0,COUNTIF($R$6:R678,"=1"))</f>
        <v>0</v>
      </c>
      <c r="U678" s="130" t="str">
        <f>IFERROR(IF(COUNTIF($A$6:A678,6)&gt;1,"DUPLICATE",VLOOKUP(A678,'Inventory List'!A524:L727,12,FALSE)),"")</f>
        <v>DUPLICATE</v>
      </c>
      <c r="V678" s="19" t="str">
        <f>IFERROR(IF(COUNTIF($A$6:A678,6)&lt;1,"DUPLICATE",VLOOKUP(A678,Table1[[Column1]:[Column3]],3,FALSE)),"")</f>
        <v/>
      </c>
    </row>
    <row r="679" spans="1:22" s="114" customFormat="1" x14ac:dyDescent="0.3">
      <c r="A679" s="6"/>
      <c r="B679" s="113"/>
      <c r="C679" s="209"/>
      <c r="D679" s="188"/>
      <c r="E679" s="33"/>
      <c r="F679" s="6"/>
      <c r="G679" s="6"/>
      <c r="H679" s="118"/>
      <c r="I679" s="6"/>
      <c r="R679" s="114" t="str">
        <f>IFERROR(SEARCH('Bin Card'!$B$9,List!E679,1),"")</f>
        <v/>
      </c>
      <c r="S679" s="114">
        <f>IF(R679="",0,COUNTIF($R$6:R679,"=1"))</f>
        <v>0</v>
      </c>
      <c r="U679" s="130" t="str">
        <f>IFERROR(IF(COUNTIF($A$6:A679,6)&gt;1,"DUPLICATE",VLOOKUP(A679,'Inventory List'!A525:L728,12,FALSE)),"")</f>
        <v>DUPLICATE</v>
      </c>
      <c r="V679" s="19" t="str">
        <f>IFERROR(IF(COUNTIF($A$6:A679,6)&lt;1,"DUPLICATE",VLOOKUP(A679,Table1[[Column1]:[Column3]],3,FALSE)),"")</f>
        <v/>
      </c>
    </row>
    <row r="680" spans="1:22" s="114" customFormat="1" x14ac:dyDescent="0.3">
      <c r="A680" s="6"/>
      <c r="B680" s="113"/>
      <c r="C680" s="209"/>
      <c r="D680" s="188"/>
      <c r="E680" s="33"/>
      <c r="F680" s="6"/>
      <c r="G680" s="6"/>
      <c r="H680" s="118"/>
      <c r="I680" s="6"/>
      <c r="R680" s="114" t="str">
        <f>IFERROR(SEARCH('Bin Card'!$B$9,List!E680,1),"")</f>
        <v/>
      </c>
      <c r="S680" s="114">
        <f>IF(R680="",0,COUNTIF($R$6:R680,"=1"))</f>
        <v>0</v>
      </c>
      <c r="U680" s="130" t="str">
        <f>IFERROR(IF(COUNTIF($A$6:A680,6)&gt;1,"DUPLICATE",VLOOKUP(A680,'Inventory List'!A526:L729,12,FALSE)),"")</f>
        <v>DUPLICATE</v>
      </c>
      <c r="V680" s="19" t="str">
        <f>IFERROR(IF(COUNTIF($A$6:A680,6)&lt;1,"DUPLICATE",VLOOKUP(A680,Table1[[Column1]:[Column3]],3,FALSE)),"")</f>
        <v/>
      </c>
    </row>
    <row r="681" spans="1:22" s="114" customFormat="1" x14ac:dyDescent="0.3">
      <c r="A681" s="6"/>
      <c r="B681" s="113"/>
      <c r="C681" s="209"/>
      <c r="D681" s="188"/>
      <c r="E681" s="33"/>
      <c r="F681" s="6"/>
      <c r="G681" s="6"/>
      <c r="H681" s="118"/>
      <c r="I681" s="6"/>
      <c r="R681" s="114" t="str">
        <f>IFERROR(SEARCH('Bin Card'!$B$9,List!E681,1),"")</f>
        <v/>
      </c>
      <c r="S681" s="114">
        <f>IF(R681="",0,COUNTIF($R$6:R681,"=1"))</f>
        <v>0</v>
      </c>
      <c r="U681" s="130" t="str">
        <f>IFERROR(IF(COUNTIF($A$6:A681,6)&gt;1,"DUPLICATE",VLOOKUP(A681,'Inventory List'!A527:L730,12,FALSE)),"")</f>
        <v>DUPLICATE</v>
      </c>
      <c r="V681" s="19" t="str">
        <f>IFERROR(IF(COUNTIF($A$6:A681,6)&lt;1,"DUPLICATE",VLOOKUP(A681,Table1[[Column1]:[Column3]],3,FALSE)),"")</f>
        <v/>
      </c>
    </row>
    <row r="682" spans="1:22" s="114" customFormat="1" x14ac:dyDescent="0.3">
      <c r="A682" s="6"/>
      <c r="B682" s="113"/>
      <c r="C682" s="209"/>
      <c r="D682" s="188"/>
      <c r="E682" s="33"/>
      <c r="F682" s="6"/>
      <c r="G682" s="6"/>
      <c r="H682" s="118"/>
      <c r="I682" s="6"/>
      <c r="R682" s="114" t="str">
        <f>IFERROR(SEARCH('Bin Card'!$B$9,List!E682,1),"")</f>
        <v/>
      </c>
      <c r="S682" s="114">
        <f>IF(R682="",0,COUNTIF($R$6:R682,"=1"))</f>
        <v>0</v>
      </c>
      <c r="U682" s="130" t="str">
        <f>IFERROR(IF(COUNTIF($A$6:A682,6)&gt;1,"DUPLICATE",VLOOKUP(A682,'Inventory List'!A528:L731,12,FALSE)),"")</f>
        <v>DUPLICATE</v>
      </c>
      <c r="V682" s="19" t="str">
        <f>IFERROR(IF(COUNTIF($A$6:A682,6)&gt;1,"DUPLICATE",VLOOKUP(A682,Table1[[Column1]:[Column3]],3,FALSE)),"")</f>
        <v>DUPLICATE</v>
      </c>
    </row>
    <row r="683" spans="1:22" s="114" customFormat="1" x14ac:dyDescent="0.3">
      <c r="A683" s="6"/>
      <c r="B683" s="113"/>
      <c r="C683" s="209"/>
      <c r="D683" s="188"/>
      <c r="E683" s="33"/>
      <c r="F683" s="6"/>
      <c r="G683" s="6"/>
      <c r="H683" s="118"/>
      <c r="I683" s="6"/>
      <c r="R683" s="114" t="str">
        <f>IFERROR(SEARCH('Bin Card'!$B$9,List!E683,1),"")</f>
        <v/>
      </c>
      <c r="S683" s="114">
        <f>IF(R683="",0,COUNTIF($R$6:R683,"=1"))</f>
        <v>0</v>
      </c>
      <c r="U683" s="130" t="str">
        <f>IFERROR(IF(COUNTIF($A$6:A683,6)&gt;1,"DUPLICATE",VLOOKUP(A683,'Inventory List'!A529:L732,12,FALSE)),"")</f>
        <v>DUPLICATE</v>
      </c>
      <c r="V683" s="19" t="str">
        <f>IFERROR(IF(COUNTIF($A$6:A683,6)&gt;1,"DUPLICATE",VLOOKUP(A683,Table1[[Column1]:[Column3]],3,FALSE)),"")</f>
        <v>DUPLICATE</v>
      </c>
    </row>
    <row r="684" spans="1:22" s="114" customFormat="1" x14ac:dyDescent="0.3">
      <c r="A684" s="6"/>
      <c r="B684" s="113"/>
      <c r="C684" s="209"/>
      <c r="D684" s="188"/>
      <c r="E684" s="33"/>
      <c r="F684" s="6"/>
      <c r="G684" s="6"/>
      <c r="H684" s="118"/>
      <c r="I684" s="6"/>
      <c r="R684" s="114" t="str">
        <f>IFERROR(SEARCH('Bin Card'!$B$9,List!E684,1),"")</f>
        <v/>
      </c>
      <c r="S684" s="114">
        <f>IF(R684="",0,COUNTIF($R$6:R684,"=1"))</f>
        <v>0</v>
      </c>
      <c r="U684" s="130" t="str">
        <f>IFERROR(IF(COUNTIF($A$6:A684,6)&gt;1,"DUPLICATE",VLOOKUP(A684,'Inventory List'!A530:L733,12,FALSE)),"")</f>
        <v>DUPLICATE</v>
      </c>
      <c r="V684" s="19" t="str">
        <f>IFERROR(IF(COUNTIF($A$6:A684,6)&gt;1,"DUPLICATE",VLOOKUP(A684,Table1[[Column1]:[Column3]],3,FALSE)),"")</f>
        <v>DUPLICATE</v>
      </c>
    </row>
    <row r="685" spans="1:22" s="114" customFormat="1" x14ac:dyDescent="0.3">
      <c r="A685" s="6"/>
      <c r="B685" s="113"/>
      <c r="C685" s="209"/>
      <c r="D685" s="188"/>
      <c r="E685" s="33"/>
      <c r="F685" s="6"/>
      <c r="G685" s="6"/>
      <c r="H685" s="118"/>
      <c r="I685" s="6"/>
      <c r="R685" s="114" t="str">
        <f>IFERROR(SEARCH('Bin Card'!$B$9,List!E685,1),"")</f>
        <v/>
      </c>
      <c r="S685" s="114">
        <f>IF(R685="",0,COUNTIF($R$6:R685,"=1"))</f>
        <v>0</v>
      </c>
      <c r="U685" s="130" t="str">
        <f>IFERROR(IF(COUNTIF($A$6:A685,6)&gt;1,"DUPLICATE",VLOOKUP(A685,'Inventory List'!A531:L734,12,FALSE)),"")</f>
        <v>DUPLICATE</v>
      </c>
      <c r="V685" s="19" t="str">
        <f>IFERROR(IF(COUNTIF($A$6:A685,6)&gt;1,"DUPLICATE",VLOOKUP(A685,Table1[[Column1]:[Column3]],3,FALSE)),"")</f>
        <v>DUPLICATE</v>
      </c>
    </row>
    <row r="686" spans="1:22" s="114" customFormat="1" x14ac:dyDescent="0.3">
      <c r="A686" s="6"/>
      <c r="B686" s="113"/>
      <c r="C686" s="209"/>
      <c r="D686" s="188"/>
      <c r="E686" s="33"/>
      <c r="F686" s="6"/>
      <c r="G686" s="6"/>
      <c r="H686" s="118"/>
      <c r="I686" s="6"/>
      <c r="R686" s="114" t="str">
        <f>IFERROR(SEARCH('Bin Card'!$B$9,List!E686,1),"")</f>
        <v/>
      </c>
      <c r="S686" s="114">
        <f>IF(R686="",0,COUNTIF($R$6:R686,"=1"))</f>
        <v>0</v>
      </c>
      <c r="U686" s="130" t="str">
        <f>IFERROR(IF(COUNTIF($A$6:A686,6)&gt;1,"DUPLICATE",VLOOKUP(A686,'Inventory List'!A532:L735,12,FALSE)),"")</f>
        <v>DUPLICATE</v>
      </c>
      <c r="V686" s="19" t="str">
        <f>IFERROR(IF(COUNTIF($A$6:A686,6)&gt;1,"DUPLICATE",VLOOKUP(A686,Table1[[Column1]:[Column3]],3,FALSE)),"")</f>
        <v>DUPLICATE</v>
      </c>
    </row>
    <row r="687" spans="1:22" s="114" customFormat="1" x14ac:dyDescent="0.3">
      <c r="A687" s="6"/>
      <c r="B687" s="113"/>
      <c r="C687" s="209"/>
      <c r="D687" s="188"/>
      <c r="E687" s="33"/>
      <c r="F687" s="6"/>
      <c r="G687" s="6"/>
      <c r="H687" s="118"/>
      <c r="I687" s="6"/>
      <c r="R687" s="114" t="str">
        <f>IFERROR(SEARCH('Bin Card'!$B$9,List!E687,1),"")</f>
        <v/>
      </c>
      <c r="S687" s="114">
        <f>IF(R687="",0,COUNTIF($R$6:R687,"=1"))</f>
        <v>0</v>
      </c>
      <c r="U687" s="130" t="str">
        <f>IFERROR(IF(COUNTIF($A$6:A687,6)&gt;1,"DUPLICATE",VLOOKUP(A687,'Inventory List'!A533:L736,12,FALSE)),"")</f>
        <v>DUPLICATE</v>
      </c>
      <c r="V687" s="19" t="str">
        <f>IFERROR(IF(COUNTIF($A$6:A687,6)&gt;1,"DUPLICATE",VLOOKUP(A687,Table1[[Column1]:[Column3]],3,FALSE)),"")</f>
        <v>DUPLICATE</v>
      </c>
    </row>
    <row r="688" spans="1:22" s="114" customFormat="1" x14ac:dyDescent="0.3">
      <c r="A688" s="6"/>
      <c r="B688" s="113"/>
      <c r="C688" s="209"/>
      <c r="D688" s="188"/>
      <c r="E688" s="33"/>
      <c r="F688" s="6"/>
      <c r="G688" s="6"/>
      <c r="H688" s="118"/>
      <c r="I688" s="6"/>
      <c r="R688" s="114" t="str">
        <f>IFERROR(SEARCH('Bin Card'!$B$9,List!E688,1),"")</f>
        <v/>
      </c>
      <c r="S688" s="114">
        <f>IF(R688="",0,COUNTIF($R$6:R688,"=1"))</f>
        <v>0</v>
      </c>
      <c r="U688" s="130" t="str">
        <f>IFERROR(IF(COUNTIF($A$6:A688,6)&gt;1,"DUPLICATE",VLOOKUP(A688,'Inventory List'!A534:L737,12,FALSE)),"")</f>
        <v>DUPLICATE</v>
      </c>
      <c r="V688" s="19" t="str">
        <f>IFERROR(IF(COUNTIF($A$6:A688,6)&gt;1,"DUPLICATE",VLOOKUP(A688,Table1[[Column1]:[Column3]],3,FALSE)),"")</f>
        <v>DUPLICATE</v>
      </c>
    </row>
    <row r="689" spans="1:22" s="114" customFormat="1" x14ac:dyDescent="0.3">
      <c r="A689" s="6"/>
      <c r="B689" s="113"/>
      <c r="C689" s="209"/>
      <c r="D689" s="188"/>
      <c r="E689" s="33"/>
      <c r="F689" s="6"/>
      <c r="G689" s="6"/>
      <c r="H689" s="118"/>
      <c r="I689" s="6"/>
      <c r="R689" s="114" t="str">
        <f>IFERROR(SEARCH('Bin Card'!$B$9,List!E689,1),"")</f>
        <v/>
      </c>
      <c r="S689" s="114">
        <f>IF(R689="",0,COUNTIF($R$6:R689,"=1"))</f>
        <v>0</v>
      </c>
      <c r="U689" s="130" t="str">
        <f>IFERROR(IF(COUNTIF($A$6:A689,6)&gt;1,"DUPLICATE",VLOOKUP(A689,'Inventory List'!A535:L738,12,FALSE)),"")</f>
        <v>DUPLICATE</v>
      </c>
      <c r="V689" s="19" t="str">
        <f>IFERROR(IF(COUNTIF($A$6:A689,6)&gt;1,"DUPLICATE",VLOOKUP(A689,Table1[[Column1]:[Column3]],3,FALSE)),"")</f>
        <v>DUPLICATE</v>
      </c>
    </row>
    <row r="690" spans="1:22" x14ac:dyDescent="0.35">
      <c r="A690" s="19"/>
      <c r="B690" s="7"/>
      <c r="C690" s="208"/>
      <c r="D690" s="187"/>
      <c r="E690" s="33"/>
      <c r="F690" s="19"/>
      <c r="G690" s="19"/>
      <c r="H690" s="117"/>
      <c r="I690" s="19"/>
      <c r="R690" s="5" t="str">
        <f>IFERROR(SEARCH('Bin Card'!$B$9,List!E690,1),"")</f>
        <v/>
      </c>
      <c r="S690" s="5">
        <f>IF(R690="",0,COUNTIF($R$6:R690,"=1"))</f>
        <v>0</v>
      </c>
      <c r="U690" s="129" t="str">
        <f>IFERROR(IF(COUNTIF($A$6:A690,6)&gt;1,"DUPLICATE",VLOOKUP(A690,'Inventory List'!A536:L739,12,FALSE)),"")</f>
        <v>DUPLICATE</v>
      </c>
      <c r="V690" s="19" t="str">
        <f>IFERROR(IF(COUNTIF($A$6:A690,6)&gt;1,"DUPLICATE",VLOOKUP(A690,Table1[[Column1]:[Column3]],3,FALSE)),"")</f>
        <v>DUPLICATE</v>
      </c>
    </row>
    <row r="691" spans="1:22" s="114" customFormat="1" x14ac:dyDescent="0.3">
      <c r="A691" s="6"/>
      <c r="B691" s="113"/>
      <c r="C691" s="209"/>
      <c r="D691" s="188"/>
      <c r="E691" s="33"/>
      <c r="F691" s="6"/>
      <c r="G691" s="6"/>
      <c r="H691" s="118"/>
      <c r="I691" s="6"/>
      <c r="R691" s="114" t="str">
        <f>IFERROR(SEARCH('Bin Card'!$B$9,List!E691,1),"")</f>
        <v/>
      </c>
      <c r="S691" s="114">
        <f>IF(R691="",0,COUNTIF($R$6:R691,"=1"))</f>
        <v>0</v>
      </c>
      <c r="U691" s="130" t="str">
        <f>IFERROR(IF(COUNTIF($A$6:A691,6)&gt;1,"DUPLICATE",VLOOKUP(A691,'Inventory List'!A537:L740,12,FALSE)),"")</f>
        <v>DUPLICATE</v>
      </c>
      <c r="V691" s="19" t="str">
        <f>IFERROR(IF(COUNTIF($A$6:A691,6)&gt;1,"DUPLICATE",VLOOKUP(A691,Table1[[Column1]:[Column3]],3,FALSE)),"")</f>
        <v>DUPLICATE</v>
      </c>
    </row>
    <row r="692" spans="1:22" s="114" customFormat="1" x14ac:dyDescent="0.3">
      <c r="A692" s="6"/>
      <c r="B692" s="113"/>
      <c r="C692" s="209"/>
      <c r="D692" s="188"/>
      <c r="E692" s="33"/>
      <c r="F692" s="6"/>
      <c r="G692" s="6"/>
      <c r="H692" s="118"/>
      <c r="I692" s="6"/>
      <c r="R692" s="114" t="str">
        <f>IFERROR(SEARCH('Bin Card'!$B$9,List!E692,1),"")</f>
        <v/>
      </c>
      <c r="S692" s="114">
        <f>IF(R692="",0,COUNTIF($R$6:R692,"=1"))</f>
        <v>0</v>
      </c>
      <c r="U692" s="130" t="str">
        <f>IFERROR(IF(COUNTIF($A$6:A692,6)&gt;1,"DUPLICATE",VLOOKUP(A692,'Inventory List'!A538:L741,12,FALSE)),"")</f>
        <v>DUPLICATE</v>
      </c>
      <c r="V692" s="19" t="str">
        <f>IFERROR(IF(COUNTIF($A$6:A692,6)&gt;1,"DUPLICATE",VLOOKUP(A692,Table1[[Column1]:[Column3]],3,FALSE)),"")</f>
        <v>DUPLICATE</v>
      </c>
    </row>
    <row r="693" spans="1:22" s="114" customFormat="1" x14ac:dyDescent="0.3">
      <c r="A693" s="6"/>
      <c r="B693" s="113"/>
      <c r="C693" s="209"/>
      <c r="D693" s="188"/>
      <c r="E693" s="33"/>
      <c r="F693" s="6"/>
      <c r="G693" s="6"/>
      <c r="H693" s="118"/>
      <c r="I693" s="6"/>
      <c r="R693" s="114" t="str">
        <f>IFERROR(SEARCH('Bin Card'!$B$9,List!E693,1),"")</f>
        <v/>
      </c>
      <c r="S693" s="114">
        <f>IF(R693="",0,COUNTIF($R$6:R693,"=1"))</f>
        <v>0</v>
      </c>
      <c r="U693" s="130" t="str">
        <f>IFERROR(IF(COUNTIF($A$6:A693,6)&gt;1,"DUPLICATE",VLOOKUP(A693,'Inventory List'!A539:L742,12,FALSE)),"")</f>
        <v>DUPLICATE</v>
      </c>
      <c r="V693" s="19" t="str">
        <f>IFERROR(IF(COUNTIF($A$6:A693,6)&gt;1,"DUPLICATE",VLOOKUP(A693,Table1[[Column1]:[Column3]],3,FALSE)),"")</f>
        <v>DUPLICATE</v>
      </c>
    </row>
    <row r="694" spans="1:22" s="114" customFormat="1" x14ac:dyDescent="0.3">
      <c r="A694" s="6"/>
      <c r="B694" s="113"/>
      <c r="C694" s="209"/>
      <c r="D694" s="188"/>
      <c r="E694" s="33"/>
      <c r="F694" s="6"/>
      <c r="G694" s="6"/>
      <c r="H694" s="118"/>
      <c r="I694" s="6"/>
      <c r="R694" s="114" t="str">
        <f>IFERROR(SEARCH('Bin Card'!$B$9,List!E694,1),"")</f>
        <v/>
      </c>
      <c r="S694" s="114">
        <f>IF(R694="",0,COUNTIF($R$6:R694,"=1"))</f>
        <v>0</v>
      </c>
      <c r="U694" s="130" t="str">
        <f>IFERROR(IF(COUNTIF($A$6:A694,6)&gt;1,"DUPLICATE",VLOOKUP(A694,'Inventory List'!A540:L743,12,FALSE)),"")</f>
        <v>DUPLICATE</v>
      </c>
      <c r="V694" s="19" t="str">
        <f>IFERROR(IF(COUNTIF($A$6:A694,6)&gt;1,"DUPLICATE",VLOOKUP(A694,Table1[[Column1]:[Column3]],3,FALSE)),"")</f>
        <v>DUPLICATE</v>
      </c>
    </row>
    <row r="695" spans="1:22" s="114" customFormat="1" x14ac:dyDescent="0.3">
      <c r="A695" s="6"/>
      <c r="B695" s="113"/>
      <c r="C695" s="209"/>
      <c r="D695" s="188"/>
      <c r="E695" s="33"/>
      <c r="F695" s="6"/>
      <c r="G695" s="6"/>
      <c r="H695" s="118"/>
      <c r="I695" s="6"/>
      <c r="R695" s="114" t="str">
        <f>IFERROR(SEARCH('Bin Card'!$B$9,List!E695,1),"")</f>
        <v/>
      </c>
      <c r="S695" s="114">
        <f>IF(R695="",0,COUNTIF($R$6:R695,"=1"))</f>
        <v>0</v>
      </c>
      <c r="U695" s="130" t="str">
        <f>IFERROR(IF(COUNTIF($A$6:A695,6)&gt;1,"DUPLICATE",VLOOKUP(A695,'Inventory List'!A541:L744,12,FALSE)),"")</f>
        <v>DUPLICATE</v>
      </c>
      <c r="V695" s="19" t="str">
        <f>IFERROR(IF(COUNTIF($A$6:A695,6)&gt;1,"DUPLICATE",VLOOKUP(A695,Table1[[Column1]:[Column3]],3,FALSE)),"")</f>
        <v>DUPLICATE</v>
      </c>
    </row>
    <row r="696" spans="1:22" s="114" customFormat="1" x14ac:dyDescent="0.3">
      <c r="A696" s="6"/>
      <c r="B696" s="113"/>
      <c r="C696" s="209"/>
      <c r="D696" s="188"/>
      <c r="E696" s="33"/>
      <c r="F696" s="6"/>
      <c r="G696" s="6"/>
      <c r="H696" s="118"/>
      <c r="I696" s="6"/>
      <c r="R696" s="114" t="str">
        <f>IFERROR(SEARCH('Bin Card'!$B$9,List!E696,1),"")</f>
        <v/>
      </c>
      <c r="S696" s="114">
        <f>IF(R696="",0,COUNTIF($R$6:R696,"=1"))</f>
        <v>0</v>
      </c>
      <c r="U696" s="130" t="str">
        <f>IFERROR(IF(COUNTIF($A$6:A696,6)&gt;1,"DUPLICATE",VLOOKUP(A696,'Inventory List'!A542:L745,12,FALSE)),"")</f>
        <v>DUPLICATE</v>
      </c>
      <c r="V696" s="19" t="str">
        <f>IFERROR(IF(COUNTIF($A$6:A696,6)&gt;1,"DUPLICATE",VLOOKUP(A696,Table1[[Column1]:[Column3]],3,FALSE)),"")</f>
        <v>DUPLICATE</v>
      </c>
    </row>
    <row r="697" spans="1:22" s="114" customFormat="1" x14ac:dyDescent="0.3">
      <c r="A697" s="6"/>
      <c r="B697" s="113"/>
      <c r="C697" s="209"/>
      <c r="D697" s="188"/>
      <c r="E697" s="33"/>
      <c r="F697" s="6"/>
      <c r="G697" s="6"/>
      <c r="H697" s="118"/>
      <c r="I697" s="6"/>
      <c r="R697" s="114" t="str">
        <f>IFERROR(SEARCH('Bin Card'!$B$9,List!E697,1),"")</f>
        <v/>
      </c>
      <c r="S697" s="114">
        <f>IF(R697="",0,COUNTIF($R$6:R697,"=1"))</f>
        <v>0</v>
      </c>
      <c r="U697" s="130" t="str">
        <f>IFERROR(IF(COUNTIF($A$6:A697,6)&gt;1,"DUPLICATE",VLOOKUP(A697,'Inventory List'!A543:L746,12,FALSE)),"")</f>
        <v>DUPLICATE</v>
      </c>
      <c r="V697" s="19" t="str">
        <f>IFERROR(IF(COUNTIF($A$6:A697,6)&gt;1,"DUPLICATE",VLOOKUP(A697,Table1[[Column1]:[Column3]],3,FALSE)),"")</f>
        <v>DUPLICATE</v>
      </c>
    </row>
    <row r="698" spans="1:22" s="114" customFormat="1" x14ac:dyDescent="0.3">
      <c r="A698" s="6"/>
      <c r="B698" s="113"/>
      <c r="C698" s="209"/>
      <c r="D698" s="188"/>
      <c r="E698" s="33"/>
      <c r="F698" s="6"/>
      <c r="G698" s="6"/>
      <c r="H698" s="118"/>
      <c r="I698" s="6"/>
      <c r="R698" s="114" t="str">
        <f>IFERROR(SEARCH('Bin Card'!$B$9,List!E698,1),"")</f>
        <v/>
      </c>
      <c r="S698" s="114">
        <f>IF(R698="",0,COUNTIF($R$6:R698,"=1"))</f>
        <v>0</v>
      </c>
      <c r="U698" s="130" t="str">
        <f>IFERROR(IF(COUNTIF($A$6:A698,6)&gt;1,"DUPLICATE",VLOOKUP(A698,'Inventory List'!A544:L747,12,FALSE)),"")</f>
        <v>DUPLICATE</v>
      </c>
      <c r="V698" s="19" t="str">
        <f>IFERROR(IF(COUNTIF($A$6:A698,6)&gt;1,"DUPLICATE",VLOOKUP(A698,Table1[[Column1]:[Column3]],3,FALSE)),"")</f>
        <v>DUPLICATE</v>
      </c>
    </row>
    <row r="699" spans="1:22" s="114" customFormat="1" x14ac:dyDescent="0.3">
      <c r="A699" s="6"/>
      <c r="B699" s="113"/>
      <c r="C699" s="209"/>
      <c r="D699" s="188"/>
      <c r="E699" s="33"/>
      <c r="F699" s="6"/>
      <c r="G699" s="6"/>
      <c r="H699" s="118"/>
      <c r="I699" s="6"/>
      <c r="R699" s="114" t="str">
        <f>IFERROR(SEARCH('Bin Card'!$B$9,List!E699,1),"")</f>
        <v/>
      </c>
      <c r="S699" s="114">
        <f>IF(R699="",0,COUNTIF($R$6:R699,"=1"))</f>
        <v>0</v>
      </c>
      <c r="U699" s="130" t="str">
        <f>IFERROR(IF(COUNTIF($A$6:A699,6)&gt;1,"DUPLICATE",VLOOKUP(A699,'Inventory List'!A545:L748,12,FALSE)),"")</f>
        <v>DUPLICATE</v>
      </c>
      <c r="V699" s="19" t="str">
        <f>IFERROR(IF(COUNTIF($A$6:A699,6)&gt;1,"DUPLICATE",VLOOKUP(A699,Table1[[Column1]:[Column3]],3,FALSE)),"")</f>
        <v>DUPLICATE</v>
      </c>
    </row>
    <row r="700" spans="1:22" s="114" customFormat="1" x14ac:dyDescent="0.3">
      <c r="A700" s="6"/>
      <c r="B700" s="113"/>
      <c r="C700" s="209"/>
      <c r="D700" s="188"/>
      <c r="E700" s="33"/>
      <c r="F700" s="6"/>
      <c r="G700" s="6"/>
      <c r="H700" s="118"/>
      <c r="I700" s="6"/>
      <c r="R700" s="114" t="str">
        <f>IFERROR(SEARCH('Bin Card'!$B$9,List!E700,1),"")</f>
        <v/>
      </c>
      <c r="S700" s="114">
        <f>IF(R700="",0,COUNTIF($R$6:R700,"=1"))</f>
        <v>0</v>
      </c>
      <c r="U700" s="130" t="str">
        <f>IFERROR(IF(COUNTIF($A$6:A700,6)&gt;1,"DUPLICATE",VLOOKUP(A700,'Inventory List'!A546:L749,12,FALSE)),"")</f>
        <v>DUPLICATE</v>
      </c>
      <c r="V700" s="19" t="str">
        <f>IFERROR(IF(COUNTIF($A$6:A700,6)&gt;1,"DUPLICATE",VLOOKUP(A700,Table1[[Column1]:[Column3]],3,FALSE)),"")</f>
        <v>DUPLICATE</v>
      </c>
    </row>
    <row r="701" spans="1:22" s="114" customFormat="1" x14ac:dyDescent="0.3">
      <c r="A701" s="6"/>
      <c r="B701" s="113"/>
      <c r="C701" s="209"/>
      <c r="D701" s="188"/>
      <c r="E701" s="33"/>
      <c r="F701" s="6"/>
      <c r="G701" s="6"/>
      <c r="H701" s="118"/>
      <c r="I701" s="6"/>
      <c r="R701" s="114" t="str">
        <f>IFERROR(SEARCH('Bin Card'!$B$9,List!E701,1),"")</f>
        <v/>
      </c>
      <c r="S701" s="114">
        <f>IF(R701="",0,COUNTIF($R$6:R701,"=1"))</f>
        <v>0</v>
      </c>
      <c r="U701" s="130" t="str">
        <f>IFERROR(IF(COUNTIF($A$6:A701,6)&gt;1,"DUPLICATE",VLOOKUP(A701,'Inventory List'!A547:L750,12,FALSE)),"")</f>
        <v>DUPLICATE</v>
      </c>
      <c r="V701" s="19" t="str">
        <f>IFERROR(IF(COUNTIF($A$6:A701,6)&gt;1,"DUPLICATE",VLOOKUP(A701,Table1[[Column1]:[Column3]],3,FALSE)),"")</f>
        <v>DUPLICATE</v>
      </c>
    </row>
    <row r="702" spans="1:22" s="114" customFormat="1" x14ac:dyDescent="0.3">
      <c r="A702" s="6"/>
      <c r="B702" s="113"/>
      <c r="C702" s="209"/>
      <c r="D702" s="188"/>
      <c r="E702" s="33"/>
      <c r="F702" s="6"/>
      <c r="G702" s="6"/>
      <c r="H702" s="118"/>
      <c r="I702" s="6"/>
      <c r="R702" s="114" t="str">
        <f>IFERROR(SEARCH('Bin Card'!$B$9,List!E702,1),"")</f>
        <v/>
      </c>
      <c r="S702" s="114">
        <f>IF(R702="",0,COUNTIF($R$6:R702,"=1"))</f>
        <v>0</v>
      </c>
      <c r="U702" s="130" t="str">
        <f>IFERROR(IF(COUNTIF($A$6:A702,6)&gt;1,"DUPLICATE",VLOOKUP(A702,'Inventory List'!A548:L751,12,FALSE)),"")</f>
        <v>DUPLICATE</v>
      </c>
      <c r="V702" s="19" t="str">
        <f>IFERROR(IF(COUNTIF($A$6:A702,6)&gt;1,"DUPLICATE",VLOOKUP(A702,Table1[[Column1]:[Column3]],3,FALSE)),"")</f>
        <v>DUPLICATE</v>
      </c>
    </row>
    <row r="703" spans="1:22" s="114" customFormat="1" x14ac:dyDescent="0.3">
      <c r="A703" s="6"/>
      <c r="B703" s="113"/>
      <c r="C703" s="209"/>
      <c r="D703" s="188"/>
      <c r="E703" s="33"/>
      <c r="F703" s="6"/>
      <c r="G703" s="6"/>
      <c r="H703" s="118"/>
      <c r="I703" s="6"/>
      <c r="R703" s="114" t="str">
        <f>IFERROR(SEARCH('Bin Card'!$B$9,List!E703,1),"")</f>
        <v/>
      </c>
      <c r="S703" s="114">
        <f>IF(R703="",0,COUNTIF($R$6:R703,"=1"))</f>
        <v>0</v>
      </c>
      <c r="U703" s="130" t="str">
        <f>IFERROR(IF(COUNTIF($A$6:A703,6)&gt;1,"DUPLICATE",VLOOKUP(A703,'Inventory List'!A549:L752,12,FALSE)),"")</f>
        <v>DUPLICATE</v>
      </c>
      <c r="V703" s="19" t="str">
        <f>IFERROR(IF(COUNTIF($A$6:A703,6)&gt;1,"DUPLICATE",VLOOKUP(A703,Table1[[Column1]:[Column3]],3,FALSE)),"")</f>
        <v>DUPLICATE</v>
      </c>
    </row>
    <row r="704" spans="1:22" s="114" customFormat="1" x14ac:dyDescent="0.3">
      <c r="A704" s="6"/>
      <c r="B704" s="113"/>
      <c r="C704" s="209"/>
      <c r="D704" s="188"/>
      <c r="E704" s="33"/>
      <c r="F704" s="6"/>
      <c r="G704" s="6"/>
      <c r="H704" s="118"/>
      <c r="I704" s="6"/>
      <c r="R704" s="114" t="str">
        <f>IFERROR(SEARCH('Bin Card'!$B$9,List!E704,1),"")</f>
        <v/>
      </c>
      <c r="S704" s="114">
        <f>IF(R704="",0,COUNTIF($R$6:R704,"=1"))</f>
        <v>0</v>
      </c>
      <c r="U704" s="130" t="str">
        <f>IFERROR(IF(COUNTIF($A$6:A704,6)&gt;1,"DUPLICATE",VLOOKUP(A704,'Inventory List'!A550:L753,12,FALSE)),"")</f>
        <v>DUPLICATE</v>
      </c>
      <c r="V704" s="19" t="str">
        <f>IFERROR(IF(COUNTIF($A$6:A704,6)&gt;1,"DUPLICATE",VLOOKUP(A704,Table1[[Column1]:[Column3]],3,FALSE)),"")</f>
        <v>DUPLICATE</v>
      </c>
    </row>
    <row r="705" spans="1:22" s="114" customFormat="1" x14ac:dyDescent="0.3">
      <c r="A705" s="6"/>
      <c r="B705" s="113"/>
      <c r="C705" s="209"/>
      <c r="D705" s="188"/>
      <c r="E705" s="33"/>
      <c r="F705" s="6"/>
      <c r="G705" s="6"/>
      <c r="H705" s="118"/>
      <c r="I705" s="6"/>
      <c r="R705" s="114" t="str">
        <f>IFERROR(SEARCH('Bin Card'!$B$9,List!E705,1),"")</f>
        <v/>
      </c>
      <c r="S705" s="114">
        <f>IF(R705="",0,COUNTIF($R$6:R705,"=1"))</f>
        <v>0</v>
      </c>
      <c r="U705" s="130" t="str">
        <f>IFERROR(IF(COUNTIF($A$6:A705,6)&gt;1,"DUPLICATE",VLOOKUP(A705,'Inventory List'!A551:L754,12,FALSE)),"")</f>
        <v>DUPLICATE</v>
      </c>
      <c r="V705" s="19" t="str">
        <f>IFERROR(IF(COUNTIF($A$6:A705,6)&gt;1,"DUPLICATE",VLOOKUP(A705,Table1[[Column1]:[Column3]],3,FALSE)),"")</f>
        <v>DUPLICATE</v>
      </c>
    </row>
    <row r="706" spans="1:22" x14ac:dyDescent="0.35">
      <c r="A706" s="19"/>
      <c r="B706" s="7"/>
      <c r="C706" s="208"/>
      <c r="D706" s="187"/>
      <c r="E706" s="33"/>
      <c r="F706" s="19"/>
      <c r="G706" s="19"/>
      <c r="H706" s="117"/>
      <c r="I706" s="19"/>
      <c r="R706" s="5" t="str">
        <f>IFERROR(SEARCH('Bin Card'!$B$9,List!E706,1),"")</f>
        <v/>
      </c>
      <c r="S706" s="5">
        <f>IF(R706="",0,COUNTIF($R$6:R706,"=1"))</f>
        <v>0</v>
      </c>
      <c r="U706" s="129" t="str">
        <f>IFERROR(IF(COUNTIF($A$6:A706,6)&gt;1,"DUPLICATE",VLOOKUP(A706,'Inventory List'!A552:L755,12,FALSE)),"")</f>
        <v>DUPLICATE</v>
      </c>
      <c r="V706" s="19" t="str">
        <f>IFERROR(IF(COUNTIF($A$6:A706,6)&gt;1,"DUPLICATE",VLOOKUP(A706,Table1[[Column1]:[Column3]],3,FALSE)),"")</f>
        <v>DUPLICATE</v>
      </c>
    </row>
    <row r="707" spans="1:22" s="114" customFormat="1" x14ac:dyDescent="0.3">
      <c r="A707" s="6"/>
      <c r="B707" s="113"/>
      <c r="C707" s="209"/>
      <c r="D707" s="188"/>
      <c r="E707" s="33"/>
      <c r="F707" s="6"/>
      <c r="G707" s="6"/>
      <c r="H707" s="118"/>
      <c r="I707" s="6"/>
      <c r="R707" s="114" t="str">
        <f>IFERROR(SEARCH('Bin Card'!$B$9,List!E707,1),"")</f>
        <v/>
      </c>
      <c r="S707" s="114">
        <f>IF(R707="",0,COUNTIF($R$6:R707,"=1"))</f>
        <v>0</v>
      </c>
      <c r="U707" s="130" t="str">
        <f>IFERROR(IF(COUNTIF($A$6:A707,6)&gt;1,"DUPLICATE",VLOOKUP(A707,'Inventory List'!A553:L756,12,FALSE)),"")</f>
        <v>DUPLICATE</v>
      </c>
      <c r="V707" s="19" t="str">
        <f>IFERROR(IF(COUNTIF($A$6:A707,6)&gt;1,"DUPLICATE",VLOOKUP(A707,Table1[[Column1]:[Column3]],3,FALSE)),"")</f>
        <v>DUPLICATE</v>
      </c>
    </row>
    <row r="708" spans="1:22" s="114" customFormat="1" x14ac:dyDescent="0.3">
      <c r="A708" s="6"/>
      <c r="B708" s="113"/>
      <c r="C708" s="209"/>
      <c r="D708" s="188"/>
      <c r="E708" s="33"/>
      <c r="F708" s="6"/>
      <c r="G708" s="6"/>
      <c r="H708" s="118"/>
      <c r="I708" s="6"/>
      <c r="R708" s="114" t="str">
        <f>IFERROR(SEARCH('Bin Card'!$B$9,List!E708,1),"")</f>
        <v/>
      </c>
      <c r="S708" s="114">
        <f>IF(R708="",0,COUNTIF($R$6:R708,"=1"))</f>
        <v>0</v>
      </c>
      <c r="U708" s="130" t="str">
        <f>IFERROR(IF(COUNTIF($A$6:A708,6)&gt;1,"DUPLICATE",VLOOKUP(A708,'Inventory List'!A554:L757,12,FALSE)),"")</f>
        <v>DUPLICATE</v>
      </c>
      <c r="V708" s="19" t="str">
        <f>IFERROR(IF(COUNTIF($A$6:A708,6)&gt;1,"DUPLICATE",VLOOKUP(A708,Table1[[Column1]:[Column3]],3,FALSE)),"")</f>
        <v>DUPLICATE</v>
      </c>
    </row>
    <row r="709" spans="1:22" s="114" customFormat="1" x14ac:dyDescent="0.3">
      <c r="A709" s="6"/>
      <c r="B709" s="113"/>
      <c r="C709" s="209"/>
      <c r="D709" s="188"/>
      <c r="E709" s="33"/>
      <c r="F709" s="6"/>
      <c r="G709" s="6"/>
      <c r="H709" s="118"/>
      <c r="I709" s="6"/>
      <c r="R709" s="114" t="str">
        <f>IFERROR(SEARCH('Bin Card'!$B$9,List!E709,1),"")</f>
        <v/>
      </c>
      <c r="S709" s="114">
        <f>IF(R709="",0,COUNTIF($R$6:R709,"=1"))</f>
        <v>0</v>
      </c>
      <c r="U709" s="130" t="str">
        <f>IFERROR(IF(COUNTIF($A$6:A709,6)&gt;1,"DUPLICATE",VLOOKUP(A709,'Inventory List'!A555:L758,12,FALSE)),"")</f>
        <v>DUPLICATE</v>
      </c>
      <c r="V709" s="19" t="str">
        <f>IFERROR(IF(COUNTIF($A$6:A709,6)&gt;1,"DUPLICATE",VLOOKUP(A709,Table1[[Column1]:[Column3]],3,FALSE)),"")</f>
        <v>DUPLICATE</v>
      </c>
    </row>
    <row r="710" spans="1:22" s="114" customFormat="1" x14ac:dyDescent="0.3">
      <c r="A710" s="6"/>
      <c r="B710" s="113"/>
      <c r="C710" s="209"/>
      <c r="D710" s="188"/>
      <c r="E710" s="33"/>
      <c r="F710" s="6"/>
      <c r="G710" s="6"/>
      <c r="H710" s="118"/>
      <c r="I710" s="6"/>
      <c r="R710" s="114" t="str">
        <f>IFERROR(SEARCH('Bin Card'!$B$9,List!E710,1),"")</f>
        <v/>
      </c>
      <c r="S710" s="114">
        <f>IF(R710="",0,COUNTIF($R$6:R710,"=1"))</f>
        <v>0</v>
      </c>
      <c r="U710" s="130" t="str">
        <f>IFERROR(IF(COUNTIF($A$6:A710,6)&gt;1,"DUPLICATE",VLOOKUP(A710,'Inventory List'!A556:L759,12,FALSE)),"")</f>
        <v>DUPLICATE</v>
      </c>
      <c r="V710" s="19" t="str">
        <f>IFERROR(IF(COUNTIF($A$6:A710,6)&gt;1,"DUPLICATE",VLOOKUP(A710,Table1[[Column1]:[Column3]],3,FALSE)),"")</f>
        <v>DUPLICATE</v>
      </c>
    </row>
    <row r="711" spans="1:22" s="114" customFormat="1" x14ac:dyDescent="0.3">
      <c r="A711" s="6"/>
      <c r="B711" s="113"/>
      <c r="C711" s="209"/>
      <c r="D711" s="188"/>
      <c r="E711" s="33"/>
      <c r="F711" s="6"/>
      <c r="G711" s="6"/>
      <c r="H711" s="118"/>
      <c r="I711" s="6"/>
      <c r="R711" s="114" t="str">
        <f>IFERROR(SEARCH('Bin Card'!$B$9,List!E711,1),"")</f>
        <v/>
      </c>
      <c r="S711" s="114">
        <f>IF(R711="",0,COUNTIF($R$6:R711,"=1"))</f>
        <v>0</v>
      </c>
      <c r="U711" s="130" t="str">
        <f>IFERROR(IF(COUNTIF($A$6:A711,6)&gt;1,"DUPLICATE",VLOOKUP(A711,'Inventory List'!A557:L760,12,FALSE)),"")</f>
        <v>DUPLICATE</v>
      </c>
      <c r="V711" s="19" t="str">
        <f>IFERROR(IF(COUNTIF($A$6:A711,6)&gt;1,"DUPLICATE",VLOOKUP(A711,Table1[[Column1]:[Column3]],3,FALSE)),"")</f>
        <v>DUPLICATE</v>
      </c>
    </row>
    <row r="712" spans="1:22" s="114" customFormat="1" x14ac:dyDescent="0.3">
      <c r="A712" s="6"/>
      <c r="B712" s="113"/>
      <c r="C712" s="209"/>
      <c r="D712" s="188"/>
      <c r="E712" s="33"/>
      <c r="F712" s="6"/>
      <c r="G712" s="6"/>
      <c r="H712" s="118"/>
      <c r="I712" s="6"/>
      <c r="R712" s="114" t="str">
        <f>IFERROR(SEARCH('Bin Card'!$B$9,List!E712,1),"")</f>
        <v/>
      </c>
      <c r="S712" s="114">
        <f>IF(R712="",0,COUNTIF($R$6:R712,"=1"))</f>
        <v>0</v>
      </c>
      <c r="U712" s="130" t="str">
        <f>IFERROR(IF(COUNTIF($A$6:A712,6)&gt;1,"DUPLICATE",VLOOKUP(A712,'Inventory List'!A558:L761,12,FALSE)),"")</f>
        <v>DUPLICATE</v>
      </c>
      <c r="V712" s="19" t="str">
        <f>IFERROR(IF(COUNTIF($A$6:A712,6)&gt;1,"DUPLICATE",VLOOKUP(A712,Table1[[Column1]:[Column3]],3,FALSE)),"")</f>
        <v>DUPLICATE</v>
      </c>
    </row>
    <row r="713" spans="1:22" s="114" customFormat="1" x14ac:dyDescent="0.3">
      <c r="A713" s="6"/>
      <c r="B713" s="113"/>
      <c r="C713" s="209"/>
      <c r="D713" s="188"/>
      <c r="E713" s="33"/>
      <c r="F713" s="6"/>
      <c r="G713" s="6"/>
      <c r="H713" s="118"/>
      <c r="I713" s="6"/>
      <c r="R713" s="114" t="str">
        <f>IFERROR(SEARCH('Bin Card'!$B$9,List!E713,1),"")</f>
        <v/>
      </c>
      <c r="S713" s="114">
        <f>IF(R713="",0,COUNTIF($R$6:R713,"=1"))</f>
        <v>0</v>
      </c>
      <c r="U713" s="130" t="str">
        <f>IFERROR(IF(COUNTIF($A$6:A713,6)&gt;1,"DUPLICATE",VLOOKUP(A713,'Inventory List'!A559:L762,12,FALSE)),"")</f>
        <v>DUPLICATE</v>
      </c>
      <c r="V713" s="19" t="str">
        <f>IFERROR(IF(COUNTIF($A$6:A713,6)&gt;1,"DUPLICATE",VLOOKUP(A713,Table1[[Column1]:[Column3]],3,FALSE)),"")</f>
        <v>DUPLICATE</v>
      </c>
    </row>
    <row r="714" spans="1:22" s="114" customFormat="1" x14ac:dyDescent="0.3">
      <c r="A714" s="6"/>
      <c r="B714" s="113"/>
      <c r="C714" s="209"/>
      <c r="D714" s="188"/>
      <c r="E714" s="33"/>
      <c r="F714" s="6"/>
      <c r="G714" s="6"/>
      <c r="H714" s="118"/>
      <c r="I714" s="6"/>
      <c r="R714" s="114" t="str">
        <f>IFERROR(SEARCH('Bin Card'!$B$9,List!E714,1),"")</f>
        <v/>
      </c>
      <c r="S714" s="114">
        <f>IF(R714="",0,COUNTIF($R$6:R714,"=1"))</f>
        <v>0</v>
      </c>
      <c r="U714" s="130" t="str">
        <f>IFERROR(IF(COUNTIF($A$6:A714,6)&gt;1,"DUPLICATE",VLOOKUP(A714,'Inventory List'!A560:L763,12,FALSE)),"")</f>
        <v>DUPLICATE</v>
      </c>
      <c r="V714" s="19" t="str">
        <f>IFERROR(IF(COUNTIF($A$6:A714,6)&gt;1,"DUPLICATE",VLOOKUP(A714,Table1[[Column1]:[Column3]],3,FALSE)),"")</f>
        <v>DUPLICATE</v>
      </c>
    </row>
    <row r="715" spans="1:22" s="114" customFormat="1" x14ac:dyDescent="0.3">
      <c r="A715" s="6"/>
      <c r="B715" s="113"/>
      <c r="C715" s="209"/>
      <c r="D715" s="188"/>
      <c r="E715" s="33"/>
      <c r="F715" s="6"/>
      <c r="G715" s="6"/>
      <c r="H715" s="118"/>
      <c r="I715" s="6"/>
      <c r="R715" s="114" t="str">
        <f>IFERROR(SEARCH('Bin Card'!$B$9,List!E715,1),"")</f>
        <v/>
      </c>
      <c r="S715" s="114">
        <f>IF(R715="",0,COUNTIF($R$6:R715,"=1"))</f>
        <v>0</v>
      </c>
      <c r="U715" s="130" t="str">
        <f>IFERROR(IF(COUNTIF($A$6:A715,6)&gt;1,"DUPLICATE",VLOOKUP(A715,'Inventory List'!A561:L764,12,FALSE)),"")</f>
        <v>DUPLICATE</v>
      </c>
      <c r="V715" s="19" t="str">
        <f>IFERROR(IF(COUNTIF($A$6:A715,6)&gt;1,"DUPLICATE",VLOOKUP(A715,Table1[[Column1]:[Column3]],3,FALSE)),"")</f>
        <v>DUPLICATE</v>
      </c>
    </row>
    <row r="716" spans="1:22" s="114" customFormat="1" x14ac:dyDescent="0.3">
      <c r="A716" s="6"/>
      <c r="B716" s="113"/>
      <c r="C716" s="209"/>
      <c r="D716" s="188"/>
      <c r="E716" s="33"/>
      <c r="F716" s="6"/>
      <c r="G716" s="6"/>
      <c r="H716" s="118"/>
      <c r="I716" s="6"/>
      <c r="R716" s="114" t="str">
        <f>IFERROR(SEARCH('Bin Card'!$B$9,List!E716,1),"")</f>
        <v/>
      </c>
      <c r="S716" s="114">
        <f>IF(R716="",0,COUNTIF($R$6:R716,"=1"))</f>
        <v>0</v>
      </c>
      <c r="U716" s="130" t="str">
        <f>IFERROR(IF(COUNTIF($A$6:A716,6)&gt;1,"DUPLICATE",VLOOKUP(A716,'Inventory List'!A562:L765,12,FALSE)),"")</f>
        <v>DUPLICATE</v>
      </c>
      <c r="V716" s="19" t="str">
        <f>IFERROR(IF(COUNTIF($A$6:A716,6)&gt;1,"DUPLICATE",VLOOKUP(A716,Table1[[Column1]:[Column3]],3,FALSE)),"")</f>
        <v>DUPLICATE</v>
      </c>
    </row>
    <row r="717" spans="1:22" s="114" customFormat="1" x14ac:dyDescent="0.3">
      <c r="A717" s="6"/>
      <c r="B717" s="113"/>
      <c r="C717" s="209"/>
      <c r="D717" s="188"/>
      <c r="E717" s="33"/>
      <c r="F717" s="6"/>
      <c r="G717" s="6"/>
      <c r="H717" s="118"/>
      <c r="I717" s="6"/>
      <c r="R717" s="114" t="str">
        <f>IFERROR(SEARCH('Bin Card'!$B$9,List!E717,1),"")</f>
        <v/>
      </c>
      <c r="S717" s="114">
        <f>IF(R717="",0,COUNTIF($R$6:R717,"=1"))</f>
        <v>0</v>
      </c>
      <c r="U717" s="130" t="str">
        <f>IFERROR(IF(COUNTIF($A$6:A717,6)&gt;1,"DUPLICATE",VLOOKUP(A717,'Inventory List'!A563:L766,12,FALSE)),"")</f>
        <v>DUPLICATE</v>
      </c>
      <c r="V717" s="19" t="str">
        <f>IFERROR(IF(COUNTIF($A$6:A717,6)&gt;1,"DUPLICATE",VLOOKUP(A717,Table1[[Column1]:[Column3]],3,FALSE)),"")</f>
        <v>DUPLICATE</v>
      </c>
    </row>
    <row r="718" spans="1:22" s="114" customFormat="1" x14ac:dyDescent="0.3">
      <c r="A718" s="6"/>
      <c r="B718" s="113"/>
      <c r="C718" s="209"/>
      <c r="D718" s="188"/>
      <c r="E718" s="33"/>
      <c r="F718" s="6"/>
      <c r="G718" s="6"/>
      <c r="H718" s="118"/>
      <c r="I718" s="6"/>
      <c r="R718" s="114" t="str">
        <f>IFERROR(SEARCH('Bin Card'!$B$9,List!E718,1),"")</f>
        <v/>
      </c>
      <c r="S718" s="114">
        <f>IF(R718="",0,COUNTIF($R$6:R718,"=1"))</f>
        <v>0</v>
      </c>
      <c r="U718" s="130" t="str">
        <f>IFERROR(IF(COUNTIF($A$6:A718,6)&gt;1,"DUPLICATE",VLOOKUP(A718,'Inventory List'!A564:L767,12,FALSE)),"")</f>
        <v>DUPLICATE</v>
      </c>
      <c r="V718" s="19" t="str">
        <f>IFERROR(IF(COUNTIF($A$6:A718,6)&gt;1,"DUPLICATE",VLOOKUP(A718,Table1[[Column1]:[Column3]],3,FALSE)),"")</f>
        <v>DUPLICATE</v>
      </c>
    </row>
    <row r="719" spans="1:22" s="114" customFormat="1" x14ac:dyDescent="0.3">
      <c r="A719" s="6"/>
      <c r="B719" s="113"/>
      <c r="C719" s="209"/>
      <c r="D719" s="188"/>
      <c r="E719" s="33"/>
      <c r="F719" s="6"/>
      <c r="G719" s="6"/>
      <c r="H719" s="118"/>
      <c r="I719" s="6"/>
      <c r="R719" s="114" t="str">
        <f>IFERROR(SEARCH('Bin Card'!$B$9,List!E719,1),"")</f>
        <v/>
      </c>
      <c r="S719" s="114">
        <f>IF(R719="",0,COUNTIF($R$6:R719,"=1"))</f>
        <v>0</v>
      </c>
      <c r="U719" s="130" t="str">
        <f>IFERROR(IF(COUNTIF($A$6:A719,6)&gt;1,"DUPLICATE",VLOOKUP(A719,'Inventory List'!A565:L768,12,FALSE)),"")</f>
        <v>DUPLICATE</v>
      </c>
      <c r="V719" s="19" t="str">
        <f>IFERROR(IF(COUNTIF($A$6:A719,6)&gt;1,"DUPLICATE",VLOOKUP(A719,Table1[[Column1]:[Column3]],3,FALSE)),"")</f>
        <v>DUPLICATE</v>
      </c>
    </row>
    <row r="720" spans="1:22" s="114" customFormat="1" x14ac:dyDescent="0.3">
      <c r="A720" s="6"/>
      <c r="B720" s="113"/>
      <c r="C720" s="209"/>
      <c r="D720" s="188"/>
      <c r="E720" s="33"/>
      <c r="F720" s="6"/>
      <c r="G720" s="6"/>
      <c r="H720" s="118"/>
      <c r="I720" s="6"/>
      <c r="R720" s="114" t="str">
        <f>IFERROR(SEARCH('Bin Card'!$B$9,List!E720,1),"")</f>
        <v/>
      </c>
      <c r="S720" s="114">
        <f>IF(R720="",0,COUNTIF($R$6:R720,"=1"))</f>
        <v>0</v>
      </c>
      <c r="U720" s="130" t="str">
        <f>IFERROR(IF(COUNTIF($A$6:A720,6)&gt;1,"DUPLICATE",VLOOKUP(A720,'Inventory List'!A566:L769,12,FALSE)),"")</f>
        <v>DUPLICATE</v>
      </c>
      <c r="V720" s="19" t="str">
        <f>IFERROR(IF(COUNTIF($A$6:A720,6)&gt;1,"DUPLICATE",VLOOKUP(A720,Table1[[Column1]:[Column3]],3,FALSE)),"")</f>
        <v>DUPLICATE</v>
      </c>
    </row>
    <row r="721" spans="1:22" s="114" customFormat="1" x14ac:dyDescent="0.3">
      <c r="A721" s="6"/>
      <c r="B721" s="113"/>
      <c r="C721" s="209"/>
      <c r="D721" s="188"/>
      <c r="E721" s="33"/>
      <c r="F721" s="6"/>
      <c r="G721" s="6"/>
      <c r="H721" s="118"/>
      <c r="I721" s="6"/>
      <c r="R721" s="114" t="str">
        <f>IFERROR(SEARCH('Bin Card'!$B$9,List!E721,1),"")</f>
        <v/>
      </c>
      <c r="S721" s="114">
        <f>IF(R721="",0,COUNTIF($R$6:R721,"=1"))</f>
        <v>0</v>
      </c>
      <c r="U721" s="130" t="str">
        <f>IFERROR(IF(COUNTIF($A$6:A721,6)&gt;1,"DUPLICATE",VLOOKUP(A721,'Inventory List'!A567:L770,12,FALSE)),"")</f>
        <v>DUPLICATE</v>
      </c>
      <c r="V721" s="19" t="str">
        <f>IFERROR(IF(COUNTIF($A$6:A721,6)&gt;1,"DUPLICATE",VLOOKUP(A721,Table1[[Column1]:[Column3]],3,FALSE)),"")</f>
        <v>DUPLICATE</v>
      </c>
    </row>
    <row r="722" spans="1:22" x14ac:dyDescent="0.35">
      <c r="A722" s="19"/>
      <c r="B722" s="7"/>
      <c r="C722" s="208"/>
      <c r="D722" s="187"/>
      <c r="E722" s="33"/>
      <c r="F722" s="19"/>
      <c r="G722" s="19"/>
      <c r="H722" s="117"/>
      <c r="I722" s="19"/>
      <c r="R722" s="5" t="str">
        <f>IFERROR(SEARCH('Bin Card'!$B$9,List!E722,1),"")</f>
        <v/>
      </c>
      <c r="S722" s="5">
        <f>IF(R722="",0,COUNTIF($R$6:R722,"=1"))</f>
        <v>0</v>
      </c>
      <c r="U722" s="129" t="str">
        <f>IFERROR(IF(COUNTIF($A$6:A722,6)&gt;1,"DUPLICATE",VLOOKUP(A722,'Inventory List'!A568:L771,12,FALSE)),"")</f>
        <v>DUPLICATE</v>
      </c>
      <c r="V722" s="19" t="str">
        <f>IFERROR(IF(COUNTIF($A$6:A722,6)&gt;1,"DUPLICATE",VLOOKUP(A722,Table1[[Column1]:[Column3]],3,FALSE)),"")</f>
        <v>DUPLICATE</v>
      </c>
    </row>
    <row r="723" spans="1:22" s="114" customFormat="1" x14ac:dyDescent="0.3">
      <c r="A723" s="6"/>
      <c r="B723" s="113"/>
      <c r="C723" s="209"/>
      <c r="D723" s="188"/>
      <c r="E723" s="33"/>
      <c r="F723" s="6"/>
      <c r="G723" s="6"/>
      <c r="H723" s="118"/>
      <c r="I723" s="6"/>
      <c r="R723" s="114" t="str">
        <f>IFERROR(SEARCH('Bin Card'!$B$9,List!E723,1),"")</f>
        <v/>
      </c>
      <c r="S723" s="114">
        <f>IF(R723="",0,COUNTIF($R$6:R723,"=1"))</f>
        <v>0</v>
      </c>
      <c r="U723" s="130" t="str">
        <f>IFERROR(IF(COUNTIF($A$6:A723,6)&gt;1,"DUPLICATE",VLOOKUP(A723,'Inventory List'!A569:L772,12,FALSE)),"")</f>
        <v>DUPLICATE</v>
      </c>
      <c r="V723" s="19" t="str">
        <f>IFERROR(IF(COUNTIF($A$6:A723,6)&gt;1,"DUPLICATE",VLOOKUP(A723,Table1[[Column1]:[Column3]],3,FALSE)),"")</f>
        <v>DUPLICATE</v>
      </c>
    </row>
    <row r="724" spans="1:22" s="114" customFormat="1" x14ac:dyDescent="0.3">
      <c r="A724" s="6"/>
      <c r="B724" s="113"/>
      <c r="C724" s="209"/>
      <c r="D724" s="188"/>
      <c r="E724" s="33" t="str">
        <f>IFERROR(IF(COUNTIF($A$6:A724,6)&gt;1,"DUPLICATE",VLOOKUP(A724,Table1[[Column1]:[Column3]],2,FALSE)),"")</f>
        <v>DUPLICATE</v>
      </c>
      <c r="F724" s="6"/>
      <c r="G724" s="6"/>
      <c r="H724" s="118"/>
      <c r="I724" s="6"/>
      <c r="R724" s="114" t="str">
        <f>IFERROR(SEARCH('Bin Card'!$B$9,List!E724,1),"")</f>
        <v/>
      </c>
      <c r="S724" s="114">
        <f>IF(R724="",0,COUNTIF($R$6:R724,"=1"))</f>
        <v>0</v>
      </c>
      <c r="U724" s="130" t="str">
        <f>IFERROR(IF(COUNTIF($A$6:A724,6)&gt;1,"DUPLICATE",VLOOKUP(A724,'Inventory List'!A570:L773,12,FALSE)),"")</f>
        <v>DUPLICATE</v>
      </c>
      <c r="V724" s="19" t="str">
        <f>IFERROR(IF(COUNTIF($A$6:A724,6)&gt;1,"DUPLICATE",VLOOKUP(A724,Table1[[Column1]:[Column3]],3,FALSE)),"")</f>
        <v>DUPLICATE</v>
      </c>
    </row>
    <row r="725" spans="1:22" s="114" customFormat="1" x14ac:dyDescent="0.3">
      <c r="A725" s="6"/>
      <c r="B725" s="113"/>
      <c r="C725" s="209"/>
      <c r="D725" s="188"/>
      <c r="E725" s="33" t="str">
        <f>IFERROR(IF(COUNTIF($A$6:A725,6)&gt;1,"DUPLICATE",VLOOKUP(A725,Table1[[Column1]:[Column3]],2,FALSE)),"")</f>
        <v>DUPLICATE</v>
      </c>
      <c r="F725" s="6"/>
      <c r="G725" s="6"/>
      <c r="H725" s="118"/>
      <c r="I725" s="6"/>
      <c r="R725" s="114" t="str">
        <f>IFERROR(SEARCH('Bin Card'!$B$9,List!E725,1),"")</f>
        <v/>
      </c>
      <c r="S725" s="114">
        <f>IF(R725="",0,COUNTIF($R$6:R725,"=1"))</f>
        <v>0</v>
      </c>
      <c r="U725" s="130" t="str">
        <f>IFERROR(IF(COUNTIF($A$6:A725,6)&gt;1,"DUPLICATE",VLOOKUP(A725,'Inventory List'!A571:L774,12,FALSE)),"")</f>
        <v>DUPLICATE</v>
      </c>
      <c r="V725" s="19" t="str">
        <f>IFERROR(IF(COUNTIF($A$6:A725,6)&gt;1,"DUPLICATE",VLOOKUP(A725,Table1[[Column1]:[Column3]],3,FALSE)),"")</f>
        <v>DUPLICATE</v>
      </c>
    </row>
    <row r="726" spans="1:22" s="114" customFormat="1" x14ac:dyDescent="0.3">
      <c r="A726" s="6"/>
      <c r="B726" s="113"/>
      <c r="C726" s="209"/>
      <c r="D726" s="188"/>
      <c r="E726" s="33" t="str">
        <f>IFERROR(IF(COUNTIF($A$6:A726,6)&gt;1,"DUPLICATE",VLOOKUP(A726,Table1[[Column1]:[Column3]],2,FALSE)),"")</f>
        <v>DUPLICATE</v>
      </c>
      <c r="F726" s="6"/>
      <c r="G726" s="6"/>
      <c r="H726" s="118"/>
      <c r="I726" s="6"/>
      <c r="R726" s="114" t="str">
        <f>IFERROR(SEARCH('Bin Card'!$B$9,List!E726,1),"")</f>
        <v/>
      </c>
      <c r="S726" s="114">
        <f>IF(R726="",0,COUNTIF($R$6:R726,"=1"))</f>
        <v>0</v>
      </c>
      <c r="U726" s="130" t="str">
        <f>IFERROR(IF(COUNTIF($A$6:A726,6)&gt;1,"DUPLICATE",VLOOKUP(A726,'Inventory List'!A572:L775,12,FALSE)),"")</f>
        <v>DUPLICATE</v>
      </c>
      <c r="V726" s="19" t="str">
        <f>IFERROR(IF(COUNTIF($A$6:A726,6)&gt;1,"DUPLICATE",VLOOKUP(A726,Table1[[Column1]:[Column3]],3,FALSE)),"")</f>
        <v>DUPLICATE</v>
      </c>
    </row>
    <row r="727" spans="1:22" s="114" customFormat="1" x14ac:dyDescent="0.3">
      <c r="A727" s="6"/>
      <c r="B727" s="113"/>
      <c r="C727" s="209"/>
      <c r="D727" s="188"/>
      <c r="E727" s="33" t="str">
        <f>IFERROR(IF(COUNTIF($A$6:A727,6)&gt;1,"DUPLICATE",VLOOKUP(A727,Table1[[Column1]:[Column3]],2,FALSE)),"")</f>
        <v>DUPLICATE</v>
      </c>
      <c r="F727" s="6"/>
      <c r="G727" s="6"/>
      <c r="H727" s="118"/>
      <c r="I727" s="6"/>
      <c r="R727" s="114" t="str">
        <f>IFERROR(SEARCH('Bin Card'!$B$9,List!E727,1),"")</f>
        <v/>
      </c>
      <c r="S727" s="114">
        <f>IF(R727="",0,COUNTIF($R$6:R727,"=1"))</f>
        <v>0</v>
      </c>
      <c r="U727" s="130" t="str">
        <f>IFERROR(IF(COUNTIF($A$6:A727,6)&gt;1,"DUPLICATE",VLOOKUP(A727,'Inventory List'!A573:L776,12,FALSE)),"")</f>
        <v>DUPLICATE</v>
      </c>
      <c r="V727" s="19" t="str">
        <f>IFERROR(IF(COUNTIF($A$6:A727,6)&gt;1,"DUPLICATE",VLOOKUP(A727,Table1[[Column1]:[Column3]],3,FALSE)),"")</f>
        <v>DUPLICATE</v>
      </c>
    </row>
    <row r="728" spans="1:22" s="114" customFormat="1" x14ac:dyDescent="0.3">
      <c r="A728" s="6"/>
      <c r="B728" s="113"/>
      <c r="C728" s="209"/>
      <c r="D728" s="188"/>
      <c r="E728" s="33" t="str">
        <f>IFERROR(IF(COUNTIF($A$6:A728,6)&gt;1,"DUPLICATE",VLOOKUP(A728,Table1[[Column1]:[Column3]],2,FALSE)),"")</f>
        <v>DUPLICATE</v>
      </c>
      <c r="F728" s="6"/>
      <c r="G728" s="6"/>
      <c r="H728" s="118"/>
      <c r="I728" s="6"/>
      <c r="R728" s="114" t="str">
        <f>IFERROR(SEARCH('Bin Card'!$B$9,List!E728,1),"")</f>
        <v/>
      </c>
      <c r="S728" s="114">
        <f>IF(R728="",0,COUNTIF($R$6:R728,"=1"))</f>
        <v>0</v>
      </c>
      <c r="U728" s="130" t="str">
        <f>IFERROR(IF(COUNTIF($A$6:A728,6)&gt;1,"DUPLICATE",VLOOKUP(A728,'Inventory List'!A574:L777,12,FALSE)),"")</f>
        <v>DUPLICATE</v>
      </c>
      <c r="V728" s="19" t="str">
        <f>IFERROR(IF(COUNTIF($A$6:A728,6)&gt;1,"DUPLICATE",VLOOKUP(A728,Table1[[Column1]:[Column3]],3,FALSE)),"")</f>
        <v>DUPLICATE</v>
      </c>
    </row>
    <row r="729" spans="1:22" s="114" customFormat="1" x14ac:dyDescent="0.3">
      <c r="A729" s="6"/>
      <c r="B729" s="113"/>
      <c r="C729" s="209"/>
      <c r="D729" s="188"/>
      <c r="E729" s="33" t="str">
        <f>IFERROR(IF(COUNTIF($A$6:A729,6)&gt;1,"DUPLICATE",VLOOKUP(A729,Table1[[Column1]:[Column3]],2,FALSE)),"")</f>
        <v>DUPLICATE</v>
      </c>
      <c r="F729" s="6"/>
      <c r="G729" s="6"/>
      <c r="H729" s="118"/>
      <c r="I729" s="6"/>
      <c r="R729" s="114" t="str">
        <f>IFERROR(SEARCH('Bin Card'!$B$9,List!E729,1),"")</f>
        <v/>
      </c>
      <c r="S729" s="114">
        <f>IF(R729="",0,COUNTIF($R$6:R729,"=1"))</f>
        <v>0</v>
      </c>
      <c r="U729" s="130" t="str">
        <f>IFERROR(IF(COUNTIF($A$6:A729,6)&gt;1,"DUPLICATE",VLOOKUP(A729,'Inventory List'!A575:L778,12,FALSE)),"")</f>
        <v>DUPLICATE</v>
      </c>
      <c r="V729" s="19" t="str">
        <f>IFERROR(IF(COUNTIF($A$6:A729,6)&gt;1,"DUPLICATE",VLOOKUP(A729,Table1[[Column1]:[Column3]],3,FALSE)),"")</f>
        <v>DUPLICATE</v>
      </c>
    </row>
    <row r="730" spans="1:22" s="114" customFormat="1" x14ac:dyDescent="0.3">
      <c r="A730" s="6"/>
      <c r="B730" s="113"/>
      <c r="C730" s="209"/>
      <c r="D730" s="188"/>
      <c r="E730" s="33" t="str">
        <f>IFERROR(IF(COUNTIF($A$6:A730,6)&gt;1,"DUPLICATE",VLOOKUP(A730,Table1[[Column1]:[Column3]],2,FALSE)),"")</f>
        <v>DUPLICATE</v>
      </c>
      <c r="F730" s="6"/>
      <c r="G730" s="6"/>
      <c r="H730" s="118"/>
      <c r="I730" s="6"/>
      <c r="R730" s="114" t="str">
        <f>IFERROR(SEARCH('Bin Card'!$B$9,List!E730,1),"")</f>
        <v/>
      </c>
      <c r="S730" s="114">
        <f>IF(R730="",0,COUNTIF($R$6:R730,"=1"))</f>
        <v>0</v>
      </c>
      <c r="U730" s="130" t="str">
        <f>IFERROR(IF(COUNTIF($A$6:A730,6)&gt;1,"DUPLICATE",VLOOKUP(A730,'Inventory List'!A576:L779,12,FALSE)),"")</f>
        <v>DUPLICATE</v>
      </c>
      <c r="V730" s="19" t="str">
        <f>IFERROR(IF(COUNTIF($A$6:A730,6)&gt;1,"DUPLICATE",VLOOKUP(A730,Table1[[Column1]:[Column3]],3,FALSE)),"")</f>
        <v>DUPLICATE</v>
      </c>
    </row>
    <row r="731" spans="1:22" s="114" customFormat="1" x14ac:dyDescent="0.3">
      <c r="A731" s="6"/>
      <c r="B731" s="113"/>
      <c r="C731" s="209"/>
      <c r="D731" s="188"/>
      <c r="E731" s="33" t="str">
        <f>IFERROR(IF(COUNTIF($A$6:A731,6)&gt;1,"DUPLICATE",VLOOKUP(A731,Table1[[Column1]:[Column3]],2,FALSE)),"")</f>
        <v>DUPLICATE</v>
      </c>
      <c r="F731" s="6"/>
      <c r="G731" s="6"/>
      <c r="H731" s="118"/>
      <c r="I731" s="6"/>
      <c r="R731" s="114" t="str">
        <f>IFERROR(SEARCH('Bin Card'!$B$9,List!E731,1),"")</f>
        <v/>
      </c>
      <c r="S731" s="114">
        <f>IF(R731="",0,COUNTIF($R$6:R731,"=1"))</f>
        <v>0</v>
      </c>
      <c r="U731" s="130" t="str">
        <f>IFERROR(IF(COUNTIF($A$6:A731,6)&gt;1,"DUPLICATE",VLOOKUP(A731,'Inventory List'!A577:L780,12,FALSE)),"")</f>
        <v>DUPLICATE</v>
      </c>
      <c r="V731" s="19" t="str">
        <f>IFERROR(IF(COUNTIF($A$6:A731,6)&gt;1,"DUPLICATE",VLOOKUP(A731,Table1[[Column1]:[Column3]],3,FALSE)),"")</f>
        <v>DUPLICATE</v>
      </c>
    </row>
    <row r="732" spans="1:22" s="114" customFormat="1" x14ac:dyDescent="0.3">
      <c r="A732" s="6"/>
      <c r="B732" s="113"/>
      <c r="C732" s="209"/>
      <c r="D732" s="188"/>
      <c r="E732" s="33" t="str">
        <f>IFERROR(IF(COUNTIF($A$6:A732,6)&gt;1,"DUPLICATE",VLOOKUP(A732,Table1[[Column1]:[Column3]],2,FALSE)),"")</f>
        <v>DUPLICATE</v>
      </c>
      <c r="F732" s="6"/>
      <c r="G732" s="6"/>
      <c r="H732" s="118"/>
      <c r="I732" s="6"/>
      <c r="R732" s="114" t="str">
        <f>IFERROR(SEARCH('Bin Card'!$B$9,List!E732,1),"")</f>
        <v/>
      </c>
      <c r="S732" s="114">
        <f>IF(R732="",0,COUNTIF($R$6:R732,"=1"))</f>
        <v>0</v>
      </c>
      <c r="U732" s="130" t="str">
        <f>IFERROR(IF(COUNTIF($A$6:A732,6)&gt;1,"DUPLICATE",VLOOKUP(A732,'Inventory List'!A578:L781,12,FALSE)),"")</f>
        <v>DUPLICATE</v>
      </c>
      <c r="V732" s="19" t="str">
        <f>IFERROR(IF(COUNTIF($A$6:A732,6)&gt;1,"DUPLICATE",VLOOKUP(A732,Table1[[Column1]:[Column3]],3,FALSE)),"")</f>
        <v>DUPLICATE</v>
      </c>
    </row>
    <row r="733" spans="1:22" s="114" customFormat="1" x14ac:dyDescent="0.3">
      <c r="A733" s="6"/>
      <c r="B733" s="113"/>
      <c r="C733" s="209"/>
      <c r="D733" s="188"/>
      <c r="E733" s="33" t="str">
        <f>IFERROR(IF(COUNTIF($A$6:A733,6)&gt;1,"DUPLICATE",VLOOKUP(A733,Table1[[Column1]:[Column3]],2,FALSE)),"")</f>
        <v>DUPLICATE</v>
      </c>
      <c r="F733" s="6"/>
      <c r="G733" s="6"/>
      <c r="H733" s="118"/>
      <c r="I733" s="6"/>
      <c r="R733" s="114" t="str">
        <f>IFERROR(SEARCH('Bin Card'!$B$9,List!E733,1),"")</f>
        <v/>
      </c>
      <c r="S733" s="114">
        <f>IF(R733="",0,COUNTIF($R$6:R733,"=1"))</f>
        <v>0</v>
      </c>
      <c r="U733" s="130" t="str">
        <f>IFERROR(IF(COUNTIF($A$6:A733,6)&gt;1,"DUPLICATE",VLOOKUP(A733,'Inventory List'!A579:L782,12,FALSE)),"")</f>
        <v>DUPLICATE</v>
      </c>
      <c r="V733" s="19" t="str">
        <f>IFERROR(IF(COUNTIF($A$6:A733,6)&gt;1,"DUPLICATE",VLOOKUP(A733,Table1[[Column1]:[Column3]],3,FALSE)),"")</f>
        <v>DUPLICATE</v>
      </c>
    </row>
    <row r="734" spans="1:22" s="114" customFormat="1" x14ac:dyDescent="0.3">
      <c r="A734" s="6"/>
      <c r="B734" s="113"/>
      <c r="C734" s="209"/>
      <c r="D734" s="188"/>
      <c r="E734" s="33" t="str">
        <f>IFERROR(IF(COUNTIF($A$6:A734,6)&gt;1,"DUPLICATE",VLOOKUP(A734,Table1[[Column1]:[Column3]],2,FALSE)),"")</f>
        <v>DUPLICATE</v>
      </c>
      <c r="F734" s="6"/>
      <c r="G734" s="6"/>
      <c r="H734" s="118"/>
      <c r="I734" s="6"/>
      <c r="R734" s="114" t="str">
        <f>IFERROR(SEARCH('Bin Card'!$B$9,List!E734,1),"")</f>
        <v/>
      </c>
      <c r="S734" s="114">
        <f>IF(R734="",0,COUNTIF($R$6:R734,"=1"))</f>
        <v>0</v>
      </c>
      <c r="U734" s="130" t="str">
        <f>IFERROR(IF(COUNTIF($A$6:A734,6)&gt;1,"DUPLICATE",VLOOKUP(A734,'Inventory List'!A580:L783,12,FALSE)),"")</f>
        <v>DUPLICATE</v>
      </c>
      <c r="V734" s="19" t="str">
        <f>IFERROR(IF(COUNTIF($A$6:A734,6)&gt;1,"DUPLICATE",VLOOKUP(A734,Table1[[Column1]:[Column3]],3,FALSE)),"")</f>
        <v>DUPLICATE</v>
      </c>
    </row>
    <row r="735" spans="1:22" s="114" customFormat="1" x14ac:dyDescent="0.3">
      <c r="A735" s="6"/>
      <c r="B735" s="113"/>
      <c r="C735" s="209"/>
      <c r="D735" s="188"/>
      <c r="E735" s="33" t="str">
        <f>IFERROR(IF(COUNTIF($A$6:A735,6)&gt;1,"DUPLICATE",VLOOKUP(A735,Table1[[Column1]:[Column3]],2,FALSE)),"")</f>
        <v>DUPLICATE</v>
      </c>
      <c r="F735" s="6"/>
      <c r="G735" s="6"/>
      <c r="H735" s="118"/>
      <c r="I735" s="6"/>
      <c r="R735" s="114" t="str">
        <f>IFERROR(SEARCH('Bin Card'!$B$9,List!E735,1),"")</f>
        <v/>
      </c>
      <c r="S735" s="114">
        <f>IF(R735="",0,COUNTIF($R$6:R735,"=1"))</f>
        <v>0</v>
      </c>
      <c r="U735" s="130" t="str">
        <f>IFERROR(IF(COUNTIF($A$6:A735,6)&gt;1,"DUPLICATE",VLOOKUP(A735,'Inventory List'!A581:L784,12,FALSE)),"")</f>
        <v>DUPLICATE</v>
      </c>
      <c r="V735" s="19" t="str">
        <f>IFERROR(IF(COUNTIF($A$6:A735,6)&gt;1,"DUPLICATE",VLOOKUP(A735,Table1[[Column1]:[Column3]],3,FALSE)),"")</f>
        <v>DUPLICATE</v>
      </c>
    </row>
    <row r="736" spans="1:22" s="114" customFormat="1" x14ac:dyDescent="0.3">
      <c r="A736" s="6"/>
      <c r="B736" s="113"/>
      <c r="C736" s="209"/>
      <c r="D736" s="188"/>
      <c r="E736" s="33" t="str">
        <f>IFERROR(IF(COUNTIF($A$6:A736,6)&gt;1,"DUPLICATE",VLOOKUP(A736,Table1[[Column1]:[Column3]],2,FALSE)),"")</f>
        <v>DUPLICATE</v>
      </c>
      <c r="F736" s="6"/>
      <c r="G736" s="6"/>
      <c r="H736" s="118"/>
      <c r="I736" s="6"/>
      <c r="R736" s="114" t="str">
        <f>IFERROR(SEARCH('Bin Card'!$B$9,List!E736,1),"")</f>
        <v/>
      </c>
      <c r="S736" s="114">
        <f>IF(R736="",0,COUNTIF($R$6:R736,"=1"))</f>
        <v>0</v>
      </c>
      <c r="U736" s="130" t="str">
        <f>IFERROR(IF(COUNTIF($A$6:A736,6)&gt;1,"DUPLICATE",VLOOKUP(A736,'Inventory List'!A582:L785,12,FALSE)),"")</f>
        <v>DUPLICATE</v>
      </c>
      <c r="V736" s="19" t="str">
        <f>IFERROR(IF(COUNTIF($A$6:A736,6)&gt;1,"DUPLICATE",VLOOKUP(A736,Table1[[Column1]:[Column3]],3,FALSE)),"")</f>
        <v>DUPLICATE</v>
      </c>
    </row>
    <row r="737" spans="1:22" s="114" customFormat="1" x14ac:dyDescent="0.3">
      <c r="A737" s="6"/>
      <c r="B737" s="113"/>
      <c r="C737" s="209"/>
      <c r="D737" s="188"/>
      <c r="E737" s="33" t="str">
        <f>IFERROR(IF(COUNTIF($A$6:A737,6)&gt;1,"DUPLICATE",VLOOKUP(A737,Table1[[Column1]:[Column3]],2,FALSE)),"")</f>
        <v>DUPLICATE</v>
      </c>
      <c r="F737" s="6"/>
      <c r="G737" s="6"/>
      <c r="H737" s="118"/>
      <c r="I737" s="6"/>
      <c r="R737" s="114" t="str">
        <f>IFERROR(SEARCH('Bin Card'!$B$9,List!E737,1),"")</f>
        <v/>
      </c>
      <c r="S737" s="114">
        <f>IF(R737="",0,COUNTIF($R$6:R737,"=1"))</f>
        <v>0</v>
      </c>
      <c r="U737" s="130" t="str">
        <f>IFERROR(IF(COUNTIF($A$6:A737,6)&gt;1,"DUPLICATE",VLOOKUP(A737,'Inventory List'!A583:L786,12,FALSE)),"")</f>
        <v>DUPLICATE</v>
      </c>
      <c r="V737" s="19" t="str">
        <f>IFERROR(IF(COUNTIF($A$6:A737,6)&gt;1,"DUPLICATE",VLOOKUP(A737,Table1[[Column1]:[Column3]],3,FALSE)),"")</f>
        <v>DUPLICATE</v>
      </c>
    </row>
    <row r="738" spans="1:22" x14ac:dyDescent="0.35">
      <c r="A738" s="19"/>
      <c r="B738" s="7"/>
      <c r="C738" s="208"/>
      <c r="D738" s="187"/>
      <c r="E738" s="33" t="str">
        <f>IFERROR(IF(COUNTIF($A$6:A738,6)&gt;1,"DUPLICATE",VLOOKUP(A738,Table1[[Column1]:[Column3]],2,FALSE)),"")</f>
        <v>DUPLICATE</v>
      </c>
      <c r="F738" s="19"/>
      <c r="G738" s="19"/>
      <c r="H738" s="117"/>
      <c r="I738" s="19"/>
      <c r="R738" s="5" t="str">
        <f>IFERROR(SEARCH('Bin Card'!$B$9,List!E738,1),"")</f>
        <v/>
      </c>
      <c r="S738" s="5">
        <f>IF(R738="",0,COUNTIF($R$6:R738,"=1"))</f>
        <v>0</v>
      </c>
      <c r="U738" s="129" t="str">
        <f>IFERROR(IF(COUNTIF($A$6:A738,6)&gt;1,"DUPLICATE",VLOOKUP(A738,'Inventory List'!A584:L787,12,FALSE)),"")</f>
        <v>DUPLICATE</v>
      </c>
      <c r="V738" s="19" t="str">
        <f>IFERROR(IF(COUNTIF($A$6:A738,6)&gt;1,"DUPLICATE",VLOOKUP(A738,Table1[[Column1]:[Column3]],3,FALSE)),"")</f>
        <v>DUPLICATE</v>
      </c>
    </row>
    <row r="739" spans="1:22" s="114" customFormat="1" x14ac:dyDescent="0.3">
      <c r="A739" s="6"/>
      <c r="B739" s="113"/>
      <c r="C739" s="209"/>
      <c r="D739" s="188"/>
      <c r="E739" s="33" t="str">
        <f>IFERROR(IF(COUNTIF($A$6:A739,6)&gt;1,"DUPLICATE",VLOOKUP(A739,Table1[[Column1]:[Column3]],2,FALSE)),"")</f>
        <v>DUPLICATE</v>
      </c>
      <c r="F739" s="6"/>
      <c r="G739" s="6"/>
      <c r="H739" s="118"/>
      <c r="I739" s="6"/>
      <c r="R739" s="114" t="str">
        <f>IFERROR(SEARCH('Bin Card'!$B$9,List!E739,1),"")</f>
        <v/>
      </c>
      <c r="S739" s="114">
        <f>IF(R739="",0,COUNTIF($R$6:R739,"=1"))</f>
        <v>0</v>
      </c>
      <c r="U739" s="130" t="str">
        <f>IFERROR(IF(COUNTIF($A$6:A739,6)&gt;1,"DUPLICATE",VLOOKUP(A739,'Inventory List'!A585:L788,12,FALSE)),"")</f>
        <v>DUPLICATE</v>
      </c>
      <c r="V739" s="19" t="str">
        <f>IFERROR(IF(COUNTIF($A$6:A739,6)&gt;1,"DUPLICATE",VLOOKUP(A739,Table1[[Column1]:[Column3]],3,FALSE)),"")</f>
        <v>DUPLICATE</v>
      </c>
    </row>
    <row r="740" spans="1:22" s="114" customFormat="1" x14ac:dyDescent="0.3">
      <c r="A740" s="6"/>
      <c r="B740" s="113"/>
      <c r="C740" s="209"/>
      <c r="D740" s="188"/>
      <c r="E740" s="33" t="str">
        <f>IFERROR(IF(COUNTIF($A$6:A740,6)&gt;1,"DUPLICATE",VLOOKUP(A740,Table1[[Column1]:[Column3]],2,FALSE)),"")</f>
        <v>DUPLICATE</v>
      </c>
      <c r="F740" s="6"/>
      <c r="G740" s="6"/>
      <c r="H740" s="118"/>
      <c r="I740" s="6"/>
      <c r="R740" s="114" t="str">
        <f>IFERROR(SEARCH('Bin Card'!$B$9,List!E740,1),"")</f>
        <v/>
      </c>
      <c r="S740" s="114">
        <f>IF(R740="",0,COUNTIF($R$6:R740,"=1"))</f>
        <v>0</v>
      </c>
      <c r="U740" s="130" t="str">
        <f>IFERROR(IF(COUNTIF($A$6:A740,6)&gt;1,"DUPLICATE",VLOOKUP(A740,'Inventory List'!A586:L789,12,FALSE)),"")</f>
        <v>DUPLICATE</v>
      </c>
      <c r="V740" s="19" t="str">
        <f>IFERROR(IF(COUNTIF($A$6:A740,6)&gt;1,"DUPLICATE",VLOOKUP(A740,Table1[[Column1]:[Column3]],3,FALSE)),"")</f>
        <v>DUPLICATE</v>
      </c>
    </row>
    <row r="741" spans="1:22" s="114" customFormat="1" x14ac:dyDescent="0.3">
      <c r="A741" s="6"/>
      <c r="B741" s="113"/>
      <c r="C741" s="209"/>
      <c r="D741" s="188"/>
      <c r="E741" s="33" t="str">
        <f>IFERROR(IF(COUNTIF($A$6:A741,6)&gt;1,"DUPLICATE",VLOOKUP(A741,Table1[[Column1]:[Column3]],2,FALSE)),"")</f>
        <v>DUPLICATE</v>
      </c>
      <c r="F741" s="6"/>
      <c r="G741" s="6"/>
      <c r="H741" s="118"/>
      <c r="I741" s="6"/>
      <c r="R741" s="114" t="str">
        <f>IFERROR(SEARCH('Bin Card'!$B$9,List!E741,1),"")</f>
        <v/>
      </c>
      <c r="S741" s="114">
        <f>IF(R741="",0,COUNTIF($R$6:R741,"=1"))</f>
        <v>0</v>
      </c>
      <c r="U741" s="130" t="str">
        <f>IFERROR(IF(COUNTIF($A$6:A741,6)&gt;1,"DUPLICATE",VLOOKUP(A741,'Inventory List'!A587:L790,12,FALSE)),"")</f>
        <v>DUPLICATE</v>
      </c>
      <c r="V741" s="19" t="str">
        <f>IFERROR(IF(COUNTIF($A$6:A741,6)&gt;1,"DUPLICATE",VLOOKUP(A741,Table1[[Column1]:[Column3]],3,FALSE)),"")</f>
        <v>DUPLICATE</v>
      </c>
    </row>
    <row r="742" spans="1:22" s="114" customFormat="1" x14ac:dyDescent="0.3">
      <c r="A742" s="6"/>
      <c r="B742" s="113"/>
      <c r="C742" s="209"/>
      <c r="D742" s="188"/>
      <c r="E742" s="33" t="str">
        <f>IFERROR(IF(COUNTIF($A$6:A742,6)&gt;1,"DUPLICATE",VLOOKUP(A742,Table1[[Column1]:[Column3]],2,FALSE)),"")</f>
        <v>DUPLICATE</v>
      </c>
      <c r="F742" s="6"/>
      <c r="G742" s="6"/>
      <c r="H742" s="118"/>
      <c r="I742" s="6"/>
      <c r="R742" s="114" t="str">
        <f>IFERROR(SEARCH('Bin Card'!$B$9,List!E742,1),"")</f>
        <v/>
      </c>
      <c r="S742" s="114">
        <f>IF(R742="",0,COUNTIF($R$6:R742,"=1"))</f>
        <v>0</v>
      </c>
      <c r="U742" s="130" t="str">
        <f>IFERROR(IF(COUNTIF($A$6:A742,6)&gt;1,"DUPLICATE",VLOOKUP(A742,'Inventory List'!A588:L791,12,FALSE)),"")</f>
        <v>DUPLICATE</v>
      </c>
      <c r="V742" s="19" t="str">
        <f>IFERROR(IF(COUNTIF($A$6:A742,6)&gt;1,"DUPLICATE",VLOOKUP(A742,Table1[[Column1]:[Column3]],3,FALSE)),"")</f>
        <v>DUPLICATE</v>
      </c>
    </row>
    <row r="743" spans="1:22" s="114" customFormat="1" x14ac:dyDescent="0.3">
      <c r="A743" s="6"/>
      <c r="B743" s="113"/>
      <c r="C743" s="209"/>
      <c r="D743" s="188"/>
      <c r="E743" s="33" t="str">
        <f>IFERROR(IF(COUNTIF($A$6:A743,6)&gt;1,"DUPLICATE",VLOOKUP(A743,Table1[[Column1]:[Column3]],2,FALSE)),"")</f>
        <v>DUPLICATE</v>
      </c>
      <c r="F743" s="6"/>
      <c r="G743" s="6"/>
      <c r="H743" s="118"/>
      <c r="I743" s="6"/>
      <c r="R743" s="114" t="str">
        <f>IFERROR(SEARCH('Bin Card'!$B$9,List!E743,1),"")</f>
        <v/>
      </c>
      <c r="S743" s="114">
        <f>IF(R743="",0,COUNTIF($R$6:R743,"=1"))</f>
        <v>0</v>
      </c>
      <c r="U743" s="130" t="str">
        <f>IFERROR(IF(COUNTIF($A$6:A743,6)&gt;1,"DUPLICATE",VLOOKUP(A743,'Inventory List'!A589:L792,12,FALSE)),"")</f>
        <v>DUPLICATE</v>
      </c>
      <c r="V743" s="19" t="str">
        <f>IFERROR(IF(COUNTIF($A$6:A743,6)&gt;1,"DUPLICATE",VLOOKUP(A743,Table1[[Column1]:[Column3]],3,FALSE)),"")</f>
        <v>DUPLICATE</v>
      </c>
    </row>
    <row r="744" spans="1:22" s="114" customFormat="1" x14ac:dyDescent="0.3">
      <c r="A744" s="6"/>
      <c r="B744" s="113"/>
      <c r="C744" s="209"/>
      <c r="D744" s="188"/>
      <c r="E744" s="33" t="str">
        <f>IFERROR(IF(COUNTIF($A$6:A744,6)&gt;1,"DUPLICATE",VLOOKUP(A744,Table1[[Column1]:[Column3]],2,FALSE)),"")</f>
        <v>DUPLICATE</v>
      </c>
      <c r="F744" s="6"/>
      <c r="G744" s="6"/>
      <c r="H744" s="118"/>
      <c r="I744" s="6"/>
      <c r="R744" s="114" t="str">
        <f>IFERROR(SEARCH('Bin Card'!$B$9,List!E744,1),"")</f>
        <v/>
      </c>
      <c r="S744" s="114">
        <f>IF(R744="",0,COUNTIF($R$6:R744,"=1"))</f>
        <v>0</v>
      </c>
      <c r="U744" s="130" t="str">
        <f>IFERROR(IF(COUNTIF($A$6:A744,6)&gt;1,"DUPLICATE",VLOOKUP(A744,'Inventory List'!A590:L793,12,FALSE)),"")</f>
        <v>DUPLICATE</v>
      </c>
      <c r="V744" s="19" t="str">
        <f>IFERROR(IF(COUNTIF($A$6:A744,6)&gt;1,"DUPLICATE",VLOOKUP(A744,Table1[[Column1]:[Column3]],3,FALSE)),"")</f>
        <v>DUPLICATE</v>
      </c>
    </row>
    <row r="745" spans="1:22" s="114" customFormat="1" x14ac:dyDescent="0.3">
      <c r="A745" s="6"/>
      <c r="B745" s="113"/>
      <c r="C745" s="209"/>
      <c r="D745" s="188"/>
      <c r="E745" s="33" t="str">
        <f>IFERROR(IF(COUNTIF($A$6:A745,6)&gt;1,"DUPLICATE",VLOOKUP(A745,Table1[[Column1]:[Column3]],2,FALSE)),"")</f>
        <v>DUPLICATE</v>
      </c>
      <c r="F745" s="6"/>
      <c r="G745" s="6"/>
      <c r="H745" s="118"/>
      <c r="I745" s="6"/>
      <c r="R745" s="114" t="str">
        <f>IFERROR(SEARCH('Bin Card'!$B$9,List!E745,1),"")</f>
        <v/>
      </c>
      <c r="S745" s="114">
        <f>IF(R745="",0,COUNTIF($R$6:R745,"=1"))</f>
        <v>0</v>
      </c>
      <c r="U745" s="130" t="str">
        <f>IFERROR(IF(COUNTIF($A$6:A745,6)&gt;1,"DUPLICATE",VLOOKUP(A745,'Inventory List'!A591:L794,12,FALSE)),"")</f>
        <v>DUPLICATE</v>
      </c>
      <c r="V745" s="19" t="str">
        <f>IFERROR(IF(COUNTIF($A$6:A745,6)&gt;1,"DUPLICATE",VLOOKUP(A745,Table1[[Column1]:[Column3]],3,FALSE)),"")</f>
        <v>DUPLICATE</v>
      </c>
    </row>
    <row r="746" spans="1:22" s="114" customFormat="1" x14ac:dyDescent="0.3">
      <c r="A746" s="6"/>
      <c r="B746" s="113"/>
      <c r="C746" s="209"/>
      <c r="D746" s="188"/>
      <c r="E746" s="33" t="str">
        <f>IFERROR(IF(COUNTIF($A$6:A746,6)&gt;1,"DUPLICATE",VLOOKUP(A746,Table1[[Column1]:[Column3]],2,FALSE)),"")</f>
        <v>DUPLICATE</v>
      </c>
      <c r="F746" s="6"/>
      <c r="G746" s="6"/>
      <c r="H746" s="118"/>
      <c r="I746" s="6"/>
      <c r="R746" s="114" t="str">
        <f>IFERROR(SEARCH('Bin Card'!$B$9,List!E746,1),"")</f>
        <v/>
      </c>
      <c r="S746" s="114">
        <f>IF(R746="",0,COUNTIF($R$6:R746,"=1"))</f>
        <v>0</v>
      </c>
      <c r="U746" s="130" t="str">
        <f>IFERROR(IF(COUNTIF($A$6:A746,6)&gt;1,"DUPLICATE",VLOOKUP(A746,'Inventory List'!A592:L795,12,FALSE)),"")</f>
        <v>DUPLICATE</v>
      </c>
      <c r="V746" s="19" t="str">
        <f>IFERROR(IF(COUNTIF($A$6:A746,6)&gt;1,"DUPLICATE",VLOOKUP(A746,Table1[[Column1]:[Column3]],3,FALSE)),"")</f>
        <v>DUPLICATE</v>
      </c>
    </row>
    <row r="747" spans="1:22" s="114" customFormat="1" x14ac:dyDescent="0.3">
      <c r="A747" s="6"/>
      <c r="B747" s="113"/>
      <c r="C747" s="209"/>
      <c r="D747" s="188"/>
      <c r="E747" s="33" t="str">
        <f>IFERROR(IF(COUNTIF($A$6:A747,6)&gt;1,"DUPLICATE",VLOOKUP(A747,Table1[[Column1]:[Column3]],2,FALSE)),"")</f>
        <v>DUPLICATE</v>
      </c>
      <c r="F747" s="6"/>
      <c r="G747" s="6"/>
      <c r="H747" s="118"/>
      <c r="I747" s="6"/>
      <c r="R747" s="114" t="str">
        <f>IFERROR(SEARCH('Bin Card'!$B$9,List!E747,1),"")</f>
        <v/>
      </c>
      <c r="S747" s="114">
        <f>IF(R747="",0,COUNTIF($R$6:R747,"=1"))</f>
        <v>0</v>
      </c>
      <c r="U747" s="130" t="str">
        <f>IFERROR(IF(COUNTIF($A$6:A747,6)&gt;1,"DUPLICATE",VLOOKUP(A747,'Inventory List'!A593:L796,12,FALSE)),"")</f>
        <v>DUPLICATE</v>
      </c>
      <c r="V747" s="19" t="str">
        <f>IFERROR(IF(COUNTIF($A$6:A747,6)&gt;1,"DUPLICATE",VLOOKUP(A747,Table1[[Column1]:[Column3]],3,FALSE)),"")</f>
        <v>DUPLICATE</v>
      </c>
    </row>
    <row r="748" spans="1:22" s="114" customFormat="1" x14ac:dyDescent="0.3">
      <c r="A748" s="6"/>
      <c r="B748" s="113"/>
      <c r="C748" s="209"/>
      <c r="D748" s="188"/>
      <c r="E748" s="33" t="str">
        <f>IFERROR(IF(COUNTIF($A$6:A748,6)&gt;1,"DUPLICATE",VLOOKUP(A748,Table1[[Column1]:[Column3]],2,FALSE)),"")</f>
        <v>DUPLICATE</v>
      </c>
      <c r="F748" s="6"/>
      <c r="G748" s="6"/>
      <c r="H748" s="118"/>
      <c r="I748" s="6"/>
      <c r="R748" s="114" t="str">
        <f>IFERROR(SEARCH('Bin Card'!$B$9,List!E748,1),"")</f>
        <v/>
      </c>
      <c r="S748" s="114">
        <f>IF(R748="",0,COUNTIF($R$6:R748,"=1"))</f>
        <v>0</v>
      </c>
      <c r="U748" s="130" t="str">
        <f>IFERROR(IF(COUNTIF($A$6:A748,6)&gt;1,"DUPLICATE",VLOOKUP(A748,'Inventory List'!A594:L797,12,FALSE)),"")</f>
        <v>DUPLICATE</v>
      </c>
      <c r="V748" s="19" t="str">
        <f>IFERROR(IF(COUNTIF($A$6:A748,6)&gt;1,"DUPLICATE",VLOOKUP(A748,Table1[[Column1]:[Column3]],3,FALSE)),"")</f>
        <v>DUPLICATE</v>
      </c>
    </row>
    <row r="749" spans="1:22" s="114" customFormat="1" x14ac:dyDescent="0.3">
      <c r="A749" s="6"/>
      <c r="B749" s="113"/>
      <c r="C749" s="209"/>
      <c r="D749" s="188"/>
      <c r="E749" s="33" t="str">
        <f>IFERROR(IF(COUNTIF($A$6:A749,6)&gt;1,"DUPLICATE",VLOOKUP(A749,Table1[[Column1]:[Column3]],2,FALSE)),"")</f>
        <v>DUPLICATE</v>
      </c>
      <c r="F749" s="6"/>
      <c r="G749" s="6"/>
      <c r="H749" s="118"/>
      <c r="I749" s="6"/>
      <c r="R749" s="114" t="str">
        <f>IFERROR(SEARCH('Bin Card'!$B$9,List!E749,1),"")</f>
        <v/>
      </c>
      <c r="S749" s="114">
        <f>IF(R749="",0,COUNTIF($R$6:R749,"=1"))</f>
        <v>0</v>
      </c>
      <c r="U749" s="130" t="str">
        <f>IFERROR(IF(COUNTIF($A$6:A749,6)&gt;1,"DUPLICATE",VLOOKUP(A749,'Inventory List'!A595:L798,12,FALSE)),"")</f>
        <v>DUPLICATE</v>
      </c>
      <c r="V749" s="19" t="str">
        <f>IFERROR(IF(COUNTIF($A$6:A749,6)&gt;1,"DUPLICATE",VLOOKUP(A749,Table1[[Column1]:[Column3]],3,FALSE)),"")</f>
        <v>DUPLICATE</v>
      </c>
    </row>
    <row r="750" spans="1:22" s="114" customFormat="1" x14ac:dyDescent="0.3">
      <c r="A750" s="6"/>
      <c r="B750" s="113"/>
      <c r="C750" s="209"/>
      <c r="D750" s="188"/>
      <c r="E750" s="33" t="str">
        <f>IFERROR(IF(COUNTIF($A$6:A750,6)&gt;1,"DUPLICATE",VLOOKUP(A750,Table1[[Column1]:[Column3]],2,FALSE)),"")</f>
        <v>DUPLICATE</v>
      </c>
      <c r="F750" s="6"/>
      <c r="G750" s="6"/>
      <c r="H750" s="118"/>
      <c r="I750" s="6"/>
      <c r="R750" s="114" t="str">
        <f>IFERROR(SEARCH('Bin Card'!$B$9,List!E750,1),"")</f>
        <v/>
      </c>
      <c r="S750" s="114">
        <f>IF(R750="",0,COUNTIF($R$6:R750,"=1"))</f>
        <v>0</v>
      </c>
      <c r="U750" s="130" t="str">
        <f>IFERROR(IF(COUNTIF($A$6:A750,6)&gt;1,"DUPLICATE",VLOOKUP(A750,'Inventory List'!A596:L799,12,FALSE)),"")</f>
        <v>DUPLICATE</v>
      </c>
      <c r="V750" s="19" t="str">
        <f>IFERROR(IF(COUNTIF($A$6:A750,6)&gt;1,"DUPLICATE",VLOOKUP(A750,Table1[[Column1]:[Column3]],3,FALSE)),"")</f>
        <v>DUPLICATE</v>
      </c>
    </row>
    <row r="751" spans="1:22" s="114" customFormat="1" x14ac:dyDescent="0.3">
      <c r="A751" s="6"/>
      <c r="B751" s="113"/>
      <c r="C751" s="209"/>
      <c r="D751" s="188"/>
      <c r="E751" s="33" t="str">
        <f>IFERROR(IF(COUNTIF($A$6:A751,6)&gt;1,"DUPLICATE",VLOOKUP(A751,Table1[[Column1]:[Column3]],2,FALSE)),"")</f>
        <v>DUPLICATE</v>
      </c>
      <c r="F751" s="6"/>
      <c r="G751" s="6"/>
      <c r="H751" s="118"/>
      <c r="I751" s="6"/>
      <c r="R751" s="114" t="str">
        <f>IFERROR(SEARCH('Bin Card'!$B$9,List!E751,1),"")</f>
        <v/>
      </c>
      <c r="S751" s="114">
        <f>IF(R751="",0,COUNTIF($R$6:R751,"=1"))</f>
        <v>0</v>
      </c>
      <c r="U751" s="130" t="str">
        <f>IFERROR(IF(COUNTIF($A$6:A751,6)&gt;1,"DUPLICATE",VLOOKUP(A751,'Inventory List'!A597:L800,12,FALSE)),"")</f>
        <v>DUPLICATE</v>
      </c>
      <c r="V751" s="19" t="str">
        <f>IFERROR(IF(COUNTIF($A$6:A751,6)&gt;1,"DUPLICATE",VLOOKUP(A751,Table1[[Column1]:[Column3]],3,FALSE)),"")</f>
        <v>DUPLICATE</v>
      </c>
    </row>
    <row r="752" spans="1:22" s="114" customFormat="1" x14ac:dyDescent="0.3">
      <c r="A752" s="6"/>
      <c r="B752" s="113"/>
      <c r="C752" s="209"/>
      <c r="D752" s="188"/>
      <c r="E752" s="33" t="str">
        <f>IFERROR(IF(COUNTIF($A$6:A752,6)&gt;1,"DUPLICATE",VLOOKUP(A752,Table1[[Column1]:[Column3]],2,FALSE)),"")</f>
        <v>DUPLICATE</v>
      </c>
      <c r="F752" s="6"/>
      <c r="G752" s="6"/>
      <c r="H752" s="118"/>
      <c r="I752" s="6"/>
      <c r="R752" s="114" t="str">
        <f>IFERROR(SEARCH('Bin Card'!$B$9,List!E752,1),"")</f>
        <v/>
      </c>
      <c r="S752" s="114">
        <f>IF(R752="",0,COUNTIF($R$6:R752,"=1"))</f>
        <v>0</v>
      </c>
      <c r="U752" s="130" t="str">
        <f>IFERROR(IF(COUNTIF($A$6:A752,6)&gt;1,"DUPLICATE",VLOOKUP(A752,'Inventory List'!A598:L801,12,FALSE)),"")</f>
        <v>DUPLICATE</v>
      </c>
      <c r="V752" s="19" t="str">
        <f>IFERROR(IF(COUNTIF($A$6:A752,6)&gt;1,"DUPLICATE",VLOOKUP(A752,Table1[[Column1]:[Column3]],3,FALSE)),"")</f>
        <v>DUPLICATE</v>
      </c>
    </row>
    <row r="753" spans="1:22" s="114" customFormat="1" x14ac:dyDescent="0.3">
      <c r="A753" s="6"/>
      <c r="B753" s="113"/>
      <c r="C753" s="209"/>
      <c r="D753" s="188"/>
      <c r="E753" s="33" t="str">
        <f>IFERROR(IF(COUNTIF($A$6:A753,6)&gt;1,"DUPLICATE",VLOOKUP(A753,Table1[[Column1]:[Column3]],2,FALSE)),"")</f>
        <v>DUPLICATE</v>
      </c>
      <c r="F753" s="6"/>
      <c r="G753" s="6"/>
      <c r="H753" s="118"/>
      <c r="I753" s="6"/>
      <c r="R753" s="114" t="str">
        <f>IFERROR(SEARCH('Bin Card'!$B$9,List!E753,1),"")</f>
        <v/>
      </c>
      <c r="S753" s="114">
        <f>IF(R753="",0,COUNTIF($R$6:R753,"=1"))</f>
        <v>0</v>
      </c>
      <c r="U753" s="130" t="str">
        <f>IFERROR(IF(COUNTIF($A$6:A753,6)&gt;1,"DUPLICATE",VLOOKUP(A753,'Inventory List'!A599:L802,12,FALSE)),"")</f>
        <v>DUPLICATE</v>
      </c>
      <c r="V753" s="19" t="str">
        <f>IFERROR(IF(COUNTIF($A$6:A753,6)&gt;1,"DUPLICATE",VLOOKUP(A753,Table1[[Column1]:[Column3]],3,FALSE)),"")</f>
        <v>DUPLICATE</v>
      </c>
    </row>
    <row r="754" spans="1:22" x14ac:dyDescent="0.35">
      <c r="A754" s="19"/>
      <c r="B754" s="7"/>
      <c r="C754" s="208"/>
      <c r="D754" s="187"/>
      <c r="E754" s="33" t="str">
        <f>IFERROR(IF(COUNTIF($A$6:A754,6)&gt;1,"DUPLICATE",VLOOKUP(A754,Table1[[Column1]:[Column3]],2,FALSE)),"")</f>
        <v>DUPLICATE</v>
      </c>
      <c r="F754" s="19"/>
      <c r="G754" s="19"/>
      <c r="H754" s="117"/>
      <c r="I754" s="19"/>
      <c r="R754" s="5" t="str">
        <f>IFERROR(SEARCH('Bin Card'!$B$9,List!E754,1),"")</f>
        <v/>
      </c>
      <c r="S754" s="5">
        <f>IF(R754="",0,COUNTIF($R$6:R754,"=1"))</f>
        <v>0</v>
      </c>
      <c r="U754" s="129" t="str">
        <f>IFERROR(IF(COUNTIF($A$6:A754,6)&gt;1,"DUPLICATE",VLOOKUP(A754,'Inventory List'!A600:L803,12,FALSE)),"")</f>
        <v>DUPLICATE</v>
      </c>
      <c r="V754" s="19" t="str">
        <f>IFERROR(IF(COUNTIF($A$6:A754,6)&gt;1,"DUPLICATE",VLOOKUP(A754,Table1[[Column1]:[Column3]],3,FALSE)),"")</f>
        <v>DUPLICATE</v>
      </c>
    </row>
    <row r="755" spans="1:22" s="114" customFormat="1" x14ac:dyDescent="0.3">
      <c r="A755" s="6"/>
      <c r="B755" s="113"/>
      <c r="C755" s="209"/>
      <c r="D755" s="188"/>
      <c r="E755" s="33" t="str">
        <f>IFERROR(IF(COUNTIF($A$6:A755,6)&gt;1,"DUPLICATE",VLOOKUP(A755,Table1[[Column1]:[Column3]],2,FALSE)),"")</f>
        <v>DUPLICATE</v>
      </c>
      <c r="F755" s="6"/>
      <c r="G755" s="6"/>
      <c r="H755" s="118"/>
      <c r="I755" s="6"/>
      <c r="R755" s="114" t="str">
        <f>IFERROR(SEARCH('Bin Card'!$B$9,List!E755,1),"")</f>
        <v/>
      </c>
      <c r="S755" s="114">
        <f>IF(R755="",0,COUNTIF($R$6:R755,"=1"))</f>
        <v>0</v>
      </c>
      <c r="U755" s="130" t="str">
        <f>IFERROR(IF(COUNTIF($A$6:A755,6)&gt;1,"DUPLICATE",VLOOKUP(A755,'Inventory List'!A601:L804,12,FALSE)),"")</f>
        <v>DUPLICATE</v>
      </c>
      <c r="V755" s="19" t="str">
        <f>IFERROR(IF(COUNTIF($A$6:A755,6)&gt;1,"DUPLICATE",VLOOKUP(A755,Table1[[Column1]:[Column3]],3,FALSE)),"")</f>
        <v>DUPLICATE</v>
      </c>
    </row>
    <row r="756" spans="1:22" s="114" customFormat="1" x14ac:dyDescent="0.3">
      <c r="A756" s="6"/>
      <c r="B756" s="113"/>
      <c r="C756" s="209"/>
      <c r="D756" s="188"/>
      <c r="E756" s="33" t="str">
        <f>IFERROR(IF(COUNTIF($A$6:A756,6)&gt;1,"DUPLICATE",VLOOKUP(A756,Table1[[Column1]:[Column3]],2,FALSE)),"")</f>
        <v>DUPLICATE</v>
      </c>
      <c r="F756" s="6"/>
      <c r="G756" s="6"/>
      <c r="H756" s="118"/>
      <c r="I756" s="6"/>
      <c r="R756" s="114" t="str">
        <f>IFERROR(SEARCH('Bin Card'!$B$9,List!E756,1),"")</f>
        <v/>
      </c>
      <c r="S756" s="114">
        <f>IF(R756="",0,COUNTIF($R$6:R756,"=1"))</f>
        <v>0</v>
      </c>
      <c r="U756" s="130" t="str">
        <f>IFERROR(IF(COUNTIF($A$6:A756,6)&gt;1,"DUPLICATE",VLOOKUP(A756,'Inventory List'!A602:L805,12,FALSE)),"")</f>
        <v>DUPLICATE</v>
      </c>
      <c r="V756" s="19" t="str">
        <f>IFERROR(IF(COUNTIF($A$6:A756,6)&gt;1,"DUPLICATE",VLOOKUP(A756,Table1[[Column1]:[Column3]],3,FALSE)),"")</f>
        <v>DUPLICATE</v>
      </c>
    </row>
    <row r="757" spans="1:22" s="114" customFormat="1" x14ac:dyDescent="0.3">
      <c r="A757" s="6"/>
      <c r="B757" s="113"/>
      <c r="C757" s="209"/>
      <c r="D757" s="188"/>
      <c r="E757" s="33" t="str">
        <f>IFERROR(IF(COUNTIF($A$6:A757,6)&gt;1,"DUPLICATE",VLOOKUP(A757,Table1[[Column1]:[Column3]],2,FALSE)),"")</f>
        <v>DUPLICATE</v>
      </c>
      <c r="F757" s="6"/>
      <c r="G757" s="6"/>
      <c r="H757" s="118"/>
      <c r="I757" s="6"/>
      <c r="R757" s="114" t="str">
        <f>IFERROR(SEARCH('Bin Card'!$B$9,List!E757,1),"")</f>
        <v/>
      </c>
      <c r="S757" s="114">
        <f>IF(R757="",0,COUNTIF($R$6:R757,"=1"))</f>
        <v>0</v>
      </c>
      <c r="U757" s="130" t="str">
        <f>IFERROR(IF(COUNTIF($A$6:A757,6)&gt;1,"DUPLICATE",VLOOKUP(A757,'Inventory List'!A603:L806,12,FALSE)),"")</f>
        <v>DUPLICATE</v>
      </c>
      <c r="V757" s="19" t="str">
        <f>IFERROR(IF(COUNTIF($A$6:A757,6)&gt;1,"DUPLICATE",VLOOKUP(A757,Table1[[Column1]:[Column3]],3,FALSE)),"")</f>
        <v>DUPLICATE</v>
      </c>
    </row>
    <row r="758" spans="1:22" s="114" customFormat="1" x14ac:dyDescent="0.3">
      <c r="A758" s="6"/>
      <c r="B758" s="113"/>
      <c r="C758" s="209"/>
      <c r="D758" s="188"/>
      <c r="E758" s="33" t="str">
        <f>IFERROR(IF(COUNTIF($A$6:A758,6)&gt;1,"DUPLICATE",VLOOKUP(A758,Table1[[Column1]:[Column3]],2,FALSE)),"")</f>
        <v>DUPLICATE</v>
      </c>
      <c r="F758" s="6"/>
      <c r="G758" s="6"/>
      <c r="H758" s="118"/>
      <c r="I758" s="6"/>
      <c r="R758" s="114" t="str">
        <f>IFERROR(SEARCH('Bin Card'!$B$9,List!E758,1),"")</f>
        <v/>
      </c>
      <c r="S758" s="114">
        <f>IF(R758="",0,COUNTIF($R$6:R758,"=1"))</f>
        <v>0</v>
      </c>
      <c r="U758" s="130" t="str">
        <f>IFERROR(IF(COUNTIF($A$6:A758,6)&gt;1,"DUPLICATE",VLOOKUP(A758,'Inventory List'!A604:L807,12,FALSE)),"")</f>
        <v>DUPLICATE</v>
      </c>
      <c r="V758" s="19" t="str">
        <f>IFERROR(IF(COUNTIF($A$6:A758,6)&gt;1,"DUPLICATE",VLOOKUP(A758,Table1[[Column1]:[Column3]],3,FALSE)),"")</f>
        <v>DUPLICATE</v>
      </c>
    </row>
    <row r="759" spans="1:22" s="114" customFormat="1" x14ac:dyDescent="0.3">
      <c r="A759" s="6"/>
      <c r="B759" s="113"/>
      <c r="C759" s="209"/>
      <c r="D759" s="188"/>
      <c r="E759" s="33" t="str">
        <f>IFERROR(IF(COUNTIF($A$6:A759,6)&gt;1,"DUPLICATE",VLOOKUP(A759,Table1[[Column1]:[Column3]],2,FALSE)),"")</f>
        <v>DUPLICATE</v>
      </c>
      <c r="F759" s="6"/>
      <c r="G759" s="6"/>
      <c r="H759" s="118"/>
      <c r="I759" s="6"/>
      <c r="R759" s="114" t="str">
        <f>IFERROR(SEARCH('Bin Card'!$B$9,List!E759,1),"")</f>
        <v/>
      </c>
      <c r="S759" s="114">
        <f>IF(R759="",0,COUNTIF($R$6:R759,"=1"))</f>
        <v>0</v>
      </c>
      <c r="U759" s="130" t="str">
        <f>IFERROR(IF(COUNTIF($A$6:A759,6)&gt;1,"DUPLICATE",VLOOKUP(A759,'Inventory List'!A605:L808,12,FALSE)),"")</f>
        <v>DUPLICATE</v>
      </c>
      <c r="V759" s="19" t="str">
        <f>IFERROR(IF(COUNTIF($A$6:A759,6)&gt;1,"DUPLICATE",VLOOKUP(A759,Table1[[Column1]:[Column3]],3,FALSE)),"")</f>
        <v>DUPLICATE</v>
      </c>
    </row>
    <row r="760" spans="1:22" s="114" customFormat="1" x14ac:dyDescent="0.3">
      <c r="A760" s="6"/>
      <c r="B760" s="113"/>
      <c r="C760" s="209"/>
      <c r="D760" s="188"/>
      <c r="E760" s="33" t="str">
        <f>IFERROR(IF(COUNTIF($A$6:A760,6)&gt;1,"DUPLICATE",VLOOKUP(A760,Table1[[Column1]:[Column3]],2,FALSE)),"")</f>
        <v>DUPLICATE</v>
      </c>
      <c r="F760" s="6"/>
      <c r="G760" s="6"/>
      <c r="H760" s="118"/>
      <c r="I760" s="6"/>
      <c r="R760" s="114" t="str">
        <f>IFERROR(SEARCH('Bin Card'!$B$9,List!E760,1),"")</f>
        <v/>
      </c>
      <c r="S760" s="114">
        <f>IF(R760="",0,COUNTIF($R$6:R760,"=1"))</f>
        <v>0</v>
      </c>
      <c r="U760" s="130" t="str">
        <f>IFERROR(IF(COUNTIF($A$6:A760,6)&gt;1,"DUPLICATE",VLOOKUP(A760,'Inventory List'!A606:L809,12,FALSE)),"")</f>
        <v>DUPLICATE</v>
      </c>
      <c r="V760" s="19" t="str">
        <f>IFERROR(IF(COUNTIF($A$6:A760,6)&gt;1,"DUPLICATE",VLOOKUP(A760,Table1[[Column1]:[Column3]],3,FALSE)),"")</f>
        <v>DUPLICATE</v>
      </c>
    </row>
    <row r="761" spans="1:22" s="114" customFormat="1" x14ac:dyDescent="0.3">
      <c r="A761" s="6"/>
      <c r="B761" s="113"/>
      <c r="C761" s="209"/>
      <c r="D761" s="188"/>
      <c r="E761" s="33" t="str">
        <f>IFERROR(IF(COUNTIF($A$6:A761,6)&gt;1,"DUPLICATE",VLOOKUP(A761,Table1[[Column1]:[Column3]],2,FALSE)),"")</f>
        <v>DUPLICATE</v>
      </c>
      <c r="F761" s="6"/>
      <c r="G761" s="6"/>
      <c r="H761" s="118"/>
      <c r="I761" s="6"/>
      <c r="R761" s="114" t="str">
        <f>IFERROR(SEARCH('Bin Card'!$B$9,List!E761,1),"")</f>
        <v/>
      </c>
      <c r="S761" s="114">
        <f>IF(R761="",0,COUNTIF($R$6:R761,"=1"))</f>
        <v>0</v>
      </c>
      <c r="U761" s="130" t="str">
        <f>IFERROR(IF(COUNTIF($A$6:A761,6)&gt;1,"DUPLICATE",VLOOKUP(A761,'Inventory List'!A607:L810,12,FALSE)),"")</f>
        <v>DUPLICATE</v>
      </c>
      <c r="V761" s="19" t="str">
        <f>IFERROR(IF(COUNTIF($A$6:A761,6)&gt;1,"DUPLICATE",VLOOKUP(A761,Table1[[Column1]:[Column3]],3,FALSE)),"")</f>
        <v>DUPLICATE</v>
      </c>
    </row>
    <row r="762" spans="1:22" s="114" customFormat="1" x14ac:dyDescent="0.3">
      <c r="A762" s="6"/>
      <c r="B762" s="113"/>
      <c r="C762" s="209"/>
      <c r="D762" s="188"/>
      <c r="E762" s="33" t="str">
        <f>IFERROR(IF(COUNTIF($A$6:A762,6)&gt;1,"DUPLICATE",VLOOKUP(A762,Table1[[Column1]:[Column3]],2,FALSE)),"")</f>
        <v>DUPLICATE</v>
      </c>
      <c r="F762" s="6"/>
      <c r="G762" s="6"/>
      <c r="H762" s="118"/>
      <c r="I762" s="6"/>
      <c r="R762" s="114" t="str">
        <f>IFERROR(SEARCH('Bin Card'!$B$9,List!E762,1),"")</f>
        <v/>
      </c>
      <c r="S762" s="114">
        <f>IF(R762="",0,COUNTIF($R$6:R762,"=1"))</f>
        <v>0</v>
      </c>
      <c r="U762" s="130" t="str">
        <f>IFERROR(IF(COUNTIF($A$6:A762,6)&gt;1,"DUPLICATE",VLOOKUP(A762,'Inventory List'!A608:L811,12,FALSE)),"")</f>
        <v>DUPLICATE</v>
      </c>
      <c r="V762" s="19" t="str">
        <f>IFERROR(IF(COUNTIF($A$6:A762,6)&gt;1,"DUPLICATE",VLOOKUP(A762,Table1[[Column1]:[Column3]],3,FALSE)),"")</f>
        <v>DUPLICATE</v>
      </c>
    </row>
    <row r="763" spans="1:22" s="114" customFormat="1" x14ac:dyDescent="0.3">
      <c r="A763" s="6"/>
      <c r="B763" s="113"/>
      <c r="C763" s="209"/>
      <c r="D763" s="188"/>
      <c r="E763" s="33" t="str">
        <f>IFERROR(IF(COUNTIF($A$6:A763,6)&gt;1,"DUPLICATE",VLOOKUP(A763,Table1[[Column1]:[Column3]],2,FALSE)),"")</f>
        <v>DUPLICATE</v>
      </c>
      <c r="F763" s="6"/>
      <c r="G763" s="6"/>
      <c r="H763" s="118"/>
      <c r="I763" s="6"/>
      <c r="R763" s="114" t="str">
        <f>IFERROR(SEARCH('Bin Card'!$B$9,List!E763,1),"")</f>
        <v/>
      </c>
      <c r="S763" s="114">
        <f>IF(R763="",0,COUNTIF($R$6:R763,"=1"))</f>
        <v>0</v>
      </c>
      <c r="U763" s="130" t="str">
        <f>IFERROR(IF(COUNTIF($A$6:A763,6)&gt;1,"DUPLICATE",VLOOKUP(A763,'Inventory List'!A609:L812,12,FALSE)),"")</f>
        <v>DUPLICATE</v>
      </c>
      <c r="V763" s="19" t="str">
        <f>IFERROR(IF(COUNTIF($A$6:A763,6)&gt;1,"DUPLICATE",VLOOKUP(A763,Table1[[Column1]:[Column3]],3,FALSE)),"")</f>
        <v>DUPLICATE</v>
      </c>
    </row>
    <row r="764" spans="1:22" s="114" customFormat="1" x14ac:dyDescent="0.3">
      <c r="A764" s="6"/>
      <c r="B764" s="113"/>
      <c r="C764" s="209"/>
      <c r="D764" s="188"/>
      <c r="E764" s="33" t="str">
        <f>IFERROR(IF(COUNTIF($A$6:A764,6)&gt;1,"DUPLICATE",VLOOKUP(A764,Table1[[Column1]:[Column3]],2,FALSE)),"")</f>
        <v>DUPLICATE</v>
      </c>
      <c r="F764" s="6"/>
      <c r="G764" s="6"/>
      <c r="H764" s="118"/>
      <c r="I764" s="6"/>
      <c r="R764" s="114" t="str">
        <f>IFERROR(SEARCH('Bin Card'!$B$9,List!E764,1),"")</f>
        <v/>
      </c>
      <c r="S764" s="114">
        <f>IF(R764="",0,COUNTIF($R$6:R764,"=1"))</f>
        <v>0</v>
      </c>
      <c r="U764" s="130" t="str">
        <f>IFERROR(IF(COUNTIF($A$6:A764,6)&gt;1,"DUPLICATE",VLOOKUP(A764,'Inventory List'!A610:L813,12,FALSE)),"")</f>
        <v>DUPLICATE</v>
      </c>
      <c r="V764" s="19" t="str">
        <f>IFERROR(IF(COUNTIF($A$6:A764,6)&gt;1,"DUPLICATE",VLOOKUP(A764,Table1[[Column1]:[Column3]],3,FALSE)),"")</f>
        <v>DUPLICATE</v>
      </c>
    </row>
    <row r="765" spans="1:22" s="114" customFormat="1" x14ac:dyDescent="0.3">
      <c r="A765" s="6"/>
      <c r="B765" s="113"/>
      <c r="C765" s="209"/>
      <c r="D765" s="188"/>
      <c r="E765" s="33" t="str">
        <f>IFERROR(IF(COUNTIF($A$6:A765,6)&gt;1,"DUPLICATE",VLOOKUP(A765,Table1[[Column1]:[Column3]],2,FALSE)),"")</f>
        <v>DUPLICATE</v>
      </c>
      <c r="F765" s="6"/>
      <c r="G765" s="6"/>
      <c r="H765" s="118"/>
      <c r="I765" s="6"/>
      <c r="R765" s="114" t="str">
        <f>IFERROR(SEARCH('Bin Card'!$B$9,List!E765,1),"")</f>
        <v/>
      </c>
      <c r="S765" s="114">
        <f>IF(R765="",0,COUNTIF($R$6:R765,"=1"))</f>
        <v>0</v>
      </c>
      <c r="U765" s="130" t="str">
        <f>IFERROR(IF(COUNTIF($A$6:A765,6)&gt;1,"DUPLICATE",VLOOKUP(A765,'Inventory List'!A611:L814,12,FALSE)),"")</f>
        <v>DUPLICATE</v>
      </c>
      <c r="V765" s="19" t="str">
        <f>IFERROR(IF(COUNTIF($A$6:A765,6)&gt;1,"DUPLICATE",VLOOKUP(A765,Table1[[Column1]:[Column3]],3,FALSE)),"")</f>
        <v>DUPLICATE</v>
      </c>
    </row>
    <row r="766" spans="1:22" s="114" customFormat="1" x14ac:dyDescent="0.3">
      <c r="A766" s="6"/>
      <c r="B766" s="113"/>
      <c r="C766" s="209"/>
      <c r="D766" s="188"/>
      <c r="E766" s="33" t="str">
        <f>IFERROR(IF(COUNTIF($A$6:A766,6)&gt;1,"DUPLICATE",VLOOKUP(A766,Table1[[Column1]:[Column3]],2,FALSE)),"")</f>
        <v>DUPLICATE</v>
      </c>
      <c r="F766" s="6"/>
      <c r="G766" s="6"/>
      <c r="H766" s="118"/>
      <c r="I766" s="6"/>
      <c r="R766" s="114" t="str">
        <f>IFERROR(SEARCH('Bin Card'!$B$9,List!E766,1),"")</f>
        <v/>
      </c>
      <c r="S766" s="114">
        <f>IF(R766="",0,COUNTIF($R$6:R766,"=1"))</f>
        <v>0</v>
      </c>
      <c r="U766" s="130" t="str">
        <f>IFERROR(IF(COUNTIF($A$6:A766,6)&gt;1,"DUPLICATE",VLOOKUP(A766,'Inventory List'!A612:L815,12,FALSE)),"")</f>
        <v>DUPLICATE</v>
      </c>
      <c r="V766" s="19" t="str">
        <f>IFERROR(IF(COUNTIF($A$6:A766,6)&gt;1,"DUPLICATE",VLOOKUP(A766,Table1[[Column1]:[Column3]],3,FALSE)),"")</f>
        <v>DUPLICATE</v>
      </c>
    </row>
    <row r="767" spans="1:22" s="114" customFormat="1" x14ac:dyDescent="0.3">
      <c r="A767" s="6"/>
      <c r="B767" s="113"/>
      <c r="C767" s="209"/>
      <c r="D767" s="188"/>
      <c r="E767" s="33" t="str">
        <f>IFERROR(IF(COUNTIF($A$6:A767,6)&gt;1,"DUPLICATE",VLOOKUP(A767,Table1[[Column1]:[Column3]],2,FALSE)),"")</f>
        <v>DUPLICATE</v>
      </c>
      <c r="F767" s="6"/>
      <c r="G767" s="6"/>
      <c r="H767" s="118"/>
      <c r="I767" s="6"/>
      <c r="R767" s="114" t="str">
        <f>IFERROR(SEARCH('Bin Card'!$B$9,List!E767,1),"")</f>
        <v/>
      </c>
      <c r="S767" s="114">
        <f>IF(R767="",0,COUNTIF($R$6:R767,"=1"))</f>
        <v>0</v>
      </c>
      <c r="U767" s="130" t="str">
        <f>IFERROR(IF(COUNTIF($A$6:A767,6)&gt;1,"DUPLICATE",VLOOKUP(A767,'Inventory List'!A613:L816,12,FALSE)),"")</f>
        <v>DUPLICATE</v>
      </c>
      <c r="V767" s="19" t="str">
        <f>IFERROR(IF(COUNTIF($A$6:A767,6)&gt;1,"DUPLICATE",VLOOKUP(A767,Table1[[Column1]:[Column3]],3,FALSE)),"")</f>
        <v>DUPLICATE</v>
      </c>
    </row>
    <row r="768" spans="1:22" s="114" customFormat="1" x14ac:dyDescent="0.3">
      <c r="A768" s="6"/>
      <c r="B768" s="113"/>
      <c r="C768" s="209"/>
      <c r="D768" s="188"/>
      <c r="E768" s="33" t="str">
        <f>IFERROR(IF(COUNTIF($A$6:A768,6)&gt;1,"DUPLICATE",VLOOKUP(A768,Table1[[Column1]:[Column3]],2,FALSE)),"")</f>
        <v>DUPLICATE</v>
      </c>
      <c r="F768" s="6"/>
      <c r="G768" s="6"/>
      <c r="H768" s="118"/>
      <c r="I768" s="6"/>
      <c r="R768" s="114" t="str">
        <f>IFERROR(SEARCH('Bin Card'!$B$9,List!E768,1),"")</f>
        <v/>
      </c>
      <c r="S768" s="114">
        <f>IF(R768="",0,COUNTIF($R$6:R768,"=1"))</f>
        <v>0</v>
      </c>
      <c r="U768" s="130" t="str">
        <f>IFERROR(IF(COUNTIF($A$6:A768,6)&gt;1,"DUPLICATE",VLOOKUP(A768,'Inventory List'!A614:L817,12,FALSE)),"")</f>
        <v>DUPLICATE</v>
      </c>
      <c r="V768" s="19" t="str">
        <f>IFERROR(IF(COUNTIF($A$6:A768,6)&gt;1,"DUPLICATE",VLOOKUP(A768,Table1[[Column1]:[Column3]],3,FALSE)),"")</f>
        <v>DUPLICATE</v>
      </c>
    </row>
    <row r="769" spans="1:22" s="114" customFormat="1" x14ac:dyDescent="0.3">
      <c r="A769" s="6"/>
      <c r="B769" s="113"/>
      <c r="C769" s="209"/>
      <c r="D769" s="188"/>
      <c r="E769" s="33" t="str">
        <f>IFERROR(IF(COUNTIF($A$6:A769,6)&gt;1,"DUPLICATE",VLOOKUP(A769,Table1[[Column1]:[Column3]],2,FALSE)),"")</f>
        <v>DUPLICATE</v>
      </c>
      <c r="F769" s="6"/>
      <c r="G769" s="6"/>
      <c r="H769" s="118"/>
      <c r="I769" s="6"/>
      <c r="R769" s="114" t="str">
        <f>IFERROR(SEARCH('Bin Card'!$B$9,List!E769,1),"")</f>
        <v/>
      </c>
      <c r="S769" s="114">
        <f>IF(R769="",0,COUNTIF($R$6:R769,"=1"))</f>
        <v>0</v>
      </c>
      <c r="U769" s="130" t="str">
        <f>IFERROR(IF(COUNTIF($A$6:A769,6)&gt;1,"DUPLICATE",VLOOKUP(A769,'Inventory List'!A615:L818,12,FALSE)),"")</f>
        <v>DUPLICATE</v>
      </c>
      <c r="V769" s="19" t="str">
        <f>IFERROR(IF(COUNTIF($A$6:A769,6)&gt;1,"DUPLICATE",VLOOKUP(A769,Table1[[Column1]:[Column3]],3,FALSE)),"")</f>
        <v>DUPLICATE</v>
      </c>
    </row>
    <row r="770" spans="1:22" x14ac:dyDescent="0.35">
      <c r="A770" s="19"/>
      <c r="B770" s="7"/>
      <c r="C770" s="208"/>
      <c r="D770" s="187"/>
      <c r="E770" s="33" t="str">
        <f>IFERROR(IF(COUNTIF($A$6:A770,6)&gt;1,"DUPLICATE",VLOOKUP(A770,Table1[[Column1]:[Column3]],2,FALSE)),"")</f>
        <v>DUPLICATE</v>
      </c>
      <c r="F770" s="19"/>
      <c r="G770" s="19"/>
      <c r="H770" s="117"/>
      <c r="I770" s="19"/>
      <c r="R770" s="5" t="str">
        <f>IFERROR(SEARCH('Bin Card'!$B$9,List!E770,1),"")</f>
        <v/>
      </c>
      <c r="S770" s="5">
        <f>IF(R770="",0,COUNTIF($R$6:R770,"=1"))</f>
        <v>0</v>
      </c>
      <c r="U770" s="129" t="str">
        <f>IFERROR(IF(COUNTIF($A$6:A770,6)&gt;1,"DUPLICATE",VLOOKUP(A770,'Inventory List'!A616:L819,12,FALSE)),"")</f>
        <v>DUPLICATE</v>
      </c>
      <c r="V770" s="19" t="str">
        <f>IFERROR(IF(COUNTIF($A$6:A770,6)&gt;1,"DUPLICATE",VLOOKUP(A770,Table1[[Column1]:[Column3]],3,FALSE)),"")</f>
        <v>DUPLICATE</v>
      </c>
    </row>
    <row r="771" spans="1:22" s="114" customFormat="1" x14ac:dyDescent="0.3">
      <c r="A771" s="6"/>
      <c r="B771" s="113"/>
      <c r="C771" s="209"/>
      <c r="D771" s="188"/>
      <c r="E771" s="33" t="str">
        <f>IFERROR(IF(COUNTIF($A$6:A771,6)&gt;1,"DUPLICATE",VLOOKUP(A771,Table1[[Column1]:[Column3]],2,FALSE)),"")</f>
        <v>DUPLICATE</v>
      </c>
      <c r="F771" s="6"/>
      <c r="G771" s="6"/>
      <c r="H771" s="118"/>
      <c r="I771" s="6"/>
      <c r="R771" s="114" t="str">
        <f>IFERROR(SEARCH('Bin Card'!$B$9,List!E771,1),"")</f>
        <v/>
      </c>
      <c r="S771" s="114">
        <f>IF(R771="",0,COUNTIF($R$6:R771,"=1"))</f>
        <v>0</v>
      </c>
      <c r="U771" s="130" t="str">
        <f>IFERROR(IF(COUNTIF($A$6:A771,6)&gt;1,"DUPLICATE",VLOOKUP(A771,'Inventory List'!A617:L820,12,FALSE)),"")</f>
        <v>DUPLICATE</v>
      </c>
      <c r="V771" s="19" t="str">
        <f>IFERROR(IF(COUNTIF($A$6:A771,6)&gt;1,"DUPLICATE",VLOOKUP(A771,Table1[[Column1]:[Column3]],3,FALSE)),"")</f>
        <v>DUPLICATE</v>
      </c>
    </row>
    <row r="772" spans="1:22" s="114" customFormat="1" x14ac:dyDescent="0.3">
      <c r="A772" s="6"/>
      <c r="B772" s="113"/>
      <c r="C772" s="209"/>
      <c r="D772" s="188"/>
      <c r="E772" s="33" t="str">
        <f>IFERROR(IF(COUNTIF($A$6:A772,6)&gt;1,"DUPLICATE",VLOOKUP(A772,Table1[[Column1]:[Column3]],2,FALSE)),"")</f>
        <v>DUPLICATE</v>
      </c>
      <c r="F772" s="6"/>
      <c r="G772" s="6"/>
      <c r="H772" s="118"/>
      <c r="I772" s="6"/>
      <c r="R772" s="114" t="str">
        <f>IFERROR(SEARCH('Bin Card'!$B$9,List!E772,1),"")</f>
        <v/>
      </c>
      <c r="S772" s="114">
        <f>IF(R772="",0,COUNTIF($R$6:R772,"=1"))</f>
        <v>0</v>
      </c>
      <c r="U772" s="130" t="str">
        <f>IFERROR(IF(COUNTIF($A$6:A772,6)&gt;1,"DUPLICATE",VLOOKUP(A772,'Inventory List'!A618:L821,12,FALSE)),"")</f>
        <v>DUPLICATE</v>
      </c>
      <c r="V772" s="19" t="str">
        <f>IFERROR(IF(COUNTIF($A$6:A772,6)&gt;1,"DUPLICATE",VLOOKUP(A772,Table1[[Column1]:[Column3]],3,FALSE)),"")</f>
        <v>DUPLICATE</v>
      </c>
    </row>
    <row r="773" spans="1:22" s="114" customFormat="1" x14ac:dyDescent="0.3">
      <c r="A773" s="6"/>
      <c r="B773" s="113"/>
      <c r="C773" s="209"/>
      <c r="D773" s="188"/>
      <c r="E773" s="33" t="str">
        <f>IFERROR(IF(COUNTIF($A$6:A773,6)&gt;1,"DUPLICATE",VLOOKUP(A773,Table1[[Column1]:[Column3]],2,FALSE)),"")</f>
        <v>DUPLICATE</v>
      </c>
      <c r="F773" s="6"/>
      <c r="G773" s="6"/>
      <c r="H773" s="118"/>
      <c r="I773" s="6"/>
      <c r="R773" s="114" t="str">
        <f>IFERROR(SEARCH('Bin Card'!$B$9,List!E773,1),"")</f>
        <v/>
      </c>
      <c r="S773" s="114">
        <f>IF(R773="",0,COUNTIF($R$6:R773,"=1"))</f>
        <v>0</v>
      </c>
      <c r="U773" s="130" t="str">
        <f>IFERROR(IF(COUNTIF($A$6:A773,6)&gt;1,"DUPLICATE",VLOOKUP(A773,'Inventory List'!A619:L822,12,FALSE)),"")</f>
        <v>DUPLICATE</v>
      </c>
      <c r="V773" s="19" t="str">
        <f>IFERROR(IF(COUNTIF($A$6:A773,6)&gt;1,"DUPLICATE",VLOOKUP(A773,Table1[[Column1]:[Column3]],3,FALSE)),"")</f>
        <v>DUPLICATE</v>
      </c>
    </row>
    <row r="774" spans="1:22" s="114" customFormat="1" x14ac:dyDescent="0.3">
      <c r="A774" s="6"/>
      <c r="B774" s="113"/>
      <c r="C774" s="209"/>
      <c r="D774" s="188"/>
      <c r="E774" s="33" t="str">
        <f>IFERROR(IF(COUNTIF($A$6:A774,6)&gt;1,"DUPLICATE",VLOOKUP(A774,Table1[[Column1]:[Column3]],2,FALSE)),"")</f>
        <v>DUPLICATE</v>
      </c>
      <c r="F774" s="6"/>
      <c r="G774" s="6"/>
      <c r="H774" s="118"/>
      <c r="I774" s="6"/>
      <c r="R774" s="114" t="str">
        <f>IFERROR(SEARCH('Bin Card'!$B$9,List!E774,1),"")</f>
        <v/>
      </c>
      <c r="S774" s="114">
        <f>IF(R774="",0,COUNTIF($R$6:R774,"=1"))</f>
        <v>0</v>
      </c>
      <c r="U774" s="130" t="str">
        <f>IFERROR(IF(COUNTIF($A$6:A774,6)&gt;1,"DUPLICATE",VLOOKUP(A774,'Inventory List'!A620:L823,12,FALSE)),"")</f>
        <v>DUPLICATE</v>
      </c>
      <c r="V774" s="19" t="str">
        <f>IFERROR(IF(COUNTIF($A$6:A774,6)&gt;1,"DUPLICATE",VLOOKUP(A774,Table1[[Column1]:[Column3]],3,FALSE)),"")</f>
        <v>DUPLICATE</v>
      </c>
    </row>
    <row r="775" spans="1:22" s="114" customFormat="1" x14ac:dyDescent="0.3">
      <c r="A775" s="6"/>
      <c r="B775" s="113"/>
      <c r="C775" s="209"/>
      <c r="D775" s="188"/>
      <c r="E775" s="33" t="str">
        <f>IFERROR(IF(COUNTIF($A$6:A775,6)&gt;1,"DUPLICATE",VLOOKUP(A775,Table1[[Column1]:[Column3]],2,FALSE)),"")</f>
        <v>DUPLICATE</v>
      </c>
      <c r="F775" s="6"/>
      <c r="G775" s="6"/>
      <c r="H775" s="118"/>
      <c r="I775" s="6"/>
      <c r="R775" s="114" t="str">
        <f>IFERROR(SEARCH('Bin Card'!$B$9,List!E775,1),"")</f>
        <v/>
      </c>
      <c r="S775" s="114">
        <f>IF(R775="",0,COUNTIF($R$6:R775,"=1"))</f>
        <v>0</v>
      </c>
      <c r="U775" s="130" t="str">
        <f>IFERROR(IF(COUNTIF($A$6:A775,6)&gt;1,"DUPLICATE",VLOOKUP(A775,'Inventory List'!A621:L824,12,FALSE)),"")</f>
        <v>DUPLICATE</v>
      </c>
      <c r="V775" s="19" t="str">
        <f>IFERROR(IF(COUNTIF($A$6:A775,6)&gt;1,"DUPLICATE",VLOOKUP(A775,Table1[[Column1]:[Column3]],3,FALSE)),"")</f>
        <v>DUPLICATE</v>
      </c>
    </row>
    <row r="776" spans="1:22" s="114" customFormat="1" x14ac:dyDescent="0.3">
      <c r="A776" s="6"/>
      <c r="B776" s="113"/>
      <c r="C776" s="209"/>
      <c r="D776" s="188"/>
      <c r="E776" s="33" t="str">
        <f>IFERROR(IF(COUNTIF($A$6:A776,6)&gt;1,"DUPLICATE",VLOOKUP(A776,Table1[[Column1]:[Column3]],2,FALSE)),"")</f>
        <v>DUPLICATE</v>
      </c>
      <c r="F776" s="6"/>
      <c r="G776" s="6"/>
      <c r="H776" s="118"/>
      <c r="I776" s="6"/>
      <c r="R776" s="114" t="str">
        <f>IFERROR(SEARCH('Bin Card'!$B$9,List!E776,1),"")</f>
        <v/>
      </c>
      <c r="S776" s="114">
        <f>IF(R776="",0,COUNTIF($R$6:R776,"=1"))</f>
        <v>0</v>
      </c>
      <c r="U776" s="130" t="str">
        <f>IFERROR(IF(COUNTIF($A$6:A776,6)&gt;1,"DUPLICATE",VLOOKUP(A776,'Inventory List'!A622:L825,12,FALSE)),"")</f>
        <v>DUPLICATE</v>
      </c>
      <c r="V776" s="19" t="str">
        <f>IFERROR(IF(COUNTIF($A$6:A776,6)&gt;1,"DUPLICATE",VLOOKUP(A776,Table1[[Column1]:[Column3]],3,FALSE)),"")</f>
        <v>DUPLICATE</v>
      </c>
    </row>
    <row r="777" spans="1:22" s="114" customFormat="1" x14ac:dyDescent="0.3">
      <c r="A777" s="6"/>
      <c r="B777" s="113"/>
      <c r="C777" s="209"/>
      <c r="D777" s="188"/>
      <c r="E777" s="33" t="str">
        <f>IFERROR(IF(COUNTIF($A$6:A777,6)&gt;1,"DUPLICATE",VLOOKUP(A777,Table1[[Column1]:[Column3]],2,FALSE)),"")</f>
        <v>DUPLICATE</v>
      </c>
      <c r="F777" s="6"/>
      <c r="G777" s="6"/>
      <c r="H777" s="118"/>
      <c r="I777" s="6"/>
      <c r="R777" s="114" t="str">
        <f>IFERROR(SEARCH('Bin Card'!$B$9,List!E777,1),"")</f>
        <v/>
      </c>
      <c r="S777" s="114">
        <f>IF(R777="",0,COUNTIF($R$6:R777,"=1"))</f>
        <v>0</v>
      </c>
      <c r="U777" s="130" t="str">
        <f>IFERROR(IF(COUNTIF($A$6:A777,6)&gt;1,"DUPLICATE",VLOOKUP(A777,'Inventory List'!A623:L826,12,FALSE)),"")</f>
        <v>DUPLICATE</v>
      </c>
      <c r="V777" s="19" t="str">
        <f>IFERROR(IF(COUNTIF($A$6:A777,6)&gt;1,"DUPLICATE",VLOOKUP(A777,Table1[[Column1]:[Column3]],3,FALSE)),"")</f>
        <v>DUPLICATE</v>
      </c>
    </row>
    <row r="778" spans="1:22" s="114" customFormat="1" x14ac:dyDescent="0.3">
      <c r="A778" s="6"/>
      <c r="B778" s="113"/>
      <c r="C778" s="209"/>
      <c r="D778" s="188"/>
      <c r="E778" s="33" t="str">
        <f>IFERROR(IF(COUNTIF($A$6:A778,6)&gt;1,"DUPLICATE",VLOOKUP(A778,Table1[[Column1]:[Column3]],2,FALSE)),"")</f>
        <v>DUPLICATE</v>
      </c>
      <c r="F778" s="6"/>
      <c r="G778" s="6"/>
      <c r="H778" s="118"/>
      <c r="I778" s="6"/>
      <c r="R778" s="114" t="str">
        <f>IFERROR(SEARCH('Bin Card'!$B$9,List!E778,1),"")</f>
        <v/>
      </c>
      <c r="S778" s="114">
        <f>IF(R778="",0,COUNTIF($R$6:R778,"=1"))</f>
        <v>0</v>
      </c>
      <c r="U778" s="130" t="str">
        <f>IFERROR(IF(COUNTIF($A$6:A778,6)&gt;1,"DUPLICATE",VLOOKUP(A778,'Inventory List'!A624:L827,12,FALSE)),"")</f>
        <v>DUPLICATE</v>
      </c>
      <c r="V778" s="19" t="str">
        <f>IFERROR(IF(COUNTIF($A$6:A778,6)&gt;1,"DUPLICATE",VLOOKUP(A778,Table1[[Column1]:[Column3]],3,FALSE)),"")</f>
        <v>DUPLICATE</v>
      </c>
    </row>
    <row r="779" spans="1:22" s="114" customFormat="1" x14ac:dyDescent="0.3">
      <c r="A779" s="6"/>
      <c r="B779" s="113"/>
      <c r="C779" s="209"/>
      <c r="D779" s="188"/>
      <c r="E779" s="33" t="str">
        <f>IFERROR(IF(COUNTIF($A$6:A779,6)&gt;1,"DUPLICATE",VLOOKUP(A779,Table1[[Column1]:[Column3]],2,FALSE)),"")</f>
        <v>DUPLICATE</v>
      </c>
      <c r="F779" s="6"/>
      <c r="G779" s="6"/>
      <c r="H779" s="118"/>
      <c r="I779" s="6"/>
      <c r="R779" s="114" t="str">
        <f>IFERROR(SEARCH('Bin Card'!$B$9,List!E779,1),"")</f>
        <v/>
      </c>
      <c r="S779" s="114">
        <f>IF(R779="",0,COUNTIF($R$6:R779,"=1"))</f>
        <v>0</v>
      </c>
      <c r="U779" s="130" t="str">
        <f>IFERROR(IF(COUNTIF($A$6:A779,6)&gt;1,"DUPLICATE",VLOOKUP(A779,'Inventory List'!A625:L828,12,FALSE)),"")</f>
        <v>DUPLICATE</v>
      </c>
      <c r="V779" s="19" t="str">
        <f>IFERROR(IF(COUNTIF($A$6:A779,6)&gt;1,"DUPLICATE",VLOOKUP(A779,Table1[[Column1]:[Column3]],3,FALSE)),"")</f>
        <v>DUPLICATE</v>
      </c>
    </row>
    <row r="780" spans="1:22" s="114" customFormat="1" x14ac:dyDescent="0.3">
      <c r="A780" s="6"/>
      <c r="B780" s="113"/>
      <c r="C780" s="209"/>
      <c r="D780" s="188"/>
      <c r="E780" s="33" t="str">
        <f>IFERROR(IF(COUNTIF($A$6:A780,6)&gt;1,"DUPLICATE",VLOOKUP(A780,Table1[[Column1]:[Column3]],2,FALSE)),"")</f>
        <v>DUPLICATE</v>
      </c>
      <c r="F780" s="6"/>
      <c r="G780" s="6"/>
      <c r="H780" s="118"/>
      <c r="I780" s="6"/>
      <c r="R780" s="114" t="str">
        <f>IFERROR(SEARCH('Bin Card'!$B$9,List!E780,1),"")</f>
        <v/>
      </c>
      <c r="S780" s="114">
        <f>IF(R780="",0,COUNTIF($R$6:R780,"=1"))</f>
        <v>0</v>
      </c>
      <c r="U780" s="130" t="str">
        <f>IFERROR(IF(COUNTIF($A$6:A780,6)&gt;1,"DUPLICATE",VLOOKUP(A780,'Inventory List'!A626:L829,12,FALSE)),"")</f>
        <v>DUPLICATE</v>
      </c>
      <c r="V780" s="19" t="str">
        <f>IFERROR(IF(COUNTIF($A$6:A780,6)&gt;1,"DUPLICATE",VLOOKUP(A780,Table1[[Column1]:[Column3]],3,FALSE)),"")</f>
        <v>DUPLICATE</v>
      </c>
    </row>
    <row r="781" spans="1:22" s="114" customFormat="1" x14ac:dyDescent="0.3">
      <c r="A781" s="6"/>
      <c r="B781" s="113"/>
      <c r="C781" s="209"/>
      <c r="D781" s="188"/>
      <c r="E781" s="33" t="str">
        <f>IFERROR(IF(COUNTIF($A$6:A781,6)&gt;1,"DUPLICATE",VLOOKUP(A781,Table1[[Column1]:[Column3]],2,FALSE)),"")</f>
        <v>DUPLICATE</v>
      </c>
      <c r="F781" s="6"/>
      <c r="G781" s="6"/>
      <c r="H781" s="118"/>
      <c r="I781" s="6"/>
      <c r="R781" s="114" t="str">
        <f>IFERROR(SEARCH('Bin Card'!$B$9,List!E781,1),"")</f>
        <v/>
      </c>
      <c r="S781" s="114">
        <f>IF(R781="",0,COUNTIF($R$6:R781,"=1"))</f>
        <v>0</v>
      </c>
      <c r="U781" s="130" t="str">
        <f>IFERROR(IF(COUNTIF($A$6:A781,6)&gt;1,"DUPLICATE",VLOOKUP(A781,'Inventory List'!A627:L830,12,FALSE)),"")</f>
        <v>DUPLICATE</v>
      </c>
      <c r="V781" s="19" t="str">
        <f>IFERROR(IF(COUNTIF($A$6:A781,6)&gt;1,"DUPLICATE",VLOOKUP(A781,Table1[[Column1]:[Column3]],3,FALSE)),"")</f>
        <v>DUPLICATE</v>
      </c>
    </row>
    <row r="782" spans="1:22" s="114" customFormat="1" x14ac:dyDescent="0.3">
      <c r="A782" s="6"/>
      <c r="B782" s="113"/>
      <c r="C782" s="209"/>
      <c r="D782" s="188"/>
      <c r="E782" s="33" t="str">
        <f>IFERROR(IF(COUNTIF($A$6:A782,6)&gt;1,"DUPLICATE",VLOOKUP(A782,Table1[[Column1]:[Column3]],2,FALSE)),"")</f>
        <v>DUPLICATE</v>
      </c>
      <c r="F782" s="6"/>
      <c r="G782" s="6"/>
      <c r="H782" s="118"/>
      <c r="I782" s="6"/>
      <c r="R782" s="114" t="str">
        <f>IFERROR(SEARCH('Bin Card'!$B$9,List!E782,1),"")</f>
        <v/>
      </c>
      <c r="S782" s="114">
        <f>IF(R782="",0,COUNTIF($R$6:R782,"=1"))</f>
        <v>0</v>
      </c>
      <c r="U782" s="130" t="str">
        <f>IFERROR(IF(COUNTIF($A$6:A782,6)&gt;1,"DUPLICATE",VLOOKUP(A782,'Inventory List'!A628:L831,12,FALSE)),"")</f>
        <v>DUPLICATE</v>
      </c>
      <c r="V782" s="19" t="str">
        <f>IFERROR(IF(COUNTIF($A$6:A782,6)&gt;1,"DUPLICATE",VLOOKUP(A782,Table1[[Column1]:[Column3]],3,FALSE)),"")</f>
        <v>DUPLICATE</v>
      </c>
    </row>
    <row r="783" spans="1:22" s="114" customFormat="1" x14ac:dyDescent="0.3">
      <c r="A783" s="6"/>
      <c r="B783" s="113"/>
      <c r="C783" s="209"/>
      <c r="D783" s="188"/>
      <c r="E783" s="33" t="str">
        <f>IFERROR(IF(COUNTIF($A$6:A783,6)&gt;1,"DUPLICATE",VLOOKUP(A783,Table1[[Column1]:[Column3]],2,FALSE)),"")</f>
        <v>DUPLICATE</v>
      </c>
      <c r="F783" s="6"/>
      <c r="G783" s="6"/>
      <c r="H783" s="118"/>
      <c r="I783" s="6"/>
      <c r="R783" s="114" t="str">
        <f>IFERROR(SEARCH('Bin Card'!$B$9,List!E783,1),"")</f>
        <v/>
      </c>
      <c r="S783" s="114">
        <f>IF(R783="",0,COUNTIF($R$6:R783,"=1"))</f>
        <v>0</v>
      </c>
      <c r="U783" s="130" t="str">
        <f>IFERROR(IF(COUNTIF($A$6:A783,6)&gt;1,"DUPLICATE",VLOOKUP(A783,'Inventory List'!A629:L832,12,FALSE)),"")</f>
        <v>DUPLICATE</v>
      </c>
      <c r="V783" s="19" t="str">
        <f>IFERROR(IF(COUNTIF($A$6:A783,6)&gt;1,"DUPLICATE",VLOOKUP(A783,Table1[[Column1]:[Column3]],3,FALSE)),"")</f>
        <v>DUPLICATE</v>
      </c>
    </row>
    <row r="784" spans="1:22" s="114" customFormat="1" x14ac:dyDescent="0.3">
      <c r="A784" s="6"/>
      <c r="B784" s="113"/>
      <c r="C784" s="209"/>
      <c r="D784" s="188"/>
      <c r="E784" s="33" t="str">
        <f>IFERROR(IF(COUNTIF($A$6:A784,6)&gt;1,"DUPLICATE",VLOOKUP(A784,Table1[[Column1]:[Column3]],2,FALSE)),"")</f>
        <v>DUPLICATE</v>
      </c>
      <c r="F784" s="6"/>
      <c r="G784" s="6"/>
      <c r="H784" s="118"/>
      <c r="I784" s="6"/>
      <c r="R784" s="114" t="str">
        <f>IFERROR(SEARCH('Bin Card'!$B$9,List!E784,1),"")</f>
        <v/>
      </c>
      <c r="S784" s="114">
        <f>IF(R784="",0,COUNTIF($R$6:R784,"=1"))</f>
        <v>0</v>
      </c>
      <c r="U784" s="130" t="str">
        <f>IFERROR(IF(COUNTIF($A$6:A784,6)&gt;1,"DUPLICATE",VLOOKUP(A784,'Inventory List'!A630:L833,12,FALSE)),"")</f>
        <v>DUPLICATE</v>
      </c>
      <c r="V784" s="19" t="str">
        <f>IFERROR(IF(COUNTIF($A$6:A784,6)&gt;1,"DUPLICATE",VLOOKUP(A784,Table1[[Column1]:[Column3]],3,FALSE)),"")</f>
        <v>DUPLICATE</v>
      </c>
    </row>
    <row r="785" spans="1:22" s="114" customFormat="1" x14ac:dyDescent="0.3">
      <c r="A785" s="6"/>
      <c r="B785" s="113"/>
      <c r="C785" s="209"/>
      <c r="D785" s="188"/>
      <c r="E785" s="33" t="str">
        <f>IFERROR(IF(COUNTIF($A$6:A785,6)&gt;1,"DUPLICATE",VLOOKUP(A785,Table1[[Column1]:[Column3]],2,FALSE)),"")</f>
        <v>DUPLICATE</v>
      </c>
      <c r="F785" s="6"/>
      <c r="G785" s="6"/>
      <c r="H785" s="118"/>
      <c r="I785" s="6"/>
      <c r="R785" s="114" t="str">
        <f>IFERROR(SEARCH('Bin Card'!$B$9,List!E785,1),"")</f>
        <v/>
      </c>
      <c r="S785" s="114">
        <f>IF(R785="",0,COUNTIF($R$6:R785,"=1"))</f>
        <v>0</v>
      </c>
      <c r="U785" s="130" t="str">
        <f>IFERROR(IF(COUNTIF($A$6:A785,6)&gt;1,"DUPLICATE",VLOOKUP(A785,'Inventory List'!A631:L834,12,FALSE)),"")</f>
        <v>DUPLICATE</v>
      </c>
      <c r="V785" s="19" t="str">
        <f>IFERROR(IF(COUNTIF($A$6:A785,6)&gt;1,"DUPLICATE",VLOOKUP(A785,Table1[[Column1]:[Column3]],3,FALSE)),"")</f>
        <v>DUPLICATE</v>
      </c>
    </row>
    <row r="786" spans="1:22" x14ac:dyDescent="0.35">
      <c r="V786" s="19" t="str">
        <f>IFERROR(IF(COUNTIF($A$6:A786,6)&gt;1,"DUPLICATE",VLOOKUP(A786,Table1[[Column1]:[Column3]],3,FALSE)),"")</f>
        <v>DUPLICATE</v>
      </c>
    </row>
  </sheetData>
  <autoFilter ref="A5:V572">
    <sortState ref="A6:V572">
      <sortCondition descending="1" ref="G5:G572"/>
    </sortState>
  </autoFilter>
  <mergeCells count="1">
    <mergeCell ref="A2:I2"/>
  </mergeCells>
  <pageMargins left="0.70866141732283472" right="0.70866141732283472" top="0.74803149606299213" bottom="0.74803149606299213" header="0.31496062992125984" footer="0.31496062992125984"/>
  <pageSetup paperSize="14" scale="5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Sheet6!$A$2:$A$10</xm:f>
          </x14:formula1>
          <xm:sqref>H6:H785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C4:I313"/>
  <sheetViews>
    <sheetView workbookViewId="0">
      <selection activeCell="D30" sqref="D30"/>
    </sheetView>
  </sheetViews>
  <sheetFormatPr defaultColWidth="9.1796875" defaultRowHeight="14" x14ac:dyDescent="0.3"/>
  <cols>
    <col min="1" max="3" width="9.1796875" style="2"/>
    <col min="4" max="4" width="28.26953125" style="2" customWidth="1"/>
    <col min="5" max="5" width="33.1796875" style="2" customWidth="1"/>
    <col min="6" max="6" width="12.26953125" style="2" customWidth="1"/>
    <col min="7" max="7" width="18" style="2" customWidth="1"/>
    <col min="8" max="8" width="15.7265625" style="2" customWidth="1"/>
    <col min="9" max="9" width="22.7265625" style="2" customWidth="1"/>
    <col min="10" max="16384" width="9.1796875" style="2"/>
  </cols>
  <sheetData>
    <row r="4" spans="3:9" s="8" customFormat="1" ht="14.25" x14ac:dyDescent="0.25">
      <c r="C4" s="3" t="s">
        <v>207</v>
      </c>
      <c r="D4" s="3" t="s">
        <v>208</v>
      </c>
      <c r="E4" s="3" t="s">
        <v>1</v>
      </c>
      <c r="F4" s="3" t="s">
        <v>209</v>
      </c>
      <c r="G4" s="3" t="s">
        <v>210</v>
      </c>
      <c r="H4" s="3" t="s">
        <v>213</v>
      </c>
      <c r="I4" s="3" t="s">
        <v>216</v>
      </c>
    </row>
    <row r="5" spans="3:9" ht="15" x14ac:dyDescent="0.25">
      <c r="C5" s="4"/>
      <c r="D5" s="4"/>
      <c r="E5" s="4"/>
      <c r="F5" s="4"/>
      <c r="G5" s="4"/>
      <c r="H5" s="4"/>
      <c r="I5" s="4"/>
    </row>
    <row r="6" spans="3:9" ht="15" x14ac:dyDescent="0.25">
      <c r="C6" s="4"/>
      <c r="D6" s="4"/>
      <c r="E6" s="4"/>
      <c r="F6" s="4"/>
      <c r="G6" s="4"/>
      <c r="H6" s="4"/>
      <c r="I6" s="4"/>
    </row>
    <row r="7" spans="3:9" ht="15" x14ac:dyDescent="0.25">
      <c r="C7" s="4"/>
      <c r="D7" s="4"/>
      <c r="E7" s="4"/>
      <c r="F7" s="4"/>
      <c r="G7" s="4"/>
      <c r="H7" s="4"/>
      <c r="I7" s="4"/>
    </row>
    <row r="8" spans="3:9" ht="15" x14ac:dyDescent="0.25">
      <c r="C8" s="4"/>
      <c r="D8" s="4"/>
      <c r="E8" s="4"/>
      <c r="F8" s="4"/>
      <c r="G8" s="4"/>
      <c r="H8" s="4"/>
      <c r="I8" s="4"/>
    </row>
    <row r="9" spans="3:9" ht="15" x14ac:dyDescent="0.25">
      <c r="C9" s="4"/>
      <c r="D9" s="4"/>
      <c r="E9" s="4"/>
      <c r="F9" s="4"/>
      <c r="G9" s="4"/>
      <c r="H9" s="4"/>
      <c r="I9" s="4"/>
    </row>
    <row r="10" spans="3:9" ht="15" x14ac:dyDescent="0.25">
      <c r="C10" s="4"/>
      <c r="D10" s="4"/>
      <c r="E10" s="4"/>
      <c r="F10" s="4"/>
      <c r="G10" s="4"/>
      <c r="H10" s="4"/>
      <c r="I10" s="4"/>
    </row>
    <row r="11" spans="3:9" ht="15" x14ac:dyDescent="0.25">
      <c r="C11" s="4"/>
      <c r="D11" s="4"/>
      <c r="E11" s="4"/>
      <c r="F11" s="4"/>
      <c r="G11" s="4"/>
      <c r="H11" s="4"/>
      <c r="I11" s="4"/>
    </row>
    <row r="12" spans="3:9" ht="15" x14ac:dyDescent="0.25">
      <c r="C12" s="4"/>
      <c r="D12" s="4"/>
      <c r="E12" s="4"/>
      <c r="F12" s="4"/>
      <c r="G12" s="4"/>
      <c r="H12" s="4"/>
      <c r="I12" s="4"/>
    </row>
    <row r="13" spans="3:9" ht="15" x14ac:dyDescent="0.25">
      <c r="C13" s="4"/>
      <c r="D13" s="4"/>
      <c r="E13" s="4"/>
      <c r="F13" s="4"/>
      <c r="G13" s="4"/>
      <c r="H13" s="4"/>
      <c r="I13" s="4"/>
    </row>
    <row r="14" spans="3:9" ht="15" x14ac:dyDescent="0.25">
      <c r="C14" s="4"/>
      <c r="D14" s="4"/>
      <c r="E14" s="4"/>
      <c r="F14" s="4"/>
      <c r="G14" s="4"/>
      <c r="H14" s="4"/>
      <c r="I14" s="4"/>
    </row>
    <row r="15" spans="3:9" ht="15" x14ac:dyDescent="0.25">
      <c r="C15" s="4"/>
      <c r="D15" s="4"/>
      <c r="E15" s="4"/>
      <c r="F15" s="4"/>
      <c r="G15" s="4"/>
      <c r="H15" s="4"/>
      <c r="I15" s="4"/>
    </row>
    <row r="16" spans="3:9" ht="15" x14ac:dyDescent="0.25">
      <c r="C16" s="4"/>
      <c r="D16" s="4"/>
      <c r="E16" s="4"/>
      <c r="F16" s="4"/>
      <c r="G16" s="4"/>
      <c r="H16" s="4"/>
      <c r="I16" s="4"/>
    </row>
    <row r="17" spans="3:9" ht="15" x14ac:dyDescent="0.25">
      <c r="C17" s="4"/>
      <c r="D17" s="4"/>
      <c r="E17" s="4"/>
      <c r="F17" s="4"/>
      <c r="G17" s="4"/>
      <c r="H17" s="4"/>
      <c r="I17" s="4"/>
    </row>
    <row r="18" spans="3:9" ht="15" x14ac:dyDescent="0.25">
      <c r="C18" s="4"/>
      <c r="D18" s="4"/>
      <c r="E18" s="4"/>
      <c r="F18" s="4"/>
      <c r="G18" s="4"/>
      <c r="H18" s="4"/>
      <c r="I18" s="4"/>
    </row>
    <row r="19" spans="3:9" x14ac:dyDescent="0.3">
      <c r="C19" s="4"/>
      <c r="D19" s="4"/>
      <c r="E19" s="4"/>
      <c r="F19" s="4"/>
      <c r="G19" s="4"/>
      <c r="H19" s="4"/>
      <c r="I19" s="4"/>
    </row>
    <row r="20" spans="3:9" x14ac:dyDescent="0.3">
      <c r="C20" s="4"/>
      <c r="D20" s="4"/>
      <c r="E20" s="4"/>
      <c r="F20" s="4"/>
      <c r="G20" s="4"/>
      <c r="H20" s="4"/>
      <c r="I20" s="4"/>
    </row>
    <row r="21" spans="3:9" x14ac:dyDescent="0.3">
      <c r="C21" s="4"/>
      <c r="D21" s="4"/>
      <c r="E21" s="4"/>
      <c r="F21" s="4"/>
      <c r="G21" s="4"/>
      <c r="H21" s="4"/>
      <c r="I21" s="4"/>
    </row>
    <row r="22" spans="3:9" x14ac:dyDescent="0.3">
      <c r="C22" s="4"/>
      <c r="D22" s="4"/>
      <c r="E22" s="4"/>
      <c r="F22" s="4"/>
      <c r="G22" s="4"/>
      <c r="H22" s="4"/>
      <c r="I22" s="4"/>
    </row>
    <row r="23" spans="3:9" x14ac:dyDescent="0.3">
      <c r="C23" s="4"/>
      <c r="D23" s="4"/>
      <c r="E23" s="4"/>
      <c r="F23" s="4"/>
      <c r="G23" s="4"/>
      <c r="H23" s="4"/>
      <c r="I23" s="4"/>
    </row>
    <row r="24" spans="3:9" x14ac:dyDescent="0.3">
      <c r="C24" s="4"/>
      <c r="D24" s="4"/>
      <c r="E24" s="4"/>
      <c r="F24" s="4"/>
      <c r="G24" s="4"/>
      <c r="H24" s="4"/>
      <c r="I24" s="4"/>
    </row>
    <row r="25" spans="3:9" x14ac:dyDescent="0.3">
      <c r="C25" s="4"/>
      <c r="D25" s="4"/>
      <c r="E25" s="4"/>
      <c r="F25" s="4"/>
      <c r="G25" s="4"/>
      <c r="H25" s="4"/>
      <c r="I25" s="4"/>
    </row>
    <row r="26" spans="3:9" x14ac:dyDescent="0.3">
      <c r="C26" s="4"/>
      <c r="D26" s="4"/>
      <c r="E26" s="4"/>
      <c r="F26" s="4"/>
      <c r="G26" s="4"/>
      <c r="H26" s="4"/>
      <c r="I26" s="4"/>
    </row>
    <row r="27" spans="3:9" x14ac:dyDescent="0.3">
      <c r="C27" s="4"/>
      <c r="D27" s="4"/>
      <c r="E27" s="4"/>
      <c r="F27" s="4"/>
      <c r="G27" s="4"/>
      <c r="H27" s="4"/>
      <c r="I27" s="4"/>
    </row>
    <row r="28" spans="3:9" x14ac:dyDescent="0.3">
      <c r="C28" s="4"/>
      <c r="D28" s="4"/>
      <c r="E28" s="4"/>
      <c r="F28" s="4"/>
      <c r="G28" s="4"/>
      <c r="H28" s="4"/>
      <c r="I28" s="4"/>
    </row>
    <row r="29" spans="3:9" x14ac:dyDescent="0.3">
      <c r="C29" s="4"/>
      <c r="D29" s="4"/>
      <c r="E29" s="4"/>
      <c r="F29" s="4"/>
      <c r="G29" s="4"/>
      <c r="H29" s="4"/>
      <c r="I29" s="4"/>
    </row>
    <row r="30" spans="3:9" x14ac:dyDescent="0.3">
      <c r="C30" s="4"/>
      <c r="D30" s="4"/>
      <c r="E30" s="4"/>
      <c r="F30" s="4"/>
      <c r="G30" s="4"/>
      <c r="H30" s="4"/>
      <c r="I30" s="4"/>
    </row>
    <row r="31" spans="3:9" x14ac:dyDescent="0.3">
      <c r="C31" s="4"/>
      <c r="D31" s="4"/>
      <c r="E31" s="4"/>
      <c r="F31" s="4"/>
      <c r="G31" s="4"/>
      <c r="H31" s="4"/>
      <c r="I31" s="4"/>
    </row>
    <row r="32" spans="3:9" x14ac:dyDescent="0.3">
      <c r="C32" s="4"/>
      <c r="D32" s="4"/>
      <c r="E32" s="4"/>
      <c r="F32" s="4"/>
      <c r="G32" s="4"/>
      <c r="H32" s="4"/>
      <c r="I32" s="4"/>
    </row>
    <row r="33" spans="3:9" x14ac:dyDescent="0.3">
      <c r="C33" s="4"/>
      <c r="D33" s="4"/>
      <c r="E33" s="4"/>
      <c r="F33" s="4"/>
      <c r="G33" s="4"/>
      <c r="H33" s="4"/>
      <c r="I33" s="4"/>
    </row>
    <row r="34" spans="3:9" x14ac:dyDescent="0.3">
      <c r="C34" s="4"/>
      <c r="D34" s="4"/>
      <c r="E34" s="4"/>
      <c r="F34" s="4"/>
      <c r="G34" s="4"/>
      <c r="H34" s="4"/>
      <c r="I34" s="4"/>
    </row>
    <row r="35" spans="3:9" x14ac:dyDescent="0.3">
      <c r="C35" s="4"/>
      <c r="D35" s="4"/>
      <c r="E35" s="4"/>
      <c r="F35" s="4"/>
      <c r="G35" s="4"/>
      <c r="H35" s="4"/>
      <c r="I35" s="4"/>
    </row>
    <row r="36" spans="3:9" x14ac:dyDescent="0.3">
      <c r="C36" s="4"/>
      <c r="D36" s="4"/>
      <c r="E36" s="4"/>
      <c r="F36" s="4"/>
      <c r="G36" s="4"/>
      <c r="H36" s="4"/>
      <c r="I36" s="4"/>
    </row>
    <row r="37" spans="3:9" x14ac:dyDescent="0.3">
      <c r="C37" s="4"/>
      <c r="D37" s="4"/>
      <c r="E37" s="4"/>
      <c r="F37" s="4"/>
      <c r="G37" s="4"/>
      <c r="H37" s="4"/>
      <c r="I37" s="4"/>
    </row>
    <row r="38" spans="3:9" x14ac:dyDescent="0.3">
      <c r="C38" s="4"/>
      <c r="D38" s="4"/>
      <c r="E38" s="4"/>
      <c r="F38" s="4"/>
      <c r="G38" s="4"/>
      <c r="H38" s="4"/>
      <c r="I38" s="4"/>
    </row>
    <row r="39" spans="3:9" x14ac:dyDescent="0.3">
      <c r="C39" s="4"/>
      <c r="D39" s="4"/>
      <c r="E39" s="4"/>
      <c r="F39" s="4"/>
      <c r="G39" s="4"/>
      <c r="H39" s="4"/>
      <c r="I39" s="4"/>
    </row>
    <row r="40" spans="3:9" x14ac:dyDescent="0.3">
      <c r="C40" s="4"/>
      <c r="D40" s="4"/>
      <c r="E40" s="4"/>
      <c r="F40" s="4"/>
      <c r="G40" s="4"/>
      <c r="H40" s="4"/>
      <c r="I40" s="4"/>
    </row>
    <row r="41" spans="3:9" x14ac:dyDescent="0.3">
      <c r="C41" s="4"/>
      <c r="D41" s="4"/>
      <c r="E41" s="4"/>
      <c r="F41" s="4"/>
      <c r="G41" s="4"/>
      <c r="H41" s="4"/>
      <c r="I41" s="4"/>
    </row>
    <row r="42" spans="3:9" x14ac:dyDescent="0.3">
      <c r="C42" s="4"/>
      <c r="D42" s="4"/>
      <c r="E42" s="4"/>
      <c r="F42" s="4"/>
      <c r="G42" s="4"/>
      <c r="H42" s="4"/>
      <c r="I42" s="4"/>
    </row>
    <row r="43" spans="3:9" x14ac:dyDescent="0.3">
      <c r="C43" s="4"/>
      <c r="D43" s="4"/>
      <c r="E43" s="4"/>
      <c r="F43" s="4"/>
      <c r="G43" s="4"/>
      <c r="H43" s="4"/>
      <c r="I43" s="4"/>
    </row>
    <row r="44" spans="3:9" x14ac:dyDescent="0.3">
      <c r="C44" s="4"/>
      <c r="D44" s="4"/>
      <c r="E44" s="4"/>
      <c r="F44" s="4"/>
      <c r="G44" s="4"/>
      <c r="H44" s="4"/>
      <c r="I44" s="4"/>
    </row>
    <row r="45" spans="3:9" x14ac:dyDescent="0.3">
      <c r="C45" s="4"/>
      <c r="D45" s="4"/>
      <c r="E45" s="4"/>
      <c r="F45" s="4"/>
      <c r="G45" s="4"/>
      <c r="H45" s="4"/>
      <c r="I45" s="4"/>
    </row>
    <row r="46" spans="3:9" x14ac:dyDescent="0.3">
      <c r="C46" s="4"/>
      <c r="D46" s="4"/>
      <c r="E46" s="4"/>
      <c r="F46" s="4"/>
      <c r="G46" s="4"/>
      <c r="H46" s="4"/>
      <c r="I46" s="4"/>
    </row>
    <row r="47" spans="3:9" x14ac:dyDescent="0.3">
      <c r="C47" s="4"/>
      <c r="D47" s="4"/>
      <c r="E47" s="4"/>
      <c r="F47" s="4"/>
      <c r="G47" s="4"/>
      <c r="H47" s="4"/>
      <c r="I47" s="4"/>
    </row>
    <row r="48" spans="3:9" x14ac:dyDescent="0.3">
      <c r="C48" s="4"/>
      <c r="D48" s="4"/>
      <c r="E48" s="4"/>
      <c r="F48" s="4"/>
      <c r="G48" s="4"/>
      <c r="H48" s="4"/>
      <c r="I48" s="4"/>
    </row>
    <row r="49" spans="3:9" x14ac:dyDescent="0.3">
      <c r="C49" s="4"/>
      <c r="D49" s="4"/>
      <c r="E49" s="4"/>
      <c r="F49" s="4"/>
      <c r="G49" s="4"/>
      <c r="H49" s="4"/>
      <c r="I49" s="4"/>
    </row>
    <row r="50" spans="3:9" x14ac:dyDescent="0.3">
      <c r="C50" s="4"/>
      <c r="D50" s="4"/>
      <c r="E50" s="4"/>
      <c r="F50" s="4"/>
      <c r="G50" s="4"/>
      <c r="H50" s="4"/>
      <c r="I50" s="4"/>
    </row>
    <row r="51" spans="3:9" x14ac:dyDescent="0.3">
      <c r="C51" s="4"/>
      <c r="D51" s="4"/>
      <c r="E51" s="4"/>
      <c r="F51" s="4"/>
      <c r="G51" s="4"/>
      <c r="H51" s="4"/>
      <c r="I51" s="4"/>
    </row>
    <row r="52" spans="3:9" x14ac:dyDescent="0.3">
      <c r="C52" s="4"/>
      <c r="D52" s="4"/>
      <c r="E52" s="4"/>
      <c r="F52" s="4"/>
      <c r="G52" s="4"/>
      <c r="H52" s="4"/>
      <c r="I52" s="4"/>
    </row>
    <row r="53" spans="3:9" x14ac:dyDescent="0.3">
      <c r="C53" s="4"/>
      <c r="D53" s="4"/>
      <c r="E53" s="4"/>
      <c r="F53" s="4"/>
      <c r="G53" s="4"/>
      <c r="H53" s="4"/>
      <c r="I53" s="4"/>
    </row>
    <row r="54" spans="3:9" x14ac:dyDescent="0.3">
      <c r="C54" s="4"/>
      <c r="D54" s="4"/>
      <c r="E54" s="4"/>
      <c r="F54" s="4"/>
      <c r="G54" s="4"/>
      <c r="H54" s="4"/>
      <c r="I54" s="4"/>
    </row>
    <row r="55" spans="3:9" x14ac:dyDescent="0.3">
      <c r="C55" s="4"/>
      <c r="D55" s="4"/>
      <c r="E55" s="4"/>
      <c r="F55" s="4"/>
      <c r="G55" s="4"/>
      <c r="H55" s="4"/>
      <c r="I55" s="4"/>
    </row>
    <row r="56" spans="3:9" x14ac:dyDescent="0.3">
      <c r="C56" s="4"/>
      <c r="D56" s="4"/>
      <c r="E56" s="4"/>
      <c r="F56" s="4"/>
      <c r="G56" s="4"/>
      <c r="H56" s="4"/>
      <c r="I56" s="4"/>
    </row>
    <row r="57" spans="3:9" x14ac:dyDescent="0.3">
      <c r="C57" s="4"/>
      <c r="D57" s="4"/>
      <c r="E57" s="4"/>
      <c r="F57" s="4"/>
      <c r="G57" s="4"/>
      <c r="H57" s="4"/>
      <c r="I57" s="4"/>
    </row>
    <row r="58" spans="3:9" x14ac:dyDescent="0.3">
      <c r="C58" s="4"/>
      <c r="D58" s="4"/>
      <c r="E58" s="4"/>
      <c r="F58" s="4"/>
      <c r="G58" s="4"/>
      <c r="H58" s="4"/>
      <c r="I58" s="4"/>
    </row>
    <row r="59" spans="3:9" x14ac:dyDescent="0.3">
      <c r="C59" s="4"/>
      <c r="D59" s="4"/>
      <c r="E59" s="4"/>
      <c r="F59" s="4"/>
      <c r="G59" s="4"/>
      <c r="H59" s="4"/>
      <c r="I59" s="4"/>
    </row>
    <row r="60" spans="3:9" x14ac:dyDescent="0.3">
      <c r="C60" s="4"/>
      <c r="D60" s="4"/>
      <c r="E60" s="4"/>
      <c r="F60" s="4"/>
      <c r="G60" s="4"/>
      <c r="H60" s="4"/>
      <c r="I60" s="4"/>
    </row>
    <row r="61" spans="3:9" x14ac:dyDescent="0.3">
      <c r="C61" s="4"/>
      <c r="D61" s="4"/>
      <c r="E61" s="4"/>
      <c r="F61" s="4"/>
      <c r="G61" s="4"/>
      <c r="H61" s="4"/>
      <c r="I61" s="4"/>
    </row>
    <row r="62" spans="3:9" x14ac:dyDescent="0.3">
      <c r="C62" s="4"/>
      <c r="D62" s="4"/>
      <c r="E62" s="4"/>
      <c r="F62" s="4"/>
      <c r="G62" s="4"/>
      <c r="H62" s="4"/>
      <c r="I62" s="4"/>
    </row>
    <row r="63" spans="3:9" x14ac:dyDescent="0.3">
      <c r="C63" s="4"/>
      <c r="D63" s="4"/>
      <c r="E63" s="4"/>
      <c r="F63" s="4"/>
      <c r="G63" s="4"/>
      <c r="H63" s="4"/>
      <c r="I63" s="4"/>
    </row>
    <row r="64" spans="3:9" x14ac:dyDescent="0.3">
      <c r="C64" s="4"/>
      <c r="D64" s="4"/>
      <c r="E64" s="4"/>
      <c r="F64" s="4"/>
      <c r="G64" s="4"/>
      <c r="H64" s="4"/>
      <c r="I64" s="4"/>
    </row>
    <row r="65" spans="3:9" x14ac:dyDescent="0.3">
      <c r="C65" s="4"/>
      <c r="D65" s="4"/>
      <c r="E65" s="4"/>
      <c r="F65" s="4"/>
      <c r="G65" s="4"/>
      <c r="H65" s="4"/>
      <c r="I65" s="4"/>
    </row>
    <row r="66" spans="3:9" x14ac:dyDescent="0.3">
      <c r="C66" s="4"/>
      <c r="D66" s="4"/>
      <c r="E66" s="4"/>
      <c r="F66" s="4"/>
      <c r="G66" s="4"/>
      <c r="H66" s="4"/>
      <c r="I66" s="4"/>
    </row>
    <row r="67" spans="3:9" x14ac:dyDescent="0.3">
      <c r="C67" s="4"/>
      <c r="D67" s="4"/>
      <c r="E67" s="4"/>
      <c r="F67" s="4"/>
      <c r="G67" s="4"/>
      <c r="H67" s="4"/>
      <c r="I67" s="4"/>
    </row>
    <row r="68" spans="3:9" x14ac:dyDescent="0.3">
      <c r="C68" s="4"/>
      <c r="D68" s="4"/>
      <c r="E68" s="4"/>
      <c r="F68" s="4"/>
      <c r="G68" s="4"/>
      <c r="H68" s="4"/>
      <c r="I68" s="4"/>
    </row>
    <row r="69" spans="3:9" x14ac:dyDescent="0.3">
      <c r="C69" s="4"/>
      <c r="D69" s="4"/>
      <c r="E69" s="4"/>
      <c r="F69" s="4"/>
      <c r="G69" s="4"/>
      <c r="H69" s="4"/>
      <c r="I69" s="4"/>
    </row>
    <row r="70" spans="3:9" x14ac:dyDescent="0.3">
      <c r="C70" s="4"/>
      <c r="D70" s="4"/>
      <c r="E70" s="4"/>
      <c r="F70" s="4"/>
      <c r="G70" s="4"/>
      <c r="H70" s="4"/>
      <c r="I70" s="4"/>
    </row>
    <row r="71" spans="3:9" x14ac:dyDescent="0.3">
      <c r="C71" s="4"/>
      <c r="D71" s="4"/>
      <c r="E71" s="4"/>
      <c r="F71" s="4"/>
      <c r="G71" s="4"/>
      <c r="H71" s="4"/>
      <c r="I71" s="4"/>
    </row>
    <row r="72" spans="3:9" x14ac:dyDescent="0.3">
      <c r="C72" s="4"/>
      <c r="D72" s="4"/>
      <c r="E72" s="4"/>
      <c r="F72" s="4"/>
      <c r="G72" s="4"/>
      <c r="H72" s="4"/>
      <c r="I72" s="4"/>
    </row>
    <row r="73" spans="3:9" x14ac:dyDescent="0.3">
      <c r="C73" s="4"/>
      <c r="D73" s="4"/>
      <c r="E73" s="4"/>
      <c r="F73" s="4"/>
      <c r="G73" s="4"/>
      <c r="H73" s="4"/>
      <c r="I73" s="4"/>
    </row>
    <row r="74" spans="3:9" x14ac:dyDescent="0.3">
      <c r="C74" s="4"/>
      <c r="D74" s="4"/>
      <c r="E74" s="4"/>
      <c r="F74" s="4"/>
      <c r="G74" s="4"/>
      <c r="H74" s="4"/>
      <c r="I74" s="4"/>
    </row>
    <row r="75" spans="3:9" x14ac:dyDescent="0.3">
      <c r="C75" s="4"/>
      <c r="D75" s="4"/>
      <c r="E75" s="4"/>
      <c r="F75" s="4"/>
      <c r="G75" s="4"/>
      <c r="H75" s="4"/>
      <c r="I75" s="4"/>
    </row>
    <row r="76" spans="3:9" x14ac:dyDescent="0.3">
      <c r="C76" s="4"/>
      <c r="D76" s="4"/>
      <c r="E76" s="4"/>
      <c r="F76" s="4"/>
      <c r="G76" s="4"/>
      <c r="H76" s="4"/>
      <c r="I76" s="4"/>
    </row>
    <row r="77" spans="3:9" x14ac:dyDescent="0.3">
      <c r="C77" s="4"/>
      <c r="D77" s="4"/>
      <c r="E77" s="4"/>
      <c r="F77" s="4"/>
      <c r="G77" s="4"/>
      <c r="H77" s="4"/>
      <c r="I77" s="4"/>
    </row>
    <row r="78" spans="3:9" x14ac:dyDescent="0.3">
      <c r="C78" s="4"/>
      <c r="D78" s="4"/>
      <c r="E78" s="4"/>
      <c r="F78" s="4"/>
      <c r="G78" s="4"/>
      <c r="H78" s="4"/>
      <c r="I78" s="4"/>
    </row>
    <row r="79" spans="3:9" x14ac:dyDescent="0.3">
      <c r="C79" s="4"/>
      <c r="D79" s="4"/>
      <c r="E79" s="4"/>
      <c r="F79" s="4"/>
      <c r="G79" s="4"/>
      <c r="H79" s="4"/>
      <c r="I79" s="4"/>
    </row>
    <row r="80" spans="3:9" x14ac:dyDescent="0.3">
      <c r="C80" s="4"/>
      <c r="D80" s="4"/>
      <c r="E80" s="4"/>
      <c r="F80" s="4"/>
      <c r="G80" s="4"/>
      <c r="H80" s="4"/>
      <c r="I80" s="4"/>
    </row>
    <row r="81" spans="3:9" x14ac:dyDescent="0.3">
      <c r="C81" s="4"/>
      <c r="D81" s="4"/>
      <c r="E81" s="4"/>
      <c r="F81" s="4"/>
      <c r="G81" s="4"/>
      <c r="H81" s="4"/>
      <c r="I81" s="4"/>
    </row>
    <row r="82" spans="3:9" x14ac:dyDescent="0.3">
      <c r="C82" s="4"/>
      <c r="D82" s="4"/>
      <c r="E82" s="4"/>
      <c r="F82" s="4"/>
      <c r="G82" s="4"/>
      <c r="H82" s="4"/>
      <c r="I82" s="4"/>
    </row>
    <row r="83" spans="3:9" x14ac:dyDescent="0.3">
      <c r="C83" s="4"/>
      <c r="D83" s="4"/>
      <c r="E83" s="4"/>
      <c r="F83" s="4"/>
      <c r="G83" s="4"/>
      <c r="H83" s="4"/>
      <c r="I83" s="4"/>
    </row>
    <row r="84" spans="3:9" x14ac:dyDescent="0.3">
      <c r="C84" s="4"/>
      <c r="D84" s="4"/>
      <c r="E84" s="4"/>
      <c r="F84" s="4"/>
      <c r="G84" s="4"/>
      <c r="H84" s="4"/>
      <c r="I84" s="4"/>
    </row>
    <row r="85" spans="3:9" x14ac:dyDescent="0.3">
      <c r="C85" s="4"/>
      <c r="D85" s="4"/>
      <c r="E85" s="4"/>
      <c r="F85" s="4"/>
      <c r="G85" s="4"/>
      <c r="H85" s="4"/>
      <c r="I85" s="4"/>
    </row>
    <row r="86" spans="3:9" x14ac:dyDescent="0.3">
      <c r="C86" s="4"/>
      <c r="D86" s="4"/>
      <c r="E86" s="4"/>
      <c r="F86" s="4"/>
      <c r="G86" s="4"/>
      <c r="H86" s="4"/>
      <c r="I86" s="4"/>
    </row>
    <row r="87" spans="3:9" x14ac:dyDescent="0.3">
      <c r="C87" s="4"/>
      <c r="D87" s="4"/>
      <c r="E87" s="4"/>
      <c r="F87" s="4"/>
      <c r="G87" s="4"/>
      <c r="H87" s="4"/>
      <c r="I87" s="4"/>
    </row>
    <row r="88" spans="3:9" x14ac:dyDescent="0.3">
      <c r="C88" s="4"/>
      <c r="D88" s="4"/>
      <c r="E88" s="4"/>
      <c r="F88" s="4"/>
      <c r="G88" s="4"/>
      <c r="H88" s="4"/>
      <c r="I88" s="4"/>
    </row>
    <row r="89" spans="3:9" x14ac:dyDescent="0.3">
      <c r="C89" s="4"/>
      <c r="D89" s="4"/>
      <c r="E89" s="4"/>
      <c r="F89" s="4"/>
      <c r="G89" s="4"/>
      <c r="H89" s="4"/>
      <c r="I89" s="4"/>
    </row>
    <row r="90" spans="3:9" x14ac:dyDescent="0.3">
      <c r="C90" s="4"/>
      <c r="D90" s="4"/>
      <c r="E90" s="4"/>
      <c r="F90" s="4"/>
      <c r="G90" s="4"/>
      <c r="H90" s="4"/>
      <c r="I90" s="4"/>
    </row>
    <row r="91" spans="3:9" x14ac:dyDescent="0.3">
      <c r="C91" s="4"/>
      <c r="D91" s="4"/>
      <c r="E91" s="4"/>
      <c r="F91" s="4"/>
      <c r="G91" s="4"/>
      <c r="H91" s="4"/>
      <c r="I91" s="4"/>
    </row>
    <row r="92" spans="3:9" x14ac:dyDescent="0.3">
      <c r="C92" s="4"/>
      <c r="D92" s="4"/>
      <c r="E92" s="4"/>
      <c r="F92" s="4"/>
      <c r="G92" s="4"/>
      <c r="H92" s="4"/>
      <c r="I92" s="4"/>
    </row>
    <row r="93" spans="3:9" x14ac:dyDescent="0.3">
      <c r="C93" s="4"/>
      <c r="D93" s="4"/>
      <c r="E93" s="4"/>
      <c r="F93" s="4"/>
      <c r="G93" s="4"/>
      <c r="H93" s="4"/>
      <c r="I93" s="4"/>
    </row>
    <row r="94" spans="3:9" x14ac:dyDescent="0.3">
      <c r="C94" s="4"/>
      <c r="D94" s="4"/>
      <c r="E94" s="4"/>
      <c r="F94" s="4"/>
      <c r="G94" s="4"/>
      <c r="H94" s="4"/>
      <c r="I94" s="4"/>
    </row>
    <row r="95" spans="3:9" x14ac:dyDescent="0.3">
      <c r="C95" s="4"/>
      <c r="D95" s="4"/>
      <c r="E95" s="4"/>
      <c r="F95" s="4"/>
      <c r="G95" s="4"/>
      <c r="H95" s="4"/>
      <c r="I95" s="4"/>
    </row>
    <row r="96" spans="3:9" x14ac:dyDescent="0.3">
      <c r="C96" s="4"/>
      <c r="D96" s="4"/>
      <c r="E96" s="4"/>
      <c r="F96" s="4"/>
      <c r="G96" s="4"/>
      <c r="H96" s="4"/>
      <c r="I96" s="4"/>
    </row>
    <row r="97" spans="3:9" x14ac:dyDescent="0.3">
      <c r="C97" s="4"/>
      <c r="D97" s="4"/>
      <c r="E97" s="4"/>
      <c r="F97" s="4"/>
      <c r="G97" s="4"/>
      <c r="H97" s="4"/>
      <c r="I97" s="4"/>
    </row>
    <row r="98" spans="3:9" x14ac:dyDescent="0.3">
      <c r="C98" s="4"/>
      <c r="D98" s="4"/>
      <c r="E98" s="4"/>
      <c r="F98" s="4"/>
      <c r="G98" s="4"/>
      <c r="H98" s="4"/>
      <c r="I98" s="4"/>
    </row>
    <row r="99" spans="3:9" x14ac:dyDescent="0.3">
      <c r="C99" s="4"/>
      <c r="D99" s="4"/>
      <c r="E99" s="4"/>
      <c r="F99" s="4"/>
      <c r="G99" s="4"/>
      <c r="H99" s="4"/>
      <c r="I99" s="4"/>
    </row>
    <row r="100" spans="3:9" x14ac:dyDescent="0.3">
      <c r="C100" s="4"/>
      <c r="D100" s="4"/>
      <c r="E100" s="4"/>
      <c r="F100" s="4"/>
      <c r="G100" s="4"/>
      <c r="H100" s="4"/>
      <c r="I100" s="4"/>
    </row>
    <row r="101" spans="3:9" x14ac:dyDescent="0.3">
      <c r="C101" s="4"/>
      <c r="D101" s="4"/>
      <c r="E101" s="4"/>
      <c r="F101" s="4"/>
      <c r="G101" s="4"/>
      <c r="H101" s="4"/>
      <c r="I101" s="4"/>
    </row>
    <row r="102" spans="3:9" x14ac:dyDescent="0.3">
      <c r="C102" s="4"/>
      <c r="D102" s="4"/>
      <c r="E102" s="4"/>
      <c r="F102" s="4"/>
      <c r="G102" s="4"/>
      <c r="H102" s="4"/>
      <c r="I102" s="4"/>
    </row>
    <row r="103" spans="3:9" x14ac:dyDescent="0.3">
      <c r="C103" s="4"/>
      <c r="D103" s="4"/>
      <c r="E103" s="4"/>
      <c r="F103" s="4"/>
      <c r="G103" s="4"/>
      <c r="H103" s="4"/>
      <c r="I103" s="4"/>
    </row>
    <row r="104" spans="3:9" x14ac:dyDescent="0.3">
      <c r="C104" s="4"/>
      <c r="D104" s="4"/>
      <c r="E104" s="4"/>
      <c r="F104" s="4"/>
      <c r="G104" s="4"/>
      <c r="H104" s="4"/>
      <c r="I104" s="4"/>
    </row>
    <row r="105" spans="3:9" x14ac:dyDescent="0.3">
      <c r="C105" s="4"/>
      <c r="D105" s="4"/>
      <c r="E105" s="4"/>
      <c r="F105" s="4"/>
      <c r="G105" s="4"/>
      <c r="H105" s="4"/>
      <c r="I105" s="4"/>
    </row>
    <row r="106" spans="3:9" x14ac:dyDescent="0.3">
      <c r="C106" s="4"/>
      <c r="D106" s="4"/>
      <c r="E106" s="4"/>
      <c r="F106" s="4"/>
      <c r="G106" s="4"/>
      <c r="H106" s="4"/>
      <c r="I106" s="4"/>
    </row>
    <row r="107" spans="3:9" x14ac:dyDescent="0.3">
      <c r="C107" s="4"/>
      <c r="D107" s="4"/>
      <c r="E107" s="4"/>
      <c r="F107" s="4"/>
      <c r="G107" s="4"/>
      <c r="H107" s="4"/>
      <c r="I107" s="4"/>
    </row>
    <row r="108" spans="3:9" x14ac:dyDescent="0.3">
      <c r="C108" s="4"/>
      <c r="D108" s="4"/>
      <c r="E108" s="4"/>
      <c r="F108" s="4"/>
      <c r="G108" s="4"/>
      <c r="H108" s="4"/>
      <c r="I108" s="4"/>
    </row>
    <row r="109" spans="3:9" x14ac:dyDescent="0.3">
      <c r="C109" s="4"/>
      <c r="D109" s="4"/>
      <c r="E109" s="4"/>
      <c r="F109" s="4"/>
      <c r="G109" s="4"/>
      <c r="H109" s="4"/>
      <c r="I109" s="4"/>
    </row>
    <row r="110" spans="3:9" x14ac:dyDescent="0.3">
      <c r="C110" s="4"/>
      <c r="D110" s="4"/>
      <c r="E110" s="4"/>
      <c r="F110" s="4"/>
      <c r="G110" s="4"/>
      <c r="H110" s="4"/>
      <c r="I110" s="4"/>
    </row>
    <row r="111" spans="3:9" x14ac:dyDescent="0.3">
      <c r="C111" s="4"/>
      <c r="D111" s="4"/>
      <c r="E111" s="4"/>
      <c r="F111" s="4"/>
      <c r="G111" s="4"/>
      <c r="H111" s="4"/>
      <c r="I111" s="4"/>
    </row>
    <row r="112" spans="3:9" x14ac:dyDescent="0.3">
      <c r="C112" s="4"/>
      <c r="D112" s="4"/>
      <c r="E112" s="4"/>
      <c r="F112" s="4"/>
      <c r="G112" s="4"/>
      <c r="H112" s="4"/>
      <c r="I112" s="4"/>
    </row>
    <row r="113" spans="3:9" x14ac:dyDescent="0.3">
      <c r="C113" s="4"/>
      <c r="D113" s="4"/>
      <c r="E113" s="4"/>
      <c r="F113" s="4"/>
      <c r="G113" s="4"/>
      <c r="H113" s="4"/>
      <c r="I113" s="4"/>
    </row>
    <row r="114" spans="3:9" x14ac:dyDescent="0.3">
      <c r="C114" s="4"/>
      <c r="D114" s="4"/>
      <c r="E114" s="4"/>
      <c r="F114" s="4"/>
      <c r="G114" s="4"/>
      <c r="H114" s="4"/>
      <c r="I114" s="4"/>
    </row>
    <row r="115" spans="3:9" x14ac:dyDescent="0.3">
      <c r="C115" s="4"/>
      <c r="D115" s="4"/>
      <c r="E115" s="4"/>
      <c r="F115" s="4"/>
      <c r="G115" s="4"/>
      <c r="H115" s="4"/>
      <c r="I115" s="4"/>
    </row>
    <row r="116" spans="3:9" x14ac:dyDescent="0.3">
      <c r="C116" s="4"/>
      <c r="D116" s="4"/>
      <c r="E116" s="4"/>
      <c r="F116" s="4"/>
      <c r="G116" s="4"/>
      <c r="H116" s="4"/>
      <c r="I116" s="4"/>
    </row>
    <row r="117" spans="3:9" x14ac:dyDescent="0.3">
      <c r="C117" s="4"/>
      <c r="D117" s="4"/>
      <c r="E117" s="4"/>
      <c r="F117" s="4"/>
      <c r="G117" s="4"/>
      <c r="H117" s="4"/>
      <c r="I117" s="4"/>
    </row>
    <row r="118" spans="3:9" x14ac:dyDescent="0.3">
      <c r="C118" s="4"/>
      <c r="D118" s="4"/>
      <c r="E118" s="4"/>
      <c r="F118" s="4"/>
      <c r="G118" s="4"/>
      <c r="H118" s="4"/>
      <c r="I118" s="4"/>
    </row>
    <row r="119" spans="3:9" x14ac:dyDescent="0.3">
      <c r="C119" s="4"/>
      <c r="D119" s="4"/>
      <c r="E119" s="4"/>
      <c r="F119" s="4"/>
      <c r="G119" s="4"/>
      <c r="H119" s="4"/>
      <c r="I119" s="4"/>
    </row>
    <row r="120" spans="3:9" x14ac:dyDescent="0.3">
      <c r="C120" s="4"/>
      <c r="D120" s="4"/>
      <c r="E120" s="4"/>
      <c r="F120" s="4"/>
      <c r="G120" s="4"/>
      <c r="H120" s="4"/>
      <c r="I120" s="4"/>
    </row>
    <row r="121" spans="3:9" x14ac:dyDescent="0.3">
      <c r="C121" s="4"/>
      <c r="D121" s="4"/>
      <c r="E121" s="4"/>
      <c r="F121" s="4"/>
      <c r="G121" s="4"/>
      <c r="H121" s="4"/>
      <c r="I121" s="4"/>
    </row>
    <row r="122" spans="3:9" x14ac:dyDescent="0.3">
      <c r="C122" s="4"/>
      <c r="D122" s="4"/>
      <c r="E122" s="4"/>
      <c r="F122" s="4"/>
      <c r="G122" s="4"/>
      <c r="H122" s="4"/>
      <c r="I122" s="4"/>
    </row>
    <row r="123" spans="3:9" x14ac:dyDescent="0.3">
      <c r="C123" s="4"/>
      <c r="D123" s="4"/>
      <c r="E123" s="4"/>
      <c r="F123" s="4"/>
      <c r="G123" s="4"/>
      <c r="H123" s="4"/>
      <c r="I123" s="4"/>
    </row>
    <row r="124" spans="3:9" x14ac:dyDescent="0.3">
      <c r="C124" s="4"/>
      <c r="D124" s="4"/>
      <c r="E124" s="4"/>
      <c r="F124" s="4"/>
      <c r="G124" s="4"/>
      <c r="H124" s="4"/>
      <c r="I124" s="4"/>
    </row>
    <row r="125" spans="3:9" x14ac:dyDescent="0.3">
      <c r="C125" s="4"/>
      <c r="D125" s="4"/>
      <c r="E125" s="4"/>
      <c r="F125" s="4"/>
      <c r="G125" s="4"/>
      <c r="H125" s="4"/>
      <c r="I125" s="4"/>
    </row>
    <row r="126" spans="3:9" x14ac:dyDescent="0.3">
      <c r="C126" s="4"/>
      <c r="D126" s="4"/>
      <c r="E126" s="4"/>
      <c r="F126" s="4"/>
      <c r="G126" s="4"/>
      <c r="H126" s="4"/>
      <c r="I126" s="4"/>
    </row>
    <row r="127" spans="3:9" x14ac:dyDescent="0.3">
      <c r="C127" s="4"/>
      <c r="D127" s="4"/>
      <c r="E127" s="4"/>
      <c r="F127" s="4"/>
      <c r="G127" s="4"/>
      <c r="H127" s="4"/>
      <c r="I127" s="4"/>
    </row>
    <row r="128" spans="3:9" x14ac:dyDescent="0.3">
      <c r="C128" s="4"/>
      <c r="D128" s="4"/>
      <c r="E128" s="4"/>
      <c r="F128" s="4"/>
      <c r="G128" s="4"/>
      <c r="H128" s="4"/>
      <c r="I128" s="4"/>
    </row>
    <row r="129" spans="3:9" x14ac:dyDescent="0.3">
      <c r="C129" s="4"/>
      <c r="D129" s="4"/>
      <c r="E129" s="4"/>
      <c r="F129" s="4"/>
      <c r="G129" s="4"/>
      <c r="H129" s="4"/>
      <c r="I129" s="4"/>
    </row>
    <row r="130" spans="3:9" x14ac:dyDescent="0.3">
      <c r="C130" s="4"/>
      <c r="D130" s="4"/>
      <c r="E130" s="4"/>
      <c r="F130" s="4"/>
      <c r="G130" s="4"/>
      <c r="H130" s="4"/>
      <c r="I130" s="4"/>
    </row>
    <row r="131" spans="3:9" x14ac:dyDescent="0.3">
      <c r="C131" s="4"/>
      <c r="D131" s="4"/>
      <c r="E131" s="4"/>
      <c r="F131" s="4"/>
      <c r="G131" s="4"/>
      <c r="H131" s="4"/>
      <c r="I131" s="4"/>
    </row>
    <row r="132" spans="3:9" x14ac:dyDescent="0.3">
      <c r="C132" s="4"/>
      <c r="D132" s="4"/>
      <c r="E132" s="4"/>
      <c r="F132" s="4"/>
      <c r="G132" s="4"/>
      <c r="H132" s="4"/>
      <c r="I132" s="4"/>
    </row>
    <row r="133" spans="3:9" x14ac:dyDescent="0.3">
      <c r="C133" s="4"/>
      <c r="D133" s="4"/>
      <c r="E133" s="4"/>
      <c r="F133" s="4"/>
      <c r="G133" s="4"/>
      <c r="H133" s="4"/>
      <c r="I133" s="4"/>
    </row>
    <row r="134" spans="3:9" x14ac:dyDescent="0.3">
      <c r="C134" s="4"/>
      <c r="D134" s="4"/>
      <c r="E134" s="4"/>
      <c r="F134" s="4"/>
      <c r="G134" s="4"/>
      <c r="H134" s="4"/>
      <c r="I134" s="4"/>
    </row>
    <row r="135" spans="3:9" x14ac:dyDescent="0.3">
      <c r="C135" s="4"/>
      <c r="D135" s="4"/>
      <c r="E135" s="4"/>
      <c r="F135" s="4"/>
      <c r="G135" s="4"/>
      <c r="H135" s="4"/>
      <c r="I135" s="4"/>
    </row>
    <row r="136" spans="3:9" x14ac:dyDescent="0.3">
      <c r="C136" s="4"/>
      <c r="D136" s="4"/>
      <c r="E136" s="4"/>
      <c r="F136" s="4"/>
      <c r="G136" s="4"/>
      <c r="H136" s="4"/>
      <c r="I136" s="4"/>
    </row>
    <row r="137" spans="3:9" x14ac:dyDescent="0.3">
      <c r="C137" s="4"/>
      <c r="D137" s="4"/>
      <c r="E137" s="4"/>
      <c r="F137" s="4"/>
      <c r="G137" s="4"/>
      <c r="H137" s="4"/>
      <c r="I137" s="4"/>
    </row>
    <row r="138" spans="3:9" x14ac:dyDescent="0.3">
      <c r="C138" s="4"/>
      <c r="D138" s="4"/>
      <c r="E138" s="4"/>
      <c r="F138" s="4"/>
      <c r="G138" s="4"/>
      <c r="H138" s="4"/>
      <c r="I138" s="4"/>
    </row>
    <row r="139" spans="3:9" x14ac:dyDescent="0.3">
      <c r="C139" s="4"/>
      <c r="D139" s="4"/>
      <c r="E139" s="4"/>
      <c r="F139" s="4"/>
      <c r="G139" s="4"/>
      <c r="H139" s="4"/>
      <c r="I139" s="4"/>
    </row>
    <row r="140" spans="3:9" x14ac:dyDescent="0.3">
      <c r="C140" s="4"/>
      <c r="D140" s="4"/>
      <c r="E140" s="4"/>
      <c r="F140" s="4"/>
      <c r="G140" s="4"/>
      <c r="H140" s="4"/>
      <c r="I140" s="4"/>
    </row>
    <row r="141" spans="3:9" x14ac:dyDescent="0.3">
      <c r="C141" s="4"/>
      <c r="D141" s="4"/>
      <c r="E141" s="4"/>
      <c r="F141" s="4"/>
      <c r="G141" s="4"/>
      <c r="H141" s="4"/>
      <c r="I141" s="4"/>
    </row>
    <row r="142" spans="3:9" x14ac:dyDescent="0.3">
      <c r="C142" s="4"/>
      <c r="D142" s="4"/>
      <c r="E142" s="4"/>
      <c r="F142" s="4"/>
      <c r="G142" s="4"/>
      <c r="H142" s="4"/>
      <c r="I142" s="4"/>
    </row>
    <row r="143" spans="3:9" x14ac:dyDescent="0.3">
      <c r="C143" s="4"/>
      <c r="D143" s="4"/>
      <c r="E143" s="4"/>
      <c r="F143" s="4"/>
      <c r="G143" s="4"/>
      <c r="H143" s="4"/>
      <c r="I143" s="4"/>
    </row>
    <row r="144" spans="3:9" x14ac:dyDescent="0.3">
      <c r="C144" s="4"/>
      <c r="D144" s="4"/>
      <c r="E144" s="4"/>
      <c r="F144" s="4"/>
      <c r="G144" s="4"/>
      <c r="H144" s="4"/>
      <c r="I144" s="4"/>
    </row>
    <row r="145" spans="3:9" x14ac:dyDescent="0.3">
      <c r="C145" s="4"/>
      <c r="D145" s="4"/>
      <c r="E145" s="4"/>
      <c r="F145" s="4"/>
      <c r="G145" s="4"/>
      <c r="H145" s="4"/>
      <c r="I145" s="4"/>
    </row>
    <row r="146" spans="3:9" x14ac:dyDescent="0.3">
      <c r="C146" s="4"/>
      <c r="D146" s="4"/>
      <c r="E146" s="4"/>
      <c r="F146" s="4"/>
      <c r="G146" s="4"/>
      <c r="H146" s="4"/>
      <c r="I146" s="4"/>
    </row>
    <row r="147" spans="3:9" x14ac:dyDescent="0.3">
      <c r="C147" s="4"/>
      <c r="D147" s="4"/>
      <c r="E147" s="4"/>
      <c r="F147" s="4"/>
      <c r="G147" s="4"/>
      <c r="H147" s="4"/>
      <c r="I147" s="4"/>
    </row>
    <row r="148" spans="3:9" x14ac:dyDescent="0.3">
      <c r="C148" s="4"/>
      <c r="D148" s="4"/>
      <c r="E148" s="4"/>
      <c r="F148" s="4"/>
      <c r="G148" s="4"/>
      <c r="H148" s="4"/>
      <c r="I148" s="4"/>
    </row>
    <row r="149" spans="3:9" x14ac:dyDescent="0.3">
      <c r="C149" s="4"/>
      <c r="D149" s="4"/>
      <c r="E149" s="4"/>
      <c r="F149" s="4"/>
      <c r="G149" s="4"/>
      <c r="H149" s="4"/>
      <c r="I149" s="4"/>
    </row>
    <row r="150" spans="3:9" x14ac:dyDescent="0.3">
      <c r="C150" s="4"/>
      <c r="D150" s="4"/>
      <c r="E150" s="4"/>
      <c r="F150" s="4"/>
      <c r="G150" s="4"/>
      <c r="H150" s="4"/>
      <c r="I150" s="4"/>
    </row>
    <row r="151" spans="3:9" x14ac:dyDescent="0.3">
      <c r="C151" s="4"/>
      <c r="D151" s="4"/>
      <c r="E151" s="4"/>
      <c r="F151" s="4"/>
      <c r="G151" s="4"/>
      <c r="H151" s="4"/>
      <c r="I151" s="4"/>
    </row>
    <row r="152" spans="3:9" x14ac:dyDescent="0.3">
      <c r="C152" s="4"/>
      <c r="D152" s="4"/>
      <c r="E152" s="4"/>
      <c r="F152" s="4"/>
      <c r="G152" s="4"/>
      <c r="H152" s="4"/>
      <c r="I152" s="4"/>
    </row>
    <row r="153" spans="3:9" x14ac:dyDescent="0.3">
      <c r="C153" s="4"/>
      <c r="D153" s="4"/>
      <c r="E153" s="4"/>
      <c r="F153" s="4"/>
      <c r="G153" s="4"/>
      <c r="H153" s="4"/>
      <c r="I153" s="4"/>
    </row>
    <row r="154" spans="3:9" x14ac:dyDescent="0.3">
      <c r="C154" s="4"/>
      <c r="D154" s="4"/>
      <c r="E154" s="4"/>
      <c r="F154" s="4"/>
      <c r="G154" s="4"/>
      <c r="H154" s="4"/>
      <c r="I154" s="4"/>
    </row>
    <row r="155" spans="3:9" x14ac:dyDescent="0.3">
      <c r="C155" s="4"/>
      <c r="D155" s="4"/>
      <c r="E155" s="4"/>
      <c r="F155" s="4"/>
      <c r="G155" s="4"/>
      <c r="H155" s="4"/>
      <c r="I155" s="4"/>
    </row>
    <row r="156" spans="3:9" x14ac:dyDescent="0.3">
      <c r="C156" s="4"/>
      <c r="D156" s="4"/>
      <c r="E156" s="4"/>
      <c r="F156" s="4"/>
      <c r="G156" s="4"/>
      <c r="H156" s="4"/>
      <c r="I156" s="4"/>
    </row>
    <row r="157" spans="3:9" x14ac:dyDescent="0.3">
      <c r="C157" s="4"/>
      <c r="D157" s="4"/>
      <c r="E157" s="4"/>
      <c r="F157" s="4"/>
      <c r="G157" s="4"/>
      <c r="H157" s="4"/>
      <c r="I157" s="4"/>
    </row>
    <row r="158" spans="3:9" x14ac:dyDescent="0.3">
      <c r="C158" s="4"/>
      <c r="D158" s="4"/>
      <c r="E158" s="4"/>
      <c r="F158" s="4"/>
      <c r="G158" s="4"/>
      <c r="H158" s="4"/>
      <c r="I158" s="4"/>
    </row>
    <row r="159" spans="3:9" x14ac:dyDescent="0.3">
      <c r="C159" s="4"/>
      <c r="D159" s="4"/>
      <c r="E159" s="4"/>
      <c r="F159" s="4"/>
      <c r="G159" s="4"/>
      <c r="H159" s="4"/>
      <c r="I159" s="4"/>
    </row>
    <row r="160" spans="3:9" x14ac:dyDescent="0.3">
      <c r="C160" s="4"/>
      <c r="D160" s="4"/>
      <c r="E160" s="4"/>
      <c r="F160" s="4"/>
      <c r="G160" s="4"/>
      <c r="H160" s="4"/>
      <c r="I160" s="4"/>
    </row>
    <row r="161" spans="3:9" x14ac:dyDescent="0.3">
      <c r="C161" s="4"/>
      <c r="D161" s="4"/>
      <c r="E161" s="4"/>
      <c r="F161" s="4"/>
      <c r="G161" s="4"/>
      <c r="H161" s="4"/>
      <c r="I161" s="4"/>
    </row>
    <row r="162" spans="3:9" x14ac:dyDescent="0.3">
      <c r="C162" s="4"/>
      <c r="D162" s="4"/>
      <c r="E162" s="4"/>
      <c r="F162" s="4"/>
      <c r="G162" s="4"/>
      <c r="H162" s="4"/>
      <c r="I162" s="4"/>
    </row>
    <row r="163" spans="3:9" x14ac:dyDescent="0.3">
      <c r="C163" s="4"/>
      <c r="D163" s="4"/>
      <c r="E163" s="4"/>
      <c r="F163" s="4"/>
      <c r="G163" s="4"/>
      <c r="H163" s="4"/>
      <c r="I163" s="4"/>
    </row>
    <row r="164" spans="3:9" x14ac:dyDescent="0.3">
      <c r="C164" s="4"/>
      <c r="D164" s="4"/>
      <c r="E164" s="4"/>
      <c r="F164" s="4"/>
      <c r="G164" s="4"/>
      <c r="H164" s="4"/>
      <c r="I164" s="4"/>
    </row>
    <row r="165" spans="3:9" x14ac:dyDescent="0.3">
      <c r="C165" s="4"/>
      <c r="D165" s="4"/>
      <c r="E165" s="4"/>
      <c r="F165" s="4"/>
      <c r="G165" s="4"/>
      <c r="H165" s="4"/>
      <c r="I165" s="4"/>
    </row>
    <row r="166" spans="3:9" x14ac:dyDescent="0.3">
      <c r="C166" s="4"/>
      <c r="D166" s="4"/>
      <c r="E166" s="4"/>
      <c r="F166" s="4"/>
      <c r="G166" s="4"/>
      <c r="H166" s="4"/>
      <c r="I166" s="4"/>
    </row>
    <row r="167" spans="3:9" x14ac:dyDescent="0.3">
      <c r="C167" s="4"/>
      <c r="D167" s="4"/>
      <c r="E167" s="4"/>
      <c r="F167" s="4"/>
      <c r="G167" s="4"/>
      <c r="H167" s="4"/>
      <c r="I167" s="4"/>
    </row>
    <row r="168" spans="3:9" x14ac:dyDescent="0.3">
      <c r="C168" s="4"/>
      <c r="D168" s="4"/>
      <c r="E168" s="4"/>
      <c r="F168" s="4"/>
      <c r="G168" s="4"/>
      <c r="H168" s="4"/>
      <c r="I168" s="4"/>
    </row>
    <row r="169" spans="3:9" x14ac:dyDescent="0.3">
      <c r="C169" s="4"/>
      <c r="D169" s="4"/>
      <c r="E169" s="4"/>
      <c r="F169" s="4"/>
      <c r="G169" s="4"/>
      <c r="H169" s="4"/>
      <c r="I169" s="4"/>
    </row>
    <row r="170" spans="3:9" x14ac:dyDescent="0.3">
      <c r="C170" s="4"/>
      <c r="D170" s="4"/>
      <c r="E170" s="4"/>
      <c r="F170" s="4"/>
      <c r="G170" s="4"/>
      <c r="H170" s="4"/>
      <c r="I170" s="4"/>
    </row>
    <row r="171" spans="3:9" x14ac:dyDescent="0.3">
      <c r="C171" s="4"/>
      <c r="D171" s="4"/>
      <c r="E171" s="4"/>
      <c r="F171" s="4"/>
      <c r="G171" s="4"/>
      <c r="H171" s="4"/>
      <c r="I171" s="4"/>
    </row>
    <row r="172" spans="3:9" x14ac:dyDescent="0.3">
      <c r="C172" s="4"/>
      <c r="D172" s="4"/>
      <c r="E172" s="4"/>
      <c r="F172" s="4"/>
      <c r="G172" s="4"/>
      <c r="H172" s="4"/>
      <c r="I172" s="4"/>
    </row>
    <row r="173" spans="3:9" x14ac:dyDescent="0.3">
      <c r="C173" s="4"/>
      <c r="D173" s="4"/>
      <c r="E173" s="4"/>
      <c r="F173" s="4"/>
      <c r="G173" s="4"/>
      <c r="H173" s="4"/>
      <c r="I173" s="4"/>
    </row>
    <row r="174" spans="3:9" x14ac:dyDescent="0.3">
      <c r="C174" s="4"/>
      <c r="D174" s="4"/>
      <c r="E174" s="4"/>
      <c r="F174" s="4"/>
      <c r="G174" s="4"/>
      <c r="H174" s="4"/>
      <c r="I174" s="4"/>
    </row>
    <row r="175" spans="3:9" x14ac:dyDescent="0.3">
      <c r="C175" s="4"/>
      <c r="D175" s="4"/>
      <c r="E175" s="4"/>
      <c r="F175" s="4"/>
      <c r="G175" s="4"/>
      <c r="H175" s="4"/>
      <c r="I175" s="4"/>
    </row>
    <row r="176" spans="3:9" x14ac:dyDescent="0.3">
      <c r="C176" s="4"/>
      <c r="D176" s="4"/>
      <c r="E176" s="4"/>
      <c r="F176" s="4"/>
      <c r="G176" s="4"/>
      <c r="H176" s="4"/>
      <c r="I176" s="4"/>
    </row>
    <row r="177" spans="3:9" x14ac:dyDescent="0.3">
      <c r="C177" s="4"/>
      <c r="D177" s="4"/>
      <c r="E177" s="4"/>
      <c r="F177" s="4"/>
      <c r="G177" s="4"/>
      <c r="H177" s="4"/>
      <c r="I177" s="4"/>
    </row>
    <row r="178" spans="3:9" x14ac:dyDescent="0.3">
      <c r="C178" s="4"/>
      <c r="D178" s="4"/>
      <c r="E178" s="4"/>
      <c r="F178" s="4"/>
      <c r="G178" s="4"/>
      <c r="H178" s="4"/>
      <c r="I178" s="4"/>
    </row>
    <row r="179" spans="3:9" x14ac:dyDescent="0.3">
      <c r="C179" s="4"/>
      <c r="D179" s="4"/>
      <c r="E179" s="4"/>
      <c r="F179" s="4"/>
      <c r="G179" s="4"/>
      <c r="H179" s="4"/>
      <c r="I179" s="4"/>
    </row>
    <row r="180" spans="3:9" x14ac:dyDescent="0.3">
      <c r="C180" s="4"/>
      <c r="D180" s="4"/>
      <c r="E180" s="4"/>
      <c r="F180" s="4"/>
      <c r="G180" s="4"/>
      <c r="H180" s="4"/>
      <c r="I180" s="4"/>
    </row>
    <row r="181" spans="3:9" x14ac:dyDescent="0.3">
      <c r="C181" s="4"/>
      <c r="D181" s="4"/>
      <c r="E181" s="4"/>
      <c r="F181" s="4"/>
      <c r="G181" s="4"/>
      <c r="H181" s="4"/>
      <c r="I181" s="4"/>
    </row>
    <row r="182" spans="3:9" x14ac:dyDescent="0.3">
      <c r="C182" s="4"/>
      <c r="D182" s="4"/>
      <c r="E182" s="4"/>
      <c r="F182" s="4"/>
      <c r="G182" s="4"/>
      <c r="H182" s="4"/>
      <c r="I182" s="4"/>
    </row>
    <row r="183" spans="3:9" x14ac:dyDescent="0.3">
      <c r="C183" s="4"/>
      <c r="D183" s="4"/>
      <c r="E183" s="4"/>
      <c r="F183" s="4"/>
      <c r="G183" s="4"/>
      <c r="H183" s="4"/>
      <c r="I183" s="4"/>
    </row>
    <row r="184" spans="3:9" x14ac:dyDescent="0.3">
      <c r="C184" s="4"/>
      <c r="D184" s="4"/>
      <c r="E184" s="4"/>
      <c r="F184" s="4"/>
      <c r="G184" s="4"/>
      <c r="H184" s="4"/>
      <c r="I184" s="4"/>
    </row>
    <row r="185" spans="3:9" x14ac:dyDescent="0.3">
      <c r="C185" s="4"/>
      <c r="D185" s="4"/>
      <c r="E185" s="4"/>
      <c r="F185" s="4"/>
      <c r="G185" s="4"/>
      <c r="H185" s="4"/>
      <c r="I185" s="4"/>
    </row>
    <row r="186" spans="3:9" x14ac:dyDescent="0.3">
      <c r="C186" s="4"/>
      <c r="D186" s="4"/>
      <c r="E186" s="4"/>
      <c r="F186" s="4"/>
      <c r="G186" s="4"/>
      <c r="H186" s="4"/>
      <c r="I186" s="4"/>
    </row>
    <row r="187" spans="3:9" x14ac:dyDescent="0.3">
      <c r="C187" s="4"/>
      <c r="D187" s="4"/>
      <c r="E187" s="4"/>
      <c r="F187" s="4"/>
      <c r="G187" s="4"/>
      <c r="H187" s="4"/>
      <c r="I187" s="4"/>
    </row>
    <row r="188" spans="3:9" x14ac:dyDescent="0.3">
      <c r="C188" s="4"/>
      <c r="D188" s="4"/>
      <c r="E188" s="4"/>
      <c r="F188" s="4"/>
      <c r="G188" s="4"/>
      <c r="H188" s="4"/>
      <c r="I188" s="4"/>
    </row>
    <row r="189" spans="3:9" x14ac:dyDescent="0.3">
      <c r="C189" s="4"/>
      <c r="D189" s="4"/>
      <c r="E189" s="4"/>
      <c r="F189" s="4"/>
      <c r="G189" s="4"/>
      <c r="H189" s="4"/>
      <c r="I189" s="4"/>
    </row>
    <row r="190" spans="3:9" x14ac:dyDescent="0.3">
      <c r="C190" s="4"/>
      <c r="D190" s="4"/>
      <c r="E190" s="4"/>
      <c r="F190" s="4"/>
      <c r="G190" s="4"/>
      <c r="H190" s="4"/>
      <c r="I190" s="4"/>
    </row>
    <row r="191" spans="3:9" x14ac:dyDescent="0.3">
      <c r="C191" s="4"/>
      <c r="D191" s="4"/>
      <c r="E191" s="4"/>
      <c r="F191" s="4"/>
      <c r="G191" s="4"/>
      <c r="H191" s="4"/>
      <c r="I191" s="4"/>
    </row>
    <row r="192" spans="3:9" x14ac:dyDescent="0.3">
      <c r="C192" s="4"/>
      <c r="D192" s="4"/>
      <c r="E192" s="4"/>
      <c r="F192" s="4"/>
      <c r="G192" s="4"/>
      <c r="H192" s="4"/>
      <c r="I192" s="4"/>
    </row>
    <row r="193" spans="3:9" x14ac:dyDescent="0.3">
      <c r="C193" s="4"/>
      <c r="D193" s="4"/>
      <c r="E193" s="4"/>
      <c r="F193" s="4"/>
      <c r="G193" s="4"/>
      <c r="H193" s="4"/>
      <c r="I193" s="4"/>
    </row>
    <row r="194" spans="3:9" x14ac:dyDescent="0.3">
      <c r="C194" s="4"/>
      <c r="D194" s="4"/>
      <c r="E194" s="4"/>
      <c r="F194" s="4"/>
      <c r="G194" s="4"/>
      <c r="H194" s="4"/>
      <c r="I194" s="4"/>
    </row>
    <row r="195" spans="3:9" x14ac:dyDescent="0.3">
      <c r="C195" s="4"/>
      <c r="D195" s="4"/>
      <c r="E195" s="4"/>
      <c r="F195" s="4"/>
      <c r="G195" s="4"/>
      <c r="H195" s="4"/>
      <c r="I195" s="4"/>
    </row>
    <row r="196" spans="3:9" x14ac:dyDescent="0.3">
      <c r="C196" s="4"/>
      <c r="D196" s="4"/>
      <c r="E196" s="4"/>
      <c r="F196" s="4"/>
      <c r="G196" s="4"/>
      <c r="H196" s="4"/>
      <c r="I196" s="4"/>
    </row>
    <row r="197" spans="3:9" x14ac:dyDescent="0.3">
      <c r="C197" s="4"/>
      <c r="D197" s="4"/>
      <c r="E197" s="4"/>
      <c r="F197" s="4"/>
      <c r="G197" s="4"/>
      <c r="H197" s="4"/>
      <c r="I197" s="4"/>
    </row>
    <row r="198" spans="3:9" x14ac:dyDescent="0.3">
      <c r="C198" s="4"/>
      <c r="D198" s="4"/>
      <c r="E198" s="4"/>
      <c r="F198" s="4"/>
      <c r="G198" s="4"/>
      <c r="H198" s="4"/>
      <c r="I198" s="4"/>
    </row>
    <row r="199" spans="3:9" x14ac:dyDescent="0.3">
      <c r="C199" s="4"/>
      <c r="D199" s="4"/>
      <c r="E199" s="4"/>
      <c r="F199" s="4"/>
      <c r="G199" s="4"/>
      <c r="H199" s="4"/>
      <c r="I199" s="4"/>
    </row>
    <row r="200" spans="3:9" x14ac:dyDescent="0.3">
      <c r="C200" s="4"/>
      <c r="D200" s="4"/>
      <c r="E200" s="4"/>
      <c r="F200" s="4"/>
      <c r="G200" s="4"/>
      <c r="H200" s="4"/>
      <c r="I200" s="4"/>
    </row>
    <row r="201" spans="3:9" x14ac:dyDescent="0.3">
      <c r="C201" s="4"/>
      <c r="D201" s="4"/>
      <c r="E201" s="4"/>
      <c r="F201" s="4"/>
      <c r="G201" s="4"/>
      <c r="H201" s="4"/>
      <c r="I201" s="4"/>
    </row>
    <row r="202" spans="3:9" x14ac:dyDescent="0.3">
      <c r="C202" s="4"/>
      <c r="D202" s="4"/>
      <c r="E202" s="4"/>
      <c r="F202" s="4"/>
      <c r="G202" s="4"/>
      <c r="H202" s="4"/>
      <c r="I202" s="4"/>
    </row>
    <row r="203" spans="3:9" x14ac:dyDescent="0.3">
      <c r="C203" s="4"/>
      <c r="D203" s="4"/>
      <c r="E203" s="4"/>
      <c r="F203" s="4"/>
      <c r="G203" s="4"/>
      <c r="H203" s="4"/>
      <c r="I203" s="4"/>
    </row>
    <row r="204" spans="3:9" x14ac:dyDescent="0.3">
      <c r="C204" s="4"/>
      <c r="D204" s="4"/>
      <c r="E204" s="4"/>
      <c r="F204" s="4"/>
      <c r="G204" s="4"/>
      <c r="H204" s="4"/>
      <c r="I204" s="4"/>
    </row>
    <row r="205" spans="3:9" x14ac:dyDescent="0.3">
      <c r="C205" s="4"/>
      <c r="D205" s="4"/>
      <c r="E205" s="4"/>
      <c r="F205" s="4"/>
      <c r="G205" s="4"/>
      <c r="H205" s="4"/>
      <c r="I205" s="4"/>
    </row>
    <row r="206" spans="3:9" x14ac:dyDescent="0.3">
      <c r="C206" s="4"/>
      <c r="D206" s="4"/>
      <c r="E206" s="4"/>
      <c r="F206" s="4"/>
      <c r="G206" s="4"/>
      <c r="H206" s="4"/>
      <c r="I206" s="4"/>
    </row>
    <row r="207" spans="3:9" x14ac:dyDescent="0.3">
      <c r="C207" s="4"/>
      <c r="D207" s="4"/>
      <c r="E207" s="4"/>
      <c r="F207" s="4"/>
      <c r="G207" s="4"/>
      <c r="H207" s="4"/>
      <c r="I207" s="4"/>
    </row>
    <row r="208" spans="3:9" x14ac:dyDescent="0.3">
      <c r="C208" s="4"/>
      <c r="D208" s="4"/>
      <c r="E208" s="4"/>
      <c r="F208" s="4"/>
      <c r="G208" s="4"/>
      <c r="H208" s="4"/>
      <c r="I208" s="4"/>
    </row>
    <row r="209" spans="3:9" x14ac:dyDescent="0.3">
      <c r="C209" s="4"/>
      <c r="D209" s="4"/>
      <c r="E209" s="4"/>
      <c r="F209" s="4"/>
      <c r="G209" s="4"/>
      <c r="H209" s="4"/>
      <c r="I209" s="4"/>
    </row>
    <row r="210" spans="3:9" x14ac:dyDescent="0.3">
      <c r="C210" s="4"/>
      <c r="D210" s="4"/>
      <c r="E210" s="4"/>
      <c r="F210" s="4"/>
      <c r="G210" s="4"/>
      <c r="H210" s="4"/>
      <c r="I210" s="4"/>
    </row>
    <row r="211" spans="3:9" x14ac:dyDescent="0.3">
      <c r="C211" s="4"/>
      <c r="D211" s="4"/>
      <c r="E211" s="4"/>
      <c r="F211" s="4"/>
      <c r="G211" s="4"/>
      <c r="H211" s="4"/>
      <c r="I211" s="4"/>
    </row>
    <row r="212" spans="3:9" x14ac:dyDescent="0.3">
      <c r="C212" s="4"/>
      <c r="D212" s="4"/>
      <c r="E212" s="4"/>
      <c r="F212" s="4"/>
      <c r="G212" s="4"/>
      <c r="H212" s="4"/>
      <c r="I212" s="4"/>
    </row>
    <row r="213" spans="3:9" x14ac:dyDescent="0.3">
      <c r="C213" s="4"/>
      <c r="D213" s="4"/>
      <c r="E213" s="4"/>
      <c r="F213" s="4"/>
      <c r="G213" s="4"/>
      <c r="H213" s="4"/>
      <c r="I213" s="4"/>
    </row>
    <row r="214" spans="3:9" x14ac:dyDescent="0.3">
      <c r="C214" s="4"/>
      <c r="D214" s="4"/>
      <c r="E214" s="4"/>
      <c r="F214" s="4"/>
      <c r="G214" s="4"/>
      <c r="H214" s="4"/>
      <c r="I214" s="4"/>
    </row>
    <row r="215" spans="3:9" x14ac:dyDescent="0.3">
      <c r="C215" s="4"/>
      <c r="D215" s="4"/>
      <c r="E215" s="4"/>
      <c r="F215" s="4"/>
      <c r="G215" s="4"/>
      <c r="H215" s="4"/>
      <c r="I215" s="4"/>
    </row>
    <row r="216" spans="3:9" x14ac:dyDescent="0.3">
      <c r="C216" s="4"/>
      <c r="D216" s="4"/>
      <c r="E216" s="4"/>
      <c r="F216" s="4"/>
      <c r="G216" s="4"/>
      <c r="H216" s="4"/>
      <c r="I216" s="4"/>
    </row>
    <row r="217" spans="3:9" x14ac:dyDescent="0.3">
      <c r="C217" s="4"/>
      <c r="D217" s="4"/>
      <c r="E217" s="4"/>
      <c r="F217" s="4"/>
      <c r="G217" s="4"/>
      <c r="H217" s="4"/>
      <c r="I217" s="4"/>
    </row>
    <row r="218" spans="3:9" x14ac:dyDescent="0.3">
      <c r="C218" s="4"/>
      <c r="D218" s="4"/>
      <c r="E218" s="4"/>
      <c r="F218" s="4"/>
      <c r="G218" s="4"/>
      <c r="H218" s="4"/>
      <c r="I218" s="4"/>
    </row>
    <row r="219" spans="3:9" x14ac:dyDescent="0.3">
      <c r="C219" s="4"/>
      <c r="D219" s="4"/>
      <c r="E219" s="4"/>
      <c r="F219" s="4"/>
      <c r="G219" s="4"/>
      <c r="H219" s="4"/>
      <c r="I219" s="4"/>
    </row>
    <row r="220" spans="3:9" x14ac:dyDescent="0.3">
      <c r="C220" s="4"/>
      <c r="D220" s="4"/>
      <c r="E220" s="4"/>
      <c r="F220" s="4"/>
      <c r="G220" s="4"/>
      <c r="H220" s="4"/>
      <c r="I220" s="4"/>
    </row>
    <row r="221" spans="3:9" x14ac:dyDescent="0.3">
      <c r="C221" s="4"/>
      <c r="D221" s="4"/>
      <c r="E221" s="4"/>
      <c r="F221" s="4"/>
      <c r="G221" s="4"/>
      <c r="H221" s="4"/>
      <c r="I221" s="4"/>
    </row>
    <row r="222" spans="3:9" x14ac:dyDescent="0.3">
      <c r="C222" s="4"/>
      <c r="D222" s="4"/>
      <c r="E222" s="4"/>
      <c r="F222" s="4"/>
      <c r="G222" s="4"/>
      <c r="H222" s="4"/>
      <c r="I222" s="4"/>
    </row>
    <row r="223" spans="3:9" x14ac:dyDescent="0.3">
      <c r="C223" s="4"/>
      <c r="D223" s="4"/>
      <c r="E223" s="4"/>
      <c r="F223" s="4"/>
      <c r="G223" s="4"/>
      <c r="H223" s="4"/>
      <c r="I223" s="4"/>
    </row>
    <row r="224" spans="3:9" x14ac:dyDescent="0.3">
      <c r="C224" s="4"/>
      <c r="D224" s="4"/>
      <c r="E224" s="4"/>
      <c r="F224" s="4"/>
      <c r="G224" s="4"/>
      <c r="H224" s="4"/>
      <c r="I224" s="4"/>
    </row>
    <row r="225" spans="3:9" x14ac:dyDescent="0.3">
      <c r="C225" s="4"/>
      <c r="D225" s="4"/>
      <c r="E225" s="4"/>
      <c r="F225" s="4"/>
      <c r="G225" s="4"/>
      <c r="H225" s="4"/>
      <c r="I225" s="4"/>
    </row>
    <row r="226" spans="3:9" x14ac:dyDescent="0.3">
      <c r="C226" s="4"/>
      <c r="D226" s="4"/>
      <c r="E226" s="4"/>
      <c r="F226" s="4"/>
      <c r="G226" s="4"/>
      <c r="H226" s="4"/>
      <c r="I226" s="4"/>
    </row>
    <row r="227" spans="3:9" x14ac:dyDescent="0.3">
      <c r="C227" s="4"/>
      <c r="D227" s="4"/>
      <c r="E227" s="4"/>
      <c r="F227" s="4"/>
      <c r="G227" s="4"/>
      <c r="H227" s="4"/>
      <c r="I227" s="4"/>
    </row>
    <row r="228" spans="3:9" x14ac:dyDescent="0.3">
      <c r="C228" s="4"/>
      <c r="D228" s="4"/>
      <c r="E228" s="4"/>
      <c r="F228" s="4"/>
      <c r="G228" s="4"/>
      <c r="H228" s="4"/>
      <c r="I228" s="4"/>
    </row>
    <row r="229" spans="3:9" x14ac:dyDescent="0.3">
      <c r="C229" s="4"/>
      <c r="D229" s="4"/>
      <c r="E229" s="4"/>
      <c r="F229" s="4"/>
      <c r="G229" s="4"/>
      <c r="H229" s="4"/>
      <c r="I229" s="4"/>
    </row>
    <row r="230" spans="3:9" x14ac:dyDescent="0.3">
      <c r="C230" s="4"/>
      <c r="D230" s="4"/>
      <c r="E230" s="4"/>
      <c r="F230" s="4"/>
      <c r="G230" s="4"/>
      <c r="H230" s="4"/>
      <c r="I230" s="4"/>
    </row>
    <row r="231" spans="3:9" x14ac:dyDescent="0.3">
      <c r="C231" s="4"/>
      <c r="D231" s="4"/>
      <c r="E231" s="4"/>
      <c r="F231" s="4"/>
      <c r="G231" s="4"/>
      <c r="H231" s="4"/>
      <c r="I231" s="4"/>
    </row>
    <row r="232" spans="3:9" x14ac:dyDescent="0.3">
      <c r="C232" s="4"/>
      <c r="D232" s="4"/>
      <c r="E232" s="4"/>
      <c r="F232" s="4"/>
      <c r="G232" s="4"/>
      <c r="H232" s="4"/>
      <c r="I232" s="4"/>
    </row>
    <row r="233" spans="3:9" x14ac:dyDescent="0.3">
      <c r="C233" s="4"/>
      <c r="D233" s="4"/>
      <c r="E233" s="4"/>
      <c r="F233" s="4"/>
      <c r="G233" s="4"/>
      <c r="H233" s="4"/>
      <c r="I233" s="4"/>
    </row>
    <row r="234" spans="3:9" x14ac:dyDescent="0.3">
      <c r="C234" s="4"/>
      <c r="D234" s="4"/>
      <c r="E234" s="4"/>
      <c r="F234" s="4"/>
      <c r="G234" s="4"/>
      <c r="H234" s="4"/>
      <c r="I234" s="4"/>
    </row>
    <row r="235" spans="3:9" x14ac:dyDescent="0.3">
      <c r="C235" s="4"/>
      <c r="D235" s="4"/>
      <c r="E235" s="4"/>
      <c r="F235" s="4"/>
      <c r="G235" s="4"/>
      <c r="H235" s="4"/>
      <c r="I235" s="4"/>
    </row>
    <row r="236" spans="3:9" x14ac:dyDescent="0.3">
      <c r="C236" s="4"/>
      <c r="D236" s="4"/>
      <c r="E236" s="4"/>
      <c r="F236" s="4"/>
      <c r="G236" s="4"/>
      <c r="H236" s="4"/>
      <c r="I236" s="4"/>
    </row>
    <row r="237" spans="3:9" x14ac:dyDescent="0.3">
      <c r="C237" s="4"/>
      <c r="D237" s="4"/>
      <c r="E237" s="4"/>
      <c r="F237" s="4"/>
      <c r="G237" s="4"/>
      <c r="H237" s="4"/>
      <c r="I237" s="4"/>
    </row>
    <row r="238" spans="3:9" x14ac:dyDescent="0.3">
      <c r="C238" s="4"/>
      <c r="D238" s="4"/>
      <c r="E238" s="4"/>
      <c r="F238" s="4"/>
      <c r="G238" s="4"/>
      <c r="H238" s="4"/>
      <c r="I238" s="4"/>
    </row>
    <row r="239" spans="3:9" x14ac:dyDescent="0.3">
      <c r="C239" s="4"/>
      <c r="D239" s="4"/>
      <c r="E239" s="4"/>
      <c r="F239" s="4"/>
      <c r="G239" s="4"/>
      <c r="H239" s="4"/>
      <c r="I239" s="4"/>
    </row>
    <row r="240" spans="3:9" x14ac:dyDescent="0.3">
      <c r="C240" s="4"/>
      <c r="D240" s="4"/>
      <c r="E240" s="4"/>
      <c r="F240" s="4"/>
      <c r="G240" s="4"/>
      <c r="H240" s="4"/>
      <c r="I240" s="4"/>
    </row>
    <row r="241" spans="3:9" x14ac:dyDescent="0.3">
      <c r="C241" s="4"/>
      <c r="D241" s="4"/>
      <c r="E241" s="4"/>
      <c r="F241" s="4"/>
      <c r="G241" s="4"/>
      <c r="H241" s="4"/>
      <c r="I241" s="4"/>
    </row>
    <row r="242" spans="3:9" x14ac:dyDescent="0.3">
      <c r="C242" s="4"/>
      <c r="D242" s="4"/>
      <c r="E242" s="4"/>
      <c r="F242" s="4"/>
      <c r="G242" s="4"/>
      <c r="H242" s="4"/>
      <c r="I242" s="4"/>
    </row>
    <row r="243" spans="3:9" x14ac:dyDescent="0.3">
      <c r="C243" s="4"/>
      <c r="D243" s="4"/>
      <c r="E243" s="4"/>
      <c r="F243" s="4"/>
      <c r="G243" s="4"/>
      <c r="H243" s="4"/>
      <c r="I243" s="4"/>
    </row>
    <row r="244" spans="3:9" x14ac:dyDescent="0.3">
      <c r="C244" s="4"/>
      <c r="D244" s="4"/>
      <c r="E244" s="4"/>
      <c r="F244" s="4"/>
      <c r="G244" s="4"/>
      <c r="H244" s="4"/>
      <c r="I244" s="4"/>
    </row>
    <row r="245" spans="3:9" x14ac:dyDescent="0.3">
      <c r="C245" s="4"/>
      <c r="D245" s="4"/>
      <c r="E245" s="4"/>
      <c r="F245" s="4"/>
      <c r="G245" s="4"/>
      <c r="H245" s="4"/>
      <c r="I245" s="4"/>
    </row>
    <row r="246" spans="3:9" x14ac:dyDescent="0.3">
      <c r="C246" s="4"/>
      <c r="D246" s="4"/>
      <c r="E246" s="4"/>
      <c r="F246" s="4"/>
      <c r="G246" s="4"/>
      <c r="H246" s="4"/>
      <c r="I246" s="4"/>
    </row>
    <row r="247" spans="3:9" x14ac:dyDescent="0.3">
      <c r="C247" s="4"/>
      <c r="D247" s="4"/>
      <c r="E247" s="4"/>
      <c r="F247" s="4"/>
      <c r="G247" s="4"/>
      <c r="H247" s="4"/>
      <c r="I247" s="4"/>
    </row>
    <row r="248" spans="3:9" x14ac:dyDescent="0.3">
      <c r="C248" s="4"/>
      <c r="D248" s="4"/>
      <c r="E248" s="4"/>
      <c r="F248" s="4"/>
      <c r="G248" s="4"/>
      <c r="H248" s="4"/>
      <c r="I248" s="4"/>
    </row>
    <row r="249" spans="3:9" x14ac:dyDescent="0.3">
      <c r="C249" s="4"/>
      <c r="D249" s="4"/>
      <c r="E249" s="4"/>
      <c r="F249" s="4"/>
      <c r="G249" s="4"/>
      <c r="H249" s="4"/>
      <c r="I249" s="4"/>
    </row>
    <row r="250" spans="3:9" x14ac:dyDescent="0.3">
      <c r="C250" s="4"/>
      <c r="D250" s="4"/>
      <c r="E250" s="4"/>
      <c r="F250" s="4"/>
      <c r="G250" s="4"/>
      <c r="H250" s="4"/>
      <c r="I250" s="4"/>
    </row>
    <row r="251" spans="3:9" x14ac:dyDescent="0.3">
      <c r="C251" s="4"/>
      <c r="D251" s="4"/>
      <c r="E251" s="4"/>
      <c r="F251" s="4"/>
      <c r="G251" s="4"/>
      <c r="H251" s="4"/>
      <c r="I251" s="4"/>
    </row>
    <row r="252" spans="3:9" x14ac:dyDescent="0.3">
      <c r="C252" s="4"/>
      <c r="D252" s="4"/>
      <c r="E252" s="4"/>
      <c r="F252" s="4"/>
      <c r="G252" s="4"/>
      <c r="H252" s="4"/>
      <c r="I252" s="4"/>
    </row>
    <row r="253" spans="3:9" x14ac:dyDescent="0.3">
      <c r="C253" s="4"/>
      <c r="D253" s="4"/>
      <c r="E253" s="4"/>
      <c r="F253" s="4"/>
      <c r="G253" s="4"/>
      <c r="H253" s="4"/>
      <c r="I253" s="4"/>
    </row>
    <row r="254" spans="3:9" x14ac:dyDescent="0.3">
      <c r="C254" s="4"/>
      <c r="D254" s="4"/>
      <c r="E254" s="4"/>
      <c r="F254" s="4"/>
      <c r="G254" s="4"/>
      <c r="H254" s="4"/>
      <c r="I254" s="4"/>
    </row>
    <row r="255" spans="3:9" x14ac:dyDescent="0.3">
      <c r="C255" s="4"/>
      <c r="D255" s="4"/>
      <c r="E255" s="4"/>
      <c r="F255" s="4"/>
      <c r="G255" s="4"/>
      <c r="H255" s="4"/>
      <c r="I255" s="4"/>
    </row>
    <row r="256" spans="3:9" x14ac:dyDescent="0.3">
      <c r="C256" s="4"/>
      <c r="D256" s="4"/>
      <c r="E256" s="4"/>
      <c r="F256" s="4"/>
      <c r="G256" s="4"/>
      <c r="H256" s="4"/>
      <c r="I256" s="4"/>
    </row>
    <row r="257" spans="3:9" x14ac:dyDescent="0.3">
      <c r="C257" s="4"/>
      <c r="D257" s="4"/>
      <c r="E257" s="4"/>
      <c r="F257" s="4"/>
      <c r="G257" s="4"/>
      <c r="H257" s="4"/>
      <c r="I257" s="4"/>
    </row>
    <row r="258" spans="3:9" x14ac:dyDescent="0.3">
      <c r="C258" s="4"/>
      <c r="D258" s="4"/>
      <c r="E258" s="4"/>
      <c r="F258" s="4"/>
      <c r="G258" s="4"/>
      <c r="H258" s="4"/>
      <c r="I258" s="4"/>
    </row>
    <row r="259" spans="3:9" x14ac:dyDescent="0.3">
      <c r="C259" s="4"/>
      <c r="D259" s="4"/>
      <c r="E259" s="4"/>
      <c r="F259" s="4"/>
      <c r="G259" s="4"/>
      <c r="H259" s="4"/>
      <c r="I259" s="4"/>
    </row>
    <row r="260" spans="3:9" x14ac:dyDescent="0.3">
      <c r="C260" s="4"/>
      <c r="D260" s="4"/>
      <c r="E260" s="4"/>
      <c r="F260" s="4"/>
      <c r="G260" s="4"/>
      <c r="H260" s="4"/>
      <c r="I260" s="4"/>
    </row>
    <row r="261" spans="3:9" x14ac:dyDescent="0.3">
      <c r="C261" s="4"/>
      <c r="D261" s="4"/>
      <c r="E261" s="4"/>
      <c r="F261" s="4"/>
      <c r="G261" s="4"/>
      <c r="H261" s="4"/>
      <c r="I261" s="4"/>
    </row>
    <row r="262" spans="3:9" x14ac:dyDescent="0.3">
      <c r="C262" s="4"/>
      <c r="D262" s="4"/>
      <c r="E262" s="4"/>
      <c r="F262" s="4"/>
      <c r="G262" s="4"/>
      <c r="H262" s="4"/>
      <c r="I262" s="4"/>
    </row>
    <row r="263" spans="3:9" x14ac:dyDescent="0.3">
      <c r="C263" s="4"/>
      <c r="D263" s="4"/>
      <c r="E263" s="4"/>
      <c r="F263" s="4"/>
      <c r="G263" s="4"/>
      <c r="H263" s="4"/>
      <c r="I263" s="4"/>
    </row>
    <row r="264" spans="3:9" x14ac:dyDescent="0.3">
      <c r="C264" s="4"/>
      <c r="D264" s="4"/>
      <c r="E264" s="4"/>
      <c r="F264" s="4"/>
      <c r="G264" s="4"/>
      <c r="H264" s="4"/>
      <c r="I264" s="4"/>
    </row>
    <row r="265" spans="3:9" x14ac:dyDescent="0.3">
      <c r="C265" s="4"/>
      <c r="D265" s="4"/>
      <c r="E265" s="4"/>
      <c r="F265" s="4"/>
      <c r="G265" s="4"/>
      <c r="H265" s="4"/>
      <c r="I265" s="4"/>
    </row>
    <row r="266" spans="3:9" x14ac:dyDescent="0.3">
      <c r="C266" s="4"/>
      <c r="D266" s="4"/>
      <c r="E266" s="4"/>
      <c r="F266" s="4"/>
      <c r="G266" s="4"/>
      <c r="H266" s="4"/>
      <c r="I266" s="4"/>
    </row>
    <row r="267" spans="3:9" x14ac:dyDescent="0.3">
      <c r="C267" s="4"/>
      <c r="D267" s="4"/>
      <c r="E267" s="4"/>
      <c r="F267" s="4"/>
      <c r="G267" s="4"/>
      <c r="H267" s="4"/>
      <c r="I267" s="4"/>
    </row>
    <row r="268" spans="3:9" x14ac:dyDescent="0.3">
      <c r="C268" s="4"/>
      <c r="D268" s="4"/>
      <c r="E268" s="4"/>
      <c r="F268" s="4"/>
      <c r="G268" s="4"/>
      <c r="H268" s="4"/>
      <c r="I268" s="4"/>
    </row>
    <row r="269" spans="3:9" x14ac:dyDescent="0.3">
      <c r="C269" s="4"/>
      <c r="D269" s="4"/>
      <c r="E269" s="4"/>
      <c r="F269" s="4"/>
      <c r="G269" s="4"/>
      <c r="H269" s="4"/>
      <c r="I269" s="4"/>
    </row>
    <row r="270" spans="3:9" x14ac:dyDescent="0.3">
      <c r="C270" s="4"/>
      <c r="D270" s="4"/>
      <c r="E270" s="4"/>
      <c r="F270" s="4"/>
      <c r="G270" s="4"/>
      <c r="H270" s="4"/>
      <c r="I270" s="4"/>
    </row>
    <row r="271" spans="3:9" x14ac:dyDescent="0.3">
      <c r="C271" s="4"/>
      <c r="D271" s="4"/>
      <c r="E271" s="4"/>
      <c r="F271" s="4"/>
      <c r="G271" s="4"/>
      <c r="H271" s="4"/>
      <c r="I271" s="4"/>
    </row>
    <row r="272" spans="3:9" x14ac:dyDescent="0.3">
      <c r="C272" s="4"/>
      <c r="D272" s="4"/>
      <c r="E272" s="4"/>
      <c r="F272" s="4"/>
      <c r="G272" s="4"/>
      <c r="H272" s="4"/>
      <c r="I272" s="4"/>
    </row>
    <row r="273" spans="3:9" x14ac:dyDescent="0.3">
      <c r="C273" s="4"/>
      <c r="D273" s="4"/>
      <c r="E273" s="4"/>
      <c r="F273" s="4"/>
      <c r="G273" s="4"/>
      <c r="H273" s="4"/>
      <c r="I273" s="4"/>
    </row>
    <row r="274" spans="3:9" x14ac:dyDescent="0.3">
      <c r="C274" s="4"/>
      <c r="D274" s="4"/>
      <c r="E274" s="4"/>
      <c r="F274" s="4"/>
      <c r="G274" s="4"/>
      <c r="H274" s="4"/>
      <c r="I274" s="4"/>
    </row>
    <row r="275" spans="3:9" x14ac:dyDescent="0.3">
      <c r="C275" s="4"/>
      <c r="D275" s="4"/>
      <c r="E275" s="4"/>
      <c r="F275" s="4"/>
      <c r="G275" s="4"/>
      <c r="H275" s="4"/>
      <c r="I275" s="4"/>
    </row>
    <row r="276" spans="3:9" x14ac:dyDescent="0.3">
      <c r="C276" s="4"/>
      <c r="D276" s="4"/>
      <c r="E276" s="4"/>
      <c r="F276" s="4"/>
      <c r="G276" s="4"/>
      <c r="H276" s="4"/>
      <c r="I276" s="4"/>
    </row>
    <row r="277" spans="3:9" x14ac:dyDescent="0.3">
      <c r="C277" s="4"/>
      <c r="D277" s="4"/>
      <c r="E277" s="4"/>
      <c r="F277" s="4"/>
      <c r="G277" s="4"/>
      <c r="H277" s="4"/>
      <c r="I277" s="4"/>
    </row>
    <row r="278" spans="3:9" x14ac:dyDescent="0.3">
      <c r="C278" s="4"/>
      <c r="D278" s="4"/>
      <c r="E278" s="4"/>
      <c r="F278" s="4"/>
      <c r="G278" s="4"/>
      <c r="H278" s="4"/>
      <c r="I278" s="4"/>
    </row>
    <row r="279" spans="3:9" x14ac:dyDescent="0.3">
      <c r="C279" s="4"/>
      <c r="D279" s="4"/>
      <c r="E279" s="4"/>
      <c r="F279" s="4"/>
      <c r="G279" s="4"/>
      <c r="H279" s="4"/>
      <c r="I279" s="4"/>
    </row>
    <row r="280" spans="3:9" x14ac:dyDescent="0.3">
      <c r="C280" s="4"/>
      <c r="D280" s="4"/>
      <c r="E280" s="4"/>
      <c r="F280" s="4"/>
      <c r="G280" s="4"/>
      <c r="H280" s="4"/>
      <c r="I280" s="4"/>
    </row>
    <row r="281" spans="3:9" x14ac:dyDescent="0.3">
      <c r="C281" s="4"/>
      <c r="D281" s="4"/>
      <c r="E281" s="4"/>
      <c r="F281" s="4"/>
      <c r="G281" s="4"/>
      <c r="H281" s="4"/>
      <c r="I281" s="4"/>
    </row>
    <row r="282" spans="3:9" x14ac:dyDescent="0.3">
      <c r="C282" s="4"/>
      <c r="D282" s="4"/>
      <c r="E282" s="4"/>
      <c r="F282" s="4"/>
      <c r="G282" s="4"/>
      <c r="H282" s="4"/>
      <c r="I282" s="4"/>
    </row>
    <row r="283" spans="3:9" x14ac:dyDescent="0.3">
      <c r="C283" s="4"/>
      <c r="D283" s="4"/>
      <c r="E283" s="4"/>
      <c r="F283" s="4"/>
      <c r="G283" s="4"/>
      <c r="H283" s="4"/>
      <c r="I283" s="4"/>
    </row>
    <row r="284" spans="3:9" x14ac:dyDescent="0.3">
      <c r="C284" s="4"/>
      <c r="D284" s="4"/>
      <c r="E284" s="4"/>
      <c r="F284" s="4"/>
      <c r="G284" s="4"/>
      <c r="H284" s="4"/>
      <c r="I284" s="4"/>
    </row>
    <row r="285" spans="3:9" x14ac:dyDescent="0.3">
      <c r="C285" s="4"/>
      <c r="D285" s="4"/>
      <c r="E285" s="4"/>
      <c r="F285" s="4"/>
      <c r="G285" s="4"/>
      <c r="H285" s="4"/>
      <c r="I285" s="4"/>
    </row>
    <row r="286" spans="3:9" x14ac:dyDescent="0.3">
      <c r="C286" s="4"/>
      <c r="D286" s="4"/>
      <c r="E286" s="4"/>
      <c r="F286" s="4"/>
      <c r="G286" s="4"/>
      <c r="H286" s="4"/>
      <c r="I286" s="4"/>
    </row>
    <row r="287" spans="3:9" x14ac:dyDescent="0.3">
      <c r="C287" s="4"/>
      <c r="D287" s="4"/>
      <c r="E287" s="4"/>
      <c r="F287" s="4"/>
      <c r="G287" s="4"/>
      <c r="H287" s="4"/>
      <c r="I287" s="4"/>
    </row>
    <row r="288" spans="3:9" x14ac:dyDescent="0.3">
      <c r="C288" s="4"/>
      <c r="D288" s="4"/>
      <c r="E288" s="4"/>
      <c r="F288" s="4"/>
      <c r="G288" s="4"/>
      <c r="H288" s="4"/>
      <c r="I288" s="4"/>
    </row>
    <row r="289" spans="3:9" x14ac:dyDescent="0.3">
      <c r="C289" s="4"/>
      <c r="D289" s="4"/>
      <c r="E289" s="4"/>
      <c r="F289" s="4"/>
      <c r="G289" s="4"/>
      <c r="H289" s="4"/>
      <c r="I289" s="4"/>
    </row>
    <row r="290" spans="3:9" x14ac:dyDescent="0.3">
      <c r="C290" s="4"/>
      <c r="D290" s="4"/>
      <c r="E290" s="4"/>
      <c r="F290" s="4"/>
      <c r="G290" s="4"/>
      <c r="H290" s="4"/>
      <c r="I290" s="4"/>
    </row>
    <row r="291" spans="3:9" x14ac:dyDescent="0.3">
      <c r="C291" s="4"/>
      <c r="D291" s="4"/>
      <c r="E291" s="4"/>
      <c r="F291" s="4"/>
      <c r="G291" s="4"/>
      <c r="H291" s="4"/>
      <c r="I291" s="4"/>
    </row>
    <row r="292" spans="3:9" x14ac:dyDescent="0.3">
      <c r="C292" s="4"/>
      <c r="D292" s="4"/>
      <c r="E292" s="4"/>
      <c r="F292" s="4"/>
      <c r="G292" s="4"/>
      <c r="H292" s="4"/>
      <c r="I292" s="4"/>
    </row>
    <row r="293" spans="3:9" x14ac:dyDescent="0.3">
      <c r="C293" s="4"/>
      <c r="D293" s="4"/>
      <c r="E293" s="4"/>
      <c r="F293" s="4"/>
      <c r="G293" s="4"/>
      <c r="H293" s="4"/>
      <c r="I293" s="4"/>
    </row>
    <row r="294" spans="3:9" x14ac:dyDescent="0.3">
      <c r="C294" s="4"/>
      <c r="D294" s="4"/>
      <c r="E294" s="4"/>
      <c r="F294" s="4"/>
      <c r="G294" s="4"/>
      <c r="H294" s="4"/>
      <c r="I294" s="4"/>
    </row>
    <row r="295" spans="3:9" x14ac:dyDescent="0.3">
      <c r="C295" s="4"/>
      <c r="D295" s="4"/>
      <c r="E295" s="4"/>
      <c r="F295" s="4"/>
      <c r="G295" s="4"/>
      <c r="H295" s="4"/>
      <c r="I295" s="4"/>
    </row>
    <row r="296" spans="3:9" x14ac:dyDescent="0.3">
      <c r="C296" s="4"/>
      <c r="D296" s="4"/>
      <c r="E296" s="4"/>
      <c r="F296" s="4"/>
      <c r="G296" s="4"/>
      <c r="H296" s="4"/>
      <c r="I296" s="4"/>
    </row>
    <row r="297" spans="3:9" x14ac:dyDescent="0.3">
      <c r="C297" s="4"/>
      <c r="D297" s="4"/>
      <c r="E297" s="4"/>
      <c r="F297" s="4"/>
      <c r="G297" s="4"/>
      <c r="H297" s="4"/>
      <c r="I297" s="4"/>
    </row>
    <row r="298" spans="3:9" x14ac:dyDescent="0.3">
      <c r="C298" s="4"/>
      <c r="D298" s="4"/>
      <c r="E298" s="4"/>
      <c r="F298" s="4"/>
      <c r="G298" s="4"/>
      <c r="H298" s="4"/>
      <c r="I298" s="4"/>
    </row>
    <row r="299" spans="3:9" x14ac:dyDescent="0.3">
      <c r="C299" s="4"/>
      <c r="D299" s="4"/>
      <c r="E299" s="4"/>
      <c r="F299" s="4"/>
      <c r="G299" s="4"/>
      <c r="H299" s="4"/>
      <c r="I299" s="4"/>
    </row>
    <row r="300" spans="3:9" x14ac:dyDescent="0.3">
      <c r="C300" s="4"/>
      <c r="D300" s="4"/>
      <c r="E300" s="4"/>
      <c r="F300" s="4"/>
      <c r="G300" s="4"/>
      <c r="H300" s="4"/>
      <c r="I300" s="4"/>
    </row>
    <row r="301" spans="3:9" x14ac:dyDescent="0.3">
      <c r="C301" s="4"/>
      <c r="D301" s="4"/>
      <c r="E301" s="4"/>
      <c r="F301" s="4"/>
      <c r="G301" s="4"/>
      <c r="H301" s="4"/>
      <c r="I301" s="4"/>
    </row>
    <row r="302" spans="3:9" x14ac:dyDescent="0.3">
      <c r="C302" s="4"/>
      <c r="D302" s="4"/>
      <c r="E302" s="4"/>
      <c r="F302" s="4"/>
      <c r="G302" s="4"/>
      <c r="H302" s="4"/>
      <c r="I302" s="4"/>
    </row>
    <row r="303" spans="3:9" x14ac:dyDescent="0.3">
      <c r="C303" s="4"/>
      <c r="D303" s="4"/>
      <c r="E303" s="4"/>
      <c r="F303" s="4"/>
      <c r="G303" s="4"/>
      <c r="H303" s="4"/>
      <c r="I303" s="4"/>
    </row>
    <row r="304" spans="3:9" x14ac:dyDescent="0.3">
      <c r="C304" s="4"/>
      <c r="D304" s="4"/>
      <c r="E304" s="4"/>
      <c r="F304" s="4"/>
      <c r="G304" s="4"/>
      <c r="H304" s="4"/>
      <c r="I304" s="4"/>
    </row>
    <row r="305" spans="3:9" x14ac:dyDescent="0.3">
      <c r="C305" s="4"/>
      <c r="D305" s="4"/>
      <c r="E305" s="4"/>
      <c r="F305" s="4"/>
      <c r="G305" s="4"/>
      <c r="H305" s="4"/>
      <c r="I305" s="4"/>
    </row>
    <row r="306" spans="3:9" x14ac:dyDescent="0.3">
      <c r="C306" s="4"/>
      <c r="D306" s="4"/>
      <c r="E306" s="4"/>
      <c r="F306" s="4"/>
      <c r="G306" s="4"/>
      <c r="H306" s="4"/>
      <c r="I306" s="4"/>
    </row>
    <row r="307" spans="3:9" x14ac:dyDescent="0.3">
      <c r="C307" s="4"/>
      <c r="D307" s="4"/>
      <c r="E307" s="4"/>
      <c r="F307" s="4"/>
      <c r="G307" s="4"/>
      <c r="H307" s="4"/>
      <c r="I307" s="4"/>
    </row>
    <row r="308" spans="3:9" x14ac:dyDescent="0.3">
      <c r="C308" s="4"/>
      <c r="D308" s="4"/>
      <c r="E308" s="4"/>
      <c r="F308" s="4"/>
      <c r="G308" s="4"/>
      <c r="H308" s="4"/>
      <c r="I308" s="4"/>
    </row>
    <row r="309" spans="3:9" x14ac:dyDescent="0.3">
      <c r="C309" s="4"/>
      <c r="D309" s="4"/>
      <c r="E309" s="4"/>
      <c r="F309" s="4"/>
      <c r="G309" s="4"/>
      <c r="H309" s="4"/>
      <c r="I309" s="4"/>
    </row>
    <row r="310" spans="3:9" x14ac:dyDescent="0.3">
      <c r="C310" s="4"/>
      <c r="D310" s="4"/>
      <c r="E310" s="4"/>
      <c r="F310" s="4"/>
      <c r="G310" s="4"/>
      <c r="H310" s="4"/>
      <c r="I310" s="4"/>
    </row>
    <row r="311" spans="3:9" x14ac:dyDescent="0.3">
      <c r="C311" s="4"/>
      <c r="D311" s="4"/>
      <c r="E311" s="4"/>
      <c r="F311" s="4"/>
      <c r="G311" s="4"/>
      <c r="H311" s="4"/>
      <c r="I311" s="4"/>
    </row>
    <row r="312" spans="3:9" x14ac:dyDescent="0.3">
      <c r="C312" s="4"/>
      <c r="D312" s="4"/>
      <c r="E312" s="4"/>
      <c r="F312" s="4"/>
      <c r="G312" s="4"/>
      <c r="H312" s="4"/>
      <c r="I312" s="4"/>
    </row>
    <row r="313" spans="3:9" x14ac:dyDescent="0.3">
      <c r="C313" s="4"/>
      <c r="D313" s="4"/>
      <c r="E313" s="4"/>
      <c r="F313" s="4"/>
      <c r="G313" s="4"/>
      <c r="H313" s="4"/>
      <c r="I3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/>
  </sheetPr>
  <dimension ref="C3:I392"/>
  <sheetViews>
    <sheetView workbookViewId="0">
      <selection activeCell="E36" sqref="E36"/>
    </sheetView>
  </sheetViews>
  <sheetFormatPr defaultColWidth="9.1796875" defaultRowHeight="14" x14ac:dyDescent="0.3"/>
  <cols>
    <col min="1" max="3" width="9.1796875" style="2"/>
    <col min="4" max="4" width="25.1796875" style="2" customWidth="1"/>
    <col min="5" max="5" width="38.54296875" style="2" customWidth="1"/>
    <col min="6" max="7" width="13.1796875" style="2" customWidth="1"/>
    <col min="8" max="8" width="14.7265625" style="2" customWidth="1"/>
    <col min="9" max="9" width="14.81640625" style="2" customWidth="1"/>
    <col min="10" max="16384" width="9.1796875" style="2"/>
  </cols>
  <sheetData>
    <row r="3" spans="3:9" ht="15" x14ac:dyDescent="0.25">
      <c r="C3" s="3" t="s">
        <v>207</v>
      </c>
      <c r="D3" s="3" t="s">
        <v>208</v>
      </c>
      <c r="E3" s="3" t="s">
        <v>1</v>
      </c>
      <c r="F3" s="3" t="s">
        <v>226</v>
      </c>
      <c r="G3" s="3" t="s">
        <v>210</v>
      </c>
      <c r="H3" s="3" t="s">
        <v>213</v>
      </c>
      <c r="I3" s="3" t="s">
        <v>216</v>
      </c>
    </row>
    <row r="4" spans="3:9" ht="15" x14ac:dyDescent="0.25">
      <c r="C4" s="4"/>
      <c r="D4" s="4"/>
      <c r="E4" s="4"/>
      <c r="F4" s="4"/>
      <c r="G4" s="4"/>
      <c r="H4" s="4"/>
      <c r="I4" s="4"/>
    </row>
    <row r="5" spans="3:9" ht="15" x14ac:dyDescent="0.25">
      <c r="C5" s="4"/>
      <c r="D5" s="4"/>
      <c r="E5" s="4"/>
      <c r="F5" s="4"/>
      <c r="G5" s="4"/>
      <c r="H5" s="4"/>
      <c r="I5" s="4"/>
    </row>
    <row r="6" spans="3:9" ht="15" x14ac:dyDescent="0.25">
      <c r="C6" s="4"/>
      <c r="D6" s="4"/>
      <c r="E6" s="4"/>
      <c r="F6" s="4"/>
      <c r="G6" s="4"/>
      <c r="H6" s="4"/>
      <c r="I6" s="4"/>
    </row>
    <row r="7" spans="3:9" ht="15" x14ac:dyDescent="0.25">
      <c r="C7" s="4"/>
      <c r="D7" s="4"/>
      <c r="E7" s="4"/>
      <c r="F7" s="4"/>
      <c r="G7" s="4"/>
      <c r="H7" s="4"/>
      <c r="I7" s="4"/>
    </row>
    <row r="8" spans="3:9" ht="15" x14ac:dyDescent="0.25">
      <c r="C8" s="4"/>
      <c r="D8" s="4"/>
      <c r="E8" s="4"/>
      <c r="F8" s="4"/>
      <c r="G8" s="4"/>
      <c r="H8" s="4"/>
      <c r="I8" s="4"/>
    </row>
    <row r="9" spans="3:9" ht="15" x14ac:dyDescent="0.25">
      <c r="C9" s="4"/>
      <c r="D9" s="4"/>
      <c r="E9" s="4"/>
      <c r="F9" s="4"/>
      <c r="G9" s="4"/>
      <c r="H9" s="4"/>
      <c r="I9" s="4"/>
    </row>
    <row r="10" spans="3:9" ht="15" x14ac:dyDescent="0.25">
      <c r="C10" s="4"/>
      <c r="D10" s="4"/>
      <c r="E10" s="4"/>
      <c r="F10" s="4"/>
      <c r="G10" s="4"/>
      <c r="H10" s="4"/>
      <c r="I10" s="4"/>
    </row>
    <row r="11" spans="3:9" ht="15" x14ac:dyDescent="0.25">
      <c r="C11" s="4"/>
      <c r="D11" s="4"/>
      <c r="E11" s="4"/>
      <c r="F11" s="4"/>
      <c r="G11" s="4"/>
      <c r="H11" s="4"/>
      <c r="I11" s="4"/>
    </row>
    <row r="12" spans="3:9" ht="15" x14ac:dyDescent="0.25">
      <c r="C12" s="4"/>
      <c r="D12" s="4"/>
      <c r="E12" s="4"/>
      <c r="F12" s="4"/>
      <c r="G12" s="4"/>
      <c r="H12" s="4"/>
      <c r="I12" s="4"/>
    </row>
    <row r="13" spans="3:9" ht="15" x14ac:dyDescent="0.25">
      <c r="C13" s="4"/>
      <c r="D13" s="4"/>
      <c r="E13" s="4"/>
      <c r="F13" s="4"/>
      <c r="G13" s="4"/>
      <c r="H13" s="4"/>
      <c r="I13" s="4"/>
    </row>
    <row r="14" spans="3:9" ht="15" x14ac:dyDescent="0.25">
      <c r="C14" s="4"/>
      <c r="D14" s="4"/>
      <c r="E14" s="4"/>
      <c r="F14" s="4"/>
      <c r="G14" s="4"/>
      <c r="H14" s="4"/>
      <c r="I14" s="4"/>
    </row>
    <row r="15" spans="3:9" ht="15" x14ac:dyDescent="0.25">
      <c r="C15" s="4"/>
      <c r="D15" s="4"/>
      <c r="E15" s="4"/>
      <c r="F15" s="4"/>
      <c r="G15" s="4"/>
      <c r="H15" s="4"/>
      <c r="I15" s="4"/>
    </row>
    <row r="16" spans="3:9" ht="15" x14ac:dyDescent="0.25">
      <c r="C16" s="4"/>
      <c r="D16" s="4"/>
      <c r="E16" s="4"/>
      <c r="F16" s="4"/>
      <c r="G16" s="4"/>
      <c r="H16" s="4"/>
      <c r="I16" s="4"/>
    </row>
    <row r="17" spans="3:9" ht="15" x14ac:dyDescent="0.25">
      <c r="C17" s="4"/>
      <c r="D17" s="4"/>
      <c r="E17" s="4"/>
      <c r="F17" s="4"/>
      <c r="G17" s="4"/>
      <c r="H17" s="4"/>
      <c r="I17" s="4"/>
    </row>
    <row r="18" spans="3:9" ht="15" x14ac:dyDescent="0.25">
      <c r="C18" s="4"/>
      <c r="D18" s="4"/>
      <c r="E18" s="4"/>
      <c r="F18" s="4"/>
      <c r="G18" s="4"/>
      <c r="H18" s="4"/>
      <c r="I18" s="4"/>
    </row>
    <row r="19" spans="3:9" ht="15" x14ac:dyDescent="0.25">
      <c r="C19" s="4"/>
      <c r="D19" s="4"/>
      <c r="E19" s="4"/>
      <c r="F19" s="4"/>
      <c r="G19" s="4"/>
      <c r="H19" s="4"/>
      <c r="I19" s="4"/>
    </row>
    <row r="20" spans="3:9" x14ac:dyDescent="0.3">
      <c r="C20" s="4"/>
      <c r="D20" s="4"/>
      <c r="E20" s="4"/>
      <c r="F20" s="4"/>
      <c r="G20" s="4"/>
      <c r="H20" s="4"/>
      <c r="I20" s="4"/>
    </row>
    <row r="21" spans="3:9" x14ac:dyDescent="0.3">
      <c r="C21" s="4"/>
      <c r="D21" s="4"/>
      <c r="E21" s="4"/>
      <c r="F21" s="4"/>
      <c r="G21" s="4"/>
      <c r="H21" s="4"/>
      <c r="I21" s="4"/>
    </row>
    <row r="22" spans="3:9" x14ac:dyDescent="0.3">
      <c r="C22" s="4"/>
      <c r="D22" s="4"/>
      <c r="E22" s="4"/>
      <c r="F22" s="4"/>
      <c r="G22" s="4"/>
      <c r="H22" s="4"/>
      <c r="I22" s="4"/>
    </row>
    <row r="23" spans="3:9" x14ac:dyDescent="0.3">
      <c r="C23" s="4"/>
      <c r="D23" s="4"/>
      <c r="E23" s="4"/>
      <c r="F23" s="4"/>
      <c r="G23" s="4"/>
      <c r="H23" s="4"/>
      <c r="I23" s="4"/>
    </row>
    <row r="24" spans="3:9" x14ac:dyDescent="0.3">
      <c r="C24" s="4"/>
      <c r="D24" s="4"/>
      <c r="E24" s="4"/>
      <c r="F24" s="4"/>
      <c r="G24" s="4"/>
      <c r="H24" s="4"/>
      <c r="I24" s="4"/>
    </row>
    <row r="25" spans="3:9" x14ac:dyDescent="0.3">
      <c r="C25" s="4"/>
      <c r="D25" s="4"/>
      <c r="E25" s="4"/>
      <c r="F25" s="4"/>
      <c r="G25" s="4"/>
      <c r="H25" s="4"/>
      <c r="I25" s="4"/>
    </row>
    <row r="26" spans="3:9" x14ac:dyDescent="0.3">
      <c r="C26" s="4"/>
      <c r="D26" s="4"/>
      <c r="E26" s="4"/>
      <c r="F26" s="4"/>
      <c r="G26" s="4"/>
      <c r="H26" s="4"/>
      <c r="I26" s="4"/>
    </row>
    <row r="27" spans="3:9" x14ac:dyDescent="0.3">
      <c r="C27" s="4"/>
      <c r="D27" s="4"/>
      <c r="E27" s="4"/>
      <c r="F27" s="4"/>
      <c r="G27" s="4"/>
      <c r="H27" s="4"/>
      <c r="I27" s="4"/>
    </row>
    <row r="28" spans="3:9" x14ac:dyDescent="0.3">
      <c r="C28" s="4"/>
      <c r="D28" s="4"/>
      <c r="E28" s="4"/>
      <c r="F28" s="4"/>
      <c r="G28" s="4"/>
      <c r="H28" s="4"/>
      <c r="I28" s="4"/>
    </row>
    <row r="29" spans="3:9" x14ac:dyDescent="0.3">
      <c r="C29" s="4"/>
      <c r="D29" s="4"/>
      <c r="E29" s="4"/>
      <c r="F29" s="4"/>
      <c r="G29" s="4"/>
      <c r="H29" s="4"/>
      <c r="I29" s="4"/>
    </row>
    <row r="30" spans="3:9" x14ac:dyDescent="0.3">
      <c r="C30" s="4"/>
      <c r="D30" s="4"/>
      <c r="E30" s="4"/>
      <c r="F30" s="4"/>
      <c r="G30" s="4"/>
      <c r="H30" s="4"/>
      <c r="I30" s="4"/>
    </row>
    <row r="31" spans="3:9" x14ac:dyDescent="0.3">
      <c r="C31" s="4"/>
      <c r="D31" s="4"/>
      <c r="E31" s="4"/>
      <c r="F31" s="4"/>
      <c r="G31" s="4"/>
      <c r="H31" s="4"/>
      <c r="I31" s="4"/>
    </row>
    <row r="32" spans="3:9" x14ac:dyDescent="0.3">
      <c r="C32" s="4"/>
      <c r="D32" s="4"/>
      <c r="E32" s="4"/>
      <c r="F32" s="4"/>
      <c r="G32" s="4"/>
      <c r="H32" s="4"/>
      <c r="I32" s="4"/>
    </row>
    <row r="33" spans="3:9" x14ac:dyDescent="0.3">
      <c r="C33" s="4"/>
      <c r="D33" s="4"/>
      <c r="E33" s="4"/>
      <c r="F33" s="4"/>
      <c r="G33" s="4"/>
      <c r="H33" s="4"/>
      <c r="I33" s="4"/>
    </row>
    <row r="34" spans="3:9" x14ac:dyDescent="0.3">
      <c r="C34" s="4"/>
      <c r="D34" s="4"/>
      <c r="E34" s="4"/>
      <c r="F34" s="4"/>
      <c r="G34" s="4"/>
      <c r="H34" s="4"/>
      <c r="I34" s="4"/>
    </row>
    <row r="35" spans="3:9" x14ac:dyDescent="0.3">
      <c r="C35" s="4"/>
      <c r="D35" s="4"/>
      <c r="E35" s="4"/>
      <c r="F35" s="4"/>
      <c r="G35" s="4"/>
      <c r="H35" s="4"/>
      <c r="I35" s="4"/>
    </row>
    <row r="36" spans="3:9" x14ac:dyDescent="0.3">
      <c r="C36" s="4"/>
      <c r="D36" s="4"/>
      <c r="E36" s="4"/>
      <c r="F36" s="4"/>
      <c r="G36" s="4"/>
      <c r="H36" s="4"/>
      <c r="I36" s="4"/>
    </row>
    <row r="37" spans="3:9" x14ac:dyDescent="0.3">
      <c r="C37" s="4"/>
      <c r="D37" s="4"/>
      <c r="E37" s="4"/>
      <c r="F37" s="4"/>
      <c r="G37" s="4"/>
      <c r="H37" s="4"/>
      <c r="I37" s="4"/>
    </row>
    <row r="38" spans="3:9" x14ac:dyDescent="0.3">
      <c r="C38" s="4"/>
      <c r="D38" s="4"/>
      <c r="E38" s="4"/>
      <c r="F38" s="4"/>
      <c r="G38" s="4"/>
      <c r="H38" s="4"/>
      <c r="I38" s="4"/>
    </row>
    <row r="39" spans="3:9" x14ac:dyDescent="0.3">
      <c r="C39" s="4"/>
      <c r="D39" s="4"/>
      <c r="E39" s="4"/>
      <c r="F39" s="4"/>
      <c r="G39" s="4"/>
      <c r="H39" s="4"/>
      <c r="I39" s="4"/>
    </row>
    <row r="40" spans="3:9" x14ac:dyDescent="0.3">
      <c r="C40" s="4"/>
      <c r="D40" s="4"/>
      <c r="E40" s="4"/>
      <c r="F40" s="4"/>
      <c r="G40" s="4"/>
      <c r="H40" s="4"/>
      <c r="I40" s="4"/>
    </row>
    <row r="41" spans="3:9" x14ac:dyDescent="0.3">
      <c r="C41" s="4"/>
      <c r="D41" s="4"/>
      <c r="E41" s="4"/>
      <c r="F41" s="4"/>
      <c r="G41" s="4"/>
      <c r="H41" s="4"/>
      <c r="I41" s="4"/>
    </row>
    <row r="42" spans="3:9" x14ac:dyDescent="0.3">
      <c r="C42" s="4"/>
      <c r="D42" s="4"/>
      <c r="E42" s="4"/>
      <c r="F42" s="4"/>
      <c r="G42" s="4"/>
      <c r="H42" s="4"/>
      <c r="I42" s="4"/>
    </row>
    <row r="43" spans="3:9" x14ac:dyDescent="0.3">
      <c r="C43" s="4"/>
      <c r="D43" s="4"/>
      <c r="E43" s="4"/>
      <c r="F43" s="4"/>
      <c r="G43" s="4"/>
      <c r="H43" s="4"/>
      <c r="I43" s="4"/>
    </row>
    <row r="44" spans="3:9" x14ac:dyDescent="0.3">
      <c r="C44" s="4"/>
      <c r="D44" s="4"/>
      <c r="E44" s="4"/>
      <c r="F44" s="4"/>
      <c r="G44" s="4"/>
      <c r="H44" s="4"/>
      <c r="I44" s="4"/>
    </row>
    <row r="45" spans="3:9" x14ac:dyDescent="0.3">
      <c r="C45" s="4"/>
      <c r="D45" s="4"/>
      <c r="E45" s="4"/>
      <c r="F45" s="4"/>
      <c r="G45" s="4"/>
      <c r="H45" s="4"/>
      <c r="I45" s="4"/>
    </row>
    <row r="46" spans="3:9" x14ac:dyDescent="0.3">
      <c r="C46" s="4"/>
      <c r="D46" s="4"/>
      <c r="E46" s="4"/>
      <c r="F46" s="4"/>
      <c r="G46" s="4"/>
      <c r="H46" s="4"/>
      <c r="I46" s="4"/>
    </row>
    <row r="47" spans="3:9" x14ac:dyDescent="0.3">
      <c r="C47" s="4"/>
      <c r="D47" s="4"/>
      <c r="E47" s="4"/>
      <c r="F47" s="4"/>
      <c r="G47" s="4"/>
      <c r="H47" s="4"/>
      <c r="I47" s="4"/>
    </row>
    <row r="48" spans="3:9" x14ac:dyDescent="0.3">
      <c r="C48" s="4"/>
      <c r="D48" s="4"/>
      <c r="E48" s="4"/>
      <c r="F48" s="4"/>
      <c r="G48" s="4"/>
      <c r="H48" s="4"/>
      <c r="I48" s="4"/>
    </row>
    <row r="49" spans="3:9" x14ac:dyDescent="0.3">
      <c r="C49" s="4"/>
      <c r="D49" s="4"/>
      <c r="E49" s="4"/>
      <c r="F49" s="4"/>
      <c r="G49" s="4"/>
      <c r="H49" s="4"/>
      <c r="I49" s="4"/>
    </row>
    <row r="50" spans="3:9" x14ac:dyDescent="0.3">
      <c r="C50" s="4"/>
      <c r="D50" s="4"/>
      <c r="E50" s="4"/>
      <c r="F50" s="4"/>
      <c r="G50" s="4"/>
      <c r="H50" s="4"/>
      <c r="I50" s="4"/>
    </row>
    <row r="51" spans="3:9" x14ac:dyDescent="0.3">
      <c r="C51" s="4"/>
      <c r="D51" s="4"/>
      <c r="E51" s="4"/>
      <c r="F51" s="4"/>
      <c r="G51" s="4"/>
      <c r="H51" s="4"/>
      <c r="I51" s="4"/>
    </row>
    <row r="52" spans="3:9" x14ac:dyDescent="0.3">
      <c r="C52" s="4"/>
      <c r="D52" s="4"/>
      <c r="E52" s="4"/>
      <c r="F52" s="4"/>
      <c r="G52" s="4"/>
      <c r="H52" s="4"/>
      <c r="I52" s="4"/>
    </row>
    <row r="53" spans="3:9" x14ac:dyDescent="0.3">
      <c r="C53" s="4"/>
      <c r="D53" s="4"/>
      <c r="E53" s="4"/>
      <c r="F53" s="4"/>
      <c r="G53" s="4"/>
      <c r="H53" s="4"/>
      <c r="I53" s="4"/>
    </row>
    <row r="54" spans="3:9" x14ac:dyDescent="0.3">
      <c r="C54" s="4"/>
      <c r="D54" s="4"/>
      <c r="E54" s="4"/>
      <c r="F54" s="4"/>
      <c r="G54" s="4"/>
      <c r="H54" s="4"/>
      <c r="I54" s="4"/>
    </row>
    <row r="55" spans="3:9" x14ac:dyDescent="0.3">
      <c r="C55" s="4"/>
      <c r="D55" s="4"/>
      <c r="E55" s="4"/>
      <c r="F55" s="4"/>
      <c r="G55" s="4"/>
      <c r="H55" s="4"/>
      <c r="I55" s="4"/>
    </row>
    <row r="56" spans="3:9" x14ac:dyDescent="0.3">
      <c r="C56" s="4"/>
      <c r="D56" s="4"/>
      <c r="E56" s="4"/>
      <c r="F56" s="4"/>
      <c r="G56" s="4"/>
      <c r="H56" s="4"/>
      <c r="I56" s="4"/>
    </row>
    <row r="57" spans="3:9" x14ac:dyDescent="0.3">
      <c r="C57" s="4"/>
      <c r="D57" s="4"/>
      <c r="E57" s="4"/>
      <c r="F57" s="4"/>
      <c r="G57" s="4"/>
      <c r="H57" s="4"/>
      <c r="I57" s="4"/>
    </row>
    <row r="58" spans="3:9" x14ac:dyDescent="0.3">
      <c r="C58" s="4"/>
      <c r="D58" s="4"/>
      <c r="E58" s="4"/>
      <c r="F58" s="4"/>
      <c r="G58" s="4"/>
      <c r="H58" s="4"/>
      <c r="I58" s="4"/>
    </row>
    <row r="59" spans="3:9" x14ac:dyDescent="0.3">
      <c r="C59" s="4"/>
      <c r="D59" s="4"/>
      <c r="E59" s="4"/>
      <c r="F59" s="4"/>
      <c r="G59" s="4"/>
      <c r="H59" s="4"/>
      <c r="I59" s="4"/>
    </row>
    <row r="60" spans="3:9" x14ac:dyDescent="0.3">
      <c r="C60" s="4"/>
      <c r="D60" s="4"/>
      <c r="E60" s="4"/>
      <c r="F60" s="4"/>
      <c r="G60" s="4"/>
      <c r="H60" s="4"/>
      <c r="I60" s="4"/>
    </row>
    <row r="61" spans="3:9" x14ac:dyDescent="0.3">
      <c r="C61" s="4"/>
      <c r="D61" s="4"/>
      <c r="E61" s="4"/>
      <c r="F61" s="4"/>
      <c r="G61" s="4"/>
      <c r="H61" s="4"/>
      <c r="I61" s="4"/>
    </row>
    <row r="62" spans="3:9" x14ac:dyDescent="0.3">
      <c r="C62" s="4"/>
      <c r="D62" s="4"/>
      <c r="E62" s="4"/>
      <c r="F62" s="4"/>
      <c r="G62" s="4"/>
      <c r="H62" s="4"/>
      <c r="I62" s="4"/>
    </row>
    <row r="63" spans="3:9" x14ac:dyDescent="0.3">
      <c r="C63" s="4"/>
      <c r="D63" s="4"/>
      <c r="E63" s="4"/>
      <c r="F63" s="4"/>
      <c r="G63" s="4"/>
      <c r="H63" s="4"/>
      <c r="I63" s="4"/>
    </row>
    <row r="64" spans="3:9" x14ac:dyDescent="0.3">
      <c r="C64" s="4"/>
      <c r="D64" s="4"/>
      <c r="E64" s="4"/>
      <c r="F64" s="4"/>
      <c r="G64" s="4"/>
      <c r="H64" s="4"/>
      <c r="I64" s="4"/>
    </row>
    <row r="65" spans="3:9" x14ac:dyDescent="0.3">
      <c r="C65" s="4"/>
      <c r="D65" s="4"/>
      <c r="E65" s="4"/>
      <c r="F65" s="4"/>
      <c r="G65" s="4"/>
      <c r="H65" s="4"/>
      <c r="I65" s="4"/>
    </row>
    <row r="66" spans="3:9" x14ac:dyDescent="0.3">
      <c r="C66" s="4"/>
      <c r="D66" s="4"/>
      <c r="E66" s="4"/>
      <c r="F66" s="4"/>
      <c r="G66" s="4"/>
      <c r="H66" s="4"/>
      <c r="I66" s="4"/>
    </row>
    <row r="67" spans="3:9" x14ac:dyDescent="0.3">
      <c r="C67" s="4"/>
      <c r="D67" s="4"/>
      <c r="E67" s="4"/>
      <c r="F67" s="4"/>
      <c r="G67" s="4"/>
      <c r="H67" s="4"/>
      <c r="I67" s="4"/>
    </row>
    <row r="68" spans="3:9" x14ac:dyDescent="0.3">
      <c r="C68" s="4"/>
      <c r="D68" s="4"/>
      <c r="E68" s="4"/>
      <c r="F68" s="4"/>
      <c r="G68" s="4"/>
      <c r="H68" s="4"/>
      <c r="I68" s="4"/>
    </row>
    <row r="69" spans="3:9" x14ac:dyDescent="0.3">
      <c r="C69" s="4"/>
      <c r="D69" s="4"/>
      <c r="E69" s="4"/>
      <c r="F69" s="4"/>
      <c r="G69" s="4"/>
      <c r="H69" s="4"/>
      <c r="I69" s="4"/>
    </row>
    <row r="70" spans="3:9" x14ac:dyDescent="0.3">
      <c r="C70" s="4"/>
      <c r="D70" s="4"/>
      <c r="E70" s="4"/>
      <c r="F70" s="4"/>
      <c r="G70" s="4"/>
      <c r="H70" s="4"/>
      <c r="I70" s="4"/>
    </row>
    <row r="71" spans="3:9" x14ac:dyDescent="0.3">
      <c r="C71" s="4"/>
      <c r="D71" s="4"/>
      <c r="E71" s="4"/>
      <c r="F71" s="4"/>
      <c r="G71" s="4"/>
      <c r="H71" s="4"/>
      <c r="I71" s="4"/>
    </row>
    <row r="72" spans="3:9" x14ac:dyDescent="0.3">
      <c r="C72" s="4"/>
      <c r="D72" s="4"/>
      <c r="E72" s="4"/>
      <c r="F72" s="4"/>
      <c r="G72" s="4"/>
      <c r="H72" s="4"/>
      <c r="I72" s="4"/>
    </row>
    <row r="73" spans="3:9" x14ac:dyDescent="0.3">
      <c r="C73" s="4"/>
      <c r="D73" s="4"/>
      <c r="E73" s="4"/>
      <c r="F73" s="4"/>
      <c r="G73" s="4"/>
      <c r="H73" s="4"/>
      <c r="I73" s="4"/>
    </row>
    <row r="74" spans="3:9" x14ac:dyDescent="0.3">
      <c r="C74" s="4"/>
      <c r="D74" s="4"/>
      <c r="E74" s="4"/>
      <c r="F74" s="4"/>
      <c r="G74" s="4"/>
      <c r="H74" s="4"/>
      <c r="I74" s="4"/>
    </row>
    <row r="75" spans="3:9" x14ac:dyDescent="0.3">
      <c r="C75" s="4"/>
      <c r="D75" s="4"/>
      <c r="E75" s="4"/>
      <c r="F75" s="4"/>
      <c r="G75" s="4"/>
      <c r="H75" s="4"/>
      <c r="I75" s="4"/>
    </row>
    <row r="76" spans="3:9" x14ac:dyDescent="0.3">
      <c r="C76" s="4"/>
      <c r="D76" s="4"/>
      <c r="E76" s="4"/>
      <c r="F76" s="4"/>
      <c r="G76" s="4"/>
      <c r="H76" s="4"/>
      <c r="I76" s="4"/>
    </row>
    <row r="77" spans="3:9" x14ac:dyDescent="0.3">
      <c r="C77" s="4"/>
      <c r="D77" s="4"/>
      <c r="E77" s="4"/>
      <c r="F77" s="4"/>
      <c r="G77" s="4"/>
      <c r="H77" s="4"/>
      <c r="I77" s="4"/>
    </row>
    <row r="78" spans="3:9" x14ac:dyDescent="0.3">
      <c r="C78" s="4"/>
      <c r="D78" s="4"/>
      <c r="E78" s="4"/>
      <c r="F78" s="4"/>
      <c r="G78" s="4"/>
      <c r="H78" s="4"/>
      <c r="I78" s="4"/>
    </row>
    <row r="79" spans="3:9" x14ac:dyDescent="0.3">
      <c r="C79" s="4"/>
      <c r="D79" s="4"/>
      <c r="E79" s="4"/>
      <c r="F79" s="4"/>
      <c r="G79" s="4"/>
      <c r="H79" s="4"/>
      <c r="I79" s="4"/>
    </row>
    <row r="80" spans="3:9" x14ac:dyDescent="0.3">
      <c r="C80" s="4"/>
      <c r="D80" s="4"/>
      <c r="E80" s="4"/>
      <c r="F80" s="4"/>
      <c r="G80" s="4"/>
      <c r="H80" s="4"/>
      <c r="I80" s="4"/>
    </row>
    <row r="81" spans="3:9" x14ac:dyDescent="0.3">
      <c r="C81" s="4"/>
      <c r="D81" s="4"/>
      <c r="E81" s="4"/>
      <c r="F81" s="4"/>
      <c r="G81" s="4"/>
      <c r="H81" s="4"/>
      <c r="I81" s="4"/>
    </row>
    <row r="82" spans="3:9" x14ac:dyDescent="0.3">
      <c r="C82" s="4"/>
      <c r="D82" s="4"/>
      <c r="E82" s="4"/>
      <c r="F82" s="4"/>
      <c r="G82" s="4"/>
      <c r="H82" s="4"/>
      <c r="I82" s="4"/>
    </row>
    <row r="83" spans="3:9" x14ac:dyDescent="0.3">
      <c r="C83" s="4"/>
      <c r="D83" s="4"/>
      <c r="E83" s="4"/>
      <c r="F83" s="4"/>
      <c r="G83" s="4"/>
      <c r="H83" s="4"/>
      <c r="I83" s="4"/>
    </row>
    <row r="84" spans="3:9" x14ac:dyDescent="0.3">
      <c r="C84" s="4"/>
      <c r="D84" s="4"/>
      <c r="E84" s="4"/>
      <c r="F84" s="4"/>
      <c r="G84" s="4"/>
      <c r="H84" s="4"/>
      <c r="I84" s="4"/>
    </row>
    <row r="85" spans="3:9" x14ac:dyDescent="0.3">
      <c r="C85" s="4"/>
      <c r="D85" s="4"/>
      <c r="E85" s="4"/>
      <c r="F85" s="4"/>
      <c r="G85" s="4"/>
      <c r="H85" s="4"/>
      <c r="I85" s="4"/>
    </row>
    <row r="86" spans="3:9" x14ac:dyDescent="0.3">
      <c r="C86" s="4"/>
      <c r="D86" s="4"/>
      <c r="E86" s="4"/>
      <c r="F86" s="4"/>
      <c r="G86" s="4"/>
      <c r="H86" s="4"/>
      <c r="I86" s="4"/>
    </row>
    <row r="87" spans="3:9" x14ac:dyDescent="0.3">
      <c r="C87" s="4"/>
      <c r="D87" s="4"/>
      <c r="E87" s="4"/>
      <c r="F87" s="4"/>
      <c r="G87" s="4"/>
      <c r="H87" s="4"/>
      <c r="I87" s="4"/>
    </row>
    <row r="88" spans="3:9" x14ac:dyDescent="0.3">
      <c r="C88" s="4"/>
      <c r="D88" s="4"/>
      <c r="E88" s="4"/>
      <c r="F88" s="4"/>
      <c r="G88" s="4"/>
      <c r="H88" s="4"/>
      <c r="I88" s="4"/>
    </row>
    <row r="89" spans="3:9" x14ac:dyDescent="0.3">
      <c r="C89" s="4"/>
      <c r="D89" s="4"/>
      <c r="E89" s="4"/>
      <c r="F89" s="4"/>
      <c r="G89" s="4"/>
      <c r="H89" s="4"/>
      <c r="I89" s="4"/>
    </row>
    <row r="90" spans="3:9" x14ac:dyDescent="0.3">
      <c r="C90" s="4"/>
      <c r="D90" s="4"/>
      <c r="E90" s="4"/>
      <c r="F90" s="4"/>
      <c r="G90" s="4"/>
      <c r="H90" s="4"/>
      <c r="I90" s="4"/>
    </row>
    <row r="91" spans="3:9" x14ac:dyDescent="0.3">
      <c r="C91" s="4"/>
      <c r="D91" s="4"/>
      <c r="E91" s="4"/>
      <c r="F91" s="4"/>
      <c r="G91" s="4"/>
      <c r="H91" s="4"/>
      <c r="I91" s="4"/>
    </row>
    <row r="92" spans="3:9" x14ac:dyDescent="0.3">
      <c r="C92" s="4"/>
      <c r="D92" s="4"/>
      <c r="E92" s="4"/>
      <c r="F92" s="4"/>
      <c r="G92" s="4"/>
      <c r="H92" s="4"/>
      <c r="I92" s="4"/>
    </row>
    <row r="93" spans="3:9" x14ac:dyDescent="0.3">
      <c r="C93" s="4"/>
      <c r="D93" s="4"/>
      <c r="E93" s="4"/>
      <c r="F93" s="4"/>
      <c r="G93" s="4"/>
      <c r="H93" s="4"/>
      <c r="I93" s="4"/>
    </row>
    <row r="94" spans="3:9" x14ac:dyDescent="0.3">
      <c r="C94" s="4"/>
      <c r="D94" s="4"/>
      <c r="E94" s="4"/>
      <c r="F94" s="4"/>
      <c r="G94" s="4"/>
      <c r="H94" s="4"/>
      <c r="I94" s="4"/>
    </row>
    <row r="95" spans="3:9" x14ac:dyDescent="0.3">
      <c r="C95" s="4"/>
      <c r="D95" s="4"/>
      <c r="E95" s="4"/>
      <c r="F95" s="4"/>
      <c r="G95" s="4"/>
      <c r="H95" s="4"/>
      <c r="I95" s="4"/>
    </row>
    <row r="96" spans="3:9" x14ac:dyDescent="0.3">
      <c r="C96" s="4"/>
      <c r="D96" s="4"/>
      <c r="E96" s="4"/>
      <c r="F96" s="4"/>
      <c r="G96" s="4"/>
      <c r="H96" s="4"/>
      <c r="I96" s="4"/>
    </row>
    <row r="97" spans="3:9" x14ac:dyDescent="0.3">
      <c r="C97" s="4"/>
      <c r="D97" s="4"/>
      <c r="E97" s="4"/>
      <c r="F97" s="4"/>
      <c r="G97" s="4"/>
      <c r="H97" s="4"/>
      <c r="I97" s="4"/>
    </row>
    <row r="98" spans="3:9" x14ac:dyDescent="0.3">
      <c r="C98" s="4"/>
      <c r="D98" s="4"/>
      <c r="E98" s="4"/>
      <c r="F98" s="4"/>
      <c r="G98" s="4"/>
      <c r="H98" s="4"/>
      <c r="I98" s="4"/>
    </row>
    <row r="99" spans="3:9" x14ac:dyDescent="0.3">
      <c r="C99" s="4"/>
      <c r="D99" s="4"/>
      <c r="E99" s="4"/>
      <c r="F99" s="4"/>
      <c r="G99" s="4"/>
      <c r="H99" s="4"/>
      <c r="I99" s="4"/>
    </row>
    <row r="100" spans="3:9" x14ac:dyDescent="0.3">
      <c r="C100" s="4"/>
      <c r="D100" s="4"/>
      <c r="E100" s="4"/>
      <c r="F100" s="4"/>
      <c r="G100" s="4"/>
      <c r="H100" s="4"/>
      <c r="I100" s="4"/>
    </row>
    <row r="101" spans="3:9" x14ac:dyDescent="0.3">
      <c r="C101" s="4"/>
      <c r="D101" s="4"/>
      <c r="E101" s="4"/>
      <c r="F101" s="4"/>
      <c r="G101" s="4"/>
      <c r="H101" s="4"/>
      <c r="I101" s="4"/>
    </row>
    <row r="102" spans="3:9" x14ac:dyDescent="0.3">
      <c r="C102" s="4"/>
      <c r="D102" s="4"/>
      <c r="E102" s="4"/>
      <c r="F102" s="4"/>
      <c r="G102" s="4"/>
      <c r="H102" s="4"/>
      <c r="I102" s="4"/>
    </row>
    <row r="103" spans="3:9" x14ac:dyDescent="0.3">
      <c r="C103" s="4"/>
      <c r="D103" s="4"/>
      <c r="E103" s="4"/>
      <c r="F103" s="4"/>
      <c r="G103" s="4"/>
      <c r="H103" s="4"/>
      <c r="I103" s="4"/>
    </row>
    <row r="104" spans="3:9" x14ac:dyDescent="0.3">
      <c r="C104" s="4"/>
      <c r="D104" s="4"/>
      <c r="E104" s="4"/>
      <c r="F104" s="4"/>
      <c r="G104" s="4"/>
      <c r="H104" s="4"/>
      <c r="I104" s="4"/>
    </row>
    <row r="105" spans="3:9" x14ac:dyDescent="0.3">
      <c r="C105" s="4"/>
      <c r="D105" s="4"/>
      <c r="E105" s="4"/>
      <c r="F105" s="4"/>
      <c r="G105" s="4"/>
      <c r="H105" s="4"/>
      <c r="I105" s="4"/>
    </row>
    <row r="106" spans="3:9" x14ac:dyDescent="0.3">
      <c r="C106" s="4"/>
      <c r="D106" s="4"/>
      <c r="E106" s="4"/>
      <c r="F106" s="4"/>
      <c r="G106" s="4"/>
      <c r="H106" s="4"/>
      <c r="I106" s="4"/>
    </row>
    <row r="107" spans="3:9" x14ac:dyDescent="0.3">
      <c r="C107" s="4"/>
      <c r="D107" s="4"/>
      <c r="E107" s="4"/>
      <c r="F107" s="4"/>
      <c r="G107" s="4"/>
      <c r="H107" s="4"/>
      <c r="I107" s="4"/>
    </row>
    <row r="108" spans="3:9" x14ac:dyDescent="0.3">
      <c r="C108" s="4"/>
      <c r="D108" s="4"/>
      <c r="E108" s="4"/>
      <c r="F108" s="4"/>
      <c r="G108" s="4"/>
      <c r="H108" s="4"/>
      <c r="I108" s="4"/>
    </row>
    <row r="109" spans="3:9" x14ac:dyDescent="0.3">
      <c r="C109" s="4"/>
      <c r="D109" s="4"/>
      <c r="E109" s="4"/>
      <c r="F109" s="4"/>
      <c r="G109" s="4"/>
      <c r="H109" s="4"/>
      <c r="I109" s="4"/>
    </row>
    <row r="110" spans="3:9" x14ac:dyDescent="0.3">
      <c r="C110" s="4"/>
      <c r="D110" s="4"/>
      <c r="E110" s="4"/>
      <c r="F110" s="4"/>
      <c r="G110" s="4"/>
      <c r="H110" s="4"/>
      <c r="I110" s="4"/>
    </row>
    <row r="111" spans="3:9" x14ac:dyDescent="0.3">
      <c r="C111" s="4"/>
      <c r="D111" s="4"/>
      <c r="E111" s="4"/>
      <c r="F111" s="4"/>
      <c r="G111" s="4"/>
      <c r="H111" s="4"/>
      <c r="I111" s="4"/>
    </row>
    <row r="112" spans="3:9" x14ac:dyDescent="0.3">
      <c r="C112" s="4"/>
      <c r="D112" s="4"/>
      <c r="E112" s="4"/>
      <c r="F112" s="4"/>
      <c r="G112" s="4"/>
      <c r="H112" s="4"/>
      <c r="I112" s="4"/>
    </row>
    <row r="113" spans="3:9" x14ac:dyDescent="0.3">
      <c r="C113" s="4"/>
      <c r="D113" s="4"/>
      <c r="E113" s="4"/>
      <c r="F113" s="4"/>
      <c r="G113" s="4"/>
      <c r="H113" s="4"/>
      <c r="I113" s="4"/>
    </row>
    <row r="114" spans="3:9" x14ac:dyDescent="0.3">
      <c r="C114" s="4"/>
      <c r="D114" s="4"/>
      <c r="E114" s="4"/>
      <c r="F114" s="4"/>
      <c r="G114" s="4"/>
      <c r="H114" s="4"/>
      <c r="I114" s="4"/>
    </row>
    <row r="115" spans="3:9" x14ac:dyDescent="0.3">
      <c r="C115" s="4"/>
      <c r="D115" s="4"/>
      <c r="E115" s="4"/>
      <c r="F115" s="4"/>
      <c r="G115" s="4"/>
      <c r="H115" s="4"/>
      <c r="I115" s="4"/>
    </row>
    <row r="116" spans="3:9" x14ac:dyDescent="0.3">
      <c r="C116" s="4"/>
      <c r="D116" s="4"/>
      <c r="E116" s="4"/>
      <c r="F116" s="4"/>
      <c r="G116" s="4"/>
      <c r="H116" s="4"/>
      <c r="I116" s="4"/>
    </row>
    <row r="117" spans="3:9" x14ac:dyDescent="0.3">
      <c r="C117" s="4"/>
      <c r="D117" s="4"/>
      <c r="E117" s="4"/>
      <c r="F117" s="4"/>
      <c r="G117" s="4"/>
      <c r="H117" s="4"/>
      <c r="I117" s="4"/>
    </row>
    <row r="118" spans="3:9" x14ac:dyDescent="0.3">
      <c r="C118" s="4"/>
      <c r="D118" s="4"/>
      <c r="E118" s="4"/>
      <c r="F118" s="4"/>
      <c r="G118" s="4"/>
      <c r="H118" s="4"/>
      <c r="I118" s="4"/>
    </row>
    <row r="119" spans="3:9" x14ac:dyDescent="0.3">
      <c r="C119" s="4"/>
      <c r="D119" s="4"/>
      <c r="E119" s="4"/>
      <c r="F119" s="4"/>
      <c r="G119" s="4"/>
      <c r="H119" s="4"/>
      <c r="I119" s="4"/>
    </row>
    <row r="120" spans="3:9" x14ac:dyDescent="0.3">
      <c r="C120" s="4"/>
      <c r="D120" s="4"/>
      <c r="E120" s="4"/>
      <c r="F120" s="4"/>
      <c r="G120" s="4"/>
      <c r="H120" s="4"/>
      <c r="I120" s="4"/>
    </row>
    <row r="121" spans="3:9" x14ac:dyDescent="0.3">
      <c r="C121" s="4"/>
      <c r="D121" s="4"/>
      <c r="E121" s="4"/>
      <c r="F121" s="4"/>
      <c r="G121" s="4"/>
      <c r="H121" s="4"/>
      <c r="I121" s="4"/>
    </row>
    <row r="122" spans="3:9" x14ac:dyDescent="0.3">
      <c r="C122" s="4"/>
      <c r="D122" s="4"/>
      <c r="E122" s="4"/>
      <c r="F122" s="4"/>
      <c r="G122" s="4"/>
      <c r="H122" s="4"/>
      <c r="I122" s="4"/>
    </row>
    <row r="123" spans="3:9" x14ac:dyDescent="0.3">
      <c r="C123" s="4"/>
      <c r="D123" s="4"/>
      <c r="E123" s="4"/>
      <c r="F123" s="4"/>
      <c r="G123" s="4"/>
      <c r="H123" s="4"/>
      <c r="I123" s="4"/>
    </row>
    <row r="124" spans="3:9" x14ac:dyDescent="0.3">
      <c r="C124" s="4"/>
      <c r="D124" s="4"/>
      <c r="E124" s="4"/>
      <c r="F124" s="4"/>
      <c r="G124" s="4"/>
      <c r="H124" s="4"/>
      <c r="I124" s="4"/>
    </row>
    <row r="125" spans="3:9" x14ac:dyDescent="0.3">
      <c r="C125" s="4"/>
      <c r="D125" s="4"/>
      <c r="E125" s="4"/>
      <c r="F125" s="4"/>
      <c r="G125" s="4"/>
      <c r="H125" s="4"/>
      <c r="I125" s="4"/>
    </row>
    <row r="126" spans="3:9" x14ac:dyDescent="0.3">
      <c r="C126" s="4"/>
      <c r="D126" s="4"/>
      <c r="E126" s="4"/>
      <c r="F126" s="4"/>
      <c r="G126" s="4"/>
      <c r="H126" s="4"/>
      <c r="I126" s="4"/>
    </row>
    <row r="127" spans="3:9" x14ac:dyDescent="0.3">
      <c r="C127" s="4"/>
      <c r="D127" s="4"/>
      <c r="E127" s="4"/>
      <c r="F127" s="4"/>
      <c r="G127" s="4"/>
      <c r="H127" s="4"/>
      <c r="I127" s="4"/>
    </row>
    <row r="128" spans="3:9" x14ac:dyDescent="0.3">
      <c r="C128" s="4"/>
      <c r="D128" s="4"/>
      <c r="E128" s="4"/>
      <c r="F128" s="4"/>
      <c r="G128" s="4"/>
      <c r="H128" s="4"/>
      <c r="I128" s="4"/>
    </row>
    <row r="129" spans="3:9" x14ac:dyDescent="0.3">
      <c r="C129" s="4"/>
      <c r="D129" s="4"/>
      <c r="E129" s="4"/>
      <c r="F129" s="4"/>
      <c r="G129" s="4"/>
      <c r="H129" s="4"/>
      <c r="I129" s="4"/>
    </row>
    <row r="130" spans="3:9" x14ac:dyDescent="0.3">
      <c r="C130" s="4"/>
      <c r="D130" s="4"/>
      <c r="E130" s="4"/>
      <c r="F130" s="4"/>
      <c r="G130" s="4"/>
      <c r="H130" s="4"/>
      <c r="I130" s="4"/>
    </row>
    <row r="131" spans="3:9" x14ac:dyDescent="0.3">
      <c r="C131" s="4"/>
      <c r="D131" s="4"/>
      <c r="E131" s="4"/>
      <c r="F131" s="4"/>
      <c r="G131" s="4"/>
      <c r="H131" s="4"/>
      <c r="I131" s="4"/>
    </row>
    <row r="132" spans="3:9" x14ac:dyDescent="0.3">
      <c r="C132" s="4"/>
      <c r="D132" s="4"/>
      <c r="E132" s="4"/>
      <c r="F132" s="4"/>
      <c r="G132" s="4"/>
      <c r="H132" s="4"/>
      <c r="I132" s="4"/>
    </row>
    <row r="133" spans="3:9" x14ac:dyDescent="0.3">
      <c r="C133" s="4"/>
      <c r="D133" s="4"/>
      <c r="E133" s="4"/>
      <c r="F133" s="4"/>
      <c r="G133" s="4"/>
      <c r="H133" s="4"/>
      <c r="I133" s="4"/>
    </row>
    <row r="134" spans="3:9" x14ac:dyDescent="0.3">
      <c r="C134" s="4"/>
      <c r="D134" s="4"/>
      <c r="E134" s="4"/>
      <c r="F134" s="4"/>
      <c r="G134" s="4"/>
      <c r="H134" s="4"/>
      <c r="I134" s="4"/>
    </row>
    <row r="135" spans="3:9" x14ac:dyDescent="0.3">
      <c r="C135" s="4"/>
      <c r="D135" s="4"/>
      <c r="E135" s="4"/>
      <c r="F135" s="4"/>
      <c r="G135" s="4"/>
      <c r="H135" s="4"/>
      <c r="I135" s="4"/>
    </row>
    <row r="136" spans="3:9" x14ac:dyDescent="0.3">
      <c r="C136" s="4"/>
      <c r="D136" s="4"/>
      <c r="E136" s="4"/>
      <c r="F136" s="4"/>
      <c r="G136" s="4"/>
      <c r="H136" s="4"/>
      <c r="I136" s="4"/>
    </row>
    <row r="137" spans="3:9" x14ac:dyDescent="0.3">
      <c r="C137" s="4"/>
      <c r="D137" s="4"/>
      <c r="E137" s="4"/>
      <c r="F137" s="4"/>
      <c r="G137" s="4"/>
      <c r="H137" s="4"/>
      <c r="I137" s="4"/>
    </row>
    <row r="138" spans="3:9" x14ac:dyDescent="0.3">
      <c r="C138" s="4"/>
      <c r="D138" s="4"/>
      <c r="E138" s="4"/>
      <c r="F138" s="4"/>
      <c r="G138" s="4"/>
      <c r="H138" s="4"/>
      <c r="I138" s="4"/>
    </row>
    <row r="139" spans="3:9" x14ac:dyDescent="0.3">
      <c r="C139" s="4"/>
      <c r="D139" s="4"/>
      <c r="E139" s="4"/>
      <c r="F139" s="4"/>
      <c r="G139" s="4"/>
      <c r="H139" s="4"/>
      <c r="I139" s="4"/>
    </row>
    <row r="140" spans="3:9" x14ac:dyDescent="0.3">
      <c r="C140" s="4"/>
      <c r="D140" s="4"/>
      <c r="E140" s="4"/>
      <c r="F140" s="4"/>
      <c r="G140" s="4"/>
      <c r="H140" s="4"/>
      <c r="I140" s="4"/>
    </row>
    <row r="141" spans="3:9" x14ac:dyDescent="0.3">
      <c r="C141" s="4"/>
      <c r="D141" s="4"/>
      <c r="E141" s="4"/>
      <c r="F141" s="4"/>
      <c r="G141" s="4"/>
      <c r="H141" s="4"/>
      <c r="I141" s="4"/>
    </row>
    <row r="142" spans="3:9" x14ac:dyDescent="0.3">
      <c r="C142" s="4"/>
      <c r="D142" s="4"/>
      <c r="E142" s="4"/>
      <c r="F142" s="4"/>
      <c r="G142" s="4"/>
      <c r="H142" s="4"/>
      <c r="I142" s="4"/>
    </row>
    <row r="143" spans="3:9" x14ac:dyDescent="0.3">
      <c r="C143" s="4"/>
      <c r="D143" s="4"/>
      <c r="E143" s="4"/>
      <c r="F143" s="4"/>
      <c r="G143" s="4"/>
      <c r="H143" s="4"/>
      <c r="I143" s="4"/>
    </row>
    <row r="144" spans="3:9" x14ac:dyDescent="0.3">
      <c r="C144" s="4"/>
      <c r="D144" s="4"/>
      <c r="E144" s="4"/>
      <c r="F144" s="4"/>
      <c r="G144" s="4"/>
      <c r="H144" s="4"/>
      <c r="I144" s="4"/>
    </row>
    <row r="145" spans="3:9" x14ac:dyDescent="0.3">
      <c r="C145" s="4"/>
      <c r="D145" s="4"/>
      <c r="E145" s="4"/>
      <c r="F145" s="4"/>
      <c r="G145" s="4"/>
      <c r="H145" s="4"/>
      <c r="I145" s="4"/>
    </row>
    <row r="146" spans="3:9" x14ac:dyDescent="0.3">
      <c r="C146" s="4"/>
      <c r="D146" s="4"/>
      <c r="E146" s="4"/>
      <c r="F146" s="4"/>
      <c r="G146" s="4"/>
      <c r="H146" s="4"/>
      <c r="I146" s="4"/>
    </row>
    <row r="147" spans="3:9" x14ac:dyDescent="0.3">
      <c r="C147" s="4"/>
      <c r="D147" s="4"/>
      <c r="E147" s="4"/>
      <c r="F147" s="4"/>
      <c r="G147" s="4"/>
      <c r="H147" s="4"/>
      <c r="I147" s="4"/>
    </row>
    <row r="148" spans="3:9" x14ac:dyDescent="0.3">
      <c r="C148" s="4"/>
      <c r="D148" s="4"/>
      <c r="E148" s="4"/>
      <c r="F148" s="4"/>
      <c r="G148" s="4"/>
      <c r="H148" s="4"/>
      <c r="I148" s="4"/>
    </row>
    <row r="149" spans="3:9" x14ac:dyDescent="0.3">
      <c r="C149" s="4"/>
      <c r="D149" s="4"/>
      <c r="E149" s="4"/>
      <c r="F149" s="4"/>
      <c r="G149" s="4"/>
      <c r="H149" s="4"/>
      <c r="I149" s="4"/>
    </row>
    <row r="150" spans="3:9" x14ac:dyDescent="0.3">
      <c r="C150" s="4"/>
      <c r="D150" s="4"/>
      <c r="E150" s="4"/>
      <c r="F150" s="4"/>
      <c r="G150" s="4"/>
      <c r="H150" s="4"/>
      <c r="I150" s="4"/>
    </row>
    <row r="151" spans="3:9" x14ac:dyDescent="0.3">
      <c r="C151" s="4"/>
      <c r="D151" s="4"/>
      <c r="E151" s="4"/>
      <c r="F151" s="4"/>
      <c r="G151" s="4"/>
      <c r="H151" s="4"/>
      <c r="I151" s="4"/>
    </row>
    <row r="152" spans="3:9" x14ac:dyDescent="0.3">
      <c r="C152" s="4"/>
      <c r="D152" s="4"/>
      <c r="E152" s="4"/>
      <c r="F152" s="4"/>
      <c r="G152" s="4"/>
      <c r="H152" s="4"/>
      <c r="I152" s="4"/>
    </row>
    <row r="153" spans="3:9" x14ac:dyDescent="0.3">
      <c r="C153" s="4"/>
      <c r="D153" s="4"/>
      <c r="E153" s="4"/>
      <c r="F153" s="4"/>
      <c r="G153" s="4"/>
      <c r="H153" s="4"/>
      <c r="I153" s="4"/>
    </row>
    <row r="154" spans="3:9" x14ac:dyDescent="0.3">
      <c r="C154" s="4"/>
      <c r="D154" s="4"/>
      <c r="E154" s="4"/>
      <c r="F154" s="4"/>
      <c r="G154" s="4"/>
      <c r="H154" s="4"/>
      <c r="I154" s="4"/>
    </row>
    <row r="155" spans="3:9" x14ac:dyDescent="0.3">
      <c r="C155" s="4"/>
      <c r="D155" s="4"/>
      <c r="E155" s="4"/>
      <c r="F155" s="4"/>
      <c r="G155" s="4"/>
      <c r="H155" s="4"/>
      <c r="I155" s="4"/>
    </row>
    <row r="156" spans="3:9" x14ac:dyDescent="0.3">
      <c r="C156" s="4"/>
      <c r="D156" s="4"/>
      <c r="E156" s="4"/>
      <c r="F156" s="4"/>
      <c r="G156" s="4"/>
      <c r="H156" s="4"/>
      <c r="I156" s="4"/>
    </row>
    <row r="157" spans="3:9" x14ac:dyDescent="0.3">
      <c r="C157" s="4"/>
      <c r="D157" s="4"/>
      <c r="E157" s="4"/>
      <c r="F157" s="4"/>
      <c r="G157" s="4"/>
      <c r="H157" s="4"/>
      <c r="I157" s="4"/>
    </row>
    <row r="158" spans="3:9" x14ac:dyDescent="0.3">
      <c r="C158" s="4"/>
      <c r="D158" s="4"/>
      <c r="E158" s="4"/>
      <c r="F158" s="4"/>
      <c r="G158" s="4"/>
      <c r="H158" s="4"/>
      <c r="I158" s="4"/>
    </row>
    <row r="159" spans="3:9" x14ac:dyDescent="0.3">
      <c r="C159" s="4"/>
      <c r="D159" s="4"/>
      <c r="E159" s="4"/>
      <c r="F159" s="4"/>
      <c r="G159" s="4"/>
      <c r="H159" s="4"/>
      <c r="I159" s="4"/>
    </row>
    <row r="160" spans="3:9" x14ac:dyDescent="0.3">
      <c r="C160" s="4"/>
      <c r="D160" s="4"/>
      <c r="E160" s="4"/>
      <c r="F160" s="4"/>
      <c r="G160" s="4"/>
      <c r="H160" s="4"/>
      <c r="I160" s="4"/>
    </row>
    <row r="161" spans="3:9" x14ac:dyDescent="0.3">
      <c r="C161" s="4"/>
      <c r="D161" s="4"/>
      <c r="E161" s="4"/>
      <c r="F161" s="4"/>
      <c r="G161" s="4"/>
      <c r="H161" s="4"/>
      <c r="I161" s="4"/>
    </row>
    <row r="162" spans="3:9" x14ac:dyDescent="0.3">
      <c r="C162" s="4"/>
      <c r="D162" s="4"/>
      <c r="E162" s="4"/>
      <c r="F162" s="4"/>
      <c r="G162" s="4"/>
      <c r="H162" s="4"/>
      <c r="I162" s="4"/>
    </row>
    <row r="163" spans="3:9" x14ac:dyDescent="0.3">
      <c r="C163" s="4"/>
      <c r="D163" s="4"/>
      <c r="E163" s="4"/>
      <c r="F163" s="4"/>
      <c r="G163" s="4"/>
      <c r="H163" s="4"/>
      <c r="I163" s="4"/>
    </row>
    <row r="164" spans="3:9" x14ac:dyDescent="0.3">
      <c r="C164" s="4"/>
      <c r="D164" s="4"/>
      <c r="E164" s="4"/>
      <c r="F164" s="4"/>
      <c r="G164" s="4"/>
      <c r="H164" s="4"/>
      <c r="I164" s="4"/>
    </row>
    <row r="165" spans="3:9" x14ac:dyDescent="0.3">
      <c r="C165" s="4"/>
      <c r="D165" s="4"/>
      <c r="E165" s="4"/>
      <c r="F165" s="4"/>
      <c r="G165" s="4"/>
      <c r="H165" s="4"/>
      <c r="I165" s="4"/>
    </row>
    <row r="166" spans="3:9" x14ac:dyDescent="0.3">
      <c r="C166" s="4"/>
      <c r="D166" s="4"/>
      <c r="E166" s="4"/>
      <c r="F166" s="4"/>
      <c r="G166" s="4"/>
      <c r="H166" s="4"/>
      <c r="I166" s="4"/>
    </row>
    <row r="167" spans="3:9" x14ac:dyDescent="0.3">
      <c r="C167" s="4"/>
      <c r="D167" s="4"/>
      <c r="E167" s="4"/>
      <c r="F167" s="4"/>
      <c r="G167" s="4"/>
      <c r="H167" s="4"/>
      <c r="I167" s="4"/>
    </row>
    <row r="168" spans="3:9" x14ac:dyDescent="0.3">
      <c r="C168" s="4"/>
      <c r="D168" s="4"/>
      <c r="E168" s="4"/>
      <c r="F168" s="4"/>
      <c r="G168" s="4"/>
      <c r="H168" s="4"/>
      <c r="I168" s="4"/>
    </row>
    <row r="169" spans="3:9" x14ac:dyDescent="0.3">
      <c r="C169" s="4"/>
      <c r="D169" s="4"/>
      <c r="E169" s="4"/>
      <c r="F169" s="4"/>
      <c r="G169" s="4"/>
      <c r="H169" s="4"/>
      <c r="I169" s="4"/>
    </row>
    <row r="170" spans="3:9" x14ac:dyDescent="0.3">
      <c r="C170" s="4"/>
      <c r="D170" s="4"/>
      <c r="E170" s="4"/>
      <c r="F170" s="4"/>
      <c r="G170" s="4"/>
      <c r="H170" s="4"/>
      <c r="I170" s="4"/>
    </row>
    <row r="171" spans="3:9" x14ac:dyDescent="0.3">
      <c r="C171" s="4"/>
      <c r="D171" s="4"/>
      <c r="E171" s="4"/>
      <c r="F171" s="4"/>
      <c r="G171" s="4"/>
      <c r="H171" s="4"/>
      <c r="I171" s="4"/>
    </row>
    <row r="172" spans="3:9" x14ac:dyDescent="0.3">
      <c r="C172" s="4"/>
      <c r="D172" s="4"/>
      <c r="E172" s="4"/>
      <c r="F172" s="4"/>
      <c r="G172" s="4"/>
      <c r="H172" s="4"/>
      <c r="I172" s="4"/>
    </row>
    <row r="173" spans="3:9" x14ac:dyDescent="0.3">
      <c r="C173" s="4"/>
      <c r="D173" s="4"/>
      <c r="E173" s="4"/>
      <c r="F173" s="4"/>
      <c r="G173" s="4"/>
      <c r="H173" s="4"/>
      <c r="I173" s="4"/>
    </row>
    <row r="174" spans="3:9" x14ac:dyDescent="0.3">
      <c r="C174" s="4"/>
      <c r="D174" s="4"/>
      <c r="E174" s="4"/>
      <c r="F174" s="4"/>
      <c r="G174" s="4"/>
      <c r="H174" s="4"/>
      <c r="I174" s="4"/>
    </row>
    <row r="175" spans="3:9" x14ac:dyDescent="0.3">
      <c r="C175" s="4"/>
      <c r="D175" s="4"/>
      <c r="E175" s="4"/>
      <c r="F175" s="4"/>
      <c r="G175" s="4"/>
      <c r="H175" s="4"/>
      <c r="I175" s="4"/>
    </row>
    <row r="176" spans="3:9" x14ac:dyDescent="0.3">
      <c r="C176" s="4"/>
      <c r="D176" s="4"/>
      <c r="E176" s="4"/>
      <c r="F176" s="4"/>
      <c r="G176" s="4"/>
      <c r="H176" s="4"/>
      <c r="I176" s="4"/>
    </row>
    <row r="177" spans="3:9" x14ac:dyDescent="0.3">
      <c r="C177" s="4"/>
      <c r="D177" s="4"/>
      <c r="E177" s="4"/>
      <c r="F177" s="4"/>
      <c r="G177" s="4"/>
      <c r="H177" s="4"/>
      <c r="I177" s="4"/>
    </row>
    <row r="178" spans="3:9" x14ac:dyDescent="0.3">
      <c r="C178" s="4"/>
      <c r="D178" s="4"/>
      <c r="E178" s="4"/>
      <c r="F178" s="4"/>
      <c r="G178" s="4"/>
      <c r="H178" s="4"/>
      <c r="I178" s="4"/>
    </row>
    <row r="179" spans="3:9" x14ac:dyDescent="0.3">
      <c r="C179" s="4"/>
      <c r="D179" s="4"/>
      <c r="E179" s="4"/>
      <c r="F179" s="4"/>
      <c r="G179" s="4"/>
      <c r="H179" s="4"/>
      <c r="I179" s="4"/>
    </row>
    <row r="180" spans="3:9" x14ac:dyDescent="0.3">
      <c r="C180" s="4"/>
      <c r="D180" s="4"/>
      <c r="E180" s="4"/>
      <c r="F180" s="4"/>
      <c r="G180" s="4"/>
      <c r="H180" s="4"/>
      <c r="I180" s="4"/>
    </row>
    <row r="181" spans="3:9" x14ac:dyDescent="0.3">
      <c r="C181" s="4"/>
      <c r="D181" s="4"/>
      <c r="E181" s="4"/>
      <c r="F181" s="4"/>
      <c r="G181" s="4"/>
      <c r="H181" s="4"/>
      <c r="I181" s="4"/>
    </row>
    <row r="182" spans="3:9" x14ac:dyDescent="0.3">
      <c r="C182" s="4"/>
      <c r="D182" s="4"/>
      <c r="E182" s="4"/>
      <c r="F182" s="4"/>
      <c r="G182" s="4"/>
      <c r="H182" s="4"/>
      <c r="I182" s="4"/>
    </row>
    <row r="183" spans="3:9" x14ac:dyDescent="0.3">
      <c r="C183" s="4"/>
      <c r="D183" s="4"/>
      <c r="E183" s="4"/>
      <c r="F183" s="4"/>
      <c r="G183" s="4"/>
      <c r="H183" s="4"/>
      <c r="I183" s="4"/>
    </row>
    <row r="184" spans="3:9" x14ac:dyDescent="0.3">
      <c r="C184" s="4"/>
      <c r="D184" s="4"/>
      <c r="E184" s="4"/>
      <c r="F184" s="4"/>
      <c r="G184" s="4"/>
      <c r="H184" s="4"/>
      <c r="I184" s="4"/>
    </row>
    <row r="185" spans="3:9" x14ac:dyDescent="0.3">
      <c r="C185" s="4"/>
      <c r="D185" s="4"/>
      <c r="E185" s="4"/>
      <c r="F185" s="4"/>
      <c r="G185" s="4"/>
      <c r="H185" s="4"/>
      <c r="I185" s="4"/>
    </row>
    <row r="186" spans="3:9" x14ac:dyDescent="0.3">
      <c r="C186" s="4"/>
      <c r="D186" s="4"/>
      <c r="E186" s="4"/>
      <c r="F186" s="4"/>
      <c r="G186" s="4"/>
      <c r="H186" s="4"/>
      <c r="I186" s="4"/>
    </row>
    <row r="187" spans="3:9" x14ac:dyDescent="0.3">
      <c r="C187" s="4"/>
      <c r="D187" s="4"/>
      <c r="E187" s="4"/>
      <c r="F187" s="4"/>
      <c r="G187" s="4"/>
      <c r="H187" s="4"/>
      <c r="I187" s="4"/>
    </row>
    <row r="188" spans="3:9" x14ac:dyDescent="0.3">
      <c r="C188" s="4"/>
      <c r="D188" s="4"/>
      <c r="E188" s="4"/>
      <c r="F188" s="4"/>
      <c r="G188" s="4"/>
      <c r="H188" s="4"/>
      <c r="I188" s="4"/>
    </row>
    <row r="189" spans="3:9" x14ac:dyDescent="0.3">
      <c r="C189" s="4"/>
      <c r="D189" s="4"/>
      <c r="E189" s="4"/>
      <c r="F189" s="4"/>
      <c r="G189" s="4"/>
      <c r="H189" s="4"/>
      <c r="I189" s="4"/>
    </row>
    <row r="190" spans="3:9" x14ac:dyDescent="0.3">
      <c r="C190" s="4"/>
      <c r="D190" s="4"/>
      <c r="E190" s="4"/>
      <c r="F190" s="4"/>
      <c r="G190" s="4"/>
      <c r="H190" s="4"/>
      <c r="I190" s="4"/>
    </row>
    <row r="191" spans="3:9" x14ac:dyDescent="0.3">
      <c r="C191" s="4"/>
      <c r="D191" s="4"/>
      <c r="E191" s="4"/>
      <c r="F191" s="4"/>
      <c r="G191" s="4"/>
      <c r="H191" s="4"/>
      <c r="I191" s="4"/>
    </row>
    <row r="192" spans="3:9" x14ac:dyDescent="0.3">
      <c r="C192" s="4"/>
      <c r="D192" s="4"/>
      <c r="E192" s="4"/>
      <c r="F192" s="4"/>
      <c r="G192" s="4"/>
      <c r="H192" s="4"/>
      <c r="I192" s="4"/>
    </row>
    <row r="193" spans="3:9" x14ac:dyDescent="0.3">
      <c r="C193" s="4"/>
      <c r="D193" s="4"/>
      <c r="E193" s="4"/>
      <c r="F193" s="4"/>
      <c r="G193" s="4"/>
      <c r="H193" s="4"/>
      <c r="I193" s="4"/>
    </row>
    <row r="194" spans="3:9" x14ac:dyDescent="0.3">
      <c r="C194" s="4"/>
      <c r="D194" s="4"/>
      <c r="E194" s="4"/>
      <c r="F194" s="4"/>
      <c r="G194" s="4"/>
      <c r="H194" s="4"/>
      <c r="I194" s="4"/>
    </row>
    <row r="195" spans="3:9" x14ac:dyDescent="0.3">
      <c r="C195" s="4"/>
      <c r="D195" s="4"/>
      <c r="E195" s="4"/>
      <c r="F195" s="4"/>
      <c r="G195" s="4"/>
      <c r="H195" s="4"/>
      <c r="I195" s="4"/>
    </row>
    <row r="196" spans="3:9" x14ac:dyDescent="0.3">
      <c r="C196" s="4"/>
      <c r="D196" s="4"/>
      <c r="E196" s="4"/>
      <c r="F196" s="4"/>
      <c r="G196" s="4"/>
      <c r="H196" s="4"/>
      <c r="I196" s="4"/>
    </row>
    <row r="197" spans="3:9" x14ac:dyDescent="0.3">
      <c r="C197" s="4"/>
      <c r="D197" s="4"/>
      <c r="E197" s="4"/>
      <c r="F197" s="4"/>
      <c r="G197" s="4"/>
      <c r="H197" s="4"/>
      <c r="I197" s="4"/>
    </row>
    <row r="198" spans="3:9" x14ac:dyDescent="0.3">
      <c r="C198" s="4"/>
      <c r="D198" s="4"/>
      <c r="E198" s="4"/>
      <c r="F198" s="4"/>
      <c r="G198" s="4"/>
      <c r="H198" s="4"/>
      <c r="I198" s="4"/>
    </row>
    <row r="199" spans="3:9" x14ac:dyDescent="0.3">
      <c r="C199" s="4"/>
      <c r="D199" s="4"/>
      <c r="E199" s="4"/>
      <c r="F199" s="4"/>
      <c r="G199" s="4"/>
      <c r="H199" s="4"/>
      <c r="I199" s="4"/>
    </row>
    <row r="200" spans="3:9" x14ac:dyDescent="0.3">
      <c r="C200" s="4"/>
      <c r="D200" s="4"/>
      <c r="E200" s="4"/>
      <c r="F200" s="4"/>
      <c r="G200" s="4"/>
      <c r="H200" s="4"/>
      <c r="I200" s="4"/>
    </row>
    <row r="201" spans="3:9" x14ac:dyDescent="0.3">
      <c r="C201" s="4"/>
      <c r="D201" s="4"/>
      <c r="E201" s="4"/>
      <c r="F201" s="4"/>
      <c r="G201" s="4"/>
      <c r="H201" s="4"/>
      <c r="I201" s="4"/>
    </row>
    <row r="202" spans="3:9" x14ac:dyDescent="0.3">
      <c r="C202" s="4"/>
      <c r="D202" s="4"/>
      <c r="E202" s="4"/>
      <c r="F202" s="4"/>
      <c r="G202" s="4"/>
      <c r="H202" s="4"/>
      <c r="I202" s="4"/>
    </row>
    <row r="203" spans="3:9" x14ac:dyDescent="0.3">
      <c r="C203" s="4"/>
      <c r="D203" s="4"/>
      <c r="E203" s="4"/>
      <c r="F203" s="4"/>
      <c r="G203" s="4"/>
      <c r="H203" s="4"/>
      <c r="I203" s="4"/>
    </row>
    <row r="204" spans="3:9" x14ac:dyDescent="0.3">
      <c r="C204" s="4"/>
      <c r="D204" s="4"/>
      <c r="E204" s="4"/>
      <c r="F204" s="4"/>
      <c r="G204" s="4"/>
      <c r="H204" s="4"/>
      <c r="I204" s="4"/>
    </row>
    <row r="205" spans="3:9" x14ac:dyDescent="0.3">
      <c r="C205" s="4"/>
      <c r="D205" s="4"/>
      <c r="E205" s="4"/>
      <c r="F205" s="4"/>
      <c r="G205" s="4"/>
      <c r="H205" s="4"/>
      <c r="I205" s="4"/>
    </row>
    <row r="206" spans="3:9" x14ac:dyDescent="0.3">
      <c r="C206" s="4"/>
      <c r="D206" s="4"/>
      <c r="E206" s="4"/>
      <c r="F206" s="4"/>
      <c r="G206" s="4"/>
      <c r="H206" s="4"/>
      <c r="I206" s="4"/>
    </row>
    <row r="207" spans="3:9" x14ac:dyDescent="0.3">
      <c r="C207" s="4"/>
      <c r="D207" s="4"/>
      <c r="E207" s="4"/>
      <c r="F207" s="4"/>
      <c r="G207" s="4"/>
      <c r="H207" s="4"/>
      <c r="I207" s="4"/>
    </row>
    <row r="208" spans="3:9" x14ac:dyDescent="0.3">
      <c r="C208" s="4"/>
      <c r="D208" s="4"/>
      <c r="E208" s="4"/>
      <c r="F208" s="4"/>
      <c r="G208" s="4"/>
      <c r="H208" s="4"/>
      <c r="I208" s="4"/>
    </row>
    <row r="209" spans="3:9" x14ac:dyDescent="0.3">
      <c r="C209" s="4"/>
      <c r="D209" s="4"/>
      <c r="E209" s="4"/>
      <c r="F209" s="4"/>
      <c r="G209" s="4"/>
      <c r="H209" s="4"/>
      <c r="I209" s="4"/>
    </row>
    <row r="210" spans="3:9" x14ac:dyDescent="0.3">
      <c r="C210" s="4"/>
      <c r="D210" s="4"/>
      <c r="E210" s="4"/>
      <c r="F210" s="4"/>
      <c r="G210" s="4"/>
      <c r="H210" s="4"/>
      <c r="I210" s="4"/>
    </row>
    <row r="211" spans="3:9" x14ac:dyDescent="0.3">
      <c r="C211" s="4"/>
      <c r="D211" s="4"/>
      <c r="E211" s="4"/>
      <c r="F211" s="4"/>
      <c r="G211" s="4"/>
      <c r="H211" s="4"/>
      <c r="I211" s="4"/>
    </row>
    <row r="212" spans="3:9" x14ac:dyDescent="0.3">
      <c r="C212" s="4"/>
      <c r="D212" s="4"/>
      <c r="E212" s="4"/>
      <c r="F212" s="4"/>
      <c r="G212" s="4"/>
      <c r="H212" s="4"/>
      <c r="I212" s="4"/>
    </row>
    <row r="213" spans="3:9" x14ac:dyDescent="0.3">
      <c r="C213" s="4"/>
      <c r="D213" s="4"/>
      <c r="E213" s="4"/>
      <c r="F213" s="4"/>
      <c r="G213" s="4"/>
      <c r="H213" s="4"/>
      <c r="I213" s="4"/>
    </row>
    <row r="214" spans="3:9" x14ac:dyDescent="0.3">
      <c r="C214" s="4"/>
      <c r="D214" s="4"/>
      <c r="E214" s="4"/>
      <c r="F214" s="4"/>
      <c r="G214" s="4"/>
      <c r="H214" s="4"/>
      <c r="I214" s="4"/>
    </row>
    <row r="215" spans="3:9" x14ac:dyDescent="0.3">
      <c r="C215" s="4"/>
      <c r="D215" s="4"/>
      <c r="E215" s="4"/>
      <c r="F215" s="4"/>
      <c r="G215" s="4"/>
      <c r="H215" s="4"/>
      <c r="I215" s="4"/>
    </row>
    <row r="216" spans="3:9" x14ac:dyDescent="0.3">
      <c r="C216" s="4"/>
      <c r="D216" s="4"/>
      <c r="E216" s="4"/>
      <c r="F216" s="4"/>
      <c r="G216" s="4"/>
      <c r="H216" s="4"/>
      <c r="I216" s="4"/>
    </row>
    <row r="217" spans="3:9" x14ac:dyDescent="0.3">
      <c r="C217" s="4"/>
      <c r="D217" s="4"/>
      <c r="E217" s="4"/>
      <c r="F217" s="4"/>
      <c r="G217" s="4"/>
      <c r="H217" s="4"/>
      <c r="I217" s="4"/>
    </row>
    <row r="218" spans="3:9" x14ac:dyDescent="0.3">
      <c r="C218" s="4"/>
      <c r="D218" s="4"/>
      <c r="E218" s="4"/>
      <c r="F218" s="4"/>
      <c r="G218" s="4"/>
      <c r="H218" s="4"/>
      <c r="I218" s="4"/>
    </row>
    <row r="219" spans="3:9" x14ac:dyDescent="0.3">
      <c r="C219" s="4"/>
      <c r="D219" s="4"/>
      <c r="E219" s="4"/>
      <c r="F219" s="4"/>
      <c r="G219" s="4"/>
      <c r="H219" s="4"/>
      <c r="I219" s="4"/>
    </row>
    <row r="220" spans="3:9" x14ac:dyDescent="0.3">
      <c r="C220" s="4"/>
      <c r="D220" s="4"/>
      <c r="E220" s="4"/>
      <c r="F220" s="4"/>
      <c r="G220" s="4"/>
      <c r="H220" s="4"/>
      <c r="I220" s="4"/>
    </row>
    <row r="221" spans="3:9" x14ac:dyDescent="0.3">
      <c r="C221" s="4"/>
      <c r="D221" s="4"/>
      <c r="E221" s="4"/>
      <c r="F221" s="4"/>
      <c r="G221" s="4"/>
      <c r="H221" s="4"/>
      <c r="I221" s="4"/>
    </row>
    <row r="222" spans="3:9" x14ac:dyDescent="0.3">
      <c r="C222" s="4"/>
      <c r="D222" s="4"/>
      <c r="E222" s="4"/>
      <c r="F222" s="4"/>
      <c r="G222" s="4"/>
      <c r="H222" s="4"/>
      <c r="I222" s="4"/>
    </row>
    <row r="223" spans="3:9" x14ac:dyDescent="0.3">
      <c r="C223" s="4"/>
      <c r="D223" s="4"/>
      <c r="E223" s="4"/>
      <c r="F223" s="4"/>
      <c r="G223" s="4"/>
      <c r="H223" s="4"/>
      <c r="I223" s="4"/>
    </row>
    <row r="224" spans="3:9" x14ac:dyDescent="0.3">
      <c r="C224" s="4"/>
      <c r="D224" s="4"/>
      <c r="E224" s="4"/>
      <c r="F224" s="4"/>
      <c r="G224" s="4"/>
      <c r="H224" s="4"/>
      <c r="I224" s="4"/>
    </row>
    <row r="225" spans="3:9" x14ac:dyDescent="0.3">
      <c r="C225" s="4"/>
      <c r="D225" s="4"/>
      <c r="E225" s="4"/>
      <c r="F225" s="4"/>
      <c r="G225" s="4"/>
      <c r="H225" s="4"/>
      <c r="I225" s="4"/>
    </row>
    <row r="226" spans="3:9" x14ac:dyDescent="0.3">
      <c r="C226" s="4"/>
      <c r="D226" s="4"/>
      <c r="E226" s="4"/>
      <c r="F226" s="4"/>
      <c r="G226" s="4"/>
      <c r="H226" s="4"/>
      <c r="I226" s="4"/>
    </row>
    <row r="227" spans="3:9" x14ac:dyDescent="0.3">
      <c r="C227" s="4"/>
      <c r="D227" s="4"/>
      <c r="E227" s="4"/>
      <c r="F227" s="4"/>
      <c r="G227" s="4"/>
      <c r="H227" s="4"/>
      <c r="I227" s="4"/>
    </row>
    <row r="228" spans="3:9" x14ac:dyDescent="0.3">
      <c r="C228" s="4"/>
      <c r="D228" s="4"/>
      <c r="E228" s="4"/>
      <c r="F228" s="4"/>
      <c r="G228" s="4"/>
      <c r="H228" s="4"/>
      <c r="I228" s="4"/>
    </row>
    <row r="229" spans="3:9" x14ac:dyDescent="0.3">
      <c r="C229" s="4"/>
      <c r="D229" s="4"/>
      <c r="E229" s="4"/>
      <c r="F229" s="4"/>
      <c r="G229" s="4"/>
      <c r="H229" s="4"/>
      <c r="I229" s="4"/>
    </row>
    <row r="230" spans="3:9" x14ac:dyDescent="0.3">
      <c r="C230" s="4"/>
      <c r="D230" s="4"/>
      <c r="E230" s="4"/>
      <c r="F230" s="4"/>
      <c r="G230" s="4"/>
      <c r="H230" s="4"/>
      <c r="I230" s="4"/>
    </row>
    <row r="231" spans="3:9" x14ac:dyDescent="0.3">
      <c r="C231" s="4"/>
      <c r="D231" s="4"/>
      <c r="E231" s="4"/>
      <c r="F231" s="4"/>
      <c r="G231" s="4"/>
      <c r="H231" s="4"/>
      <c r="I231" s="4"/>
    </row>
    <row r="232" spans="3:9" x14ac:dyDescent="0.3">
      <c r="C232" s="4"/>
      <c r="D232" s="4"/>
      <c r="E232" s="4"/>
      <c r="F232" s="4"/>
      <c r="G232" s="4"/>
      <c r="H232" s="4"/>
      <c r="I232" s="4"/>
    </row>
    <row r="233" spans="3:9" x14ac:dyDescent="0.3">
      <c r="C233" s="4"/>
      <c r="D233" s="4"/>
      <c r="E233" s="4"/>
      <c r="F233" s="4"/>
      <c r="G233" s="4"/>
      <c r="H233" s="4"/>
      <c r="I233" s="4"/>
    </row>
    <row r="234" spans="3:9" x14ac:dyDescent="0.3">
      <c r="C234" s="4"/>
      <c r="D234" s="4"/>
      <c r="E234" s="4"/>
      <c r="F234" s="4"/>
      <c r="G234" s="4"/>
      <c r="H234" s="4"/>
      <c r="I234" s="4"/>
    </row>
    <row r="235" spans="3:9" x14ac:dyDescent="0.3">
      <c r="C235" s="4"/>
      <c r="D235" s="4"/>
      <c r="E235" s="4"/>
      <c r="F235" s="4"/>
      <c r="G235" s="4"/>
      <c r="H235" s="4"/>
      <c r="I235" s="4"/>
    </row>
    <row r="236" spans="3:9" x14ac:dyDescent="0.3">
      <c r="C236" s="4"/>
      <c r="D236" s="4"/>
      <c r="E236" s="4"/>
      <c r="F236" s="4"/>
      <c r="G236" s="4"/>
      <c r="H236" s="4"/>
      <c r="I236" s="4"/>
    </row>
    <row r="237" spans="3:9" x14ac:dyDescent="0.3">
      <c r="C237" s="4"/>
      <c r="D237" s="4"/>
      <c r="E237" s="4"/>
      <c r="F237" s="4"/>
      <c r="G237" s="4"/>
      <c r="H237" s="4"/>
      <c r="I237" s="4"/>
    </row>
    <row r="238" spans="3:9" x14ac:dyDescent="0.3">
      <c r="C238" s="4"/>
      <c r="D238" s="4"/>
      <c r="E238" s="4"/>
      <c r="F238" s="4"/>
      <c r="G238" s="4"/>
      <c r="H238" s="4"/>
      <c r="I238" s="4"/>
    </row>
    <row r="239" spans="3:9" x14ac:dyDescent="0.3">
      <c r="C239" s="4"/>
      <c r="D239" s="4"/>
      <c r="E239" s="4"/>
      <c r="F239" s="4"/>
      <c r="G239" s="4"/>
      <c r="H239" s="4"/>
      <c r="I239" s="4"/>
    </row>
    <row r="240" spans="3:9" x14ac:dyDescent="0.3">
      <c r="C240" s="4"/>
      <c r="D240" s="4"/>
      <c r="E240" s="4"/>
      <c r="F240" s="4"/>
      <c r="G240" s="4"/>
      <c r="H240" s="4"/>
      <c r="I240" s="4"/>
    </row>
    <row r="241" spans="3:9" x14ac:dyDescent="0.3">
      <c r="C241" s="4"/>
      <c r="D241" s="4"/>
      <c r="E241" s="4"/>
      <c r="F241" s="4"/>
      <c r="G241" s="4"/>
      <c r="H241" s="4"/>
      <c r="I241" s="4"/>
    </row>
    <row r="242" spans="3:9" x14ac:dyDescent="0.3">
      <c r="C242" s="4"/>
      <c r="D242" s="4"/>
      <c r="E242" s="4"/>
      <c r="F242" s="4"/>
      <c r="G242" s="4"/>
      <c r="H242" s="4"/>
      <c r="I242" s="4"/>
    </row>
    <row r="243" spans="3:9" x14ac:dyDescent="0.3">
      <c r="C243" s="4"/>
      <c r="D243" s="4"/>
      <c r="E243" s="4"/>
      <c r="F243" s="4"/>
      <c r="G243" s="4"/>
      <c r="H243" s="4"/>
      <c r="I243" s="4"/>
    </row>
    <row r="244" spans="3:9" x14ac:dyDescent="0.3">
      <c r="C244" s="4"/>
      <c r="D244" s="4"/>
      <c r="E244" s="4"/>
      <c r="F244" s="4"/>
      <c r="G244" s="4"/>
      <c r="H244" s="4"/>
      <c r="I244" s="4"/>
    </row>
    <row r="245" spans="3:9" x14ac:dyDescent="0.3">
      <c r="C245" s="4"/>
      <c r="D245" s="4"/>
      <c r="E245" s="4"/>
      <c r="F245" s="4"/>
      <c r="G245" s="4"/>
      <c r="H245" s="4"/>
      <c r="I245" s="4"/>
    </row>
    <row r="246" spans="3:9" x14ac:dyDescent="0.3">
      <c r="C246" s="4"/>
      <c r="D246" s="4"/>
      <c r="E246" s="4"/>
      <c r="F246" s="4"/>
      <c r="G246" s="4"/>
      <c r="H246" s="4"/>
      <c r="I246" s="4"/>
    </row>
    <row r="247" spans="3:9" x14ac:dyDescent="0.3">
      <c r="C247" s="4"/>
      <c r="D247" s="4"/>
      <c r="E247" s="4"/>
      <c r="F247" s="4"/>
      <c r="G247" s="4"/>
      <c r="H247" s="4"/>
      <c r="I247" s="4"/>
    </row>
    <row r="248" spans="3:9" x14ac:dyDescent="0.3">
      <c r="C248" s="4"/>
      <c r="D248" s="4"/>
      <c r="E248" s="4"/>
      <c r="F248" s="4"/>
      <c r="G248" s="4"/>
      <c r="H248" s="4"/>
      <c r="I248" s="4"/>
    </row>
    <row r="249" spans="3:9" x14ac:dyDescent="0.3">
      <c r="C249" s="4"/>
      <c r="D249" s="4"/>
      <c r="E249" s="4"/>
      <c r="F249" s="4"/>
      <c r="G249" s="4"/>
      <c r="H249" s="4"/>
      <c r="I249" s="4"/>
    </row>
    <row r="250" spans="3:9" x14ac:dyDescent="0.3">
      <c r="C250" s="4"/>
      <c r="D250" s="4"/>
      <c r="E250" s="4"/>
      <c r="F250" s="4"/>
      <c r="G250" s="4"/>
      <c r="H250" s="4"/>
      <c r="I250" s="4"/>
    </row>
    <row r="251" spans="3:9" x14ac:dyDescent="0.3">
      <c r="C251" s="4"/>
      <c r="D251" s="4"/>
      <c r="E251" s="4"/>
      <c r="F251" s="4"/>
      <c r="G251" s="4"/>
      <c r="H251" s="4"/>
      <c r="I251" s="4"/>
    </row>
    <row r="252" spans="3:9" x14ac:dyDescent="0.3">
      <c r="C252" s="4"/>
      <c r="D252" s="4"/>
      <c r="E252" s="4"/>
      <c r="F252" s="4"/>
      <c r="G252" s="4"/>
      <c r="H252" s="4"/>
      <c r="I252" s="4"/>
    </row>
    <row r="253" spans="3:9" x14ac:dyDescent="0.3">
      <c r="C253" s="4"/>
      <c r="D253" s="4"/>
      <c r="E253" s="4"/>
      <c r="F253" s="4"/>
      <c r="G253" s="4"/>
      <c r="H253" s="4"/>
      <c r="I253" s="4"/>
    </row>
    <row r="254" spans="3:9" x14ac:dyDescent="0.3">
      <c r="C254" s="4"/>
      <c r="D254" s="4"/>
      <c r="E254" s="4"/>
      <c r="F254" s="4"/>
      <c r="G254" s="4"/>
      <c r="H254" s="4"/>
      <c r="I254" s="4"/>
    </row>
    <row r="255" spans="3:9" x14ac:dyDescent="0.3">
      <c r="C255" s="4"/>
      <c r="D255" s="4"/>
      <c r="E255" s="4"/>
      <c r="F255" s="4"/>
      <c r="G255" s="4"/>
      <c r="H255" s="4"/>
      <c r="I255" s="4"/>
    </row>
    <row r="256" spans="3:9" x14ac:dyDescent="0.3">
      <c r="C256" s="4"/>
      <c r="D256" s="4"/>
      <c r="E256" s="4"/>
      <c r="F256" s="4"/>
      <c r="G256" s="4"/>
      <c r="H256" s="4"/>
      <c r="I256" s="4"/>
    </row>
    <row r="257" spans="3:9" x14ac:dyDescent="0.3">
      <c r="C257" s="4"/>
      <c r="D257" s="4"/>
      <c r="E257" s="4"/>
      <c r="F257" s="4"/>
      <c r="G257" s="4"/>
      <c r="H257" s="4"/>
      <c r="I257" s="4"/>
    </row>
    <row r="258" spans="3:9" x14ac:dyDescent="0.3">
      <c r="C258" s="4"/>
      <c r="D258" s="4"/>
      <c r="E258" s="4"/>
      <c r="F258" s="4"/>
      <c r="G258" s="4"/>
      <c r="H258" s="4"/>
      <c r="I258" s="4"/>
    </row>
    <row r="259" spans="3:9" x14ac:dyDescent="0.3">
      <c r="C259" s="4"/>
      <c r="D259" s="4"/>
      <c r="E259" s="4"/>
      <c r="F259" s="4"/>
      <c r="G259" s="4"/>
      <c r="H259" s="4"/>
      <c r="I259" s="4"/>
    </row>
    <row r="260" spans="3:9" x14ac:dyDescent="0.3">
      <c r="C260" s="4"/>
      <c r="D260" s="4"/>
      <c r="E260" s="4"/>
      <c r="F260" s="4"/>
      <c r="G260" s="4"/>
      <c r="H260" s="4"/>
      <c r="I260" s="4"/>
    </row>
    <row r="261" spans="3:9" x14ac:dyDescent="0.3">
      <c r="C261" s="4"/>
      <c r="D261" s="4"/>
      <c r="E261" s="4"/>
      <c r="F261" s="4"/>
      <c r="G261" s="4"/>
      <c r="H261" s="4"/>
      <c r="I261" s="4"/>
    </row>
    <row r="262" spans="3:9" x14ac:dyDescent="0.3">
      <c r="C262" s="4"/>
      <c r="D262" s="4"/>
      <c r="E262" s="4"/>
      <c r="F262" s="4"/>
      <c r="G262" s="4"/>
      <c r="H262" s="4"/>
      <c r="I262" s="4"/>
    </row>
    <row r="263" spans="3:9" x14ac:dyDescent="0.3">
      <c r="C263" s="4"/>
      <c r="D263" s="4"/>
      <c r="E263" s="4"/>
      <c r="F263" s="4"/>
      <c r="G263" s="4"/>
      <c r="H263" s="4"/>
      <c r="I263" s="4"/>
    </row>
    <row r="264" spans="3:9" x14ac:dyDescent="0.3">
      <c r="C264" s="4"/>
      <c r="D264" s="4"/>
      <c r="E264" s="4"/>
      <c r="F264" s="4"/>
      <c r="G264" s="4"/>
      <c r="H264" s="4"/>
      <c r="I264" s="4"/>
    </row>
    <row r="265" spans="3:9" x14ac:dyDescent="0.3">
      <c r="C265" s="4"/>
      <c r="D265" s="4"/>
      <c r="E265" s="4"/>
      <c r="F265" s="4"/>
      <c r="G265" s="4"/>
      <c r="H265" s="4"/>
      <c r="I265" s="4"/>
    </row>
    <row r="266" spans="3:9" x14ac:dyDescent="0.3">
      <c r="C266" s="4"/>
      <c r="D266" s="4"/>
      <c r="E266" s="4"/>
      <c r="F266" s="4"/>
      <c r="G266" s="4"/>
      <c r="H266" s="4"/>
      <c r="I266" s="4"/>
    </row>
    <row r="267" spans="3:9" x14ac:dyDescent="0.3">
      <c r="C267" s="4"/>
      <c r="D267" s="4"/>
      <c r="E267" s="4"/>
      <c r="F267" s="4"/>
      <c r="G267" s="4"/>
      <c r="H267" s="4"/>
      <c r="I267" s="4"/>
    </row>
    <row r="268" spans="3:9" x14ac:dyDescent="0.3">
      <c r="C268" s="4"/>
      <c r="D268" s="4"/>
      <c r="E268" s="4"/>
      <c r="F268" s="4"/>
      <c r="G268" s="4"/>
      <c r="H268" s="4"/>
      <c r="I268" s="4"/>
    </row>
    <row r="269" spans="3:9" x14ac:dyDescent="0.3">
      <c r="C269" s="4"/>
      <c r="D269" s="4"/>
      <c r="E269" s="4"/>
      <c r="F269" s="4"/>
      <c r="G269" s="4"/>
      <c r="H269" s="4"/>
      <c r="I269" s="4"/>
    </row>
    <row r="270" spans="3:9" x14ac:dyDescent="0.3">
      <c r="C270" s="4"/>
      <c r="D270" s="4"/>
      <c r="E270" s="4"/>
      <c r="F270" s="4"/>
      <c r="G270" s="4"/>
      <c r="H270" s="4"/>
      <c r="I270" s="4"/>
    </row>
    <row r="271" spans="3:9" x14ac:dyDescent="0.3">
      <c r="C271" s="4"/>
      <c r="D271" s="4"/>
      <c r="E271" s="4"/>
      <c r="F271" s="4"/>
      <c r="G271" s="4"/>
      <c r="H271" s="4"/>
      <c r="I271" s="4"/>
    </row>
    <row r="272" spans="3:9" x14ac:dyDescent="0.3">
      <c r="C272" s="4"/>
      <c r="D272" s="4"/>
      <c r="E272" s="4"/>
      <c r="F272" s="4"/>
      <c r="G272" s="4"/>
      <c r="H272" s="4"/>
      <c r="I272" s="4"/>
    </row>
    <row r="273" spans="3:9" x14ac:dyDescent="0.3">
      <c r="C273" s="4"/>
      <c r="D273" s="4"/>
      <c r="E273" s="4"/>
      <c r="F273" s="4"/>
      <c r="G273" s="4"/>
      <c r="H273" s="4"/>
      <c r="I273" s="4"/>
    </row>
    <row r="274" spans="3:9" x14ac:dyDescent="0.3">
      <c r="C274" s="4"/>
      <c r="D274" s="4"/>
      <c r="E274" s="4"/>
      <c r="F274" s="4"/>
      <c r="G274" s="4"/>
      <c r="H274" s="4"/>
      <c r="I274" s="4"/>
    </row>
    <row r="275" spans="3:9" x14ac:dyDescent="0.3">
      <c r="C275" s="4"/>
      <c r="D275" s="4"/>
      <c r="E275" s="4"/>
      <c r="F275" s="4"/>
      <c r="G275" s="4"/>
      <c r="H275" s="4"/>
      <c r="I275" s="4"/>
    </row>
    <row r="276" spans="3:9" x14ac:dyDescent="0.3">
      <c r="C276" s="4"/>
      <c r="D276" s="4"/>
      <c r="E276" s="4"/>
      <c r="F276" s="4"/>
      <c r="G276" s="4"/>
      <c r="H276" s="4"/>
      <c r="I276" s="4"/>
    </row>
    <row r="277" spans="3:9" x14ac:dyDescent="0.3">
      <c r="C277" s="4"/>
      <c r="D277" s="4"/>
      <c r="E277" s="4"/>
      <c r="F277" s="4"/>
      <c r="G277" s="4"/>
      <c r="H277" s="4"/>
      <c r="I277" s="4"/>
    </row>
    <row r="278" spans="3:9" x14ac:dyDescent="0.3">
      <c r="C278" s="4"/>
      <c r="D278" s="4"/>
      <c r="E278" s="4"/>
      <c r="F278" s="4"/>
      <c r="G278" s="4"/>
      <c r="H278" s="4"/>
      <c r="I278" s="4"/>
    </row>
    <row r="279" spans="3:9" x14ac:dyDescent="0.3">
      <c r="C279" s="4"/>
      <c r="D279" s="4"/>
      <c r="E279" s="4"/>
      <c r="F279" s="4"/>
      <c r="G279" s="4"/>
      <c r="H279" s="4"/>
      <c r="I279" s="4"/>
    </row>
    <row r="280" spans="3:9" x14ac:dyDescent="0.3">
      <c r="C280" s="4"/>
      <c r="D280" s="4"/>
      <c r="E280" s="4"/>
      <c r="F280" s="4"/>
      <c r="G280" s="4"/>
      <c r="H280" s="4"/>
      <c r="I280" s="4"/>
    </row>
    <row r="281" spans="3:9" x14ac:dyDescent="0.3">
      <c r="C281" s="4"/>
      <c r="D281" s="4"/>
      <c r="E281" s="4"/>
      <c r="F281" s="4"/>
      <c r="G281" s="4"/>
      <c r="H281" s="4"/>
      <c r="I281" s="4"/>
    </row>
    <row r="282" spans="3:9" x14ac:dyDescent="0.3">
      <c r="C282" s="4"/>
      <c r="D282" s="4"/>
      <c r="E282" s="4"/>
      <c r="F282" s="4"/>
      <c r="G282" s="4"/>
      <c r="H282" s="4"/>
      <c r="I282" s="4"/>
    </row>
    <row r="283" spans="3:9" x14ac:dyDescent="0.3">
      <c r="C283" s="4"/>
      <c r="D283" s="4"/>
      <c r="E283" s="4"/>
      <c r="F283" s="4"/>
      <c r="G283" s="4"/>
      <c r="H283" s="4"/>
      <c r="I283" s="4"/>
    </row>
    <row r="284" spans="3:9" x14ac:dyDescent="0.3">
      <c r="C284" s="4"/>
      <c r="D284" s="4"/>
      <c r="E284" s="4"/>
      <c r="F284" s="4"/>
      <c r="G284" s="4"/>
      <c r="H284" s="4"/>
      <c r="I284" s="4"/>
    </row>
    <row r="285" spans="3:9" x14ac:dyDescent="0.3">
      <c r="C285" s="4"/>
      <c r="D285" s="4"/>
      <c r="E285" s="4"/>
      <c r="F285" s="4"/>
      <c r="G285" s="4"/>
      <c r="H285" s="4"/>
      <c r="I285" s="4"/>
    </row>
    <row r="286" spans="3:9" x14ac:dyDescent="0.3">
      <c r="C286" s="4"/>
      <c r="D286" s="4"/>
      <c r="E286" s="4"/>
      <c r="F286" s="4"/>
      <c r="G286" s="4"/>
      <c r="H286" s="4"/>
      <c r="I286" s="4"/>
    </row>
    <row r="287" spans="3:9" x14ac:dyDescent="0.3">
      <c r="C287" s="4"/>
      <c r="D287" s="4"/>
      <c r="E287" s="4"/>
      <c r="F287" s="4"/>
      <c r="G287" s="4"/>
      <c r="H287" s="4"/>
      <c r="I287" s="4"/>
    </row>
    <row r="288" spans="3:9" x14ac:dyDescent="0.3">
      <c r="C288" s="4"/>
      <c r="D288" s="4"/>
      <c r="E288" s="4"/>
      <c r="F288" s="4"/>
      <c r="G288" s="4"/>
      <c r="H288" s="4"/>
      <c r="I288" s="4"/>
    </row>
    <row r="289" spans="3:9" x14ac:dyDescent="0.3">
      <c r="C289" s="4"/>
      <c r="D289" s="4"/>
      <c r="E289" s="4"/>
      <c r="F289" s="4"/>
      <c r="G289" s="4"/>
      <c r="H289" s="4"/>
      <c r="I289" s="4"/>
    </row>
    <row r="290" spans="3:9" x14ac:dyDescent="0.3">
      <c r="C290" s="4"/>
      <c r="D290" s="4"/>
      <c r="E290" s="4"/>
      <c r="F290" s="4"/>
      <c r="G290" s="4"/>
      <c r="H290" s="4"/>
      <c r="I290" s="4"/>
    </row>
    <row r="291" spans="3:9" x14ac:dyDescent="0.3">
      <c r="C291" s="4"/>
      <c r="D291" s="4"/>
      <c r="E291" s="4"/>
      <c r="F291" s="4"/>
      <c r="G291" s="4"/>
      <c r="H291" s="4"/>
      <c r="I291" s="4"/>
    </row>
    <row r="292" spans="3:9" x14ac:dyDescent="0.3">
      <c r="C292" s="4"/>
      <c r="D292" s="4"/>
      <c r="E292" s="4"/>
      <c r="F292" s="4"/>
      <c r="G292" s="4"/>
      <c r="H292" s="4"/>
      <c r="I292" s="4"/>
    </row>
    <row r="293" spans="3:9" x14ac:dyDescent="0.3">
      <c r="C293" s="4"/>
      <c r="D293" s="4"/>
      <c r="E293" s="4"/>
      <c r="F293" s="4"/>
      <c r="G293" s="4"/>
      <c r="H293" s="4"/>
      <c r="I293" s="4"/>
    </row>
    <row r="294" spans="3:9" x14ac:dyDescent="0.3">
      <c r="C294" s="4"/>
      <c r="D294" s="4"/>
      <c r="E294" s="4"/>
      <c r="F294" s="4"/>
      <c r="G294" s="4"/>
      <c r="H294" s="4"/>
      <c r="I294" s="4"/>
    </row>
    <row r="295" spans="3:9" x14ac:dyDescent="0.3">
      <c r="C295" s="4"/>
      <c r="D295" s="4"/>
      <c r="E295" s="4"/>
      <c r="F295" s="4"/>
      <c r="G295" s="4"/>
      <c r="H295" s="4"/>
      <c r="I295" s="4"/>
    </row>
    <row r="296" spans="3:9" x14ac:dyDescent="0.3">
      <c r="C296" s="4"/>
      <c r="D296" s="4"/>
      <c r="E296" s="4"/>
      <c r="F296" s="4"/>
      <c r="G296" s="4"/>
      <c r="H296" s="4"/>
      <c r="I296" s="4"/>
    </row>
    <row r="297" spans="3:9" x14ac:dyDescent="0.3">
      <c r="C297" s="4"/>
      <c r="D297" s="4"/>
      <c r="E297" s="4"/>
      <c r="F297" s="4"/>
      <c r="G297" s="4"/>
      <c r="H297" s="4"/>
      <c r="I297" s="4"/>
    </row>
    <row r="298" spans="3:9" x14ac:dyDescent="0.3">
      <c r="C298" s="4"/>
      <c r="D298" s="4"/>
      <c r="E298" s="4"/>
      <c r="F298" s="4"/>
      <c r="G298" s="4"/>
      <c r="H298" s="4"/>
      <c r="I298" s="4"/>
    </row>
    <row r="299" spans="3:9" x14ac:dyDescent="0.3">
      <c r="C299" s="4"/>
      <c r="D299" s="4"/>
      <c r="E299" s="4"/>
      <c r="F299" s="4"/>
      <c r="G299" s="4"/>
      <c r="H299" s="4"/>
      <c r="I299" s="4"/>
    </row>
    <row r="300" spans="3:9" x14ac:dyDescent="0.3">
      <c r="C300" s="4"/>
      <c r="D300" s="4"/>
      <c r="E300" s="4"/>
      <c r="F300" s="4"/>
      <c r="G300" s="4"/>
      <c r="H300" s="4"/>
      <c r="I300" s="4"/>
    </row>
    <row r="301" spans="3:9" x14ac:dyDescent="0.3">
      <c r="C301" s="4"/>
      <c r="D301" s="4"/>
      <c r="E301" s="4"/>
      <c r="F301" s="4"/>
      <c r="G301" s="4"/>
      <c r="H301" s="4"/>
      <c r="I301" s="4"/>
    </row>
    <row r="302" spans="3:9" x14ac:dyDescent="0.3">
      <c r="C302" s="4"/>
      <c r="D302" s="4"/>
      <c r="E302" s="4"/>
      <c r="F302" s="4"/>
      <c r="G302" s="4"/>
      <c r="H302" s="4"/>
      <c r="I302" s="4"/>
    </row>
    <row r="303" spans="3:9" x14ac:dyDescent="0.3">
      <c r="C303" s="4"/>
      <c r="D303" s="4"/>
      <c r="E303" s="4"/>
      <c r="F303" s="4"/>
      <c r="G303" s="4"/>
      <c r="H303" s="4"/>
      <c r="I303" s="4"/>
    </row>
    <row r="304" spans="3:9" x14ac:dyDescent="0.3">
      <c r="C304" s="4"/>
      <c r="D304" s="4"/>
      <c r="E304" s="4"/>
      <c r="F304" s="4"/>
      <c r="G304" s="4"/>
      <c r="H304" s="4"/>
      <c r="I304" s="4"/>
    </row>
    <row r="305" spans="3:9" x14ac:dyDescent="0.3">
      <c r="C305" s="4"/>
      <c r="D305" s="4"/>
      <c r="E305" s="4"/>
      <c r="F305" s="4"/>
      <c r="G305" s="4"/>
      <c r="H305" s="4"/>
      <c r="I305" s="4"/>
    </row>
    <row r="306" spans="3:9" x14ac:dyDescent="0.3">
      <c r="C306" s="4"/>
      <c r="D306" s="4"/>
      <c r="E306" s="4"/>
      <c r="F306" s="4"/>
      <c r="G306" s="4"/>
      <c r="H306" s="4"/>
      <c r="I306" s="4"/>
    </row>
    <row r="307" spans="3:9" x14ac:dyDescent="0.3">
      <c r="C307" s="4"/>
      <c r="D307" s="4"/>
      <c r="E307" s="4"/>
      <c r="F307" s="4"/>
      <c r="G307" s="4"/>
      <c r="H307" s="4"/>
      <c r="I307" s="4"/>
    </row>
    <row r="308" spans="3:9" x14ac:dyDescent="0.3">
      <c r="C308" s="4"/>
      <c r="D308" s="4"/>
      <c r="E308" s="4"/>
      <c r="F308" s="4"/>
      <c r="G308" s="4"/>
      <c r="H308" s="4"/>
      <c r="I308" s="4"/>
    </row>
    <row r="309" spans="3:9" x14ac:dyDescent="0.3">
      <c r="C309" s="4"/>
      <c r="D309" s="4"/>
      <c r="E309" s="4"/>
      <c r="F309" s="4"/>
      <c r="G309" s="4"/>
      <c r="H309" s="4"/>
      <c r="I309" s="4"/>
    </row>
    <row r="310" spans="3:9" x14ac:dyDescent="0.3">
      <c r="C310" s="4"/>
      <c r="D310" s="4"/>
      <c r="E310" s="4"/>
      <c r="F310" s="4"/>
      <c r="G310" s="4"/>
      <c r="H310" s="4"/>
      <c r="I310" s="4"/>
    </row>
    <row r="311" spans="3:9" x14ac:dyDescent="0.3">
      <c r="C311" s="4"/>
      <c r="D311" s="4"/>
      <c r="E311" s="4"/>
      <c r="F311" s="4"/>
      <c r="G311" s="4"/>
      <c r="H311" s="4"/>
      <c r="I311" s="4"/>
    </row>
    <row r="312" spans="3:9" x14ac:dyDescent="0.3">
      <c r="C312" s="4"/>
      <c r="D312" s="4"/>
      <c r="E312" s="4"/>
      <c r="F312" s="4"/>
      <c r="G312" s="4"/>
      <c r="H312" s="4"/>
      <c r="I312" s="4"/>
    </row>
    <row r="313" spans="3:9" x14ac:dyDescent="0.3">
      <c r="C313" s="4"/>
      <c r="D313" s="4"/>
      <c r="E313" s="4"/>
      <c r="F313" s="4"/>
      <c r="G313" s="4"/>
      <c r="H313" s="4"/>
      <c r="I313" s="4"/>
    </row>
    <row r="314" spans="3:9" x14ac:dyDescent="0.3">
      <c r="C314" s="4"/>
      <c r="D314" s="4"/>
      <c r="E314" s="4"/>
      <c r="F314" s="4"/>
      <c r="G314" s="4"/>
      <c r="H314" s="4"/>
      <c r="I314" s="4"/>
    </row>
    <row r="315" spans="3:9" x14ac:dyDescent="0.3">
      <c r="C315" s="4"/>
      <c r="D315" s="4"/>
      <c r="E315" s="4"/>
      <c r="F315" s="4"/>
      <c r="G315" s="4"/>
      <c r="H315" s="4"/>
      <c r="I315" s="4"/>
    </row>
    <row r="316" spans="3:9" x14ac:dyDescent="0.3">
      <c r="C316" s="4"/>
      <c r="D316" s="4"/>
      <c r="E316" s="4"/>
      <c r="F316" s="4"/>
      <c r="G316" s="4"/>
      <c r="H316" s="4"/>
      <c r="I316" s="4"/>
    </row>
    <row r="317" spans="3:9" x14ac:dyDescent="0.3">
      <c r="C317" s="4"/>
      <c r="D317" s="4"/>
      <c r="E317" s="4"/>
      <c r="F317" s="4"/>
      <c r="G317" s="4"/>
      <c r="H317" s="4"/>
      <c r="I317" s="4"/>
    </row>
    <row r="318" spans="3:9" x14ac:dyDescent="0.3">
      <c r="C318" s="4"/>
      <c r="D318" s="4"/>
      <c r="E318" s="4"/>
      <c r="F318" s="4"/>
      <c r="G318" s="4"/>
      <c r="H318" s="4"/>
      <c r="I318" s="4"/>
    </row>
    <row r="319" spans="3:9" x14ac:dyDescent="0.3">
      <c r="C319" s="4"/>
      <c r="D319" s="4"/>
      <c r="E319" s="4"/>
      <c r="F319" s="4"/>
      <c r="G319" s="4"/>
      <c r="H319" s="4"/>
      <c r="I319" s="4"/>
    </row>
    <row r="320" spans="3:9" x14ac:dyDescent="0.3">
      <c r="C320" s="4"/>
      <c r="D320" s="4"/>
      <c r="E320" s="4"/>
      <c r="F320" s="4"/>
      <c r="G320" s="4"/>
      <c r="H320" s="4"/>
      <c r="I320" s="4"/>
    </row>
    <row r="321" spans="3:9" x14ac:dyDescent="0.3">
      <c r="C321" s="4"/>
      <c r="D321" s="4"/>
      <c r="E321" s="4"/>
      <c r="F321" s="4"/>
      <c r="G321" s="4"/>
      <c r="H321" s="4"/>
      <c r="I321" s="4"/>
    </row>
    <row r="322" spans="3:9" x14ac:dyDescent="0.3">
      <c r="C322" s="4"/>
      <c r="D322" s="4"/>
      <c r="E322" s="4"/>
      <c r="F322" s="4"/>
      <c r="G322" s="4"/>
      <c r="H322" s="4"/>
      <c r="I322" s="4"/>
    </row>
    <row r="323" spans="3:9" x14ac:dyDescent="0.3">
      <c r="C323" s="4"/>
      <c r="D323" s="4"/>
      <c r="E323" s="4"/>
      <c r="F323" s="4"/>
      <c r="G323" s="4"/>
      <c r="H323" s="4"/>
      <c r="I323" s="4"/>
    </row>
    <row r="324" spans="3:9" x14ac:dyDescent="0.3">
      <c r="C324" s="4"/>
      <c r="D324" s="4"/>
      <c r="E324" s="4"/>
      <c r="F324" s="4"/>
      <c r="G324" s="4"/>
      <c r="H324" s="4"/>
      <c r="I324" s="4"/>
    </row>
    <row r="325" spans="3:9" x14ac:dyDescent="0.3">
      <c r="C325" s="4"/>
      <c r="D325" s="4"/>
      <c r="E325" s="4"/>
      <c r="F325" s="4"/>
      <c r="G325" s="4"/>
      <c r="H325" s="4"/>
      <c r="I325" s="4"/>
    </row>
    <row r="326" spans="3:9" x14ac:dyDescent="0.3">
      <c r="C326" s="4"/>
      <c r="D326" s="4"/>
      <c r="E326" s="4"/>
      <c r="F326" s="4"/>
      <c r="G326" s="4"/>
      <c r="H326" s="4"/>
      <c r="I326" s="4"/>
    </row>
    <row r="327" spans="3:9" x14ac:dyDescent="0.3">
      <c r="C327" s="4"/>
      <c r="D327" s="4"/>
      <c r="E327" s="4"/>
      <c r="F327" s="4"/>
      <c r="G327" s="4"/>
      <c r="H327" s="4"/>
      <c r="I327" s="4"/>
    </row>
    <row r="328" spans="3:9" x14ac:dyDescent="0.3">
      <c r="C328" s="4"/>
      <c r="D328" s="4"/>
      <c r="E328" s="4"/>
      <c r="F328" s="4"/>
      <c r="G328" s="4"/>
      <c r="H328" s="4"/>
      <c r="I328" s="4"/>
    </row>
    <row r="329" spans="3:9" x14ac:dyDescent="0.3">
      <c r="C329" s="4"/>
      <c r="D329" s="4"/>
      <c r="E329" s="4"/>
      <c r="F329" s="4"/>
      <c r="G329" s="4"/>
      <c r="H329" s="4"/>
      <c r="I329" s="4"/>
    </row>
    <row r="330" spans="3:9" x14ac:dyDescent="0.3">
      <c r="C330" s="4"/>
      <c r="D330" s="4"/>
      <c r="E330" s="4"/>
      <c r="F330" s="4"/>
      <c r="G330" s="4"/>
      <c r="H330" s="4"/>
      <c r="I330" s="4"/>
    </row>
    <row r="331" spans="3:9" x14ac:dyDescent="0.3">
      <c r="C331" s="4"/>
      <c r="D331" s="4"/>
      <c r="E331" s="4"/>
      <c r="F331" s="4"/>
      <c r="G331" s="4"/>
      <c r="H331" s="4"/>
      <c r="I331" s="4"/>
    </row>
    <row r="332" spans="3:9" x14ac:dyDescent="0.3">
      <c r="C332" s="4"/>
      <c r="D332" s="4"/>
      <c r="E332" s="4"/>
      <c r="F332" s="4"/>
      <c r="G332" s="4"/>
      <c r="H332" s="4"/>
      <c r="I332" s="4"/>
    </row>
    <row r="333" spans="3:9" x14ac:dyDescent="0.3">
      <c r="C333" s="4"/>
      <c r="D333" s="4"/>
      <c r="E333" s="4"/>
      <c r="F333" s="4"/>
      <c r="G333" s="4"/>
      <c r="H333" s="4"/>
      <c r="I333" s="4"/>
    </row>
    <row r="334" spans="3:9" x14ac:dyDescent="0.3">
      <c r="C334" s="4"/>
      <c r="D334" s="4"/>
      <c r="E334" s="4"/>
      <c r="F334" s="4"/>
      <c r="G334" s="4"/>
      <c r="H334" s="4"/>
      <c r="I334" s="4"/>
    </row>
    <row r="335" spans="3:9" x14ac:dyDescent="0.3">
      <c r="C335" s="4"/>
      <c r="D335" s="4"/>
      <c r="E335" s="4"/>
      <c r="F335" s="4"/>
      <c r="G335" s="4"/>
      <c r="H335" s="4"/>
      <c r="I335" s="4"/>
    </row>
    <row r="336" spans="3:9" x14ac:dyDescent="0.3">
      <c r="C336" s="4"/>
      <c r="D336" s="4"/>
      <c r="E336" s="4"/>
      <c r="F336" s="4"/>
      <c r="G336" s="4"/>
      <c r="H336" s="4"/>
      <c r="I336" s="4"/>
    </row>
    <row r="337" spans="3:9" x14ac:dyDescent="0.3">
      <c r="C337" s="4"/>
      <c r="D337" s="4"/>
      <c r="E337" s="4"/>
      <c r="F337" s="4"/>
      <c r="G337" s="4"/>
      <c r="H337" s="4"/>
      <c r="I337" s="4"/>
    </row>
    <row r="338" spans="3:9" x14ac:dyDescent="0.3">
      <c r="C338" s="4"/>
      <c r="D338" s="4"/>
      <c r="E338" s="4"/>
      <c r="F338" s="4"/>
      <c r="G338" s="4"/>
      <c r="H338" s="4"/>
      <c r="I338" s="4"/>
    </row>
    <row r="339" spans="3:9" x14ac:dyDescent="0.3">
      <c r="C339" s="4"/>
      <c r="D339" s="4"/>
      <c r="E339" s="4"/>
      <c r="F339" s="4"/>
      <c r="G339" s="4"/>
      <c r="H339" s="4"/>
      <c r="I339" s="4"/>
    </row>
    <row r="340" spans="3:9" x14ac:dyDescent="0.3">
      <c r="C340" s="4"/>
      <c r="D340" s="4"/>
      <c r="E340" s="4"/>
      <c r="F340" s="4"/>
      <c r="G340" s="4"/>
      <c r="H340" s="4"/>
      <c r="I340" s="4"/>
    </row>
    <row r="341" spans="3:9" x14ac:dyDescent="0.3">
      <c r="C341" s="4"/>
      <c r="D341" s="4"/>
      <c r="E341" s="4"/>
      <c r="F341" s="4"/>
      <c r="G341" s="4"/>
      <c r="H341" s="4"/>
      <c r="I341" s="4"/>
    </row>
    <row r="342" spans="3:9" x14ac:dyDescent="0.3">
      <c r="C342" s="4"/>
      <c r="D342" s="4"/>
      <c r="E342" s="4"/>
      <c r="F342" s="4"/>
      <c r="G342" s="4"/>
      <c r="H342" s="4"/>
      <c r="I342" s="4"/>
    </row>
    <row r="343" spans="3:9" x14ac:dyDescent="0.3">
      <c r="C343" s="4"/>
      <c r="D343" s="4"/>
      <c r="E343" s="4"/>
      <c r="F343" s="4"/>
      <c r="G343" s="4"/>
      <c r="H343" s="4"/>
      <c r="I343" s="4"/>
    </row>
    <row r="344" spans="3:9" x14ac:dyDescent="0.3">
      <c r="C344" s="4"/>
      <c r="D344" s="4"/>
      <c r="E344" s="4"/>
      <c r="F344" s="4"/>
      <c r="G344" s="4"/>
      <c r="H344" s="4"/>
      <c r="I344" s="4"/>
    </row>
    <row r="345" spans="3:9" x14ac:dyDescent="0.3">
      <c r="C345" s="4"/>
      <c r="D345" s="4"/>
      <c r="E345" s="4"/>
      <c r="F345" s="4"/>
      <c r="G345" s="4"/>
      <c r="H345" s="4"/>
      <c r="I345" s="4"/>
    </row>
    <row r="346" spans="3:9" x14ac:dyDescent="0.3">
      <c r="C346" s="4"/>
      <c r="D346" s="4"/>
      <c r="E346" s="4"/>
      <c r="F346" s="4"/>
      <c r="G346" s="4"/>
      <c r="H346" s="4"/>
      <c r="I346" s="4"/>
    </row>
    <row r="347" spans="3:9" x14ac:dyDescent="0.3">
      <c r="C347" s="4"/>
      <c r="D347" s="4"/>
      <c r="E347" s="4"/>
      <c r="F347" s="4"/>
      <c r="G347" s="4"/>
      <c r="H347" s="4"/>
      <c r="I347" s="4"/>
    </row>
    <row r="348" spans="3:9" x14ac:dyDescent="0.3">
      <c r="C348" s="4"/>
      <c r="D348" s="4"/>
      <c r="E348" s="4"/>
      <c r="F348" s="4"/>
      <c r="G348" s="4"/>
      <c r="H348" s="4"/>
      <c r="I348" s="4"/>
    </row>
    <row r="349" spans="3:9" x14ac:dyDescent="0.3">
      <c r="C349" s="4"/>
      <c r="D349" s="4"/>
      <c r="E349" s="4"/>
      <c r="F349" s="4"/>
      <c r="G349" s="4"/>
      <c r="H349" s="4"/>
      <c r="I349" s="4"/>
    </row>
    <row r="350" spans="3:9" x14ac:dyDescent="0.3">
      <c r="C350" s="4"/>
      <c r="D350" s="4"/>
      <c r="E350" s="4"/>
      <c r="F350" s="4"/>
      <c r="G350" s="4"/>
      <c r="H350" s="4"/>
      <c r="I350" s="4"/>
    </row>
    <row r="351" spans="3:9" x14ac:dyDescent="0.3">
      <c r="C351" s="4"/>
      <c r="D351" s="4"/>
      <c r="E351" s="4"/>
      <c r="F351" s="4"/>
      <c r="G351" s="4"/>
      <c r="H351" s="4"/>
      <c r="I351" s="4"/>
    </row>
    <row r="352" spans="3:9" x14ac:dyDescent="0.3">
      <c r="C352" s="4"/>
      <c r="D352" s="4"/>
      <c r="E352" s="4"/>
      <c r="F352" s="4"/>
      <c r="G352" s="4"/>
      <c r="H352" s="4"/>
      <c r="I352" s="4"/>
    </row>
    <row r="353" spans="3:9" x14ac:dyDescent="0.3">
      <c r="C353" s="4"/>
      <c r="D353" s="4"/>
      <c r="E353" s="4"/>
      <c r="F353" s="4"/>
      <c r="G353" s="4"/>
      <c r="H353" s="4"/>
      <c r="I353" s="4"/>
    </row>
    <row r="354" spans="3:9" x14ac:dyDescent="0.3">
      <c r="C354" s="4"/>
      <c r="D354" s="4"/>
      <c r="E354" s="4"/>
      <c r="F354" s="4"/>
      <c r="G354" s="4"/>
      <c r="H354" s="4"/>
      <c r="I354" s="4"/>
    </row>
    <row r="355" spans="3:9" x14ac:dyDescent="0.3">
      <c r="C355" s="4"/>
      <c r="D355" s="4"/>
      <c r="E355" s="4"/>
      <c r="F355" s="4"/>
      <c r="G355" s="4"/>
      <c r="H355" s="4"/>
      <c r="I355" s="4"/>
    </row>
    <row r="356" spans="3:9" x14ac:dyDescent="0.3">
      <c r="C356" s="4"/>
      <c r="D356" s="4"/>
      <c r="E356" s="4"/>
      <c r="F356" s="4"/>
      <c r="G356" s="4"/>
      <c r="H356" s="4"/>
      <c r="I356" s="4"/>
    </row>
    <row r="357" spans="3:9" x14ac:dyDescent="0.3">
      <c r="C357" s="4"/>
      <c r="D357" s="4"/>
      <c r="E357" s="4"/>
      <c r="F357" s="4"/>
      <c r="G357" s="4"/>
      <c r="H357" s="4"/>
      <c r="I357" s="4"/>
    </row>
    <row r="358" spans="3:9" x14ac:dyDescent="0.3">
      <c r="C358" s="4"/>
      <c r="D358" s="4"/>
      <c r="E358" s="4"/>
      <c r="F358" s="4"/>
      <c r="G358" s="4"/>
      <c r="H358" s="4"/>
      <c r="I358" s="4"/>
    </row>
    <row r="359" spans="3:9" x14ac:dyDescent="0.3">
      <c r="C359" s="4"/>
      <c r="D359" s="4"/>
      <c r="E359" s="4"/>
      <c r="F359" s="4"/>
      <c r="G359" s="4"/>
      <c r="H359" s="4"/>
      <c r="I359" s="4"/>
    </row>
    <row r="360" spans="3:9" x14ac:dyDescent="0.3">
      <c r="C360" s="4"/>
      <c r="D360" s="4"/>
      <c r="E360" s="4"/>
      <c r="F360" s="4"/>
      <c r="G360" s="4"/>
      <c r="H360" s="4"/>
      <c r="I360" s="4"/>
    </row>
    <row r="361" spans="3:9" x14ac:dyDescent="0.3">
      <c r="C361" s="4"/>
      <c r="D361" s="4"/>
      <c r="E361" s="4"/>
      <c r="F361" s="4"/>
      <c r="G361" s="4"/>
      <c r="H361" s="4"/>
      <c r="I361" s="4"/>
    </row>
    <row r="362" spans="3:9" x14ac:dyDescent="0.3">
      <c r="C362" s="4"/>
      <c r="D362" s="4"/>
      <c r="E362" s="4"/>
      <c r="F362" s="4"/>
      <c r="G362" s="4"/>
      <c r="H362" s="4"/>
      <c r="I362" s="4"/>
    </row>
    <row r="363" spans="3:9" x14ac:dyDescent="0.3">
      <c r="C363" s="4"/>
      <c r="D363" s="4"/>
      <c r="E363" s="4"/>
      <c r="F363" s="4"/>
      <c r="G363" s="4"/>
      <c r="H363" s="4"/>
      <c r="I363" s="4"/>
    </row>
    <row r="364" spans="3:9" x14ac:dyDescent="0.3">
      <c r="C364" s="4"/>
      <c r="D364" s="4"/>
      <c r="E364" s="4"/>
      <c r="F364" s="4"/>
      <c r="G364" s="4"/>
      <c r="H364" s="4"/>
      <c r="I364" s="4"/>
    </row>
    <row r="365" spans="3:9" x14ac:dyDescent="0.3">
      <c r="C365" s="4"/>
      <c r="D365" s="4"/>
      <c r="E365" s="4"/>
      <c r="F365" s="4"/>
      <c r="G365" s="4"/>
      <c r="H365" s="4"/>
      <c r="I365" s="4"/>
    </row>
    <row r="366" spans="3:9" x14ac:dyDescent="0.3">
      <c r="C366" s="4"/>
      <c r="D366" s="4"/>
      <c r="E366" s="4"/>
      <c r="F366" s="4"/>
      <c r="G366" s="4"/>
      <c r="H366" s="4"/>
      <c r="I366" s="4"/>
    </row>
    <row r="367" spans="3:9" x14ac:dyDescent="0.3">
      <c r="C367" s="4"/>
      <c r="D367" s="4"/>
      <c r="E367" s="4"/>
      <c r="F367" s="4"/>
      <c r="G367" s="4"/>
      <c r="H367" s="4"/>
      <c r="I367" s="4"/>
    </row>
    <row r="368" spans="3:9" x14ac:dyDescent="0.3">
      <c r="C368" s="4"/>
      <c r="D368" s="4"/>
      <c r="E368" s="4"/>
      <c r="F368" s="4"/>
      <c r="G368" s="4"/>
      <c r="H368" s="4"/>
      <c r="I368" s="4"/>
    </row>
    <row r="369" spans="3:9" x14ac:dyDescent="0.3">
      <c r="C369" s="4"/>
      <c r="D369" s="4"/>
      <c r="E369" s="4"/>
      <c r="F369" s="4"/>
      <c r="G369" s="4"/>
      <c r="H369" s="4"/>
      <c r="I369" s="4"/>
    </row>
    <row r="370" spans="3:9" x14ac:dyDescent="0.3">
      <c r="C370" s="4"/>
      <c r="D370" s="4"/>
      <c r="E370" s="4"/>
      <c r="F370" s="4"/>
      <c r="G370" s="4"/>
      <c r="H370" s="4"/>
      <c r="I370" s="4"/>
    </row>
    <row r="371" spans="3:9" x14ac:dyDescent="0.3">
      <c r="C371" s="4"/>
      <c r="D371" s="4"/>
      <c r="E371" s="4"/>
      <c r="F371" s="4"/>
      <c r="G371" s="4"/>
      <c r="H371" s="4"/>
      <c r="I371" s="4"/>
    </row>
    <row r="372" spans="3:9" x14ac:dyDescent="0.3">
      <c r="C372" s="4"/>
      <c r="D372" s="4"/>
      <c r="E372" s="4"/>
      <c r="F372" s="4"/>
      <c r="G372" s="4"/>
      <c r="H372" s="4"/>
      <c r="I372" s="4"/>
    </row>
    <row r="373" spans="3:9" x14ac:dyDescent="0.3">
      <c r="C373" s="4"/>
      <c r="D373" s="4"/>
      <c r="E373" s="4"/>
      <c r="F373" s="4"/>
      <c r="G373" s="4"/>
      <c r="H373" s="4"/>
      <c r="I373" s="4"/>
    </row>
    <row r="374" spans="3:9" x14ac:dyDescent="0.3">
      <c r="C374" s="4"/>
      <c r="D374" s="4"/>
      <c r="E374" s="4"/>
      <c r="F374" s="4"/>
      <c r="G374" s="4"/>
      <c r="H374" s="4"/>
      <c r="I374" s="4"/>
    </row>
    <row r="375" spans="3:9" x14ac:dyDescent="0.3">
      <c r="C375" s="4"/>
      <c r="D375" s="4"/>
      <c r="E375" s="4"/>
      <c r="F375" s="4"/>
      <c r="G375" s="4"/>
      <c r="H375" s="4"/>
      <c r="I375" s="4"/>
    </row>
    <row r="376" spans="3:9" x14ac:dyDescent="0.3">
      <c r="C376" s="4"/>
      <c r="D376" s="4"/>
      <c r="E376" s="4"/>
      <c r="F376" s="4"/>
      <c r="G376" s="4"/>
      <c r="H376" s="4"/>
      <c r="I376" s="4"/>
    </row>
    <row r="377" spans="3:9" x14ac:dyDescent="0.3">
      <c r="C377" s="4"/>
      <c r="D377" s="4"/>
      <c r="E377" s="4"/>
      <c r="F377" s="4"/>
      <c r="G377" s="4"/>
      <c r="H377" s="4"/>
      <c r="I377" s="4"/>
    </row>
    <row r="378" spans="3:9" x14ac:dyDescent="0.3">
      <c r="C378" s="4"/>
      <c r="D378" s="4"/>
      <c r="E378" s="4"/>
      <c r="F378" s="4"/>
      <c r="G378" s="4"/>
      <c r="H378" s="4"/>
      <c r="I378" s="4"/>
    </row>
    <row r="379" spans="3:9" x14ac:dyDescent="0.3">
      <c r="C379" s="4"/>
      <c r="D379" s="4"/>
      <c r="E379" s="4"/>
      <c r="F379" s="4"/>
      <c r="G379" s="4"/>
      <c r="H379" s="4"/>
      <c r="I379" s="4"/>
    </row>
    <row r="380" spans="3:9" x14ac:dyDescent="0.3">
      <c r="C380" s="4"/>
      <c r="D380" s="4"/>
      <c r="E380" s="4"/>
      <c r="F380" s="4"/>
      <c r="G380" s="4"/>
      <c r="H380" s="4"/>
      <c r="I380" s="4"/>
    </row>
    <row r="381" spans="3:9" x14ac:dyDescent="0.3">
      <c r="C381" s="4"/>
      <c r="D381" s="4"/>
      <c r="E381" s="4"/>
      <c r="F381" s="4"/>
      <c r="G381" s="4"/>
      <c r="H381" s="4"/>
      <c r="I381" s="4"/>
    </row>
    <row r="382" spans="3:9" x14ac:dyDescent="0.3">
      <c r="C382" s="4"/>
      <c r="D382" s="4"/>
      <c r="E382" s="4"/>
      <c r="F382" s="4"/>
      <c r="G382" s="4"/>
      <c r="H382" s="4"/>
      <c r="I382" s="4"/>
    </row>
    <row r="383" spans="3:9" x14ac:dyDescent="0.3">
      <c r="C383" s="4"/>
      <c r="D383" s="4"/>
      <c r="E383" s="4"/>
      <c r="F383" s="4"/>
      <c r="G383" s="4"/>
      <c r="H383" s="4"/>
      <c r="I383" s="4"/>
    </row>
    <row r="384" spans="3:9" x14ac:dyDescent="0.3">
      <c r="C384" s="4"/>
      <c r="D384" s="4"/>
      <c r="E384" s="4"/>
      <c r="F384" s="4"/>
      <c r="G384" s="4"/>
      <c r="H384" s="4"/>
      <c r="I384" s="4"/>
    </row>
    <row r="385" spans="3:9" x14ac:dyDescent="0.3">
      <c r="C385" s="4"/>
      <c r="D385" s="4"/>
      <c r="E385" s="4"/>
      <c r="F385" s="4"/>
      <c r="G385" s="4"/>
      <c r="H385" s="4"/>
      <c r="I385" s="4"/>
    </row>
    <row r="386" spans="3:9" x14ac:dyDescent="0.3">
      <c r="C386" s="4"/>
      <c r="D386" s="4"/>
      <c r="E386" s="4"/>
      <c r="F386" s="4"/>
      <c r="G386" s="4"/>
      <c r="H386" s="4"/>
      <c r="I386" s="4"/>
    </row>
    <row r="387" spans="3:9" x14ac:dyDescent="0.3">
      <c r="C387" s="4"/>
      <c r="D387" s="4"/>
      <c r="E387" s="4"/>
      <c r="F387" s="4"/>
      <c r="G387" s="4"/>
      <c r="H387" s="4"/>
      <c r="I387" s="4"/>
    </row>
    <row r="388" spans="3:9" x14ac:dyDescent="0.3">
      <c r="C388" s="4"/>
      <c r="D388" s="4"/>
      <c r="E388" s="4"/>
      <c r="F388" s="4"/>
      <c r="G388" s="4"/>
      <c r="H388" s="4"/>
      <c r="I388" s="4"/>
    </row>
    <row r="389" spans="3:9" x14ac:dyDescent="0.3">
      <c r="C389" s="4"/>
      <c r="D389" s="4"/>
      <c r="E389" s="4"/>
      <c r="F389" s="4"/>
      <c r="G389" s="4"/>
      <c r="H389" s="4"/>
      <c r="I389" s="4"/>
    </row>
    <row r="390" spans="3:9" x14ac:dyDescent="0.3">
      <c r="C390" s="4"/>
      <c r="D390" s="4"/>
      <c r="E390" s="4"/>
      <c r="F390" s="4"/>
      <c r="G390" s="4"/>
      <c r="H390" s="4"/>
      <c r="I390" s="4"/>
    </row>
    <row r="391" spans="3:9" x14ac:dyDescent="0.3">
      <c r="C391" s="4"/>
      <c r="D391" s="4"/>
      <c r="E391" s="4"/>
      <c r="F391" s="4"/>
      <c r="G391" s="4"/>
      <c r="H391" s="4"/>
      <c r="I391" s="4"/>
    </row>
    <row r="392" spans="3:9" x14ac:dyDescent="0.3">
      <c r="C392" s="4"/>
      <c r="D392" s="4"/>
      <c r="E392" s="4"/>
      <c r="F392" s="4"/>
      <c r="G392" s="4"/>
      <c r="H392" s="4"/>
      <c r="I39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  <pageSetUpPr fitToPage="1"/>
  </sheetPr>
  <dimension ref="A2:F162"/>
  <sheetViews>
    <sheetView zoomScale="115" zoomScaleNormal="115" workbookViewId="0">
      <selection activeCell="B9" sqref="B9:C9"/>
    </sheetView>
  </sheetViews>
  <sheetFormatPr defaultColWidth="9.1796875" defaultRowHeight="15.5" x14ac:dyDescent="0.35"/>
  <cols>
    <col min="1" max="1" width="17.453125" style="66" customWidth="1"/>
    <col min="2" max="2" width="27.26953125" style="5" customWidth="1"/>
    <col min="3" max="3" width="16.7265625" style="126" customWidth="1"/>
    <col min="4" max="4" width="18.26953125" style="126" customWidth="1"/>
    <col min="5" max="5" width="15.7265625" style="126" customWidth="1"/>
    <col min="6" max="6" width="22.54296875" style="5" hidden="1" customWidth="1"/>
    <col min="7" max="16384" width="9.1796875" style="5"/>
  </cols>
  <sheetData>
    <row r="2" spans="1:6" ht="15.75" hidden="1" x14ac:dyDescent="0.25">
      <c r="A2" s="61"/>
      <c r="B2" s="20"/>
      <c r="C2" s="119"/>
      <c r="D2" s="119"/>
      <c r="E2" s="119"/>
    </row>
    <row r="3" spans="1:6" ht="15.75" hidden="1" x14ac:dyDescent="0.25">
      <c r="A3" s="46"/>
      <c r="B3" s="21"/>
      <c r="C3" s="120"/>
      <c r="D3" s="120"/>
      <c r="E3" s="120"/>
    </row>
    <row r="4" spans="1:6" ht="5.25" customHeight="1" x14ac:dyDescent="0.35">
      <c r="A4" s="261" t="s">
        <v>341</v>
      </c>
      <c r="B4" s="261"/>
      <c r="C4" s="261"/>
      <c r="D4" s="261"/>
      <c r="E4" s="261"/>
      <c r="F4" s="261"/>
    </row>
    <row r="5" spans="1:6" x14ac:dyDescent="0.35">
      <c r="A5" s="261"/>
      <c r="B5" s="261"/>
      <c r="C5" s="261"/>
      <c r="D5" s="261"/>
      <c r="E5" s="261"/>
      <c r="F5" s="261"/>
    </row>
    <row r="6" spans="1:6" ht="6.75" customHeight="1" x14ac:dyDescent="0.25">
      <c r="A6" s="46"/>
      <c r="B6" s="21"/>
      <c r="C6" s="120"/>
      <c r="D6" s="120"/>
      <c r="E6" s="120"/>
    </row>
    <row r="7" spans="1:6" ht="15.75" hidden="1" x14ac:dyDescent="0.25">
      <c r="A7" s="62"/>
      <c r="B7" s="22"/>
      <c r="C7" s="121"/>
      <c r="D7" s="121"/>
      <c r="E7" s="121"/>
    </row>
    <row r="8" spans="1:6" ht="7.5" customHeight="1" x14ac:dyDescent="0.25">
      <c r="A8" s="63"/>
      <c r="B8" s="7"/>
      <c r="C8" s="122"/>
      <c r="D8" s="122"/>
      <c r="E8" s="122"/>
      <c r="F8" s="7"/>
    </row>
    <row r="9" spans="1:6" ht="43.5" customHeight="1" x14ac:dyDescent="0.25">
      <c r="A9" s="47" t="s">
        <v>215</v>
      </c>
      <c r="B9" s="257" t="s">
        <v>75</v>
      </c>
      <c r="C9" s="258"/>
      <c r="D9" s="127" t="s">
        <v>2</v>
      </c>
      <c r="E9" s="259" t="str">
        <f>IFERROR(INDEX('Inventory List'!C10:C246,MATCH('Bin Card'!B9,'Inventory List'!B10:B230,0)),0)</f>
        <v>piece</v>
      </c>
      <c r="F9" s="260"/>
    </row>
    <row r="10" spans="1:6" ht="6" customHeight="1" thickBot="1" x14ac:dyDescent="0.3">
      <c r="A10" s="64"/>
      <c r="B10" s="58"/>
      <c r="C10" s="123"/>
      <c r="D10" s="123"/>
      <c r="E10" s="123"/>
    </row>
    <row r="11" spans="1:6" ht="33" thickTop="1" thickBot="1" x14ac:dyDescent="0.3">
      <c r="A11" s="77" t="s">
        <v>207</v>
      </c>
      <c r="B11" s="78" t="s">
        <v>208</v>
      </c>
      <c r="C11" s="124" t="s">
        <v>209</v>
      </c>
      <c r="D11" s="124" t="s">
        <v>214</v>
      </c>
      <c r="E11" s="124" t="s">
        <v>210</v>
      </c>
      <c r="F11" s="79" t="s">
        <v>258</v>
      </c>
    </row>
    <row r="12" spans="1:6" ht="21" thickTop="1" x14ac:dyDescent="0.25">
      <c r="A12" s="59" t="s">
        <v>218</v>
      </c>
      <c r="B12" s="60"/>
      <c r="C12" s="125"/>
      <c r="D12" s="125"/>
      <c r="E12" s="125">
        <f>IFERROR(INDEX(Table1[Column4],MATCH('Bin Card'!B9,Table1[Column2],0)),0)</f>
        <v>100</v>
      </c>
      <c r="F12" s="60"/>
    </row>
    <row r="13" spans="1:6" ht="15.75" x14ac:dyDescent="0.25">
      <c r="A13" s="65">
        <f>IFERROR(INDEX(List!$C$6:$C$5158,MATCH(ROWS(List!$R$6:R6),List!$S$6:$S$5158,0)),"")</f>
        <v>45700</v>
      </c>
      <c r="B13" s="7" t="str">
        <f>IFERROR(INDEX(List!$D$6:$D$216,MATCH(ROWS(List!$R$6:R6),List!$S$6:$S$5158,0)),"")</f>
        <v/>
      </c>
      <c r="C13" s="122">
        <f>IFERROR(INDEX(List!$F$6:$F$5159,MATCH(ROWS(List!$R$6:R6),List!$S$6:$S$5159,0)),"")</f>
        <v>0</v>
      </c>
      <c r="D13" s="122">
        <f>IFERROR(INDEX(List!$G$6:$G$5159,MATCH(ROWS(List!$R$6:R6),List!$S$6:$S$5159,0)),"")</f>
        <v>1</v>
      </c>
      <c r="E13" s="122">
        <f>IF(AND(C13="",D13=""),0,E12+C13-D13)</f>
        <v>99</v>
      </c>
      <c r="F13" s="7"/>
    </row>
    <row r="14" spans="1:6" ht="15.75" x14ac:dyDescent="0.25">
      <c r="A14" s="65" t="str">
        <f>IFERROR(INDEX(List!$C$6:$C$5158,MATCH(ROWS(List!$R$6:R7),List!$S$6:$S$5158,0)),"")</f>
        <v/>
      </c>
      <c r="B14" s="7" t="str">
        <f>IFERROR(INDEX(List!$D$6:$D$216,MATCH(ROWS(List!$R$6:R7),List!$S$6:$S$5158,0)),"")</f>
        <v/>
      </c>
      <c r="C14" s="122" t="str">
        <f>IFERROR(INDEX(List!$F$6:$F$5159,MATCH(ROWS(List!$R$6:R7),List!$S$6:$S$5159,0)),"")</f>
        <v/>
      </c>
      <c r="D14" s="122" t="str">
        <f>IFERROR(INDEX(List!$G$6:$G$5159,MATCH(ROWS(List!$R$6:R7),List!$S$6:$S$5159,0)),"")</f>
        <v/>
      </c>
      <c r="E14" s="122">
        <f>IF(AND(C14="",D14=""),0,E13+C14-D14)</f>
        <v>0</v>
      </c>
      <c r="F14" s="7"/>
    </row>
    <row r="15" spans="1:6" ht="15.75" x14ac:dyDescent="0.25">
      <c r="A15" s="65" t="str">
        <f>IFERROR(INDEX(List!$C$6:$C$5158,MATCH(ROWS(List!$R$6:R8),List!$S$6:$S$5158,0)),"")</f>
        <v/>
      </c>
      <c r="B15" s="7" t="str">
        <f>IFERROR(INDEX(List!$D$6:$D$216,MATCH(ROWS(List!$R$6:R8),List!$S$6:$S$5158,0)),"")</f>
        <v/>
      </c>
      <c r="C15" s="122" t="str">
        <f>IFERROR(INDEX(List!$F$6:$F$5159,MATCH(ROWS(List!$R$6:R8),List!$S$6:$S$5159,0)),"")</f>
        <v/>
      </c>
      <c r="D15" s="122" t="str">
        <f>IFERROR(INDEX(List!$G$6:$G$5159,MATCH(ROWS(List!$R$6:R8),List!$S$6:$S$5159,0)),"")</f>
        <v/>
      </c>
      <c r="E15" s="122">
        <f t="shared" ref="E15:E77" si="0">IF(AND(C15="",D15=""),0,E14+C15-D15)</f>
        <v>0</v>
      </c>
      <c r="F15" s="7"/>
    </row>
    <row r="16" spans="1:6" ht="15.75" x14ac:dyDescent="0.25">
      <c r="A16" s="65" t="str">
        <f>IFERROR(INDEX(List!$C$6:$C$5158,MATCH(ROWS(List!$R$6:R9),List!$S$6:$S$5158,0)),"")</f>
        <v/>
      </c>
      <c r="B16" s="7" t="str">
        <f>IFERROR(INDEX(List!$D$6:$D$216,MATCH(ROWS(List!$R$6:R9),List!$S$6:$S$5158,0)),"")</f>
        <v/>
      </c>
      <c r="C16" s="122" t="str">
        <f>IFERROR(INDEX(List!$F$6:$F$5159,MATCH(ROWS(List!$R$6:R9),List!$S$6:$S$5159,0)),"")</f>
        <v/>
      </c>
      <c r="D16" s="122" t="str">
        <f>IFERROR(INDEX(List!$G$6:$G$5159,MATCH(ROWS(List!$R$6:R9),List!$S$6:$S$5159,0)),"")</f>
        <v/>
      </c>
      <c r="E16" s="122">
        <f t="shared" si="0"/>
        <v>0</v>
      </c>
      <c r="F16" s="7"/>
    </row>
    <row r="17" spans="1:6" ht="15.75" x14ac:dyDescent="0.25">
      <c r="A17" s="65" t="str">
        <f>IFERROR(INDEX(List!$C$6:$C$5158,MATCH(ROWS(List!$R$6:R10),List!$S$6:$S$5158,0)),"")</f>
        <v/>
      </c>
      <c r="B17" s="7" t="str">
        <f>IFERROR(INDEX(List!$D$6:$D$216,MATCH(ROWS(List!$R$6:R10),List!$S$6:$S$5158,0)),"")</f>
        <v/>
      </c>
      <c r="C17" s="122" t="str">
        <f>IFERROR(INDEX(List!$F$6:$F$5159,MATCH(ROWS(List!$R$6:R10),List!$S$6:$S$5159,0)),"")</f>
        <v/>
      </c>
      <c r="D17" s="122" t="str">
        <f>IFERROR(INDEX(List!$G$6:$G$5159,MATCH(ROWS(List!$R$6:R10),List!$S$6:$S$5159,0)),"")</f>
        <v/>
      </c>
      <c r="E17" s="122">
        <f t="shared" si="0"/>
        <v>0</v>
      </c>
      <c r="F17" s="7"/>
    </row>
    <row r="18" spans="1:6" x14ac:dyDescent="0.35">
      <c r="A18" s="65" t="str">
        <f>IFERROR(INDEX(List!$C$6:$C$5158,MATCH(ROWS(List!$R$6:R11),List!$S$6:$S$5158,0)),"")</f>
        <v/>
      </c>
      <c r="B18" s="7" t="str">
        <f>IFERROR(INDEX(List!$D$6:$D$216,MATCH(ROWS(List!$R$6:R11),List!$S$6:$S$5158,0)),"")</f>
        <v/>
      </c>
      <c r="C18" s="122" t="str">
        <f>IFERROR(INDEX(List!$F$6:$F$5159,MATCH(ROWS(List!$R$6:R11),List!$S$6:$S$5159,0)),"")</f>
        <v/>
      </c>
      <c r="D18" s="122" t="str">
        <f>IFERROR(INDEX(List!$G$6:$G$5159,MATCH(ROWS(List!$R$6:R11),List!$S$6:$S$5159,0)),"")</f>
        <v/>
      </c>
      <c r="E18" s="122">
        <f t="shared" si="0"/>
        <v>0</v>
      </c>
      <c r="F18" s="7"/>
    </row>
    <row r="19" spans="1:6" x14ac:dyDescent="0.35">
      <c r="A19" s="65" t="str">
        <f>IFERROR(INDEX(List!$C$6:$C$5158,MATCH(ROWS(List!$R$6:R12),List!$S$6:$S$5158,0)),"")</f>
        <v/>
      </c>
      <c r="B19" s="7" t="str">
        <f>IFERROR(INDEX(List!$D$6:$D$216,MATCH(ROWS(List!$R$6:R12),List!$S$6:$S$5158,0)),"")</f>
        <v/>
      </c>
      <c r="C19" s="122" t="str">
        <f>IFERROR(INDEX(List!$F$6:$F$5159,MATCH(ROWS(List!$R$6:R12),List!$S$6:$S$5159,0)),"")</f>
        <v/>
      </c>
      <c r="D19" s="122" t="str">
        <f>IFERROR(INDEX(List!$G$6:$G$5159,MATCH(ROWS(List!$R$6:R12),List!$S$6:$S$5159,0)),"")</f>
        <v/>
      </c>
      <c r="E19" s="122">
        <f t="shared" si="0"/>
        <v>0</v>
      </c>
      <c r="F19" s="7"/>
    </row>
    <row r="20" spans="1:6" x14ac:dyDescent="0.35">
      <c r="A20" s="65" t="str">
        <f>IFERROR(INDEX(List!$C$6:$C$5158,MATCH(ROWS(List!$R$6:R13),List!$S$6:$S$5158,0)),"")</f>
        <v/>
      </c>
      <c r="B20" s="7" t="str">
        <f>IFERROR(INDEX(List!$D$6:$D$216,MATCH(ROWS(List!$R$6:R13),List!$S$6:$S$5158,0)),"")</f>
        <v/>
      </c>
      <c r="C20" s="122" t="str">
        <f>IFERROR(INDEX(List!$F$6:$F$5159,MATCH(ROWS(List!$R$6:R13),List!$S$6:$S$5159,0)),"")</f>
        <v/>
      </c>
      <c r="D20" s="122" t="str">
        <f>IFERROR(INDEX(List!$G$6:$G$5159,MATCH(ROWS(List!$R$6:R13),List!$S$6:$S$5159,0)),"")</f>
        <v/>
      </c>
      <c r="E20" s="122">
        <f t="shared" si="0"/>
        <v>0</v>
      </c>
      <c r="F20" s="7"/>
    </row>
    <row r="21" spans="1:6" x14ac:dyDescent="0.35">
      <c r="A21" s="65" t="str">
        <f>IFERROR(INDEX(List!$C$6:$C$5158,MATCH(ROWS(List!$R$6:R15),List!$S$6:$S$5158,0)),"")</f>
        <v/>
      </c>
      <c r="B21" s="7" t="str">
        <f>IFERROR(INDEX(List!$D$6:$D$216,MATCH(ROWS(List!$R$6:R15),List!$S$6:$S$5158,0)),"")</f>
        <v/>
      </c>
      <c r="C21" s="122" t="str">
        <f>IFERROR(INDEX(List!$F$6:$F$5159,MATCH(ROWS(List!$R$6:R15),List!$S$6:$S$5159,0)),"")</f>
        <v/>
      </c>
      <c r="D21" s="122" t="str">
        <f>IFERROR(INDEX(List!$G$6:$G$5159,MATCH(ROWS(List!$R$6:R15),List!$S$6:$S$5159,0)),"")</f>
        <v/>
      </c>
      <c r="E21" s="122">
        <f t="shared" si="0"/>
        <v>0</v>
      </c>
      <c r="F21" s="7"/>
    </row>
    <row r="22" spans="1:6" x14ac:dyDescent="0.35">
      <c r="A22" s="65" t="str">
        <f>IFERROR(INDEX(List!$C$6:$C$5158,MATCH(ROWS(List!$R$6:R16),List!$S$6:$S$5158,0)),"")</f>
        <v/>
      </c>
      <c r="B22" s="7" t="str">
        <f>IFERROR(INDEX(List!$D$6:$D$216,MATCH(ROWS(List!$R$6:R16),List!$S$6:$S$5158,0)),"")</f>
        <v/>
      </c>
      <c r="C22" s="122" t="str">
        <f>IFERROR(INDEX(List!$F$6:$F$5159,MATCH(ROWS(List!$R$6:R16),List!$S$6:$S$5159,0)),"")</f>
        <v/>
      </c>
      <c r="D22" s="122" t="str">
        <f>IFERROR(INDEX(List!$G$6:$G$5159,MATCH(ROWS(List!$R$6:R16),List!$S$6:$S$5159,0)),"")</f>
        <v/>
      </c>
      <c r="E22" s="122">
        <f t="shared" si="0"/>
        <v>0</v>
      </c>
      <c r="F22" s="7"/>
    </row>
    <row r="23" spans="1:6" x14ac:dyDescent="0.35">
      <c r="A23" s="65" t="str">
        <f>IFERROR(INDEX(List!$C$6:$C$5158,MATCH(ROWS(List!$R$6:R17),List!$S$6:$S$5158,0)),"")</f>
        <v/>
      </c>
      <c r="B23" s="7" t="str">
        <f>IFERROR(INDEX(List!$D$6:$D$216,MATCH(ROWS(List!$R$6:R17),List!$S$6:$S$5158,0)),"")</f>
        <v/>
      </c>
      <c r="C23" s="122" t="str">
        <f>IFERROR(INDEX(List!$F$6:$F$5159,MATCH(ROWS(List!$R$6:R17),List!$S$6:$S$5159,0)),"")</f>
        <v/>
      </c>
      <c r="D23" s="122" t="str">
        <f>IFERROR(INDEX(List!$G$6:$G$5159,MATCH(ROWS(List!$R$6:R17),List!$S$6:$S$5159,0)),"")</f>
        <v/>
      </c>
      <c r="E23" s="122">
        <f t="shared" si="0"/>
        <v>0</v>
      </c>
      <c r="F23" s="7"/>
    </row>
    <row r="24" spans="1:6" x14ac:dyDescent="0.35">
      <c r="A24" s="65" t="str">
        <f>IFERROR(INDEX(List!$C$6:$C$5158,MATCH(ROWS(List!$R$6:R18),List!$S$6:$S$5158,0)),"")</f>
        <v/>
      </c>
      <c r="B24" s="7" t="str">
        <f>IFERROR(INDEX(List!$D$6:$D$216,MATCH(ROWS(List!$R$6:R18),List!$S$6:$S$5158,0)),"")</f>
        <v/>
      </c>
      <c r="C24" s="122" t="str">
        <f>IFERROR(INDEX(List!$F$6:$F$5159,MATCH(ROWS(List!$R$6:R18),List!$S$6:$S$5159,0)),"")</f>
        <v/>
      </c>
      <c r="D24" s="122" t="str">
        <f>IFERROR(INDEX(List!$G$6:$G$5159,MATCH(ROWS(List!$R$6:R18),List!$S$6:$S$5159,0)),"")</f>
        <v/>
      </c>
      <c r="E24" s="122">
        <f t="shared" si="0"/>
        <v>0</v>
      </c>
      <c r="F24" s="7"/>
    </row>
    <row r="25" spans="1:6" x14ac:dyDescent="0.35">
      <c r="A25" s="65" t="str">
        <f>IFERROR(INDEX(List!$C$6:$C$5158,MATCH(ROWS(List!$R$6:R20),List!$S$6:$S$5158,0)),"")</f>
        <v/>
      </c>
      <c r="B25" s="7" t="str">
        <f>IFERROR(INDEX(List!$D$6:$D$216,MATCH(ROWS(List!$R$6:R20),List!$S$6:$S$5158,0)),"")</f>
        <v/>
      </c>
      <c r="C25" s="122" t="str">
        <f>IFERROR(INDEX(List!$F$6:$F$5159,MATCH(ROWS(List!$R$6:R20),List!$S$6:$S$5159,0)),"")</f>
        <v/>
      </c>
      <c r="D25" s="122" t="str">
        <f>IFERROR(INDEX(List!$G$6:$G$5159,MATCH(ROWS(List!$R$6:R20),List!$S$6:$S$5159,0)),"")</f>
        <v/>
      </c>
      <c r="E25" s="122">
        <f t="shared" si="0"/>
        <v>0</v>
      </c>
      <c r="F25" s="7"/>
    </row>
    <row r="26" spans="1:6" x14ac:dyDescent="0.35">
      <c r="A26" s="65" t="str">
        <f>IFERROR(INDEX(List!$C$6:$C$5158,MATCH(ROWS(List!$R$6:R21),List!$S$6:$S$5158,0)),"")</f>
        <v/>
      </c>
      <c r="B26" s="7" t="str">
        <f>IFERROR(INDEX(List!$D$6:$D$216,MATCH(ROWS(List!$R$6:R21),List!$S$6:$S$5158,0)),"")</f>
        <v/>
      </c>
      <c r="C26" s="122" t="str">
        <f>IFERROR(INDEX(List!$F$6:$F$5159,MATCH(ROWS(List!$R$6:R21),List!$S$6:$S$5159,0)),"")</f>
        <v/>
      </c>
      <c r="D26" s="122" t="str">
        <f>IFERROR(INDEX(List!$G$6:$G$5159,MATCH(ROWS(List!$R$6:R21),List!$S$6:$S$5159,0)),"")</f>
        <v/>
      </c>
      <c r="E26" s="122">
        <f t="shared" si="0"/>
        <v>0</v>
      </c>
      <c r="F26" s="7"/>
    </row>
    <row r="27" spans="1:6" x14ac:dyDescent="0.35">
      <c r="A27" s="65" t="str">
        <f>IFERROR(INDEX(List!$C$6:$C$5158,MATCH(ROWS(List!$R$6:R22),List!$S$6:$S$5158,0)),"")</f>
        <v/>
      </c>
      <c r="B27" s="7" t="str">
        <f>IFERROR(INDEX(List!$D$6:$D$216,MATCH(ROWS(List!$R$6:R22),List!$S$6:$S$5158,0)),"")</f>
        <v/>
      </c>
      <c r="C27" s="122" t="str">
        <f>IFERROR(INDEX(List!$F$6:$F$5159,MATCH(ROWS(List!$R$6:R22),List!$S$6:$S$5159,0)),"")</f>
        <v/>
      </c>
      <c r="D27" s="122" t="str">
        <f>IFERROR(INDEX(List!$G$6:$G$5159,MATCH(ROWS(List!$R$6:R22),List!$S$6:$S$5159,0)),"")</f>
        <v/>
      </c>
      <c r="E27" s="122">
        <f t="shared" si="0"/>
        <v>0</v>
      </c>
      <c r="F27" s="7"/>
    </row>
    <row r="28" spans="1:6" x14ac:dyDescent="0.35">
      <c r="A28" s="65" t="str">
        <f>IFERROR(INDEX(List!$C$6:$C$5158,MATCH(ROWS(List!$R$6:R23),List!$S$6:$S$5158,0)),"")</f>
        <v/>
      </c>
      <c r="B28" s="7" t="str">
        <f>IFERROR(INDEX(List!$D$6:$D$216,MATCH(ROWS(List!$R$6:R23),List!$S$6:$S$5158,0)),"")</f>
        <v/>
      </c>
      <c r="C28" s="122" t="str">
        <f>IFERROR(INDEX(List!$F$6:$F$5159,MATCH(ROWS(List!$R$6:R23),List!$S$6:$S$5159,0)),"")</f>
        <v/>
      </c>
      <c r="D28" s="122" t="str">
        <f>IFERROR(INDEX(List!$G$6:$G$5159,MATCH(ROWS(List!$R$6:R23),List!$S$6:$S$5159,0)),"")</f>
        <v/>
      </c>
      <c r="E28" s="122">
        <f t="shared" si="0"/>
        <v>0</v>
      </c>
      <c r="F28" s="7"/>
    </row>
    <row r="29" spans="1:6" x14ac:dyDescent="0.35">
      <c r="A29" s="65" t="str">
        <f>IFERROR(INDEX(List!$C$6:$C$5158,MATCH(ROWS(List!$R$6:R24),List!$S$6:$S$5158,0)),"")</f>
        <v/>
      </c>
      <c r="B29" s="7" t="str">
        <f>IFERROR(INDEX(List!$D$6:$D$216,MATCH(ROWS(List!$R$6:R24),List!$S$6:$S$5158,0)),"")</f>
        <v/>
      </c>
      <c r="C29" s="122" t="str">
        <f>IFERROR(INDEX(List!$F$6:$F$5159,MATCH(ROWS(List!$R$6:R24),List!$S$6:$S$5159,0)),"")</f>
        <v/>
      </c>
      <c r="D29" s="122" t="str">
        <f>IFERROR(INDEX(List!$G$6:$G$5159,MATCH(ROWS(List!$R$6:R24),List!$S$6:$S$5159,0)),"")</f>
        <v/>
      </c>
      <c r="E29" s="122">
        <f t="shared" si="0"/>
        <v>0</v>
      </c>
      <c r="F29" s="7"/>
    </row>
    <row r="30" spans="1:6" x14ac:dyDescent="0.35">
      <c r="A30" s="65" t="str">
        <f>IFERROR(INDEX(List!$C$6:$C$5158,MATCH(ROWS(List!$R$6:R25),List!$S$6:$S$5158,0)),"")</f>
        <v/>
      </c>
      <c r="B30" s="7" t="str">
        <f>IFERROR(INDEX(List!$D$6:$D$216,MATCH(ROWS(List!$R$6:R25),List!$S$6:$S$5158,0)),"")</f>
        <v/>
      </c>
      <c r="C30" s="122" t="str">
        <f>IFERROR(INDEX(List!$F$6:$F$5159,MATCH(ROWS(List!$R$6:R25),List!$S$6:$S$5159,0)),"")</f>
        <v/>
      </c>
      <c r="D30" s="122" t="str">
        <f>IFERROR(INDEX(List!$G$6:$G$5159,MATCH(ROWS(List!$R$6:R25),List!$S$6:$S$5159,0)),"")</f>
        <v/>
      </c>
      <c r="E30" s="122">
        <f t="shared" si="0"/>
        <v>0</v>
      </c>
      <c r="F30" s="7"/>
    </row>
    <row r="31" spans="1:6" x14ac:dyDescent="0.35">
      <c r="A31" s="65" t="str">
        <f>IFERROR(INDEX(List!$C$6:$C$5158,MATCH(ROWS(List!$R$6:R26),List!$S$6:$S$5158,0)),"")</f>
        <v/>
      </c>
      <c r="B31" s="7" t="str">
        <f>IFERROR(INDEX(List!$D$6:$D$216,MATCH(ROWS(List!$R$6:R26),List!$S$6:$S$5158,0)),"")</f>
        <v/>
      </c>
      <c r="C31" s="122" t="str">
        <f>IFERROR(INDEX(List!$F$6:$F$5159,MATCH(ROWS(List!$R$6:R26),List!$S$6:$S$5159,0)),"")</f>
        <v/>
      </c>
      <c r="D31" s="122" t="str">
        <f>IFERROR(INDEX(List!$G$6:$G$5159,MATCH(ROWS(List!$R$6:R26),List!$S$6:$S$5159,0)),"")</f>
        <v/>
      </c>
      <c r="E31" s="122">
        <f t="shared" si="0"/>
        <v>0</v>
      </c>
      <c r="F31" s="7"/>
    </row>
    <row r="32" spans="1:6" x14ac:dyDescent="0.35">
      <c r="A32" s="65" t="str">
        <f>IFERROR(INDEX(List!$C$6:$C$5158,MATCH(ROWS(List!$R$6:R27),List!$S$6:$S$5158,0)),"")</f>
        <v/>
      </c>
      <c r="B32" s="7" t="str">
        <f>IFERROR(INDEX(List!$D$6:$D$216,MATCH(ROWS(List!$R$6:R27),List!$S$6:$S$5158,0)),"")</f>
        <v/>
      </c>
      <c r="C32" s="122" t="str">
        <f>IFERROR(INDEX(List!$F$6:$F$5159,MATCH(ROWS(List!$R$6:R27),List!$S$6:$S$5159,0)),"")</f>
        <v/>
      </c>
      <c r="D32" s="122" t="str">
        <f>IFERROR(INDEX(List!$G$6:$G$5159,MATCH(ROWS(List!$R$6:R27),List!$S$6:$S$5159,0)),"")</f>
        <v/>
      </c>
      <c r="E32" s="122">
        <f t="shared" si="0"/>
        <v>0</v>
      </c>
      <c r="F32" s="7"/>
    </row>
    <row r="33" spans="1:6" x14ac:dyDescent="0.35">
      <c r="A33" s="65" t="str">
        <f>IFERROR(INDEX(List!$C$6:$C$5158,MATCH(ROWS(List!$R$6:R28),List!$S$6:$S$5158,0)),"")</f>
        <v/>
      </c>
      <c r="B33" s="7" t="str">
        <f>IFERROR(INDEX(List!$D$6:$D$216,MATCH(ROWS(List!$R$6:R28),List!$S$6:$S$5158,0)),"")</f>
        <v/>
      </c>
      <c r="C33" s="122" t="str">
        <f>IFERROR(INDEX(List!$F$6:$F$5159,MATCH(ROWS(List!$R$6:R28),List!$S$6:$S$5159,0)),"")</f>
        <v/>
      </c>
      <c r="D33" s="122" t="str">
        <f>IFERROR(INDEX(List!$G$6:$G$5159,MATCH(ROWS(List!$R$6:R28),List!$S$6:$S$5159,0)),"")</f>
        <v/>
      </c>
      <c r="E33" s="122">
        <f t="shared" si="0"/>
        <v>0</v>
      </c>
      <c r="F33" s="7"/>
    </row>
    <row r="34" spans="1:6" x14ac:dyDescent="0.35">
      <c r="A34" s="65" t="str">
        <f>IFERROR(INDEX(List!$C$6:$C$5158,MATCH(ROWS(List!$R$6:R29),List!$S$6:$S$5158,0)),"")</f>
        <v/>
      </c>
      <c r="B34" s="7" t="str">
        <f>IFERROR(INDEX(List!$D$6:$D$216,MATCH(ROWS(List!$R$6:R29),List!$S$6:$S$5158,0)),"")</f>
        <v/>
      </c>
      <c r="C34" s="122" t="str">
        <f>IFERROR(INDEX(List!$F$6:$F$5159,MATCH(ROWS(List!$R$6:R29),List!$S$6:$S$5159,0)),"")</f>
        <v/>
      </c>
      <c r="D34" s="122" t="str">
        <f>IFERROR(INDEX(List!$G$6:$G$5159,MATCH(ROWS(List!$R$6:R29),List!$S$6:$S$5159,0)),"")</f>
        <v/>
      </c>
      <c r="E34" s="122">
        <f t="shared" si="0"/>
        <v>0</v>
      </c>
      <c r="F34" s="7"/>
    </row>
    <row r="35" spans="1:6" x14ac:dyDescent="0.35">
      <c r="A35" s="65" t="str">
        <f>IFERROR(INDEX(List!$C$6:$C$5158,MATCH(ROWS(List!$R$6:R30),List!$S$6:$S$5158,0)),"")</f>
        <v/>
      </c>
      <c r="B35" s="7" t="str">
        <f>IFERROR(INDEX(List!$D$6:$D$216,MATCH(ROWS(List!$R$6:R30),List!$S$6:$S$5158,0)),"")</f>
        <v/>
      </c>
      <c r="C35" s="122" t="str">
        <f>IFERROR(INDEX(List!$F$6:$F$5159,MATCH(ROWS(List!$R$6:R30),List!$S$6:$S$5159,0)),"")</f>
        <v/>
      </c>
      <c r="D35" s="122" t="str">
        <f>IFERROR(INDEX(List!$G$6:$G$5159,MATCH(ROWS(List!$R$6:R30),List!$S$6:$S$5159,0)),"")</f>
        <v/>
      </c>
      <c r="E35" s="122">
        <f t="shared" si="0"/>
        <v>0</v>
      </c>
      <c r="F35" s="7"/>
    </row>
    <row r="36" spans="1:6" x14ac:dyDescent="0.35">
      <c r="A36" s="65" t="str">
        <f>IFERROR(INDEX(List!$C$6:$C$5158,MATCH(ROWS(List!$R$6:R31),List!$S$6:$S$5158,0)),"")</f>
        <v/>
      </c>
      <c r="B36" s="7" t="str">
        <f>IFERROR(INDEX(List!$D$6:$D$216,MATCH(ROWS(List!$R$6:R31),List!$S$6:$S$5158,0)),"")</f>
        <v/>
      </c>
      <c r="C36" s="122" t="str">
        <f>IFERROR(INDEX(List!$F$6:$F$5159,MATCH(ROWS(List!$R$6:R31),List!$S$6:$S$5159,0)),"")</f>
        <v/>
      </c>
      <c r="D36" s="122" t="str">
        <f>IFERROR(INDEX(List!$G$6:$G$5159,MATCH(ROWS(List!$R$6:R31),List!$S$6:$S$5159,0)),"")</f>
        <v/>
      </c>
      <c r="E36" s="122">
        <f t="shared" si="0"/>
        <v>0</v>
      </c>
      <c r="F36" s="7"/>
    </row>
    <row r="37" spans="1:6" x14ac:dyDescent="0.35">
      <c r="A37" s="65" t="str">
        <f>IFERROR(INDEX(List!$C$6:$C$5158,MATCH(ROWS(List!$R$6:R32),List!$S$6:$S$5158,0)),"")</f>
        <v/>
      </c>
      <c r="B37" s="7" t="str">
        <f>IFERROR(INDEX(List!$D$6:$D$216,MATCH(ROWS(List!$R$6:R32),List!$S$6:$S$5158,0)),"")</f>
        <v/>
      </c>
      <c r="C37" s="122" t="str">
        <f>IFERROR(INDEX(List!$F$6:$F$5159,MATCH(ROWS(List!$R$6:R32),List!$S$6:$S$5159,0)),"")</f>
        <v/>
      </c>
      <c r="D37" s="122" t="str">
        <f>IFERROR(INDEX(List!$G$6:$G$5159,MATCH(ROWS(List!$R$6:R32),List!$S$6:$S$5159,0)),"")</f>
        <v/>
      </c>
      <c r="E37" s="122">
        <f t="shared" si="0"/>
        <v>0</v>
      </c>
      <c r="F37" s="7"/>
    </row>
    <row r="38" spans="1:6" x14ac:dyDescent="0.35">
      <c r="A38" s="65" t="str">
        <f>IFERROR(INDEX(List!$C$6:$C$5158,MATCH(ROWS(List!$R$6:R33),List!$S$6:$S$5158,0)),"")</f>
        <v/>
      </c>
      <c r="B38" s="7" t="str">
        <f>IFERROR(INDEX(List!$D$6:$D$216,MATCH(ROWS(List!$R$6:R33),List!$S$6:$S$5158,0)),"")</f>
        <v/>
      </c>
      <c r="C38" s="122" t="str">
        <f>IFERROR(INDEX(List!$F$6:$F$5159,MATCH(ROWS(List!$R$6:R33),List!$S$6:$S$5159,0)),"")</f>
        <v/>
      </c>
      <c r="D38" s="122" t="str">
        <f>IFERROR(INDEX(List!$G$6:$G$5159,MATCH(ROWS(List!$R$6:R33),List!$S$6:$S$5159,0)),"")</f>
        <v/>
      </c>
      <c r="E38" s="122">
        <f t="shared" si="0"/>
        <v>0</v>
      </c>
      <c r="F38" s="7"/>
    </row>
    <row r="39" spans="1:6" x14ac:dyDescent="0.35">
      <c r="A39" s="65" t="str">
        <f>IFERROR(INDEX(List!$C$6:$C$5158,MATCH(ROWS(List!$R$6:R34),List!$S$6:$S$5158,0)),"")</f>
        <v/>
      </c>
      <c r="B39" s="7" t="str">
        <f>IFERROR(INDEX(List!$D$6:$D$216,MATCH(ROWS(List!$R$6:R34),List!$S$6:$S$5158,0)),"")</f>
        <v/>
      </c>
      <c r="C39" s="122" t="str">
        <f>IFERROR(INDEX(List!$F$6:$F$5159,MATCH(ROWS(List!$R$6:R34),List!$S$6:$S$5159,0)),"")</f>
        <v/>
      </c>
      <c r="D39" s="122" t="str">
        <f>IFERROR(INDEX(List!$G$6:$G$5159,MATCH(ROWS(List!$R$6:R34),List!$S$6:$S$5159,0)),"")</f>
        <v/>
      </c>
      <c r="E39" s="122">
        <f t="shared" si="0"/>
        <v>0</v>
      </c>
      <c r="F39" s="7"/>
    </row>
    <row r="40" spans="1:6" x14ac:dyDescent="0.35">
      <c r="A40" s="65" t="str">
        <f>IFERROR(INDEX(List!$C$6:$C$5158,MATCH(ROWS(List!$R$6:R35),List!$S$6:$S$5158,0)),"")</f>
        <v/>
      </c>
      <c r="B40" s="7" t="str">
        <f>IFERROR(INDEX(List!$D$6:$D$216,MATCH(ROWS(List!$R$6:R35),List!$S$6:$S$5158,0)),"")</f>
        <v/>
      </c>
      <c r="C40" s="122" t="str">
        <f>IFERROR(INDEX(List!$F$6:$F$5159,MATCH(ROWS(List!$R$6:R35),List!$S$6:$S$5159,0)),"")</f>
        <v/>
      </c>
      <c r="D40" s="122" t="str">
        <f>IFERROR(INDEX(List!$G$6:$G$5159,MATCH(ROWS(List!$R$6:R35),List!$S$6:$S$5159,0)),"")</f>
        <v/>
      </c>
      <c r="E40" s="122">
        <f t="shared" si="0"/>
        <v>0</v>
      </c>
      <c r="F40" s="7"/>
    </row>
    <row r="41" spans="1:6" x14ac:dyDescent="0.35">
      <c r="A41" s="65" t="str">
        <f>IFERROR(INDEX(List!$C$6:$C$5158,MATCH(ROWS(List!$R$6:R36),List!$S$6:$S$5158,0)),"")</f>
        <v/>
      </c>
      <c r="B41" s="7" t="str">
        <f>IFERROR(INDEX(List!$D$6:$D$216,MATCH(ROWS(List!$R$6:R36),List!$S$6:$S$5158,0)),"")</f>
        <v/>
      </c>
      <c r="C41" s="122" t="str">
        <f>IFERROR(INDEX(List!$F$6:$F$5159,MATCH(ROWS(List!$R$6:R36),List!$S$6:$S$5159,0)),"")</f>
        <v/>
      </c>
      <c r="D41" s="122" t="str">
        <f>IFERROR(INDEX(List!$G$6:$G$5159,MATCH(ROWS(List!$R$6:R36),List!$S$6:$S$5159,0)),"")</f>
        <v/>
      </c>
      <c r="E41" s="122">
        <f t="shared" si="0"/>
        <v>0</v>
      </c>
      <c r="F41" s="7"/>
    </row>
    <row r="42" spans="1:6" x14ac:dyDescent="0.35">
      <c r="A42" s="65" t="str">
        <f>IFERROR(INDEX(List!$C$6:$C$5158,MATCH(ROWS(List!$R$6:R37),List!$S$6:$S$5158,0)),"")</f>
        <v/>
      </c>
      <c r="B42" s="7" t="str">
        <f>IFERROR(INDEX(List!$D$6:$D$216,MATCH(ROWS(List!$R$6:R37),List!$S$6:$S$5158,0)),"")</f>
        <v/>
      </c>
      <c r="C42" s="122" t="str">
        <f>IFERROR(INDEX(List!$F$6:$F$5159,MATCH(ROWS(List!$R$6:R37),List!$S$6:$S$5159,0)),"")</f>
        <v/>
      </c>
      <c r="D42" s="122" t="str">
        <f>IFERROR(INDEX(List!$G$6:$G$5159,MATCH(ROWS(List!$R$6:R37),List!$S$6:$S$5159,0)),"")</f>
        <v/>
      </c>
      <c r="E42" s="122">
        <f t="shared" si="0"/>
        <v>0</v>
      </c>
      <c r="F42" s="7"/>
    </row>
    <row r="43" spans="1:6" x14ac:dyDescent="0.35">
      <c r="A43" s="65" t="str">
        <f>IFERROR(INDEX(List!$C$6:$C$5158,MATCH(ROWS(List!$R$6:R38),List!$S$6:$S$5158,0)),"")</f>
        <v/>
      </c>
      <c r="B43" s="7" t="str">
        <f>IFERROR(INDEX(List!$D$6:$D$216,MATCH(ROWS(List!$R$6:R38),List!$S$6:$S$5158,0)),"")</f>
        <v/>
      </c>
      <c r="C43" s="122" t="str">
        <f>IFERROR(INDEX(List!$F$6:$F$5159,MATCH(ROWS(List!$R$6:R38),List!$S$6:$S$5159,0)),"")</f>
        <v/>
      </c>
      <c r="D43" s="122" t="str">
        <f>IFERROR(INDEX(List!$G$6:$G$5159,MATCH(ROWS(List!$R$6:R38),List!$S$6:$S$5159,0)),"")</f>
        <v/>
      </c>
      <c r="E43" s="122">
        <f t="shared" si="0"/>
        <v>0</v>
      </c>
      <c r="F43" s="7"/>
    </row>
    <row r="44" spans="1:6" x14ac:dyDescent="0.35">
      <c r="A44" s="65" t="str">
        <f>IFERROR(INDEX(List!$C$6:$C$5158,MATCH(ROWS(List!$R$6:R39),List!$S$6:$S$5158,0)),"")</f>
        <v/>
      </c>
      <c r="B44" s="7" t="str">
        <f>IFERROR(INDEX(List!$D$6:$D$216,MATCH(ROWS(List!$R$6:R39),List!$S$6:$S$5158,0)),"")</f>
        <v/>
      </c>
      <c r="C44" s="122" t="str">
        <f>IFERROR(INDEX(List!$F$6:$F$5159,MATCH(ROWS(List!$R$6:R39),List!$S$6:$S$5159,0)),"")</f>
        <v/>
      </c>
      <c r="D44" s="122" t="str">
        <f>IFERROR(INDEX(List!$G$6:$G$5159,MATCH(ROWS(List!$R$6:R39),List!$S$6:$S$5159,0)),"")</f>
        <v/>
      </c>
      <c r="E44" s="122">
        <f t="shared" si="0"/>
        <v>0</v>
      </c>
      <c r="F44" s="7"/>
    </row>
    <row r="45" spans="1:6" x14ac:dyDescent="0.35">
      <c r="A45" s="65" t="str">
        <f>IFERROR(INDEX(List!$C$6:$C$5158,MATCH(ROWS(List!$R$6:R40),List!$S$6:$S$5158,0)),"")</f>
        <v/>
      </c>
      <c r="B45" s="7" t="str">
        <f>IFERROR(INDEX(List!$D$6:$D$216,MATCH(ROWS(List!$R$6:R40),List!$S$6:$S$5158,0)),"")</f>
        <v/>
      </c>
      <c r="C45" s="122" t="str">
        <f>IFERROR(INDEX(List!$F$6:$F$5159,MATCH(ROWS(List!$R$6:R40),List!$S$6:$S$5159,0)),"")</f>
        <v/>
      </c>
      <c r="D45" s="122" t="str">
        <f>IFERROR(INDEX(List!$G$6:$G$5159,MATCH(ROWS(List!$R$6:R40),List!$S$6:$S$5159,0)),"")</f>
        <v/>
      </c>
      <c r="E45" s="122">
        <f t="shared" si="0"/>
        <v>0</v>
      </c>
      <c r="F45" s="7"/>
    </row>
    <row r="46" spans="1:6" x14ac:dyDescent="0.35">
      <c r="A46" s="65" t="str">
        <f>IFERROR(INDEX(List!$C$6:$C$5158,MATCH(ROWS(List!$R$6:R41),List!$S$6:$S$5158,0)),"")</f>
        <v/>
      </c>
      <c r="B46" s="7" t="str">
        <f>IFERROR(INDEX(List!$D$6:$D$216,MATCH(ROWS(List!$R$6:R41),List!$S$6:$S$5158,0)),"")</f>
        <v/>
      </c>
      <c r="C46" s="122" t="str">
        <f>IFERROR(INDEX(List!$F$6:$F$5159,MATCH(ROWS(List!$R$6:R41),List!$S$6:$S$5159,0)),"")</f>
        <v/>
      </c>
      <c r="D46" s="122" t="str">
        <f>IFERROR(INDEX(List!$G$6:$G$5159,MATCH(ROWS(List!$R$6:R41),List!$S$6:$S$5159,0)),"")</f>
        <v/>
      </c>
      <c r="E46" s="122">
        <f t="shared" si="0"/>
        <v>0</v>
      </c>
      <c r="F46" s="7"/>
    </row>
    <row r="47" spans="1:6" x14ac:dyDescent="0.35">
      <c r="A47" s="65" t="str">
        <f>IFERROR(INDEX(List!$C$6:$C$5158,MATCH(ROWS(List!$R$6:R42),List!$S$6:$S$5158,0)),"")</f>
        <v/>
      </c>
      <c r="B47" s="7" t="str">
        <f>IFERROR(INDEX(List!$D$6:$D$216,MATCH(ROWS(List!$R$6:R42),List!$S$6:$S$5158,0)),"")</f>
        <v/>
      </c>
      <c r="C47" s="122" t="str">
        <f>IFERROR(INDEX(List!$F$6:$F$5159,MATCH(ROWS(List!$R$6:R42),List!$S$6:$S$5159,0)),"")</f>
        <v/>
      </c>
      <c r="D47" s="122" t="str">
        <f>IFERROR(INDEX(List!$G$6:$G$5159,MATCH(ROWS(List!$R$6:R42),List!$S$6:$S$5159,0)),"")</f>
        <v/>
      </c>
      <c r="E47" s="122">
        <f t="shared" si="0"/>
        <v>0</v>
      </c>
      <c r="F47" s="7"/>
    </row>
    <row r="48" spans="1:6" x14ac:dyDescent="0.35">
      <c r="A48" s="65" t="str">
        <f>IFERROR(INDEX(List!$C$6:$C$5158,MATCH(ROWS(List!$R$6:R43),List!$S$6:$S$5158,0)),"")</f>
        <v/>
      </c>
      <c r="B48" s="7" t="str">
        <f>IFERROR(INDEX(List!$D$6:$D$216,MATCH(ROWS(List!$R$6:R43),List!$S$6:$S$5158,0)),"")</f>
        <v/>
      </c>
      <c r="C48" s="122" t="str">
        <f>IFERROR(INDEX(List!$F$6:$F$5159,MATCH(ROWS(List!$R$6:R43),List!$S$6:$S$5159,0)),"")</f>
        <v/>
      </c>
      <c r="D48" s="122" t="str">
        <f>IFERROR(INDEX(List!$G$6:$G$5159,MATCH(ROWS(List!$R$6:R43),List!$S$6:$S$5159,0)),"")</f>
        <v/>
      </c>
      <c r="E48" s="122">
        <f t="shared" si="0"/>
        <v>0</v>
      </c>
      <c r="F48" s="7"/>
    </row>
    <row r="49" spans="1:6" x14ac:dyDescent="0.35">
      <c r="A49" s="65" t="str">
        <f>IFERROR(INDEX(List!$C$6:$C$5158,MATCH(ROWS(List!$R$6:R44),List!$S$6:$S$5158,0)),"")</f>
        <v/>
      </c>
      <c r="B49" s="7" t="str">
        <f>IFERROR(INDEX(List!$D$6:$D$216,MATCH(ROWS(List!$R$6:R44),List!$S$6:$S$5158,0)),"")</f>
        <v/>
      </c>
      <c r="C49" s="122" t="str">
        <f>IFERROR(INDEX(List!$F$6:$F$5159,MATCH(ROWS(List!$R$6:R44),List!$S$6:$S$5159,0)),"")</f>
        <v/>
      </c>
      <c r="D49" s="122" t="str">
        <f>IFERROR(INDEX(List!$G$6:$G$5159,MATCH(ROWS(List!$R$6:R44),List!$S$6:$S$5159,0)),"")</f>
        <v/>
      </c>
      <c r="E49" s="122">
        <f t="shared" si="0"/>
        <v>0</v>
      </c>
      <c r="F49" s="7"/>
    </row>
    <row r="50" spans="1:6" x14ac:dyDescent="0.35">
      <c r="A50" s="65" t="str">
        <f>IFERROR(INDEX(List!$C$6:$C$5158,MATCH(ROWS(List!$R$6:R45),List!$S$6:$S$5158,0)),"")</f>
        <v/>
      </c>
      <c r="B50" s="7" t="str">
        <f>IFERROR(INDEX(List!$D$6:$D$216,MATCH(ROWS(List!$R$6:R45),List!$S$6:$S$5158,0)),"")</f>
        <v/>
      </c>
      <c r="C50" s="122" t="str">
        <f>IFERROR(INDEX(List!$F$6:$F$5159,MATCH(ROWS(List!$R$6:R45),List!$S$6:$S$5159,0)),"")</f>
        <v/>
      </c>
      <c r="D50" s="122" t="str">
        <f>IFERROR(INDEX(List!$G$6:$G$5159,MATCH(ROWS(List!$R$6:R45),List!$S$6:$S$5159,0)),"")</f>
        <v/>
      </c>
      <c r="E50" s="122">
        <f t="shared" si="0"/>
        <v>0</v>
      </c>
      <c r="F50" s="7"/>
    </row>
    <row r="51" spans="1:6" x14ac:dyDescent="0.35">
      <c r="A51" s="65" t="str">
        <f>IFERROR(INDEX(List!$C$6:$C$5158,MATCH(ROWS(List!$R$6:R46),List!$S$6:$S$5158,0)),"")</f>
        <v/>
      </c>
      <c r="B51" s="7" t="str">
        <f>IFERROR(INDEX(List!$D$6:$D$216,MATCH(ROWS(List!$R$6:R46),List!$S$6:$S$5158,0)),"")</f>
        <v/>
      </c>
      <c r="C51" s="122" t="str">
        <f>IFERROR(INDEX(List!$F$6:$F$5159,MATCH(ROWS(List!$R$6:R46),List!$S$6:$S$5159,0)),"")</f>
        <v/>
      </c>
      <c r="D51" s="122" t="str">
        <f>IFERROR(INDEX(List!$G$6:$G$5159,MATCH(ROWS(List!$R$6:R46),List!$S$6:$S$5159,0)),"")</f>
        <v/>
      </c>
      <c r="E51" s="122">
        <f t="shared" si="0"/>
        <v>0</v>
      </c>
      <c r="F51" s="7"/>
    </row>
    <row r="52" spans="1:6" x14ac:dyDescent="0.35">
      <c r="A52" s="65" t="str">
        <f>IFERROR(INDEX(List!$C$6:$C$5158,MATCH(ROWS(List!$R$6:R47),List!$S$6:$S$5158,0)),"")</f>
        <v/>
      </c>
      <c r="B52" s="7" t="str">
        <f>IFERROR(INDEX(List!$D$6:$D$216,MATCH(ROWS(List!$R$6:R47),List!$S$6:$S$5158,0)),"")</f>
        <v/>
      </c>
      <c r="C52" s="122" t="str">
        <f>IFERROR(INDEX(List!$F$6:$F$5159,MATCH(ROWS(List!$R$6:R47),List!$S$6:$S$5159,0)),"")</f>
        <v/>
      </c>
      <c r="D52" s="122" t="str">
        <f>IFERROR(INDEX(List!$G$6:$G$5159,MATCH(ROWS(List!$R$6:R47),List!$S$6:$S$5159,0)),"")</f>
        <v/>
      </c>
      <c r="E52" s="122">
        <f t="shared" si="0"/>
        <v>0</v>
      </c>
      <c r="F52" s="7"/>
    </row>
    <row r="53" spans="1:6" x14ac:dyDescent="0.35">
      <c r="A53" s="65" t="str">
        <f>IFERROR(INDEX(List!$C$6:$C$5158,MATCH(ROWS(List!$R$6:R48),List!$S$6:$S$5158,0)),"")</f>
        <v/>
      </c>
      <c r="B53" s="7" t="str">
        <f>IFERROR(INDEX(List!$D$6:$D$216,MATCH(ROWS(List!$R$6:R48),List!$S$6:$S$5158,0)),"")</f>
        <v/>
      </c>
      <c r="C53" s="122" t="str">
        <f>IFERROR(INDEX(List!$F$6:$F$5159,MATCH(ROWS(List!$R$6:R48),List!$S$6:$S$5159,0)),"")</f>
        <v/>
      </c>
      <c r="D53" s="122" t="str">
        <f>IFERROR(INDEX(List!$G$6:$G$5159,MATCH(ROWS(List!$R$6:R48),List!$S$6:$S$5159,0)),"")</f>
        <v/>
      </c>
      <c r="E53" s="122">
        <f t="shared" si="0"/>
        <v>0</v>
      </c>
      <c r="F53" s="7"/>
    </row>
    <row r="54" spans="1:6" x14ac:dyDescent="0.35">
      <c r="A54" s="65" t="str">
        <f>IFERROR(INDEX(List!$C$6:$C$5158,MATCH(ROWS(List!$R$6:R49),List!$S$6:$S$5158,0)),"")</f>
        <v/>
      </c>
      <c r="B54" s="7" t="str">
        <f>IFERROR(INDEX(List!$D$6:$D$216,MATCH(ROWS(List!$R$6:R49),List!$S$6:$S$5158,0)),"")</f>
        <v/>
      </c>
      <c r="C54" s="122" t="str">
        <f>IFERROR(INDEX(List!$F$6:$F$5159,MATCH(ROWS(List!$R$6:R49),List!$S$6:$S$5159,0)),"")</f>
        <v/>
      </c>
      <c r="D54" s="122" t="str">
        <f>IFERROR(INDEX(List!$G$6:$G$5159,MATCH(ROWS(List!$R$6:R49),List!$S$6:$S$5159,0)),"")</f>
        <v/>
      </c>
      <c r="E54" s="122">
        <f t="shared" si="0"/>
        <v>0</v>
      </c>
      <c r="F54" s="7"/>
    </row>
    <row r="55" spans="1:6" x14ac:dyDescent="0.35">
      <c r="A55" s="65" t="str">
        <f>IFERROR(INDEX(List!$C$6:$C$5158,MATCH(ROWS(List!$R$6:R50),List!$S$6:$S$5158,0)),"")</f>
        <v/>
      </c>
      <c r="B55" s="7" t="str">
        <f>IFERROR(INDEX(List!$D$6:$D$216,MATCH(ROWS(List!$R$6:R50),List!$S$6:$S$5158,0)),"")</f>
        <v/>
      </c>
      <c r="C55" s="122" t="str">
        <f>IFERROR(INDEX(List!$F$6:$F$5159,MATCH(ROWS(List!$R$6:R50),List!$S$6:$S$5159,0)),"")</f>
        <v/>
      </c>
      <c r="D55" s="122" t="str">
        <f>IFERROR(INDEX(List!$G$6:$G$5159,MATCH(ROWS(List!$R$6:R50),List!$S$6:$S$5159,0)),"")</f>
        <v/>
      </c>
      <c r="E55" s="122">
        <f t="shared" si="0"/>
        <v>0</v>
      </c>
      <c r="F55" s="7"/>
    </row>
    <row r="56" spans="1:6" x14ac:dyDescent="0.35">
      <c r="A56" s="65" t="str">
        <f>IFERROR(INDEX(List!$C$6:$C$5158,MATCH(ROWS(List!$R$6:R51),List!$S$6:$S$5158,0)),"")</f>
        <v/>
      </c>
      <c r="B56" s="7" t="str">
        <f>IFERROR(INDEX(List!$D$6:$D$216,MATCH(ROWS(List!$R$6:R51),List!$S$6:$S$5158,0)),"")</f>
        <v/>
      </c>
      <c r="C56" s="122" t="str">
        <f>IFERROR(INDEX(List!$F$6:$F$5159,MATCH(ROWS(List!$R$6:R51),List!$S$6:$S$5159,0)),"")</f>
        <v/>
      </c>
      <c r="D56" s="122" t="str">
        <f>IFERROR(INDEX(List!$G$6:$G$5159,MATCH(ROWS(List!$R$6:R51),List!$S$6:$S$5159,0)),"")</f>
        <v/>
      </c>
      <c r="E56" s="122">
        <f t="shared" si="0"/>
        <v>0</v>
      </c>
      <c r="F56" s="7"/>
    </row>
    <row r="57" spans="1:6" x14ac:dyDescent="0.35">
      <c r="A57" s="65" t="str">
        <f>IFERROR(INDEX(List!$C$6:$C$5158,MATCH(ROWS(List!$R$6:R52),List!$S$6:$S$5158,0)),"")</f>
        <v/>
      </c>
      <c r="B57" s="7" t="str">
        <f>IFERROR(INDEX(List!$D$6:$D$216,MATCH(ROWS(List!$R$6:R52),List!$S$6:$S$5158,0)),"")</f>
        <v/>
      </c>
      <c r="C57" s="122" t="str">
        <f>IFERROR(INDEX(List!$F$6:$F$5159,MATCH(ROWS(List!$R$6:R52),List!$S$6:$S$5159,0)),"")</f>
        <v/>
      </c>
      <c r="D57" s="122" t="str">
        <f>IFERROR(INDEX(List!$G$6:$G$5159,MATCH(ROWS(List!$R$6:R52),List!$S$6:$S$5159,0)),"")</f>
        <v/>
      </c>
      <c r="E57" s="122">
        <f t="shared" si="0"/>
        <v>0</v>
      </c>
      <c r="F57" s="7"/>
    </row>
    <row r="58" spans="1:6" x14ac:dyDescent="0.35">
      <c r="A58" s="65" t="str">
        <f>IFERROR(INDEX(List!$C$6:$C$5158,MATCH(ROWS(List!$R$6:R53),List!$S$6:$S$5158,0)),"")</f>
        <v/>
      </c>
      <c r="B58" s="7" t="str">
        <f>IFERROR(INDEX(List!$D$6:$D$216,MATCH(ROWS(List!$R$6:R53),List!$S$6:$S$5158,0)),"")</f>
        <v/>
      </c>
      <c r="C58" s="122" t="str">
        <f>IFERROR(INDEX(List!$F$6:$F$5159,MATCH(ROWS(List!$R$6:R53),List!$S$6:$S$5159,0)),"")</f>
        <v/>
      </c>
      <c r="D58" s="122" t="str">
        <f>IFERROR(INDEX(List!$G$6:$G$5159,MATCH(ROWS(List!$R$6:R53),List!$S$6:$S$5159,0)),"")</f>
        <v/>
      </c>
      <c r="E58" s="122">
        <f t="shared" si="0"/>
        <v>0</v>
      </c>
      <c r="F58" s="7"/>
    </row>
    <row r="59" spans="1:6" x14ac:dyDescent="0.35">
      <c r="A59" s="65" t="str">
        <f>IFERROR(INDEX(List!$C$6:$C$5158,MATCH(ROWS(List!$R$6:R54),List!$S$6:$S$5158,0)),"")</f>
        <v/>
      </c>
      <c r="B59" s="7" t="str">
        <f>IFERROR(INDEX(List!$D$6:$D$216,MATCH(ROWS(List!$R$6:R54),List!$S$6:$S$5158,0)),"")</f>
        <v/>
      </c>
      <c r="C59" s="122" t="str">
        <f>IFERROR(INDEX(List!$F$6:$F$5159,MATCH(ROWS(List!$R$6:R54),List!$S$6:$S$5159,0)),"")</f>
        <v/>
      </c>
      <c r="D59" s="122" t="str">
        <f>IFERROR(INDEX(List!$G$6:$G$5159,MATCH(ROWS(List!$R$6:R54),List!$S$6:$S$5159,0)),"")</f>
        <v/>
      </c>
      <c r="E59" s="122">
        <f t="shared" si="0"/>
        <v>0</v>
      </c>
      <c r="F59" s="7"/>
    </row>
    <row r="60" spans="1:6" x14ac:dyDescent="0.35">
      <c r="A60" s="65" t="str">
        <f>IFERROR(INDEX(List!$C$6:$C$5158,MATCH(ROWS(List!$R$6:R55),List!$S$6:$S$5158,0)),"")</f>
        <v/>
      </c>
      <c r="B60" s="7" t="str">
        <f>IFERROR(INDEX(List!$D$6:$D$216,MATCH(ROWS(List!$R$6:R55),List!$S$6:$S$5158,0)),"")</f>
        <v/>
      </c>
      <c r="C60" s="122" t="str">
        <f>IFERROR(INDEX(List!$F$6:$F$5159,MATCH(ROWS(List!$R$6:R55),List!$S$6:$S$5159,0)),"")</f>
        <v/>
      </c>
      <c r="D60" s="122" t="str">
        <f>IFERROR(INDEX(List!$G$6:$G$5159,MATCH(ROWS(List!$R$6:R55),List!$S$6:$S$5159,0)),"")</f>
        <v/>
      </c>
      <c r="E60" s="122">
        <f t="shared" si="0"/>
        <v>0</v>
      </c>
      <c r="F60" s="7"/>
    </row>
    <row r="61" spans="1:6" x14ac:dyDescent="0.35">
      <c r="A61" s="65" t="str">
        <f>IFERROR(INDEX(List!$C$6:$C$5158,MATCH(ROWS(List!$R$6:R56),List!$S$6:$S$5158,0)),"")</f>
        <v/>
      </c>
      <c r="B61" s="7" t="str">
        <f>IFERROR(INDEX(List!$D$6:$D$216,MATCH(ROWS(List!$R$6:R56),List!$S$6:$S$5158,0)),"")</f>
        <v/>
      </c>
      <c r="C61" s="122" t="str">
        <f>IFERROR(INDEX(List!$F$6:$F$5159,MATCH(ROWS(List!$R$6:R56),List!$S$6:$S$5159,0)),"")</f>
        <v/>
      </c>
      <c r="D61" s="122" t="str">
        <f>IFERROR(INDEX(List!$G$6:$G$5159,MATCH(ROWS(List!$R$6:R56),List!$S$6:$S$5159,0)),"")</f>
        <v/>
      </c>
      <c r="E61" s="122">
        <f t="shared" si="0"/>
        <v>0</v>
      </c>
      <c r="F61" s="7"/>
    </row>
    <row r="62" spans="1:6" x14ac:dyDescent="0.35">
      <c r="A62" s="65" t="str">
        <f>IFERROR(INDEX(List!$C$6:$C$5158,MATCH(ROWS(List!$R$6:R57),List!$S$6:$S$5158,0)),"")</f>
        <v/>
      </c>
      <c r="B62" s="7" t="str">
        <f>IFERROR(INDEX(List!$D$6:$D$216,MATCH(ROWS(List!$R$6:R57),List!$S$6:$S$5158,0)),"")</f>
        <v/>
      </c>
      <c r="C62" s="122" t="str">
        <f>IFERROR(INDEX(List!$F$6:$F$5159,MATCH(ROWS(List!$R$6:R57),List!$S$6:$S$5159,0)),"")</f>
        <v/>
      </c>
      <c r="D62" s="122" t="str">
        <f>IFERROR(INDEX(List!$G$6:$G$5159,MATCH(ROWS(List!$R$6:R57),List!$S$6:$S$5159,0)),"")</f>
        <v/>
      </c>
      <c r="E62" s="122">
        <f t="shared" si="0"/>
        <v>0</v>
      </c>
      <c r="F62" s="7"/>
    </row>
    <row r="63" spans="1:6" x14ac:dyDescent="0.35">
      <c r="A63" s="65" t="str">
        <f>IFERROR(INDEX(List!$C$6:$C$5158,MATCH(ROWS(List!$R$6:R58),List!$S$6:$S$5158,0)),"")</f>
        <v/>
      </c>
      <c r="B63" s="7" t="str">
        <f>IFERROR(INDEX(List!$D$6:$D$216,MATCH(ROWS(List!$R$6:R58),List!$S$6:$S$5158,0)),"")</f>
        <v/>
      </c>
      <c r="C63" s="122" t="str">
        <f>IFERROR(INDEX(List!$F$6:$F$5159,MATCH(ROWS(List!$R$6:R58),List!$S$6:$S$5159,0)),"")</f>
        <v/>
      </c>
      <c r="D63" s="122" t="str">
        <f>IFERROR(INDEX(List!$G$6:$G$5159,MATCH(ROWS(List!$R$6:R58),List!$S$6:$S$5159,0)),"")</f>
        <v/>
      </c>
      <c r="E63" s="122">
        <f t="shared" si="0"/>
        <v>0</v>
      </c>
      <c r="F63" s="7"/>
    </row>
    <row r="64" spans="1:6" x14ac:dyDescent="0.35">
      <c r="A64" s="65" t="str">
        <f>IFERROR(INDEX(List!$C$6:$C$5158,MATCH(ROWS(List!$R$6:R59),List!$S$6:$S$5158,0)),"")</f>
        <v/>
      </c>
      <c r="B64" s="7" t="str">
        <f>IFERROR(INDEX(List!$D$6:$D$216,MATCH(ROWS(List!$R$6:R59),List!$S$6:$S$5158,0)),"")</f>
        <v/>
      </c>
      <c r="C64" s="122" t="str">
        <f>IFERROR(INDEX(List!$F$6:$F$5159,MATCH(ROWS(List!$R$6:R59),List!$S$6:$S$5159,0)),"")</f>
        <v/>
      </c>
      <c r="D64" s="122" t="str">
        <f>IFERROR(INDEX(List!$G$6:$G$5159,MATCH(ROWS(List!$R$6:R59),List!$S$6:$S$5159,0)),"")</f>
        <v/>
      </c>
      <c r="E64" s="122">
        <f t="shared" si="0"/>
        <v>0</v>
      </c>
      <c r="F64" s="7"/>
    </row>
    <row r="65" spans="1:6" x14ac:dyDescent="0.35">
      <c r="A65" s="65" t="str">
        <f>IFERROR(INDEX(List!$C$6:$C$5158,MATCH(ROWS(List!$R$6:R60),List!$S$6:$S$5158,0)),"")</f>
        <v/>
      </c>
      <c r="B65" s="7" t="str">
        <f>IFERROR(INDEX(List!$D$6:$D$216,MATCH(ROWS(List!$R$6:R60),List!$S$6:$S$5158,0)),"")</f>
        <v/>
      </c>
      <c r="C65" s="122" t="str">
        <f>IFERROR(INDEX(List!$F$6:$F$5159,MATCH(ROWS(List!$R$6:R60),List!$S$6:$S$5159,0)),"")</f>
        <v/>
      </c>
      <c r="D65" s="122" t="str">
        <f>IFERROR(INDEX(List!$G$6:$G$5159,MATCH(ROWS(List!$R$6:R60),List!$S$6:$S$5159,0)),"")</f>
        <v/>
      </c>
      <c r="E65" s="122">
        <f t="shared" si="0"/>
        <v>0</v>
      </c>
      <c r="F65" s="7"/>
    </row>
    <row r="66" spans="1:6" x14ac:dyDescent="0.35">
      <c r="A66" s="65" t="str">
        <f>IFERROR(INDEX(List!$C$6:$C$5158,MATCH(ROWS(List!$R$6:R61),List!$S$6:$S$5158,0)),"")</f>
        <v/>
      </c>
      <c r="B66" s="7" t="str">
        <f>IFERROR(INDEX(List!$D$6:$D$216,MATCH(ROWS(List!$R$6:R61),List!$S$6:$S$5158,0)),"")</f>
        <v/>
      </c>
      <c r="C66" s="122" t="str">
        <f>IFERROR(INDEX(List!$F$6:$F$5159,MATCH(ROWS(List!$R$6:R61),List!$S$6:$S$5159,0)),"")</f>
        <v/>
      </c>
      <c r="D66" s="122" t="str">
        <f>IFERROR(INDEX(List!$G$6:$G$5159,MATCH(ROWS(List!$R$6:R61),List!$S$6:$S$5159,0)),"")</f>
        <v/>
      </c>
      <c r="E66" s="122">
        <f t="shared" si="0"/>
        <v>0</v>
      </c>
      <c r="F66" s="7"/>
    </row>
    <row r="67" spans="1:6" x14ac:dyDescent="0.35">
      <c r="A67" s="65" t="str">
        <f>IFERROR(INDEX(List!$C$6:$C$5158,MATCH(ROWS(List!$R$6:R62),List!$S$6:$S$5158,0)),"")</f>
        <v/>
      </c>
      <c r="B67" s="7" t="str">
        <f>IFERROR(INDEX(List!$D$6:$D$216,MATCH(ROWS(List!$R$6:R62),List!$S$6:$S$5158,0)),"")</f>
        <v/>
      </c>
      <c r="C67" s="122" t="str">
        <f>IFERROR(INDEX(List!$F$6:$F$5159,MATCH(ROWS(List!$R$6:R62),List!$S$6:$S$5159,0)),"")</f>
        <v/>
      </c>
      <c r="D67" s="122" t="str">
        <f>IFERROR(INDEX(List!$G$6:$G$5159,MATCH(ROWS(List!$R$6:R62),List!$S$6:$S$5159,0)),"")</f>
        <v/>
      </c>
      <c r="E67" s="122">
        <f t="shared" si="0"/>
        <v>0</v>
      </c>
      <c r="F67" s="7"/>
    </row>
    <row r="68" spans="1:6" x14ac:dyDescent="0.35">
      <c r="A68" s="65" t="str">
        <f>IFERROR(INDEX(List!$C$6:$C$5158,MATCH(ROWS(List!$R$6:R63),List!$S$6:$S$5158,0)),"")</f>
        <v/>
      </c>
      <c r="B68" s="7" t="str">
        <f>IFERROR(INDEX(List!$D$6:$D$216,MATCH(ROWS(List!$R$6:R63),List!$S$6:$S$5158,0)),"")</f>
        <v/>
      </c>
      <c r="C68" s="122" t="str">
        <f>IFERROR(INDEX(List!$F$6:$F$5159,MATCH(ROWS(List!$R$6:R63),List!$S$6:$S$5159,0)),"")</f>
        <v/>
      </c>
      <c r="D68" s="122" t="str">
        <f>IFERROR(INDEX(List!$G$6:$G$5159,MATCH(ROWS(List!$R$6:R63),List!$S$6:$S$5159,0)),"")</f>
        <v/>
      </c>
      <c r="E68" s="122">
        <f t="shared" si="0"/>
        <v>0</v>
      </c>
      <c r="F68" s="7"/>
    </row>
    <row r="69" spans="1:6" x14ac:dyDescent="0.35">
      <c r="A69" s="65" t="str">
        <f>IFERROR(INDEX(List!$C$6:$C$5158,MATCH(ROWS(List!$R$6:R64),List!$S$6:$S$5158,0)),"")</f>
        <v/>
      </c>
      <c r="B69" s="7" t="str">
        <f>IFERROR(INDEX(List!$D$6:$D$216,MATCH(ROWS(List!$R$6:R64),List!$S$6:$S$5158,0)),"")</f>
        <v/>
      </c>
      <c r="C69" s="122" t="str">
        <f>IFERROR(INDEX(List!$F$6:$F$5159,MATCH(ROWS(List!$R$6:R64),List!$S$6:$S$5159,0)),"")</f>
        <v/>
      </c>
      <c r="D69" s="122" t="str">
        <f>IFERROR(INDEX(List!$G$6:$G$5159,MATCH(ROWS(List!$R$6:R64),List!$S$6:$S$5159,0)),"")</f>
        <v/>
      </c>
      <c r="E69" s="122">
        <f t="shared" si="0"/>
        <v>0</v>
      </c>
      <c r="F69" s="7"/>
    </row>
    <row r="70" spans="1:6" x14ac:dyDescent="0.35">
      <c r="A70" s="65" t="str">
        <f>IFERROR(INDEX(List!$C$6:$C$5158,MATCH(ROWS(List!$R$6:R65),List!$S$6:$S$5158,0)),"")</f>
        <v/>
      </c>
      <c r="B70" s="7" t="str">
        <f>IFERROR(INDEX(List!$D$6:$D$216,MATCH(ROWS(List!$R$6:R65),List!$S$6:$S$5158,0)),"")</f>
        <v/>
      </c>
      <c r="C70" s="122" t="str">
        <f>IFERROR(INDEX(List!$F$6:$F$5159,MATCH(ROWS(List!$R$6:R65),List!$S$6:$S$5159,0)),"")</f>
        <v/>
      </c>
      <c r="D70" s="122" t="str">
        <f>IFERROR(INDEX(List!$G$6:$G$5159,MATCH(ROWS(List!$R$6:R65),List!$S$6:$S$5159,0)),"")</f>
        <v/>
      </c>
      <c r="E70" s="122">
        <f t="shared" si="0"/>
        <v>0</v>
      </c>
      <c r="F70" s="7"/>
    </row>
    <row r="71" spans="1:6" x14ac:dyDescent="0.35">
      <c r="A71" s="65" t="str">
        <f>IFERROR(INDEX(List!$C$6:$C$5158,MATCH(ROWS(List!$R$6:R66),List!$S$6:$S$5158,0)),"")</f>
        <v/>
      </c>
      <c r="B71" s="7" t="str">
        <f>IFERROR(INDEX(List!$D$6:$D$216,MATCH(ROWS(List!$R$6:R66),List!$S$6:$S$5158,0)),"")</f>
        <v/>
      </c>
      <c r="C71" s="122" t="str">
        <f>IFERROR(INDEX(List!$F$6:$F$5159,MATCH(ROWS(List!$R$6:R66),List!$S$6:$S$5159,0)),"")</f>
        <v/>
      </c>
      <c r="D71" s="122" t="str">
        <f>IFERROR(INDEX(List!$G$6:$G$5159,MATCH(ROWS(List!$R$6:R66),List!$S$6:$S$5159,0)),"")</f>
        <v/>
      </c>
      <c r="E71" s="122">
        <f t="shared" si="0"/>
        <v>0</v>
      </c>
      <c r="F71" s="7"/>
    </row>
    <row r="72" spans="1:6" x14ac:dyDescent="0.35">
      <c r="A72" s="65" t="str">
        <f>IFERROR(INDEX(List!$C$6:$C$5158,MATCH(ROWS(List!$R$6:R67),List!$S$6:$S$5158,0)),"")</f>
        <v/>
      </c>
      <c r="B72" s="7" t="str">
        <f>IFERROR(INDEX(List!$D$6:$D$216,MATCH(ROWS(List!$R$6:R67),List!$S$6:$S$5158,0)),"")</f>
        <v/>
      </c>
      <c r="C72" s="122" t="str">
        <f>IFERROR(INDEX(List!$F$6:$F$5159,MATCH(ROWS(List!$R$6:R67),List!$S$6:$S$5159,0)),"")</f>
        <v/>
      </c>
      <c r="D72" s="122" t="str">
        <f>IFERROR(INDEX(List!$G$6:$G$5159,MATCH(ROWS(List!$R$6:R67),List!$S$6:$S$5159,0)),"")</f>
        <v/>
      </c>
      <c r="E72" s="122">
        <f t="shared" si="0"/>
        <v>0</v>
      </c>
      <c r="F72" s="7"/>
    </row>
    <row r="73" spans="1:6" x14ac:dyDescent="0.35">
      <c r="A73" s="65" t="str">
        <f>IFERROR(INDEX(List!$C$6:$C$5158,MATCH(ROWS(List!$R$6:R68),List!$S$6:$S$5158,0)),"")</f>
        <v/>
      </c>
      <c r="B73" s="7" t="str">
        <f>IFERROR(INDEX(List!$D$6:$D$216,MATCH(ROWS(List!$R$6:R68),List!$S$6:$S$5158,0)),"")</f>
        <v/>
      </c>
      <c r="C73" s="122" t="str">
        <f>IFERROR(INDEX(List!$F$6:$F$5159,MATCH(ROWS(List!$R$6:R68),List!$S$6:$S$5159,0)),"")</f>
        <v/>
      </c>
      <c r="D73" s="122" t="str">
        <f>IFERROR(INDEX(List!$G$6:$G$5159,MATCH(ROWS(List!$R$6:R68),List!$S$6:$S$5159,0)),"")</f>
        <v/>
      </c>
      <c r="E73" s="122">
        <f t="shared" si="0"/>
        <v>0</v>
      </c>
      <c r="F73" s="7"/>
    </row>
    <row r="74" spans="1:6" x14ac:dyDescent="0.35">
      <c r="A74" s="65" t="str">
        <f>IFERROR(INDEX(List!$C$6:$C$5158,MATCH(ROWS(List!$R$6:R69),List!$S$6:$S$5158,0)),"")</f>
        <v/>
      </c>
      <c r="B74" s="7" t="str">
        <f>IFERROR(INDEX(List!$D$6:$D$216,MATCH(ROWS(List!$R$6:R69),List!$S$6:$S$5158,0)),"")</f>
        <v/>
      </c>
      <c r="C74" s="122" t="str">
        <f>IFERROR(INDEX(List!$F$6:$F$5159,MATCH(ROWS(List!$R$6:R69),List!$S$6:$S$5159,0)),"")</f>
        <v/>
      </c>
      <c r="D74" s="122" t="str">
        <f>IFERROR(INDEX(List!$G$6:$G$5159,MATCH(ROWS(List!$R$6:R69),List!$S$6:$S$5159,0)),"")</f>
        <v/>
      </c>
      <c r="E74" s="122">
        <f t="shared" si="0"/>
        <v>0</v>
      </c>
      <c r="F74" s="7"/>
    </row>
    <row r="75" spans="1:6" x14ac:dyDescent="0.35">
      <c r="A75" s="65" t="str">
        <f>IFERROR(INDEX(List!$C$6:$C$5158,MATCH(ROWS(List!$R$6:R70),List!$S$6:$S$5158,0)),"")</f>
        <v/>
      </c>
      <c r="B75" s="7" t="str">
        <f>IFERROR(INDEX(List!$D$6:$D$216,MATCH(ROWS(List!$R$6:R70),List!$S$6:$S$5158,0)),"")</f>
        <v/>
      </c>
      <c r="C75" s="122" t="str">
        <f>IFERROR(INDEX(List!$F$6:$F$5159,MATCH(ROWS(List!$R$6:R70),List!$S$6:$S$5159,0)),"")</f>
        <v/>
      </c>
      <c r="D75" s="122" t="str">
        <f>IFERROR(INDEX(List!$G$6:$G$5159,MATCH(ROWS(List!$R$6:R70),List!$S$6:$S$5159,0)),"")</f>
        <v/>
      </c>
      <c r="E75" s="122">
        <f t="shared" si="0"/>
        <v>0</v>
      </c>
      <c r="F75" s="7"/>
    </row>
    <row r="76" spans="1:6" x14ac:dyDescent="0.35">
      <c r="A76" s="65" t="str">
        <f>IFERROR(INDEX(List!$C$6:$C$5158,MATCH(ROWS(List!$R$6:R71),List!$S$6:$S$5158,0)),"")</f>
        <v/>
      </c>
      <c r="B76" s="7" t="str">
        <f>IFERROR(INDEX(List!$D$6:$D$216,MATCH(ROWS(List!$R$6:R71),List!$S$6:$S$5158,0)),"")</f>
        <v/>
      </c>
      <c r="C76" s="122" t="str">
        <f>IFERROR(INDEX(List!$F$6:$F$5159,MATCH(ROWS(List!$R$6:R71),List!$S$6:$S$5159,0)),"")</f>
        <v/>
      </c>
      <c r="D76" s="122" t="str">
        <f>IFERROR(INDEX(List!$G$6:$G$5159,MATCH(ROWS(List!$R$6:R71),List!$S$6:$S$5159,0)),"")</f>
        <v/>
      </c>
      <c r="E76" s="122">
        <f t="shared" si="0"/>
        <v>0</v>
      </c>
      <c r="F76" s="7"/>
    </row>
    <row r="77" spans="1:6" x14ac:dyDescent="0.35">
      <c r="A77" s="65" t="str">
        <f>IFERROR(INDEX(List!$C$6:$C$5158,MATCH(ROWS(List!$R$6:R72),List!$S$6:$S$5158,0)),"")</f>
        <v/>
      </c>
      <c r="B77" s="7" t="str">
        <f>IFERROR(INDEX(List!$D$6:$D$216,MATCH(ROWS(List!$R$6:R72),List!$S$6:$S$5158,0)),"")</f>
        <v/>
      </c>
      <c r="C77" s="122" t="str">
        <f>IFERROR(INDEX(List!$F$6:$F$5159,MATCH(ROWS(List!$R$6:R72),List!$S$6:$S$5159,0)),"")</f>
        <v/>
      </c>
      <c r="D77" s="122" t="str">
        <f>IFERROR(INDEX(List!$G$6:$G$5159,MATCH(ROWS(List!$R$6:R72),List!$S$6:$S$5159,0)),"")</f>
        <v/>
      </c>
      <c r="E77" s="122">
        <f t="shared" si="0"/>
        <v>0</v>
      </c>
      <c r="F77" s="7"/>
    </row>
    <row r="78" spans="1:6" x14ac:dyDescent="0.35">
      <c r="A78" s="65" t="str">
        <f>IFERROR(INDEX(List!$C$6:$C$5158,MATCH(ROWS(List!$R$6:R73),List!$S$6:$S$5158,0)),"")</f>
        <v/>
      </c>
      <c r="B78" s="7" t="str">
        <f>IFERROR(INDEX(List!$D$6:$D$216,MATCH(ROWS(List!$R$6:R73),List!$S$6:$S$5158,0)),"")</f>
        <v/>
      </c>
      <c r="C78" s="122" t="str">
        <f>IFERROR(INDEX(List!$F$6:$F$5159,MATCH(ROWS(List!$R$6:R73),List!$S$6:$S$5159,0)),"")</f>
        <v/>
      </c>
      <c r="D78" s="122" t="str">
        <f>IFERROR(INDEX(List!$G$6:$G$5159,MATCH(ROWS(List!$R$6:R73),List!$S$6:$S$5159,0)),"")</f>
        <v/>
      </c>
      <c r="E78" s="122">
        <f t="shared" ref="E78:E141" si="1">IF(AND(C78="",D78=""),0,E77+C78-D78)</f>
        <v>0</v>
      </c>
      <c r="F78" s="7"/>
    </row>
    <row r="79" spans="1:6" x14ac:dyDescent="0.35">
      <c r="A79" s="65" t="str">
        <f>IFERROR(INDEX(List!$C$6:$C$5158,MATCH(ROWS(List!$R$6:R74),List!$S$6:$S$5158,0)),"")</f>
        <v/>
      </c>
      <c r="B79" s="7" t="str">
        <f>IFERROR(INDEX(List!$D$6:$D$216,MATCH(ROWS(List!$R$6:R74),List!$S$6:$S$5158,0)),"")</f>
        <v/>
      </c>
      <c r="C79" s="122" t="str">
        <f>IFERROR(INDEX(List!$F$6:$F$5159,MATCH(ROWS(List!$R$6:R74),List!$S$6:$S$5159,0)),"")</f>
        <v/>
      </c>
      <c r="D79" s="122" t="str">
        <f>IFERROR(INDEX(List!$G$6:$G$5159,MATCH(ROWS(List!$R$6:R74),List!$S$6:$S$5159,0)),"")</f>
        <v/>
      </c>
      <c r="E79" s="122">
        <f t="shared" si="1"/>
        <v>0</v>
      </c>
      <c r="F79" s="7"/>
    </row>
    <row r="80" spans="1:6" x14ac:dyDescent="0.35">
      <c r="A80" s="65" t="str">
        <f>IFERROR(INDEX(List!$C$6:$C$5158,MATCH(ROWS(List!$R$6:R75),List!$S$6:$S$5158,0)),"")</f>
        <v/>
      </c>
      <c r="B80" s="7" t="str">
        <f>IFERROR(INDEX(List!$D$6:$D$216,MATCH(ROWS(List!$R$6:R75),List!$S$6:$S$5158,0)),"")</f>
        <v/>
      </c>
      <c r="C80" s="122" t="str">
        <f>IFERROR(INDEX(List!$F$6:$F$5159,MATCH(ROWS(List!$R$6:R75),List!$S$6:$S$5159,0)),"")</f>
        <v/>
      </c>
      <c r="D80" s="122" t="str">
        <f>IFERROR(INDEX(List!$G$6:$G$5159,MATCH(ROWS(List!$R$6:R75),List!$S$6:$S$5159,0)),"")</f>
        <v/>
      </c>
      <c r="E80" s="122">
        <f t="shared" si="1"/>
        <v>0</v>
      </c>
      <c r="F80" s="7"/>
    </row>
    <row r="81" spans="1:6" x14ac:dyDescent="0.35">
      <c r="A81" s="65" t="str">
        <f>IFERROR(INDEX(List!$C$6:$C$5158,MATCH(ROWS(List!$R$6:R75),List!$S$6:$S$5158,0)),"")</f>
        <v/>
      </c>
      <c r="B81" s="7" t="str">
        <f>IFERROR(INDEX(List!$D$6:$D$216,MATCH(ROWS(List!$R$6:R75),List!$S$6:$S$5158,0)),"")</f>
        <v/>
      </c>
      <c r="C81" s="122" t="str">
        <f>IFERROR(INDEX(List!$F$6:$F$5159,MATCH(ROWS(List!$R$6:R75),List!$S$6:$S$5159,0)),"")</f>
        <v/>
      </c>
      <c r="D81" s="122" t="str">
        <f>IFERROR(INDEX(List!$G$6:$G$5159,MATCH(ROWS(List!$R$6:R75),List!$S$6:$S$5159,0)),"")</f>
        <v/>
      </c>
      <c r="E81" s="122">
        <f t="shared" si="1"/>
        <v>0</v>
      </c>
      <c r="F81" s="7"/>
    </row>
    <row r="82" spans="1:6" x14ac:dyDescent="0.35">
      <c r="A82" s="65" t="str">
        <f>IFERROR(INDEX(List!$C$6:$C$5158,MATCH(ROWS(List!$R$6:R75),List!$S$6:$S$5158,0)),"")</f>
        <v/>
      </c>
      <c r="B82" s="7" t="str">
        <f>IFERROR(INDEX(List!$D$6:$D$216,MATCH(ROWS(List!$R$6:R75),List!$S$6:$S$5158,0)),"")</f>
        <v/>
      </c>
      <c r="C82" s="122" t="str">
        <f>IFERROR(INDEX(List!$F$6:$F$5159,MATCH(ROWS(List!$R$6:R75),List!$S$6:$S$5159,0)),"")</f>
        <v/>
      </c>
      <c r="D82" s="122" t="str">
        <f>IFERROR(INDEX(List!$G$6:$G$5159,MATCH(ROWS(List!$R$6:R75),List!$S$6:$S$5159,0)),"")</f>
        <v/>
      </c>
      <c r="E82" s="122">
        <f t="shared" si="1"/>
        <v>0</v>
      </c>
      <c r="F82" s="7"/>
    </row>
    <row r="83" spans="1:6" x14ac:dyDescent="0.35">
      <c r="A83" s="65" t="str">
        <f>IFERROR(INDEX(List!$C$6:$C$5158,MATCH(ROWS(List!$R$6:R75),List!$S$6:$S$5158,0)),"")</f>
        <v/>
      </c>
      <c r="B83" s="7" t="str">
        <f>IFERROR(INDEX(List!$D$6:$D$216,MATCH(ROWS(List!$R$6:R75),List!$S$6:$S$5158,0)),"")</f>
        <v/>
      </c>
      <c r="C83" s="122" t="str">
        <f>IFERROR(INDEX(List!$F$6:$F$5159,MATCH(ROWS(List!$R$6:R75),List!$S$6:$S$5159,0)),"")</f>
        <v/>
      </c>
      <c r="D83" s="122" t="str">
        <f>IFERROR(INDEX(List!$G$6:$G$5159,MATCH(ROWS(List!$R$6:R75),List!$S$6:$S$5159,0)),"")</f>
        <v/>
      </c>
      <c r="E83" s="122">
        <f t="shared" si="1"/>
        <v>0</v>
      </c>
      <c r="F83" s="7"/>
    </row>
    <row r="84" spans="1:6" x14ac:dyDescent="0.35">
      <c r="A84" s="65" t="str">
        <f>IFERROR(INDEX(List!$C$6:$C$5158,MATCH(ROWS(List!$R$6:R75),List!$S$6:$S$5158,0)),"")</f>
        <v/>
      </c>
      <c r="B84" s="7" t="str">
        <f>IFERROR(INDEX(List!$D$6:$D$216,MATCH(ROWS(List!$R$6:R75),List!$S$6:$S$5158,0)),"")</f>
        <v/>
      </c>
      <c r="C84" s="122" t="str">
        <f>IFERROR(INDEX(List!$F$6:$F$5159,MATCH(ROWS(List!$R$6:R75),List!$S$6:$S$5159,0)),"")</f>
        <v/>
      </c>
      <c r="D84" s="122" t="str">
        <f>IFERROR(INDEX(List!$G$6:$G$5159,MATCH(ROWS(List!$R$6:R75),List!$S$6:$S$5159,0)),"")</f>
        <v/>
      </c>
      <c r="E84" s="122">
        <f t="shared" si="1"/>
        <v>0</v>
      </c>
      <c r="F84" s="7"/>
    </row>
    <row r="85" spans="1:6" x14ac:dyDescent="0.35">
      <c r="A85" s="65" t="str">
        <f>IFERROR(INDEX(List!$C$6:$C$5158,MATCH(ROWS(List!$R$6:R75),List!$S$6:$S$5158,0)),"")</f>
        <v/>
      </c>
      <c r="B85" s="7" t="str">
        <f>IFERROR(INDEX(List!$D$6:$D$216,MATCH(ROWS(List!$R$6:R75),List!$S$6:$S$5158,0)),"")</f>
        <v/>
      </c>
      <c r="C85" s="122" t="str">
        <f>IFERROR(INDEX(List!$F$6:$F$5159,MATCH(ROWS(List!$R$6:R75),List!$S$6:$S$5159,0)),"")</f>
        <v/>
      </c>
      <c r="D85" s="122" t="str">
        <f>IFERROR(INDEX(List!$G$6:$G$5159,MATCH(ROWS(List!$R$6:R75),List!$S$6:$S$5159,0)),"")</f>
        <v/>
      </c>
      <c r="E85" s="122">
        <f t="shared" si="1"/>
        <v>0</v>
      </c>
      <c r="F85" s="7"/>
    </row>
    <row r="86" spans="1:6" x14ac:dyDescent="0.35">
      <c r="A86" s="65" t="str">
        <f>IFERROR(INDEX(List!$C$6:$C$5158,MATCH(ROWS(List!$R$6:R76),List!$S$6:$S$5158,0)),"")</f>
        <v/>
      </c>
      <c r="B86" s="7" t="str">
        <f>IFERROR(INDEX(List!$D$6:$D$216,MATCH(ROWS(List!$R$6:R76),List!$S$6:$S$5158,0)),"")</f>
        <v/>
      </c>
      <c r="C86" s="122" t="str">
        <f>IFERROR(INDEX(List!$F$6:$F$5159,MATCH(ROWS(List!$R$6:R76),List!$S$6:$S$5159,0)),"")</f>
        <v/>
      </c>
      <c r="D86" s="122" t="str">
        <f>IFERROR(INDEX(List!$G$6:$G$5159,MATCH(ROWS(List!$R$6:R76),List!$S$6:$S$5159,0)),"")</f>
        <v/>
      </c>
      <c r="E86" s="122">
        <f t="shared" si="1"/>
        <v>0</v>
      </c>
      <c r="F86" s="7"/>
    </row>
    <row r="87" spans="1:6" x14ac:dyDescent="0.35">
      <c r="A87" s="65" t="str">
        <f>IFERROR(INDEX(List!$C$6:$C$5158,MATCH(ROWS(List!$R$6:R77),List!$S$6:$S$5158,0)),"")</f>
        <v/>
      </c>
      <c r="B87" s="7" t="str">
        <f>IFERROR(INDEX(List!$D$6:$D$216,MATCH(ROWS(List!$R$6:R77),List!$S$6:$S$5158,0)),"")</f>
        <v/>
      </c>
      <c r="C87" s="122" t="str">
        <f>IFERROR(INDEX(List!$F$6:$F$5159,MATCH(ROWS(List!$R$6:R77),List!$S$6:$S$5159,0)),"")</f>
        <v/>
      </c>
      <c r="D87" s="122" t="str">
        <f>IFERROR(INDEX(List!$G$6:$G$5159,MATCH(ROWS(List!$R$6:R77),List!$S$6:$S$5159,0)),"")</f>
        <v/>
      </c>
      <c r="E87" s="122">
        <f t="shared" si="1"/>
        <v>0</v>
      </c>
      <c r="F87" s="7"/>
    </row>
    <row r="88" spans="1:6" x14ac:dyDescent="0.35">
      <c r="A88" s="65" t="str">
        <f>IFERROR(INDEX(List!$C$6:$C$5158,MATCH(ROWS(List!$R$6:R78),List!$S$6:$S$5158,0)),"")</f>
        <v/>
      </c>
      <c r="B88" s="7" t="str">
        <f>IFERROR(INDEX(List!$D$6:$D$216,MATCH(ROWS(List!$R$6:R78),List!$S$6:$S$5158,0)),"")</f>
        <v/>
      </c>
      <c r="C88" s="122" t="str">
        <f>IFERROR(INDEX(List!$F$6:$F$5159,MATCH(ROWS(List!$R$6:R78),List!$S$6:$S$5159,0)),"")</f>
        <v/>
      </c>
      <c r="D88" s="122" t="str">
        <f>IFERROR(INDEX(List!$G$6:$G$5159,MATCH(ROWS(List!$R$6:R78),List!$S$6:$S$5159,0)),"")</f>
        <v/>
      </c>
      <c r="E88" s="122">
        <f t="shared" si="1"/>
        <v>0</v>
      </c>
      <c r="F88" s="7"/>
    </row>
    <row r="89" spans="1:6" x14ac:dyDescent="0.35">
      <c r="A89" s="65" t="str">
        <f>IFERROR(INDEX(List!$C$6:$C$5158,MATCH(ROWS(List!$R$6:R79),List!$S$6:$S$5158,0)),"")</f>
        <v/>
      </c>
      <c r="B89" s="7" t="str">
        <f>IFERROR(INDEX(List!$D$6:$D$216,MATCH(ROWS(List!$R$6:R79),List!$S$6:$S$5158,0)),"")</f>
        <v/>
      </c>
      <c r="C89" s="122" t="str">
        <f>IFERROR(INDEX(List!$F$6:$F$5159,MATCH(ROWS(List!$R$6:R79),List!$S$6:$S$5159,0)),"")</f>
        <v/>
      </c>
      <c r="D89" s="122" t="str">
        <f>IFERROR(INDEX(List!$G$6:$G$5159,MATCH(ROWS(List!$R$6:R79),List!$S$6:$S$5159,0)),"")</f>
        <v/>
      </c>
      <c r="E89" s="122">
        <f t="shared" si="1"/>
        <v>0</v>
      </c>
      <c r="F89" s="7"/>
    </row>
    <row r="90" spans="1:6" x14ac:dyDescent="0.35">
      <c r="A90" s="65" t="str">
        <f>IFERROR(INDEX(List!$C$6:$C$5158,MATCH(ROWS(List!$R$6:R80),List!$S$6:$S$5158,0)),"")</f>
        <v/>
      </c>
      <c r="B90" s="7" t="str">
        <f>IFERROR(INDEX(List!$D$6:$D$216,MATCH(ROWS(List!$R$6:R80),List!$S$6:$S$5158,0)),"")</f>
        <v/>
      </c>
      <c r="C90" s="122" t="str">
        <f>IFERROR(INDEX(List!$F$6:$F$5159,MATCH(ROWS(List!$R$6:R80),List!$S$6:$S$5159,0)),"")</f>
        <v/>
      </c>
      <c r="D90" s="122" t="str">
        <f>IFERROR(INDEX(List!$G$6:$G$5159,MATCH(ROWS(List!$R$6:R80),List!$S$6:$S$5159,0)),"")</f>
        <v/>
      </c>
      <c r="E90" s="122">
        <f t="shared" si="1"/>
        <v>0</v>
      </c>
      <c r="F90" s="7"/>
    </row>
    <row r="91" spans="1:6" x14ac:dyDescent="0.35">
      <c r="A91" s="65" t="str">
        <f>IFERROR(INDEX(List!$C$6:$C$5158,MATCH(ROWS(List!$R$6:R81),List!$S$6:$S$5158,0)),"")</f>
        <v/>
      </c>
      <c r="B91" s="7" t="str">
        <f>IFERROR(INDEX(List!$D$6:$D$216,MATCH(ROWS(List!$R$6:R81),List!$S$6:$S$5158,0)),"")</f>
        <v/>
      </c>
      <c r="C91" s="122" t="str">
        <f>IFERROR(INDEX(List!$F$6:$F$5159,MATCH(ROWS(List!$R$6:R81),List!$S$6:$S$5159,0)),"")</f>
        <v/>
      </c>
      <c r="D91" s="122" t="str">
        <f>IFERROR(INDEX(List!$G$6:$G$5159,MATCH(ROWS(List!$R$6:R81),List!$S$6:$S$5159,0)),"")</f>
        <v/>
      </c>
      <c r="E91" s="122">
        <f t="shared" si="1"/>
        <v>0</v>
      </c>
      <c r="F91" s="7"/>
    </row>
    <row r="92" spans="1:6" x14ac:dyDescent="0.35">
      <c r="A92" s="65" t="str">
        <f>IFERROR(INDEX(List!$C$6:$C$5158,MATCH(ROWS(List!$R$6:R82),List!$S$6:$S$5158,0)),"")</f>
        <v/>
      </c>
      <c r="B92" s="7" t="str">
        <f>IFERROR(INDEX(List!$D$6:$D$216,MATCH(ROWS(List!$R$6:R82),List!$S$6:$S$5158,0)),"")</f>
        <v/>
      </c>
      <c r="C92" s="122" t="str">
        <f>IFERROR(INDEX(List!$F$6:$F$5159,MATCH(ROWS(List!$R$6:R82),List!$S$6:$S$5159,0)),"")</f>
        <v/>
      </c>
      <c r="D92" s="122" t="str">
        <f>IFERROR(INDEX(List!$G$6:$G$5159,MATCH(ROWS(List!$R$6:R82),List!$S$6:$S$5159,0)),"")</f>
        <v/>
      </c>
      <c r="E92" s="122">
        <f t="shared" si="1"/>
        <v>0</v>
      </c>
      <c r="F92" s="7"/>
    </row>
    <row r="93" spans="1:6" x14ac:dyDescent="0.35">
      <c r="A93" s="65" t="str">
        <f>IFERROR(INDEX(List!$C$6:$C$5158,MATCH(ROWS(List!$R$6:R83),List!$S$6:$S$5158,0)),"")</f>
        <v/>
      </c>
      <c r="B93" s="7" t="str">
        <f>IFERROR(INDEX(List!$D$6:$D$216,MATCH(ROWS(List!$R$6:R83),List!$S$6:$S$5158,0)),"")</f>
        <v/>
      </c>
      <c r="C93" s="122" t="str">
        <f>IFERROR(INDEX(List!$F$6:$F$5159,MATCH(ROWS(List!$R$6:R83),List!$S$6:$S$5159,0)),"")</f>
        <v/>
      </c>
      <c r="D93" s="122" t="str">
        <f>IFERROR(INDEX(List!$G$6:$G$5159,MATCH(ROWS(List!$R$6:R83),List!$S$6:$S$5159,0)),"")</f>
        <v/>
      </c>
      <c r="E93" s="122">
        <f t="shared" si="1"/>
        <v>0</v>
      </c>
      <c r="F93" s="7"/>
    </row>
    <row r="94" spans="1:6" x14ac:dyDescent="0.35">
      <c r="A94" s="65" t="str">
        <f>IFERROR(INDEX(List!$C$6:$C$5158,MATCH(ROWS(List!$R$6:R84),List!$S$6:$S$5158,0)),"")</f>
        <v/>
      </c>
      <c r="B94" s="7" t="str">
        <f>IFERROR(INDEX(List!$D$6:$D$216,MATCH(ROWS(List!$R$6:R84),List!$S$6:$S$5158,0)),"")</f>
        <v/>
      </c>
      <c r="C94" s="122" t="str">
        <f>IFERROR(INDEX(List!$F$6:$F$5159,MATCH(ROWS(List!$R$6:R84),List!$S$6:$S$5159,0)),"")</f>
        <v/>
      </c>
      <c r="D94" s="122" t="str">
        <f>IFERROR(INDEX(List!$G$6:$G$5159,MATCH(ROWS(List!$R$6:R84),List!$S$6:$S$5159,0)),"")</f>
        <v/>
      </c>
      <c r="E94" s="122">
        <f t="shared" si="1"/>
        <v>0</v>
      </c>
      <c r="F94" s="7"/>
    </row>
    <row r="95" spans="1:6" x14ac:dyDescent="0.35">
      <c r="A95" s="65" t="str">
        <f>IFERROR(INDEX(List!$C$6:$C$5158,MATCH(ROWS(List!$R$6:R85),List!$S$6:$S$5158,0)),"")</f>
        <v/>
      </c>
      <c r="B95" s="7" t="str">
        <f>IFERROR(INDEX(List!$D$6:$D$216,MATCH(ROWS(List!$R$6:R85),List!$S$6:$S$5158,0)),"")</f>
        <v/>
      </c>
      <c r="C95" s="122" t="str">
        <f>IFERROR(INDEX(List!$F$6:$F$5159,MATCH(ROWS(List!$R$6:R85),List!$S$6:$S$5159,0)),"")</f>
        <v/>
      </c>
      <c r="D95" s="122" t="str">
        <f>IFERROR(INDEX(List!$G$6:$G$5159,MATCH(ROWS(List!$R$6:R85),List!$S$6:$S$5159,0)),"")</f>
        <v/>
      </c>
      <c r="E95" s="122">
        <f t="shared" si="1"/>
        <v>0</v>
      </c>
      <c r="F95" s="7"/>
    </row>
    <row r="96" spans="1:6" x14ac:dyDescent="0.35">
      <c r="A96" s="65" t="str">
        <f>IFERROR(INDEX(List!$C$6:$C$5158,MATCH(ROWS(List!$R$6:R86),List!$S$6:$S$5158,0)),"")</f>
        <v/>
      </c>
      <c r="B96" s="7" t="str">
        <f>IFERROR(INDEX(List!$D$6:$D$216,MATCH(ROWS(List!$R$6:R86),List!$S$6:$S$5158,0)),"")</f>
        <v/>
      </c>
      <c r="C96" s="122" t="str">
        <f>IFERROR(INDEX(List!$F$6:$F$5159,MATCH(ROWS(List!$R$6:R86),List!$S$6:$S$5159,0)),"")</f>
        <v/>
      </c>
      <c r="D96" s="122" t="str">
        <f>IFERROR(INDEX(List!$G$6:$G$5159,MATCH(ROWS(List!$R$6:R86),List!$S$6:$S$5159,0)),"")</f>
        <v/>
      </c>
      <c r="E96" s="122">
        <f t="shared" si="1"/>
        <v>0</v>
      </c>
      <c r="F96" s="7"/>
    </row>
    <row r="97" spans="1:6" x14ac:dyDescent="0.35">
      <c r="A97" s="65" t="str">
        <f>IFERROR(INDEX(List!$C$6:$C$5158,MATCH(ROWS(List!$R$6:R92),List!$S$6:$S$5158,0)),"")</f>
        <v/>
      </c>
      <c r="B97" s="7" t="str">
        <f>IFERROR(INDEX(List!$D$6:$D$216,MATCH(ROWS(List!$R$6:R92),List!$S$6:$S$5158,0)),"")</f>
        <v/>
      </c>
      <c r="C97" s="122" t="str">
        <f>IFERROR(INDEX(List!$F$6:$F$5159,MATCH(ROWS(List!$R$6:R92),List!$S$6:$S$5159,0)),"")</f>
        <v/>
      </c>
      <c r="D97" s="122" t="str">
        <f>IFERROR(INDEX(List!$G$6:$G$5159,MATCH(ROWS(List!$R$6:R92),List!$S$6:$S$5159,0)),"")</f>
        <v/>
      </c>
      <c r="E97" s="122">
        <f t="shared" si="1"/>
        <v>0</v>
      </c>
      <c r="F97" s="7"/>
    </row>
    <row r="98" spans="1:6" x14ac:dyDescent="0.35">
      <c r="A98" s="65" t="str">
        <f>IFERROR(INDEX(List!$C$6:$C$5158,MATCH(ROWS(List!$R$6:R93),List!$S$6:$S$5158,0)),"")</f>
        <v/>
      </c>
      <c r="B98" s="7" t="str">
        <f>IFERROR(INDEX(List!$D$6:$D$216,MATCH(ROWS(List!$R$6:R93),List!$S$6:$S$5158,0)),"")</f>
        <v/>
      </c>
      <c r="C98" s="122" t="str">
        <f>IFERROR(INDEX(List!$F$6:$F$5159,MATCH(ROWS(List!$R$6:R93),List!$S$6:$S$5159,0)),"")</f>
        <v/>
      </c>
      <c r="D98" s="122" t="str">
        <f>IFERROR(INDEX(List!$G$6:$G$5159,MATCH(ROWS(List!$R$6:R93),List!$S$6:$S$5159,0)),"")</f>
        <v/>
      </c>
      <c r="E98" s="122">
        <f t="shared" si="1"/>
        <v>0</v>
      </c>
      <c r="F98" s="7"/>
    </row>
    <row r="99" spans="1:6" x14ac:dyDescent="0.35">
      <c r="A99" s="65" t="str">
        <f>IFERROR(INDEX(List!$C$6:$C$5158,MATCH(ROWS(List!$R$6:R94),List!$S$6:$S$5158,0)),"")</f>
        <v/>
      </c>
      <c r="B99" s="7" t="str">
        <f>IFERROR(INDEX(List!$D$6:$D$216,MATCH(ROWS(List!$R$6:R94),List!$S$6:$S$5158,0)),"")</f>
        <v/>
      </c>
      <c r="C99" s="122" t="str">
        <f>IFERROR(INDEX(List!$F$6:$F$5159,MATCH(ROWS(List!$R$6:R94),List!$S$6:$S$5159,0)),"")</f>
        <v/>
      </c>
      <c r="D99" s="122" t="str">
        <f>IFERROR(INDEX(List!$G$6:$G$5159,MATCH(ROWS(List!$R$6:R94),List!$S$6:$S$5159,0)),"")</f>
        <v/>
      </c>
      <c r="E99" s="122">
        <f t="shared" si="1"/>
        <v>0</v>
      </c>
      <c r="F99" s="7"/>
    </row>
    <row r="100" spans="1:6" x14ac:dyDescent="0.35">
      <c r="A100" s="65" t="str">
        <f>IFERROR(INDEX(List!$C$6:$C$5158,MATCH(ROWS(List!$R$6:R96),List!$S$6:$S$5158,0)),"")</f>
        <v/>
      </c>
      <c r="B100" s="7" t="str">
        <f>IFERROR(INDEX(List!$D$6:$D$216,MATCH(ROWS(List!$R$6:R96),List!$S$6:$S$5158,0)),"")</f>
        <v/>
      </c>
      <c r="C100" s="122" t="str">
        <f>IFERROR(INDEX(List!$F$6:$F$5159,MATCH(ROWS(List!$R$6:R96),List!$S$6:$S$5159,0)),"")</f>
        <v/>
      </c>
      <c r="D100" s="122" t="str">
        <f>IFERROR(INDEX(List!$G$6:$G$5159,MATCH(ROWS(List!$R$6:R96),List!$S$6:$S$5159,0)),"")</f>
        <v/>
      </c>
      <c r="E100" s="122">
        <f t="shared" si="1"/>
        <v>0</v>
      </c>
      <c r="F100" s="7"/>
    </row>
    <row r="101" spans="1:6" x14ac:dyDescent="0.35">
      <c r="A101" s="65" t="str">
        <f>IFERROR(INDEX(List!$C$6:$C$5158,MATCH(ROWS(List!$R$6:R97),List!$S$6:$S$5158,0)),"")</f>
        <v/>
      </c>
      <c r="B101" s="7" t="str">
        <f>IFERROR(INDEX(List!$D$6:$D$216,MATCH(ROWS(List!$R$6:R97),List!$S$6:$S$5158,0)),"")</f>
        <v/>
      </c>
      <c r="C101" s="122" t="str">
        <f>IFERROR(INDEX(List!$F$6:$F$5159,MATCH(ROWS(List!$R$6:R97),List!$S$6:$S$5159,0)),"")</f>
        <v/>
      </c>
      <c r="D101" s="122" t="str">
        <f>IFERROR(INDEX(List!$G$6:$G$5159,MATCH(ROWS(List!$R$6:R97),List!$S$6:$S$5159,0)),"")</f>
        <v/>
      </c>
      <c r="E101" s="122">
        <f t="shared" si="1"/>
        <v>0</v>
      </c>
      <c r="F101" s="7"/>
    </row>
    <row r="102" spans="1:6" x14ac:dyDescent="0.35">
      <c r="A102" s="65" t="str">
        <f>IFERROR(INDEX(List!$C$6:$C$5158,MATCH(ROWS(List!$R$6:R98),List!$S$6:$S$5158,0)),"")</f>
        <v/>
      </c>
      <c r="B102" s="7" t="str">
        <f>IFERROR(INDEX(List!$D$6:$D$216,MATCH(ROWS(List!$R$6:R98),List!$S$6:$S$5158,0)),"")</f>
        <v/>
      </c>
      <c r="C102" s="122" t="str">
        <f>IFERROR(INDEX(List!$F$6:$F$5159,MATCH(ROWS(List!$R$6:R98),List!$S$6:$S$5159,0)),"")</f>
        <v/>
      </c>
      <c r="D102" s="122" t="str">
        <f>IFERROR(INDEX(List!$G$6:$G$5159,MATCH(ROWS(List!$R$6:R98),List!$S$6:$S$5159,0)),"")</f>
        <v/>
      </c>
      <c r="E102" s="122">
        <f t="shared" si="1"/>
        <v>0</v>
      </c>
      <c r="F102" s="7"/>
    </row>
    <row r="103" spans="1:6" x14ac:dyDescent="0.35">
      <c r="A103" s="65" t="str">
        <f>IFERROR(INDEX(List!$C$6:$C$5158,MATCH(ROWS(List!$R$6:R99),List!$S$6:$S$5158,0)),"")</f>
        <v/>
      </c>
      <c r="B103" s="7" t="str">
        <f>IFERROR(INDEX(List!$D$6:$D$216,MATCH(ROWS(List!$R$6:R99),List!$S$6:$S$5158,0)),"")</f>
        <v/>
      </c>
      <c r="C103" s="122" t="str">
        <f>IFERROR(INDEX(List!$F$6:$F$5159,MATCH(ROWS(List!$R$6:R99),List!$S$6:$S$5159,0)),"")</f>
        <v/>
      </c>
      <c r="D103" s="122" t="str">
        <f>IFERROR(INDEX(List!$G$6:$G$5159,MATCH(ROWS(List!$R$6:R99),List!$S$6:$S$5159,0)),"")</f>
        <v/>
      </c>
      <c r="E103" s="122">
        <f t="shared" si="1"/>
        <v>0</v>
      </c>
      <c r="F103" s="7"/>
    </row>
    <row r="104" spans="1:6" x14ac:dyDescent="0.35">
      <c r="A104" s="65" t="str">
        <f>IFERROR(INDEX(List!$C$6:$C$5158,MATCH(ROWS(List!$R$6:R100),List!$S$6:$S$5158,0)),"")</f>
        <v/>
      </c>
      <c r="B104" s="7" t="str">
        <f>IFERROR(INDEX(List!$D$6:$D$216,MATCH(ROWS(List!$R$6:R100),List!$S$6:$S$5158,0)),"")</f>
        <v/>
      </c>
      <c r="C104" s="122" t="str">
        <f>IFERROR(INDEX(List!$F$6:$F$5159,MATCH(ROWS(List!$R$6:R100),List!$S$6:$S$5159,0)),"")</f>
        <v/>
      </c>
      <c r="D104" s="122" t="str">
        <f>IFERROR(INDEX(List!$G$6:$G$5159,MATCH(ROWS(List!$R$6:R100),List!$S$6:$S$5159,0)),"")</f>
        <v/>
      </c>
      <c r="E104" s="122">
        <f t="shared" si="1"/>
        <v>0</v>
      </c>
      <c r="F104" s="7"/>
    </row>
    <row r="105" spans="1:6" x14ac:dyDescent="0.35">
      <c r="A105" s="65" t="str">
        <f>IFERROR(INDEX(List!$C$6:$C$5158,MATCH(ROWS(List!$R$6:R101),List!$S$6:$S$5158,0)),"")</f>
        <v/>
      </c>
      <c r="B105" s="7" t="str">
        <f>IFERROR(INDEX(List!$D$6:$D$216,MATCH(ROWS(List!$R$6:R101),List!$S$6:$S$5158,0)),"")</f>
        <v/>
      </c>
      <c r="C105" s="122" t="str">
        <f>IFERROR(INDEX(List!$F$6:$F$5159,MATCH(ROWS(List!$R$6:R101),List!$S$6:$S$5159,0)),"")</f>
        <v/>
      </c>
      <c r="D105" s="122" t="str">
        <f>IFERROR(INDEX(List!$G$6:$G$5159,MATCH(ROWS(List!$R$6:R101),List!$S$6:$S$5159,0)),"")</f>
        <v/>
      </c>
      <c r="E105" s="122">
        <f t="shared" si="1"/>
        <v>0</v>
      </c>
      <c r="F105" s="7"/>
    </row>
    <row r="106" spans="1:6" x14ac:dyDescent="0.35">
      <c r="A106" s="65" t="str">
        <f>IFERROR(INDEX(List!$C$6:$C$5158,MATCH(ROWS(List!$R$6:R102),List!$S$6:$S$5158,0)),"")</f>
        <v/>
      </c>
      <c r="B106" s="7" t="str">
        <f>IFERROR(INDEX(List!$D$6:$D$216,MATCH(ROWS(List!$R$6:R102),List!$S$6:$S$5158,0)),"")</f>
        <v/>
      </c>
      <c r="C106" s="122" t="str">
        <f>IFERROR(INDEX(List!$F$6:$F$5159,MATCH(ROWS(List!$R$6:R102),List!$S$6:$S$5159,0)),"")</f>
        <v/>
      </c>
      <c r="D106" s="122" t="str">
        <f>IFERROR(INDEX(List!$G$6:$G$5159,MATCH(ROWS(List!$R$6:R102),List!$S$6:$S$5159,0)),"")</f>
        <v/>
      </c>
      <c r="E106" s="122">
        <f t="shared" si="1"/>
        <v>0</v>
      </c>
      <c r="F106" s="7"/>
    </row>
    <row r="107" spans="1:6" x14ac:dyDescent="0.35">
      <c r="A107" s="65" t="str">
        <f>IFERROR(INDEX(List!$C$6:$C$5158,MATCH(ROWS(List!$R$6:R103),List!$S$6:$S$5158,0)),"")</f>
        <v/>
      </c>
      <c r="B107" s="7" t="str">
        <f>IFERROR(INDEX(List!$D$6:$D$216,MATCH(ROWS(List!$R$6:R103),List!$S$6:$S$5158,0)),"")</f>
        <v/>
      </c>
      <c r="C107" s="122" t="str">
        <f>IFERROR(INDEX(List!$F$6:$F$5159,MATCH(ROWS(List!$R$6:R103),List!$S$6:$S$5159,0)),"")</f>
        <v/>
      </c>
      <c r="D107" s="122" t="str">
        <f>IFERROR(INDEX(List!$G$6:$G$5159,MATCH(ROWS(List!$R$6:R103),List!$S$6:$S$5159,0)),"")</f>
        <v/>
      </c>
      <c r="E107" s="122">
        <f t="shared" si="1"/>
        <v>0</v>
      </c>
      <c r="F107" s="7"/>
    </row>
    <row r="108" spans="1:6" x14ac:dyDescent="0.35">
      <c r="A108" s="65" t="str">
        <f>IFERROR(INDEX(List!$C$6:$C$5158,MATCH(ROWS(List!$R$6:R104),List!$S$6:$S$5158,0)),"")</f>
        <v/>
      </c>
      <c r="B108" s="7" t="str">
        <f>IFERROR(INDEX(List!$D$6:$D$216,MATCH(ROWS(List!$R$6:R104),List!$S$6:$S$5158,0)),"")</f>
        <v/>
      </c>
      <c r="C108" s="122" t="str">
        <f>IFERROR(INDEX(List!$F$6:$F$5159,MATCH(ROWS(List!$R$6:R104),List!$S$6:$S$5159,0)),"")</f>
        <v/>
      </c>
      <c r="D108" s="122" t="str">
        <f>IFERROR(INDEX(List!$G$6:$G$5159,MATCH(ROWS(List!$R$6:R104),List!$S$6:$S$5159,0)),"")</f>
        <v/>
      </c>
      <c r="E108" s="122">
        <f t="shared" si="1"/>
        <v>0</v>
      </c>
      <c r="F108" s="7"/>
    </row>
    <row r="109" spans="1:6" x14ac:dyDescent="0.35">
      <c r="A109" s="65" t="str">
        <f>IFERROR(INDEX(List!$C$6:$C$5158,MATCH(ROWS(List!$R$6:R105),List!$S$6:$S$5158,0)),"")</f>
        <v/>
      </c>
      <c r="B109" s="7" t="str">
        <f>IFERROR(INDEX(List!$D$6:$D$216,MATCH(ROWS(List!$R$6:R105),List!$S$6:$S$5158,0)),"")</f>
        <v/>
      </c>
      <c r="C109" s="122" t="str">
        <f>IFERROR(INDEX(List!$F$6:$F$5159,MATCH(ROWS(List!$R$6:R105),List!$S$6:$S$5159,0)),"")</f>
        <v/>
      </c>
      <c r="D109" s="122" t="str">
        <f>IFERROR(INDEX(List!$G$6:$G$5159,MATCH(ROWS(List!$R$6:R105),List!$S$6:$S$5159,0)),"")</f>
        <v/>
      </c>
      <c r="E109" s="122">
        <f t="shared" si="1"/>
        <v>0</v>
      </c>
      <c r="F109" s="7"/>
    </row>
    <row r="110" spans="1:6" x14ac:dyDescent="0.35">
      <c r="A110" s="65" t="str">
        <f>IFERROR(INDEX(List!$C$6:$C$5158,MATCH(ROWS(List!$R$6:R106),List!$S$6:$S$5158,0)),"")</f>
        <v/>
      </c>
      <c r="B110" s="7" t="str">
        <f>IFERROR(INDEX(List!$D$6:$D$216,MATCH(ROWS(List!$R$6:R106),List!$S$6:$S$5158,0)),"")</f>
        <v/>
      </c>
      <c r="C110" s="122" t="str">
        <f>IFERROR(INDEX(List!$F$6:$F$5159,MATCH(ROWS(List!$R$6:R106),List!$S$6:$S$5159,0)),"")</f>
        <v/>
      </c>
      <c r="D110" s="122" t="str">
        <f>IFERROR(INDEX(List!$G$6:$G$5159,MATCH(ROWS(List!$R$6:R106),List!$S$6:$S$5159,0)),"")</f>
        <v/>
      </c>
      <c r="E110" s="122">
        <f t="shared" si="1"/>
        <v>0</v>
      </c>
      <c r="F110" s="7"/>
    </row>
    <row r="111" spans="1:6" x14ac:dyDescent="0.35">
      <c r="A111" s="65" t="str">
        <f>IFERROR(INDEX(List!$C$6:$C$5158,MATCH(ROWS(List!$R$6:R107),List!$S$6:$S$5158,0)),"")</f>
        <v/>
      </c>
      <c r="B111" s="7" t="str">
        <f>IFERROR(INDEX(List!$D$6:$D$216,MATCH(ROWS(List!$R$6:R107),List!$S$6:$S$5158,0)),"")</f>
        <v/>
      </c>
      <c r="C111" s="122" t="str">
        <f>IFERROR(INDEX(List!$F$6:$F$5159,MATCH(ROWS(List!$R$6:R107),List!$S$6:$S$5159,0)),"")</f>
        <v/>
      </c>
      <c r="D111" s="122" t="str">
        <f>IFERROR(INDEX(List!$G$6:$G$5159,MATCH(ROWS(List!$R$6:R107),List!$S$6:$S$5159,0)),"")</f>
        <v/>
      </c>
      <c r="E111" s="122">
        <f t="shared" si="1"/>
        <v>0</v>
      </c>
      <c r="F111" s="7"/>
    </row>
    <row r="112" spans="1:6" x14ac:dyDescent="0.35">
      <c r="A112" s="65" t="str">
        <f>IFERROR(INDEX(List!$C$6:$C$5158,MATCH(ROWS(List!$R$6:R108),List!$S$6:$S$5158,0)),"")</f>
        <v/>
      </c>
      <c r="B112" s="7" t="str">
        <f>IFERROR(INDEX(List!$D$6:$D$216,MATCH(ROWS(List!$R$6:R108),List!$S$6:$S$5158,0)),"")</f>
        <v/>
      </c>
      <c r="C112" s="122" t="str">
        <f>IFERROR(INDEX(List!$F$6:$F$5159,MATCH(ROWS(List!$R$6:R108),List!$S$6:$S$5159,0)),"")</f>
        <v/>
      </c>
      <c r="D112" s="122" t="str">
        <f>IFERROR(INDEX(List!$G$6:$G$5159,MATCH(ROWS(List!$R$6:R108),List!$S$6:$S$5159,0)),"")</f>
        <v/>
      </c>
      <c r="E112" s="122">
        <f t="shared" si="1"/>
        <v>0</v>
      </c>
      <c r="F112" s="7"/>
    </row>
    <row r="113" spans="1:6" x14ac:dyDescent="0.35">
      <c r="A113" s="65" t="str">
        <f>IFERROR(INDEX(List!$C$6:$C$5158,MATCH(ROWS(List!$R$6:R109),List!$S$6:$S$5158,0)),"")</f>
        <v/>
      </c>
      <c r="B113" s="7" t="str">
        <f>IFERROR(INDEX(List!$D$6:$D$216,MATCH(ROWS(List!$R$6:R109),List!$S$6:$S$5158,0)),"")</f>
        <v/>
      </c>
      <c r="C113" s="122" t="str">
        <f>IFERROR(INDEX(List!$F$6:$F$5159,MATCH(ROWS(List!$R$6:R109),List!$S$6:$S$5159,0)),"")</f>
        <v/>
      </c>
      <c r="D113" s="122" t="str">
        <f>IFERROR(INDEX(List!$G$6:$G$5159,MATCH(ROWS(List!$R$6:R109),List!$S$6:$S$5159,0)),"")</f>
        <v/>
      </c>
      <c r="E113" s="122">
        <f t="shared" si="1"/>
        <v>0</v>
      </c>
      <c r="F113" s="7"/>
    </row>
    <row r="114" spans="1:6" x14ac:dyDescent="0.35">
      <c r="A114" s="65" t="str">
        <f>IFERROR(INDEX(List!$C$6:$C$5158,MATCH(ROWS(List!$R$6:R110),List!$S$6:$S$5158,0)),"")</f>
        <v/>
      </c>
      <c r="B114" s="7" t="str">
        <f>IFERROR(INDEX(List!$D$6:$D$216,MATCH(ROWS(List!$R$6:R110),List!$S$6:$S$5158,0)),"")</f>
        <v/>
      </c>
      <c r="C114" s="122" t="str">
        <f>IFERROR(INDEX(List!$F$6:$F$5159,MATCH(ROWS(List!$R$6:R110),List!$S$6:$S$5159,0)),"")</f>
        <v/>
      </c>
      <c r="D114" s="122" t="str">
        <f>IFERROR(INDEX(List!$G$6:$G$5159,MATCH(ROWS(List!$R$6:R110),List!$S$6:$S$5159,0)),"")</f>
        <v/>
      </c>
      <c r="E114" s="122">
        <f t="shared" si="1"/>
        <v>0</v>
      </c>
      <c r="F114" s="7"/>
    </row>
    <row r="115" spans="1:6" x14ac:dyDescent="0.35">
      <c r="A115" s="65" t="str">
        <f>IFERROR(INDEX(List!$C$6:$C$5158,MATCH(ROWS(List!$R$6:R111),List!$S$6:$S$5158,0)),"")</f>
        <v/>
      </c>
      <c r="B115" s="7" t="str">
        <f>IFERROR(INDEX(List!$D$6:$D$216,MATCH(ROWS(List!$R$6:R111),List!$S$6:$S$5158,0)),"")</f>
        <v/>
      </c>
      <c r="C115" s="122" t="str">
        <f>IFERROR(INDEX(List!$F$6:$F$5159,MATCH(ROWS(List!$R$6:R111),List!$S$6:$S$5159,0)),"")</f>
        <v/>
      </c>
      <c r="D115" s="122" t="str">
        <f>IFERROR(INDEX(List!$G$6:$G$5159,MATCH(ROWS(List!$R$6:R111),List!$S$6:$S$5159,0)),"")</f>
        <v/>
      </c>
      <c r="E115" s="122">
        <f t="shared" si="1"/>
        <v>0</v>
      </c>
      <c r="F115" s="7"/>
    </row>
    <row r="116" spans="1:6" x14ac:dyDescent="0.35">
      <c r="A116" s="65" t="str">
        <f>IFERROR(INDEX(List!$C$6:$C$5158,MATCH(ROWS(List!$R$6:R112),List!$S$6:$S$5158,0)),"")</f>
        <v/>
      </c>
      <c r="B116" s="7" t="str">
        <f>IFERROR(INDEX(List!$D$6:$D$216,MATCH(ROWS(List!$R$6:R112),List!$S$6:$S$5158,0)),"")</f>
        <v/>
      </c>
      <c r="C116" s="122" t="str">
        <f>IFERROR(INDEX(List!$F$6:$F$5159,MATCH(ROWS(List!$R$6:R112),List!$S$6:$S$5159,0)),"")</f>
        <v/>
      </c>
      <c r="D116" s="122" t="str">
        <f>IFERROR(INDEX(List!$G$6:$G$5159,MATCH(ROWS(List!$R$6:R112),List!$S$6:$S$5159,0)),"")</f>
        <v/>
      </c>
      <c r="E116" s="122">
        <f t="shared" si="1"/>
        <v>0</v>
      </c>
      <c r="F116" s="7"/>
    </row>
    <row r="117" spans="1:6" x14ac:dyDescent="0.35">
      <c r="A117" s="65" t="str">
        <f>IFERROR(INDEX(List!$C$6:$C$5158,MATCH(ROWS(List!$R$6:R113),List!$S$6:$S$5158,0)),"")</f>
        <v/>
      </c>
      <c r="B117" s="7" t="str">
        <f>IFERROR(INDEX(List!$D$6:$D$216,MATCH(ROWS(List!$R$6:R113),List!$S$6:$S$5158,0)),"")</f>
        <v/>
      </c>
      <c r="C117" s="122" t="str">
        <f>IFERROR(INDEX(List!$F$6:$F$5159,MATCH(ROWS(List!$R$6:R113),List!$S$6:$S$5159,0)),"")</f>
        <v/>
      </c>
      <c r="D117" s="122" t="str">
        <f>IFERROR(INDEX(List!$G$6:$G$5159,MATCH(ROWS(List!$R$6:R113),List!$S$6:$S$5159,0)),"")</f>
        <v/>
      </c>
      <c r="E117" s="122">
        <f t="shared" si="1"/>
        <v>0</v>
      </c>
      <c r="F117" s="7"/>
    </row>
    <row r="118" spans="1:6" x14ac:dyDescent="0.35">
      <c r="A118" s="65" t="str">
        <f>IFERROR(INDEX(List!$C$6:$C$5158,MATCH(ROWS(List!$R$6:R114),List!$S$6:$S$5158,0)),"")</f>
        <v/>
      </c>
      <c r="B118" s="7" t="str">
        <f>IFERROR(INDEX(List!$D$6:$D$216,MATCH(ROWS(List!$R$6:R114),List!$S$6:$S$5158,0)),"")</f>
        <v/>
      </c>
      <c r="C118" s="122" t="str">
        <f>IFERROR(INDEX(List!$F$6:$F$5159,MATCH(ROWS(List!$R$6:R114),List!$S$6:$S$5159,0)),"")</f>
        <v/>
      </c>
      <c r="D118" s="122" t="str">
        <f>IFERROR(INDEX(List!$G$6:$G$5159,MATCH(ROWS(List!$R$6:R114),List!$S$6:$S$5159,0)),"")</f>
        <v/>
      </c>
      <c r="E118" s="122">
        <f t="shared" si="1"/>
        <v>0</v>
      </c>
      <c r="F118" s="7"/>
    </row>
    <row r="119" spans="1:6" x14ac:dyDescent="0.35">
      <c r="A119" s="65" t="str">
        <f>IFERROR(INDEX(List!$C$6:$C$5158,MATCH(ROWS(List!$R$6:R115),List!$S$6:$S$5158,0)),"")</f>
        <v/>
      </c>
      <c r="B119" s="7" t="str">
        <f>IFERROR(INDEX(List!$D$6:$D$216,MATCH(ROWS(List!$R$6:R115),List!$S$6:$S$5158,0)),"")</f>
        <v/>
      </c>
      <c r="C119" s="122" t="str">
        <f>IFERROR(INDEX(List!$F$6:$F$5159,MATCH(ROWS(List!$R$6:R115),List!$S$6:$S$5159,0)),"")</f>
        <v/>
      </c>
      <c r="D119" s="122" t="str">
        <f>IFERROR(INDEX(List!$G$6:$G$5159,MATCH(ROWS(List!$R$6:R115),List!$S$6:$S$5159,0)),"")</f>
        <v/>
      </c>
      <c r="E119" s="122">
        <f t="shared" si="1"/>
        <v>0</v>
      </c>
      <c r="F119" s="7"/>
    </row>
    <row r="120" spans="1:6" x14ac:dyDescent="0.35">
      <c r="A120" s="65" t="str">
        <f>IFERROR(INDEX(List!$C$6:$C$5158,MATCH(ROWS(List!$R$6:R116),List!$S$6:$S$5158,0)),"")</f>
        <v/>
      </c>
      <c r="B120" s="7" t="str">
        <f>IFERROR(INDEX(List!$D$6:$D$216,MATCH(ROWS(List!$R$6:R116),List!$S$6:$S$5158,0)),"")</f>
        <v/>
      </c>
      <c r="C120" s="122" t="str">
        <f>IFERROR(INDEX(List!$F$6:$F$5159,MATCH(ROWS(List!$R$6:R116),List!$S$6:$S$5159,0)),"")</f>
        <v/>
      </c>
      <c r="D120" s="122" t="str">
        <f>IFERROR(INDEX(List!$G$6:$G$5159,MATCH(ROWS(List!$R$6:R116),List!$S$6:$S$5159,0)),"")</f>
        <v/>
      </c>
      <c r="E120" s="122">
        <f t="shared" si="1"/>
        <v>0</v>
      </c>
      <c r="F120" s="7"/>
    </row>
    <row r="121" spans="1:6" x14ac:dyDescent="0.35">
      <c r="A121" s="65" t="str">
        <f>IFERROR(INDEX(List!$C$6:$C$5158,MATCH(ROWS(List!$R$6:R125),List!$S$6:$S$5158,0)),"")</f>
        <v/>
      </c>
      <c r="B121" s="7" t="str">
        <f>IFERROR(INDEX(List!$D$6:$D$216,MATCH(ROWS(List!$R$6:R125),List!$S$6:$S$5158,0)),"")</f>
        <v/>
      </c>
      <c r="C121" s="122" t="str">
        <f>IFERROR(INDEX(List!$F$6:$F$5159,MATCH(ROWS(List!$R$6:R125),List!$S$6:$S$5159,0)),"")</f>
        <v/>
      </c>
      <c r="D121" s="122" t="str">
        <f>IFERROR(INDEX(List!$G$6:$G$5159,MATCH(ROWS(List!$R$6:R125),List!$S$6:$S$5159,0)),"")</f>
        <v/>
      </c>
      <c r="E121" s="122">
        <f t="shared" si="1"/>
        <v>0</v>
      </c>
      <c r="F121" s="7"/>
    </row>
    <row r="122" spans="1:6" x14ac:dyDescent="0.35">
      <c r="A122" s="65" t="str">
        <f>IFERROR(INDEX(List!$C$6:$C$5158,MATCH(ROWS(List!$R$6:R126),List!$S$6:$S$5158,0)),"")</f>
        <v/>
      </c>
      <c r="B122" s="7" t="str">
        <f>IFERROR(INDEX(List!$D$6:$D$216,MATCH(ROWS(List!$R$6:R126),List!$S$6:$S$5158,0)),"")</f>
        <v/>
      </c>
      <c r="C122" s="122" t="str">
        <f>IFERROR(INDEX(List!$F$6:$F$5159,MATCH(ROWS(List!$R$6:R126),List!$S$6:$S$5159,0)),"")</f>
        <v/>
      </c>
      <c r="D122" s="122" t="str">
        <f>IFERROR(INDEX(List!$G$6:$G$5159,MATCH(ROWS(List!$R$6:R126),List!$S$6:$S$5159,0)),"")</f>
        <v/>
      </c>
      <c r="E122" s="122">
        <f t="shared" si="1"/>
        <v>0</v>
      </c>
      <c r="F122" s="7"/>
    </row>
    <row r="123" spans="1:6" x14ac:dyDescent="0.35">
      <c r="A123" s="65" t="str">
        <f>IFERROR(INDEX(List!$C$6:$C$5158,MATCH(ROWS(List!$R$6:R127),List!$S$6:$S$5158,0)),"")</f>
        <v/>
      </c>
      <c r="B123" s="7" t="str">
        <f>IFERROR(INDEX(List!$D$6:$D$216,MATCH(ROWS(List!$R$6:R127),List!$S$6:$S$5158,0)),"")</f>
        <v/>
      </c>
      <c r="C123" s="122" t="str">
        <f>IFERROR(INDEX(List!$F$6:$F$5159,MATCH(ROWS(List!$R$6:R127),List!$S$6:$S$5159,0)),"")</f>
        <v/>
      </c>
      <c r="D123" s="122" t="str">
        <f>IFERROR(INDEX(List!$G$6:$G$5159,MATCH(ROWS(List!$R$6:R127),List!$S$6:$S$5159,0)),"")</f>
        <v/>
      </c>
      <c r="E123" s="122">
        <f t="shared" si="1"/>
        <v>0</v>
      </c>
      <c r="F123" s="7"/>
    </row>
    <row r="124" spans="1:6" x14ac:dyDescent="0.35">
      <c r="A124" s="65" t="str">
        <f>IFERROR(INDEX(List!$C$6:$C$5158,MATCH(ROWS(List!$R$6:R128),List!$S$6:$S$5158,0)),"")</f>
        <v/>
      </c>
      <c r="B124" s="7" t="str">
        <f>IFERROR(INDEX(List!$D$6:$D$216,MATCH(ROWS(List!$R$6:R128),List!$S$6:$S$5158,0)),"")</f>
        <v/>
      </c>
      <c r="C124" s="122" t="str">
        <f>IFERROR(INDEX(List!$F$6:$F$5159,MATCH(ROWS(List!$R$6:R128),List!$S$6:$S$5159,0)),"")</f>
        <v/>
      </c>
      <c r="D124" s="122" t="str">
        <f>IFERROR(INDEX(List!$G$6:$G$5159,MATCH(ROWS(List!$R$6:R128),List!$S$6:$S$5159,0)),"")</f>
        <v/>
      </c>
      <c r="E124" s="122">
        <f t="shared" si="1"/>
        <v>0</v>
      </c>
      <c r="F124" s="7"/>
    </row>
    <row r="125" spans="1:6" x14ac:dyDescent="0.35">
      <c r="A125" s="65" t="str">
        <f>IFERROR(INDEX(List!$C$6:$C$5158,MATCH(ROWS(List!$R$6:R129),List!$S$6:$S$5158,0)),"")</f>
        <v/>
      </c>
      <c r="B125" s="7" t="str">
        <f>IFERROR(INDEX(List!$D$6:$D$216,MATCH(ROWS(List!$R$6:R129),List!$S$6:$S$5158,0)),"")</f>
        <v/>
      </c>
      <c r="C125" s="122" t="str">
        <f>IFERROR(INDEX(List!$F$6:$F$5159,MATCH(ROWS(List!$R$6:R129),List!$S$6:$S$5159,0)),"")</f>
        <v/>
      </c>
      <c r="D125" s="122" t="str">
        <f>IFERROR(INDEX(List!$G$6:$G$5159,MATCH(ROWS(List!$R$6:R129),List!$S$6:$S$5159,0)),"")</f>
        <v/>
      </c>
      <c r="E125" s="122">
        <f t="shared" si="1"/>
        <v>0</v>
      </c>
      <c r="F125" s="7"/>
    </row>
    <row r="126" spans="1:6" x14ac:dyDescent="0.35">
      <c r="A126" s="65" t="str">
        <f>IFERROR(INDEX(List!$C$6:$C$5158,MATCH(ROWS(List!$R$6:R130),List!$S$6:$S$5158,0)),"")</f>
        <v/>
      </c>
      <c r="B126" s="7" t="str">
        <f>IFERROR(INDEX(List!$D$6:$D$216,MATCH(ROWS(List!$R$6:R130),List!$S$6:$S$5158,0)),"")</f>
        <v/>
      </c>
      <c r="C126" s="122" t="str">
        <f>IFERROR(INDEX(List!$F$6:$F$5159,MATCH(ROWS(List!$R$6:R130),List!$S$6:$S$5159,0)),"")</f>
        <v/>
      </c>
      <c r="D126" s="122" t="str">
        <f>IFERROR(INDEX(List!$G$6:$G$5159,MATCH(ROWS(List!$R$6:R130),List!$S$6:$S$5159,0)),"")</f>
        <v/>
      </c>
      <c r="E126" s="122">
        <f t="shared" si="1"/>
        <v>0</v>
      </c>
      <c r="F126" s="7"/>
    </row>
    <row r="127" spans="1:6" x14ac:dyDescent="0.35">
      <c r="A127" s="65" t="str">
        <f>IFERROR(INDEX(List!$C$6:$C$5158,MATCH(ROWS(List!$R$6:R131),List!$S$6:$S$5158,0)),"")</f>
        <v/>
      </c>
      <c r="B127" s="7" t="str">
        <f>IFERROR(INDEX(List!$D$6:$D$216,MATCH(ROWS(List!$R$6:R131),List!$S$6:$S$5158,0)),"")</f>
        <v/>
      </c>
      <c r="C127" s="122" t="str">
        <f>IFERROR(INDEX(List!$F$6:$F$5159,MATCH(ROWS(List!$R$6:R131),List!$S$6:$S$5159,0)),"")</f>
        <v/>
      </c>
      <c r="D127" s="122" t="str">
        <f>IFERROR(INDEX(List!$G$6:$G$5159,MATCH(ROWS(List!$R$6:R131),List!$S$6:$S$5159,0)),"")</f>
        <v/>
      </c>
      <c r="E127" s="122">
        <f t="shared" si="1"/>
        <v>0</v>
      </c>
      <c r="F127" s="7"/>
    </row>
    <row r="128" spans="1:6" x14ac:dyDescent="0.35">
      <c r="A128" s="65" t="str">
        <f>IFERROR(INDEX(List!$C$6:$C$5158,MATCH(ROWS(List!$R$6:R132),List!$S$6:$S$5158,0)),"")</f>
        <v/>
      </c>
      <c r="B128" s="7" t="str">
        <f>IFERROR(INDEX(List!$D$6:$D$216,MATCH(ROWS(List!$R$6:R132),List!$S$6:$S$5158,0)),"")</f>
        <v/>
      </c>
      <c r="C128" s="122" t="str">
        <f>IFERROR(INDEX(List!$F$6:$F$5159,MATCH(ROWS(List!$R$6:R132),List!$S$6:$S$5159,0)),"")</f>
        <v/>
      </c>
      <c r="D128" s="122" t="str">
        <f>IFERROR(INDEX(List!$G$6:$G$5159,MATCH(ROWS(List!$R$6:R132),List!$S$6:$S$5159,0)),"")</f>
        <v/>
      </c>
      <c r="E128" s="122">
        <f t="shared" si="1"/>
        <v>0</v>
      </c>
      <c r="F128" s="7"/>
    </row>
    <row r="129" spans="1:6" x14ac:dyDescent="0.35">
      <c r="A129" s="65" t="str">
        <f>IFERROR(INDEX(List!$C$6:$C$5158,MATCH(ROWS(List!$R$6:R133),List!$S$6:$S$5158,0)),"")</f>
        <v/>
      </c>
      <c r="B129" s="7" t="str">
        <f>IFERROR(INDEX(List!$D$6:$D$216,MATCH(ROWS(List!$R$6:R133),List!$S$6:$S$5158,0)),"")</f>
        <v/>
      </c>
      <c r="C129" s="122" t="str">
        <f>IFERROR(INDEX(List!$F$6:$F$5159,MATCH(ROWS(List!$R$6:R133),List!$S$6:$S$5159,0)),"")</f>
        <v/>
      </c>
      <c r="D129" s="122" t="str">
        <f>IFERROR(INDEX(List!$G$6:$G$5159,MATCH(ROWS(List!$R$6:R133),List!$S$6:$S$5159,0)),"")</f>
        <v/>
      </c>
      <c r="E129" s="122">
        <f t="shared" si="1"/>
        <v>0</v>
      </c>
      <c r="F129" s="7"/>
    </row>
    <row r="130" spans="1:6" x14ac:dyDescent="0.35">
      <c r="A130" s="65" t="str">
        <f>IFERROR(INDEX(List!$C$6:$C$5158,MATCH(ROWS(List!$R$6:R134),List!$S$6:$S$5158,0)),"")</f>
        <v/>
      </c>
      <c r="B130" s="7" t="str">
        <f>IFERROR(INDEX(List!$D$6:$D$216,MATCH(ROWS(List!$R$6:R134),List!$S$6:$S$5158,0)),"")</f>
        <v/>
      </c>
      <c r="C130" s="122" t="str">
        <f>IFERROR(INDEX(List!$F$6:$F$5159,MATCH(ROWS(List!$R$6:R134),List!$S$6:$S$5159,0)),"")</f>
        <v/>
      </c>
      <c r="D130" s="122" t="str">
        <f>IFERROR(INDEX(List!$G$6:$G$5159,MATCH(ROWS(List!$R$6:R134),List!$S$6:$S$5159,0)),"")</f>
        <v/>
      </c>
      <c r="E130" s="122">
        <f t="shared" si="1"/>
        <v>0</v>
      </c>
      <c r="F130" s="7"/>
    </row>
    <row r="131" spans="1:6" x14ac:dyDescent="0.35">
      <c r="A131" s="65" t="str">
        <f>IFERROR(INDEX(List!$C$6:$C$5158,MATCH(ROWS(List!$R$6:R135),List!$S$6:$S$5158,0)),"")</f>
        <v/>
      </c>
      <c r="B131" s="7" t="str">
        <f>IFERROR(INDEX(List!$D$6:$D$216,MATCH(ROWS(List!$R$6:R135),List!$S$6:$S$5158,0)),"")</f>
        <v/>
      </c>
      <c r="C131" s="122" t="str">
        <f>IFERROR(INDEX(List!$F$6:$F$5159,MATCH(ROWS(List!$R$6:R135),List!$S$6:$S$5159,0)),"")</f>
        <v/>
      </c>
      <c r="D131" s="122" t="str">
        <f>IFERROR(INDEX(List!$G$6:$G$5159,MATCH(ROWS(List!$R$6:R135),List!$S$6:$S$5159,0)),"")</f>
        <v/>
      </c>
      <c r="E131" s="122">
        <f t="shared" si="1"/>
        <v>0</v>
      </c>
      <c r="F131" s="7"/>
    </row>
    <row r="132" spans="1:6" x14ac:dyDescent="0.35">
      <c r="A132" s="65" t="str">
        <f>IFERROR(INDEX(List!$C$6:$C$5158,MATCH(ROWS(List!$R$6:R136),List!$S$6:$S$5158,0)),"")</f>
        <v/>
      </c>
      <c r="B132" s="7" t="str">
        <f>IFERROR(INDEX(List!$D$6:$D$216,MATCH(ROWS(List!$R$6:R136),List!$S$6:$S$5158,0)),"")</f>
        <v/>
      </c>
      <c r="C132" s="122" t="str">
        <f>IFERROR(INDEX(List!$F$6:$F$5159,MATCH(ROWS(List!$R$6:R136),List!$S$6:$S$5159,0)),"")</f>
        <v/>
      </c>
      <c r="D132" s="122" t="str">
        <f>IFERROR(INDEX(List!$G$6:$G$5159,MATCH(ROWS(List!$R$6:R136),List!$S$6:$S$5159,0)),"")</f>
        <v/>
      </c>
      <c r="E132" s="122">
        <f t="shared" si="1"/>
        <v>0</v>
      </c>
      <c r="F132" s="7"/>
    </row>
    <row r="133" spans="1:6" x14ac:dyDescent="0.35">
      <c r="A133" s="65" t="str">
        <f>IFERROR(INDEX(List!$C$6:$C$5158,MATCH(ROWS(List!$R$6:R137),List!$S$6:$S$5158,0)),"")</f>
        <v/>
      </c>
      <c r="B133" s="7" t="str">
        <f>IFERROR(INDEX(List!$D$6:$D$216,MATCH(ROWS(List!$R$6:R137),List!$S$6:$S$5158,0)),"")</f>
        <v/>
      </c>
      <c r="C133" s="122" t="str">
        <f>IFERROR(INDEX(List!$F$6:$F$5159,MATCH(ROWS(List!$R$6:R137),List!$S$6:$S$5159,0)),"")</f>
        <v/>
      </c>
      <c r="D133" s="122" t="str">
        <f>IFERROR(INDEX(List!$G$6:$G$5159,MATCH(ROWS(List!$R$6:R137),List!$S$6:$S$5159,0)),"")</f>
        <v/>
      </c>
      <c r="E133" s="122">
        <f t="shared" si="1"/>
        <v>0</v>
      </c>
      <c r="F133" s="7"/>
    </row>
    <row r="134" spans="1:6" x14ac:dyDescent="0.35">
      <c r="A134" s="65" t="str">
        <f>IFERROR(INDEX(List!$C$6:$C$5158,MATCH(ROWS(List!$R$6:R138),List!$S$6:$S$5158,0)),"")</f>
        <v/>
      </c>
      <c r="B134" s="7" t="str">
        <f>IFERROR(INDEX(List!$D$6:$D$216,MATCH(ROWS(List!$R$6:R138),List!$S$6:$S$5158,0)),"")</f>
        <v/>
      </c>
      <c r="C134" s="122" t="str">
        <f>IFERROR(INDEX(List!$F$6:$F$5159,MATCH(ROWS(List!$R$6:R138),List!$S$6:$S$5159,0)),"")</f>
        <v/>
      </c>
      <c r="D134" s="122" t="str">
        <f>IFERROR(INDEX(List!$G$6:$G$5159,MATCH(ROWS(List!$R$6:R138),List!$S$6:$S$5159,0)),"")</f>
        <v/>
      </c>
      <c r="E134" s="122">
        <f t="shared" si="1"/>
        <v>0</v>
      </c>
      <c r="F134" s="7"/>
    </row>
    <row r="135" spans="1:6" x14ac:dyDescent="0.35">
      <c r="A135" s="65" t="str">
        <f>IFERROR(INDEX(List!$C$6:$C$5158,MATCH(ROWS(List!$R$6:R139),List!$S$6:$S$5158,0)),"")</f>
        <v/>
      </c>
      <c r="B135" s="7" t="str">
        <f>IFERROR(INDEX(List!$D$6:$D$216,MATCH(ROWS(List!$R$6:R139),List!$S$6:$S$5158,0)),"")</f>
        <v/>
      </c>
      <c r="C135" s="122" t="str">
        <f>IFERROR(INDEX(List!$F$6:$F$5159,MATCH(ROWS(List!$R$6:R139),List!$S$6:$S$5159,0)),"")</f>
        <v/>
      </c>
      <c r="D135" s="122" t="str">
        <f>IFERROR(INDEX(List!$G$6:$G$5159,MATCH(ROWS(List!$R$6:R139),List!$S$6:$S$5159,0)),"")</f>
        <v/>
      </c>
      <c r="E135" s="122">
        <f t="shared" si="1"/>
        <v>0</v>
      </c>
      <c r="F135" s="7"/>
    </row>
    <row r="136" spans="1:6" x14ac:dyDescent="0.35">
      <c r="A136" s="65" t="str">
        <f>IFERROR(INDEX(List!$C$6:$C$5158,MATCH(ROWS(List!$R$6:R140),List!$S$6:$S$5158,0)),"")</f>
        <v/>
      </c>
      <c r="B136" s="7" t="str">
        <f>IFERROR(INDEX(List!$D$6:$D$216,MATCH(ROWS(List!$R$6:R140),List!$S$6:$S$5158,0)),"")</f>
        <v/>
      </c>
      <c r="C136" s="122" t="str">
        <f>IFERROR(INDEX(List!$F$6:$F$5159,MATCH(ROWS(List!$R$6:R140),List!$S$6:$S$5159,0)),"")</f>
        <v/>
      </c>
      <c r="D136" s="122" t="str">
        <f>IFERROR(INDEX(List!$G$6:$G$5159,MATCH(ROWS(List!$R$6:R140),List!$S$6:$S$5159,0)),"")</f>
        <v/>
      </c>
      <c r="E136" s="122">
        <f t="shared" si="1"/>
        <v>0</v>
      </c>
      <c r="F136" s="7"/>
    </row>
    <row r="137" spans="1:6" x14ac:dyDescent="0.35">
      <c r="A137" s="65" t="str">
        <f>IFERROR(INDEX(List!$C$6:$C$5158,MATCH(ROWS(List!$R$6:R141),List!$S$6:$S$5158,0)),"")</f>
        <v/>
      </c>
      <c r="B137" s="7" t="str">
        <f>IFERROR(INDEX(List!$D$6:$D$216,MATCH(ROWS(List!$R$6:R141),List!$S$6:$S$5158,0)),"")</f>
        <v/>
      </c>
      <c r="C137" s="122" t="str">
        <f>IFERROR(INDEX(List!$F$6:$F$5159,MATCH(ROWS(List!$R$6:R141),List!$S$6:$S$5159,0)),"")</f>
        <v/>
      </c>
      <c r="D137" s="122" t="str">
        <f>IFERROR(INDEX(List!$G$6:$G$5159,MATCH(ROWS(List!$R$6:R141),List!$S$6:$S$5159,0)),"")</f>
        <v/>
      </c>
      <c r="E137" s="122">
        <f t="shared" si="1"/>
        <v>0</v>
      </c>
      <c r="F137" s="7"/>
    </row>
    <row r="138" spans="1:6" x14ac:dyDescent="0.35">
      <c r="A138" s="65" t="str">
        <f>IFERROR(INDEX(List!$C$6:$C$5158,MATCH(ROWS(List!$R$6:R143),List!$S$6:$S$5158,0)),"")</f>
        <v/>
      </c>
      <c r="B138" s="7" t="str">
        <f>IFERROR(INDEX(List!$D$6:$D$216,MATCH(ROWS(List!$R$6:R143),List!$S$6:$S$5158,0)),"")</f>
        <v/>
      </c>
      <c r="C138" s="122" t="str">
        <f>IFERROR(INDEX(List!$F$6:$F$5159,MATCH(ROWS(List!$R$6:R143),List!$S$6:$S$5159,0)),"")</f>
        <v/>
      </c>
      <c r="D138" s="122" t="str">
        <f>IFERROR(INDEX(List!$G$6:$G$5159,MATCH(ROWS(List!$R$6:R143),List!$S$6:$S$5159,0)),"")</f>
        <v/>
      </c>
      <c r="E138" s="122">
        <f t="shared" si="1"/>
        <v>0</v>
      </c>
      <c r="F138" s="7"/>
    </row>
    <row r="139" spans="1:6" x14ac:dyDescent="0.35">
      <c r="A139" s="65" t="str">
        <f>IFERROR(INDEX(List!$C$6:$C$5158,MATCH(ROWS(List!$R$6:R144),List!$S$6:$S$5158,0)),"")</f>
        <v/>
      </c>
      <c r="B139" s="7" t="str">
        <f>IFERROR(INDEX(List!$D$6:$D$216,MATCH(ROWS(List!$R$6:R144),List!$S$6:$S$5158,0)),"")</f>
        <v/>
      </c>
      <c r="C139" s="122" t="str">
        <f>IFERROR(INDEX(List!$F$6:$F$5159,MATCH(ROWS(List!$R$6:R144),List!$S$6:$S$5159,0)),"")</f>
        <v/>
      </c>
      <c r="D139" s="122" t="str">
        <f>IFERROR(INDEX(List!$G$6:$G$5159,MATCH(ROWS(List!$R$6:R144),List!$S$6:$S$5159,0)),"")</f>
        <v/>
      </c>
      <c r="E139" s="122">
        <f t="shared" si="1"/>
        <v>0</v>
      </c>
      <c r="F139" s="7"/>
    </row>
    <row r="140" spans="1:6" x14ac:dyDescent="0.35">
      <c r="A140" s="65" t="str">
        <f>IFERROR(INDEX(List!$C$6:$C$5158,MATCH(ROWS(List!$R$6:R145),List!$S$6:$S$5158,0)),"")</f>
        <v/>
      </c>
      <c r="B140" s="7" t="str">
        <f>IFERROR(INDEX(List!$D$6:$D$216,MATCH(ROWS(List!$R$6:R145),List!$S$6:$S$5158,0)),"")</f>
        <v/>
      </c>
      <c r="C140" s="122" t="str">
        <f>IFERROR(INDEX(List!$F$6:$F$5159,MATCH(ROWS(List!$R$6:R145),List!$S$6:$S$5159,0)),"")</f>
        <v/>
      </c>
      <c r="D140" s="122" t="str">
        <f>IFERROR(INDEX(List!$G$6:$G$5159,MATCH(ROWS(List!$R$6:R145),List!$S$6:$S$5159,0)),"")</f>
        <v/>
      </c>
      <c r="E140" s="122">
        <f t="shared" si="1"/>
        <v>0</v>
      </c>
      <c r="F140" s="7"/>
    </row>
    <row r="141" spans="1:6" x14ac:dyDescent="0.35">
      <c r="A141" s="65" t="str">
        <f>IFERROR(INDEX(List!$C$6:$C$5158,MATCH(ROWS(List!$R$6:R146),List!$S$6:$S$5158,0)),"")</f>
        <v/>
      </c>
      <c r="B141" s="7" t="str">
        <f>IFERROR(INDEX(List!$D$6:$D$216,MATCH(ROWS(List!$R$6:R146),List!$S$6:$S$5158,0)),"")</f>
        <v/>
      </c>
      <c r="C141" s="122" t="str">
        <f>IFERROR(INDEX(List!$F$6:$F$5159,MATCH(ROWS(List!$R$6:R146),List!$S$6:$S$5159,0)),"")</f>
        <v/>
      </c>
      <c r="D141" s="122" t="str">
        <f>IFERROR(INDEX(List!$G$6:$G$5159,MATCH(ROWS(List!$R$6:R146),List!$S$6:$S$5159,0)),"")</f>
        <v/>
      </c>
      <c r="E141" s="122">
        <f t="shared" si="1"/>
        <v>0</v>
      </c>
      <c r="F141" s="7"/>
    </row>
    <row r="142" spans="1:6" x14ac:dyDescent="0.35">
      <c r="A142" s="65" t="str">
        <f>IFERROR(INDEX(List!$C$6:$C$5158,MATCH(ROWS(List!$R$6:R147),List!$S$6:$S$5158,0)),"")</f>
        <v/>
      </c>
      <c r="B142" s="7" t="str">
        <f>IFERROR(INDEX(List!$D$6:$D$216,MATCH(ROWS(List!$R$6:R147),List!$S$6:$S$5158,0)),"")</f>
        <v/>
      </c>
      <c r="C142" s="122" t="str">
        <f>IFERROR(INDEX(List!$F$6:$F$5159,MATCH(ROWS(List!$R$6:R147),List!$S$6:$S$5159,0)),"")</f>
        <v/>
      </c>
      <c r="D142" s="122" t="str">
        <f>IFERROR(INDEX(List!$G$6:$G$5159,MATCH(ROWS(List!$R$6:R147),List!$S$6:$S$5159,0)),"")</f>
        <v/>
      </c>
      <c r="E142" s="122">
        <f t="shared" ref="E142:E162" si="2">IF(AND(C142="",D142=""),0,E141+C142-D142)</f>
        <v>0</v>
      </c>
      <c r="F142" s="7"/>
    </row>
    <row r="143" spans="1:6" x14ac:dyDescent="0.35">
      <c r="A143" s="65" t="str">
        <f>IFERROR(INDEX(List!$C$6:$C$5158,MATCH(ROWS(List!$R$6:R148),List!$S$6:$S$5158,0)),"")</f>
        <v/>
      </c>
      <c r="B143" s="7" t="str">
        <f>IFERROR(INDEX(List!$D$6:$D$216,MATCH(ROWS(List!$R$6:R148),List!$S$6:$S$5158,0)),"")</f>
        <v/>
      </c>
      <c r="C143" s="122" t="str">
        <f>IFERROR(INDEX(List!$F$6:$F$5159,MATCH(ROWS(List!$R$6:R148),List!$S$6:$S$5159,0)),"")</f>
        <v/>
      </c>
      <c r="D143" s="122" t="str">
        <f>IFERROR(INDEX(List!$G$6:$G$5159,MATCH(ROWS(List!$R$6:R148),List!$S$6:$S$5159,0)),"")</f>
        <v/>
      </c>
      <c r="E143" s="122">
        <f t="shared" si="2"/>
        <v>0</v>
      </c>
      <c r="F143" s="7"/>
    </row>
    <row r="144" spans="1:6" x14ac:dyDescent="0.35">
      <c r="A144" s="65" t="str">
        <f>IFERROR(INDEX(List!$C$6:$C$5158,MATCH(ROWS(List!$R$6:R149),List!$S$6:$S$5158,0)),"")</f>
        <v/>
      </c>
      <c r="B144" s="7" t="str">
        <f>IFERROR(INDEX(List!$D$6:$D$216,MATCH(ROWS(List!$R$6:R149),List!$S$6:$S$5158,0)),"")</f>
        <v/>
      </c>
      <c r="C144" s="122" t="str">
        <f>IFERROR(INDEX(List!$F$6:$F$5159,MATCH(ROWS(List!$R$6:R149),List!$S$6:$S$5159,0)),"")</f>
        <v/>
      </c>
      <c r="D144" s="122" t="str">
        <f>IFERROR(INDEX(List!$G$6:$G$5159,MATCH(ROWS(List!$R$6:R149),List!$S$6:$S$5159,0)),"")</f>
        <v/>
      </c>
      <c r="E144" s="122">
        <f t="shared" si="2"/>
        <v>0</v>
      </c>
      <c r="F144" s="7"/>
    </row>
    <row r="145" spans="1:6" x14ac:dyDescent="0.35">
      <c r="A145" s="65" t="str">
        <f>IFERROR(INDEX(List!$C$6:$C$5158,MATCH(ROWS(List!$R$6:R150),List!$S$6:$S$5158,0)),"")</f>
        <v/>
      </c>
      <c r="B145" s="7" t="str">
        <f>IFERROR(INDEX(List!$D$6:$D$216,MATCH(ROWS(List!$R$6:R150),List!$S$6:$S$5158,0)),"")</f>
        <v/>
      </c>
      <c r="C145" s="122" t="str">
        <f>IFERROR(INDEX(List!$F$6:$F$5159,MATCH(ROWS(List!$R$6:R150),List!$S$6:$S$5159,0)),"")</f>
        <v/>
      </c>
      <c r="D145" s="122" t="str">
        <f>IFERROR(INDEX(List!$G$6:$G$5159,MATCH(ROWS(List!$R$6:R150),List!$S$6:$S$5159,0)),"")</f>
        <v/>
      </c>
      <c r="E145" s="122">
        <f t="shared" si="2"/>
        <v>0</v>
      </c>
      <c r="F145" s="7"/>
    </row>
    <row r="146" spans="1:6" x14ac:dyDescent="0.35">
      <c r="A146" s="65" t="str">
        <f>IFERROR(INDEX(List!$C$6:$C$5158,MATCH(ROWS(List!$R$6:R151),List!$S$6:$S$5158,0)),"")</f>
        <v/>
      </c>
      <c r="B146" s="7" t="str">
        <f>IFERROR(INDEX(List!$D$6:$D$216,MATCH(ROWS(List!$R$6:R151),List!$S$6:$S$5158,0)),"")</f>
        <v/>
      </c>
      <c r="C146" s="122" t="str">
        <f>IFERROR(INDEX(List!$F$6:$F$5159,MATCH(ROWS(List!$R$6:R151),List!$S$6:$S$5159,0)),"")</f>
        <v/>
      </c>
      <c r="D146" s="122" t="str">
        <f>IFERROR(INDEX(List!$G$6:$G$5159,MATCH(ROWS(List!$R$6:R151),List!$S$6:$S$5159,0)),"")</f>
        <v/>
      </c>
      <c r="E146" s="122">
        <f t="shared" si="2"/>
        <v>0</v>
      </c>
      <c r="F146" s="7"/>
    </row>
    <row r="147" spans="1:6" x14ac:dyDescent="0.35">
      <c r="A147" s="65" t="str">
        <f>IFERROR(INDEX(List!$C$6:$C$5158,MATCH(ROWS(List!$R$6:R152),List!$S$6:$S$5158,0)),"")</f>
        <v/>
      </c>
      <c r="B147" s="7" t="str">
        <f>IFERROR(INDEX(List!$D$6:$D$216,MATCH(ROWS(List!$R$6:R152),List!$S$6:$S$5158,0)),"")</f>
        <v/>
      </c>
      <c r="C147" s="122" t="str">
        <f>IFERROR(INDEX(List!$F$6:$F$5159,MATCH(ROWS(List!$R$6:R152),List!$S$6:$S$5159,0)),"")</f>
        <v/>
      </c>
      <c r="D147" s="122" t="str">
        <f>IFERROR(INDEX(List!$G$6:$G$5159,MATCH(ROWS(List!$R$6:R152),List!$S$6:$S$5159,0)),"")</f>
        <v/>
      </c>
      <c r="E147" s="122">
        <f t="shared" si="2"/>
        <v>0</v>
      </c>
      <c r="F147" s="7"/>
    </row>
    <row r="148" spans="1:6" x14ac:dyDescent="0.35">
      <c r="A148" s="65" t="str">
        <f>IFERROR(INDEX(List!$C$6:$C$5158,MATCH(ROWS(List!$R$6:R153),List!$S$6:$S$5158,0)),"")</f>
        <v/>
      </c>
      <c r="B148" s="7" t="str">
        <f>IFERROR(INDEX(List!$D$6:$D$216,MATCH(ROWS(List!$R$6:R153),List!$S$6:$S$5158,0)),"")</f>
        <v/>
      </c>
      <c r="C148" s="122" t="str">
        <f>IFERROR(INDEX(List!$F$6:$F$5159,MATCH(ROWS(List!$R$6:R153),List!$S$6:$S$5159,0)),"")</f>
        <v/>
      </c>
      <c r="D148" s="122" t="str">
        <f>IFERROR(INDEX(List!$G$6:$G$5159,MATCH(ROWS(List!$R$6:R153),List!$S$6:$S$5159,0)),"")</f>
        <v/>
      </c>
      <c r="E148" s="122">
        <f t="shared" si="2"/>
        <v>0</v>
      </c>
      <c r="F148" s="7"/>
    </row>
    <row r="149" spans="1:6" x14ac:dyDescent="0.35">
      <c r="A149" s="65" t="str">
        <f>IFERROR(INDEX(List!$C$6:$C$5158,MATCH(ROWS(List!$R$6:R154),List!$S$6:$S$5158,0)),"")</f>
        <v/>
      </c>
      <c r="B149" s="7" t="str">
        <f>IFERROR(INDEX(List!$D$6:$D$216,MATCH(ROWS(List!$R$6:R154),List!$S$6:$S$5158,0)),"")</f>
        <v/>
      </c>
      <c r="C149" s="122" t="str">
        <f>IFERROR(INDEX(List!$F$6:$F$5159,MATCH(ROWS(List!$R$6:R154),List!$S$6:$S$5159,0)),"")</f>
        <v/>
      </c>
      <c r="D149" s="122" t="str">
        <f>IFERROR(INDEX(List!$G$6:$G$5159,MATCH(ROWS(List!$R$6:R154),List!$S$6:$S$5159,0)),"")</f>
        <v/>
      </c>
      <c r="E149" s="122">
        <f t="shared" si="2"/>
        <v>0</v>
      </c>
      <c r="F149" s="7"/>
    </row>
    <row r="150" spans="1:6" x14ac:dyDescent="0.35">
      <c r="A150" s="65" t="str">
        <f>IFERROR(INDEX(List!$C$6:$C$5158,MATCH(ROWS(List!$R$6:R155),List!$S$6:$S$5158,0)),"")</f>
        <v/>
      </c>
      <c r="B150" s="7" t="str">
        <f>IFERROR(INDEX(List!$D$6:$D$216,MATCH(ROWS(List!$R$6:R155),List!$S$6:$S$5158,0)),"")</f>
        <v/>
      </c>
      <c r="C150" s="122" t="str">
        <f>IFERROR(INDEX(List!$F$6:$F$5159,MATCH(ROWS(List!$R$6:R155),List!$S$6:$S$5159,0)),"")</f>
        <v/>
      </c>
      <c r="D150" s="122" t="str">
        <f>IFERROR(INDEX(List!$G$6:$G$5159,MATCH(ROWS(List!$R$6:R155),List!$S$6:$S$5159,0)),"")</f>
        <v/>
      </c>
      <c r="E150" s="122">
        <f t="shared" si="2"/>
        <v>0</v>
      </c>
      <c r="F150" s="7"/>
    </row>
    <row r="151" spans="1:6" x14ac:dyDescent="0.35">
      <c r="A151" s="65" t="str">
        <f>IFERROR(INDEX(List!$C$6:$C$5158,MATCH(ROWS(List!$R$6:R156),List!$S$6:$S$5158,0)),"")</f>
        <v/>
      </c>
      <c r="B151" s="7" t="str">
        <f>IFERROR(INDEX(List!$D$6:$D$216,MATCH(ROWS(List!$R$6:R156),List!$S$6:$S$5158,0)),"")</f>
        <v/>
      </c>
      <c r="C151" s="122" t="str">
        <f>IFERROR(INDEX(List!$F$6:$F$5159,MATCH(ROWS(List!$R$6:R156),List!$S$6:$S$5159,0)),"")</f>
        <v/>
      </c>
      <c r="D151" s="122" t="str">
        <f>IFERROR(INDEX(List!$G$6:$G$5159,MATCH(ROWS(List!$R$6:R156),List!$S$6:$S$5159,0)),"")</f>
        <v/>
      </c>
      <c r="E151" s="122">
        <f t="shared" si="2"/>
        <v>0</v>
      </c>
      <c r="F151" s="7"/>
    </row>
    <row r="152" spans="1:6" x14ac:dyDescent="0.35">
      <c r="A152" s="65" t="str">
        <f>IFERROR(INDEX(List!$C$6:$C$5158,MATCH(ROWS(List!$R$6:R157),List!$S$6:$S$5158,0)),"")</f>
        <v/>
      </c>
      <c r="B152" s="7" t="str">
        <f>IFERROR(INDEX(List!$D$6:$D$216,MATCH(ROWS(List!$R$6:R157),List!$S$6:$S$5158,0)),"")</f>
        <v/>
      </c>
      <c r="C152" s="122" t="str">
        <f>IFERROR(INDEX(List!$F$6:$F$5159,MATCH(ROWS(List!$R$6:R157),List!$S$6:$S$5159,0)),"")</f>
        <v/>
      </c>
      <c r="D152" s="122" t="str">
        <f>IFERROR(INDEX(List!$G$6:$G$5159,MATCH(ROWS(List!$R$6:R157),List!$S$6:$S$5159,0)),"")</f>
        <v/>
      </c>
      <c r="E152" s="122">
        <f t="shared" si="2"/>
        <v>0</v>
      </c>
      <c r="F152" s="7"/>
    </row>
    <row r="153" spans="1:6" x14ac:dyDescent="0.35">
      <c r="A153" s="65" t="str">
        <f>IFERROR(INDEX(List!$C$6:$C$5158,MATCH(ROWS(List!$R$6:R158),List!$S$6:$S$5158,0)),"")</f>
        <v/>
      </c>
      <c r="B153" s="7" t="str">
        <f>IFERROR(INDEX(List!$D$6:$D$216,MATCH(ROWS(List!$R$6:R158),List!$S$6:$S$5158,0)),"")</f>
        <v/>
      </c>
      <c r="C153" s="122" t="str">
        <f>IFERROR(INDEX(List!$F$6:$F$5159,MATCH(ROWS(List!$R$6:R158),List!$S$6:$S$5159,0)),"")</f>
        <v/>
      </c>
      <c r="D153" s="122" t="str">
        <f>IFERROR(INDEX(List!$G$6:$G$5159,MATCH(ROWS(List!$R$6:R158),List!$S$6:$S$5159,0)),"")</f>
        <v/>
      </c>
      <c r="E153" s="122">
        <f t="shared" si="2"/>
        <v>0</v>
      </c>
      <c r="F153" s="7"/>
    </row>
    <row r="154" spans="1:6" x14ac:dyDescent="0.35">
      <c r="A154" s="65" t="str">
        <f>IFERROR(INDEX(List!$C$6:$C$5158,MATCH(ROWS(List!$R$6:R160),List!$S$6:$S$5158,0)),"")</f>
        <v/>
      </c>
      <c r="B154" s="7" t="str">
        <f>IFERROR(INDEX(List!$D$6:$D$216,MATCH(ROWS(List!$R$6:R160),List!$S$6:$S$5158,0)),"")</f>
        <v/>
      </c>
      <c r="C154" s="122" t="str">
        <f>IFERROR(INDEX(List!$F$6:$F$5159,MATCH(ROWS(List!$R$6:R160),List!$S$6:$S$5159,0)),"")</f>
        <v/>
      </c>
      <c r="D154" s="122" t="str">
        <f>IFERROR(INDEX(List!$G$6:$G$5159,MATCH(ROWS(List!$R$6:R160),List!$S$6:$S$5159,0)),"")</f>
        <v/>
      </c>
      <c r="E154" s="122">
        <f t="shared" si="2"/>
        <v>0</v>
      </c>
      <c r="F154" s="7"/>
    </row>
    <row r="155" spans="1:6" x14ac:dyDescent="0.35">
      <c r="A155" s="65" t="str">
        <f>IFERROR(INDEX(List!$C$6:$C$5158,MATCH(ROWS(List!$R$6:R161),List!$S$6:$S$5158,0)),"")</f>
        <v/>
      </c>
      <c r="B155" s="7" t="str">
        <f>IFERROR(INDEX(List!$D$6:$D$216,MATCH(ROWS(List!$R$6:R161),List!$S$6:$S$5158,0)),"")</f>
        <v/>
      </c>
      <c r="C155" s="122" t="str">
        <f>IFERROR(INDEX(List!$F$6:$F$5159,MATCH(ROWS(List!$R$6:R161),List!$S$6:$S$5159,0)),"")</f>
        <v/>
      </c>
      <c r="D155" s="122" t="str">
        <f>IFERROR(INDEX(List!$G$6:$G$5159,MATCH(ROWS(List!$R$6:R161),List!$S$6:$S$5159,0)),"")</f>
        <v/>
      </c>
      <c r="E155" s="122">
        <f t="shared" si="2"/>
        <v>0</v>
      </c>
      <c r="F155" s="7"/>
    </row>
    <row r="156" spans="1:6" x14ac:dyDescent="0.35">
      <c r="A156" s="65" t="str">
        <f>IFERROR(INDEX(List!$C$6:$C$5158,MATCH(ROWS(List!$R$6:R162),List!$S$6:$S$5158,0)),"")</f>
        <v/>
      </c>
      <c r="B156" s="7" t="str">
        <f>IFERROR(INDEX(List!$D$6:$D$216,MATCH(ROWS(List!$R$6:R162),List!$S$6:$S$5158,0)),"")</f>
        <v/>
      </c>
      <c r="C156" s="122" t="str">
        <f>IFERROR(INDEX(List!$F$6:$F$5159,MATCH(ROWS(List!$R$6:R162),List!$S$6:$S$5159,0)),"")</f>
        <v/>
      </c>
      <c r="D156" s="122" t="str">
        <f>IFERROR(INDEX(List!$G$6:$G$5159,MATCH(ROWS(List!$R$6:R162),List!$S$6:$S$5159,0)),"")</f>
        <v/>
      </c>
      <c r="E156" s="122">
        <f t="shared" si="2"/>
        <v>0</v>
      </c>
      <c r="F156" s="7"/>
    </row>
    <row r="157" spans="1:6" x14ac:dyDescent="0.35">
      <c r="A157" s="65" t="str">
        <f>IFERROR(INDEX(List!$C$6:$C$5158,MATCH(ROWS(List!$R$6:R163),List!$S$6:$S$5158,0)),"")</f>
        <v/>
      </c>
      <c r="B157" s="7" t="str">
        <f>IFERROR(INDEX(List!$D$6:$D$216,MATCH(ROWS(List!$R$6:R163),List!$S$6:$S$5158,0)),"")</f>
        <v/>
      </c>
      <c r="C157" s="122" t="str">
        <f>IFERROR(INDEX(List!$F$6:$F$5159,MATCH(ROWS(List!$R$6:R163),List!$S$6:$S$5159,0)),"")</f>
        <v/>
      </c>
      <c r="D157" s="122" t="str">
        <f>IFERROR(INDEX(List!$G$6:$G$5159,MATCH(ROWS(List!$R$6:R163),List!$S$6:$S$5159,0)),"")</f>
        <v/>
      </c>
      <c r="E157" s="122">
        <f t="shared" si="2"/>
        <v>0</v>
      </c>
      <c r="F157" s="7"/>
    </row>
    <row r="158" spans="1:6" x14ac:dyDescent="0.35">
      <c r="A158" s="65" t="str">
        <f>IFERROR(INDEX(List!$C$6:$C$5158,MATCH(ROWS(List!$R$6:R164),List!$S$6:$S$5158,0)),"")</f>
        <v/>
      </c>
      <c r="B158" s="7" t="str">
        <f>IFERROR(INDEX(List!$D$6:$D$216,MATCH(ROWS(List!$R$6:R164),List!$S$6:$S$5158,0)),"")</f>
        <v/>
      </c>
      <c r="C158" s="122" t="str">
        <f>IFERROR(INDEX(List!$F$6:$F$5159,MATCH(ROWS(List!$R$6:R164),List!$S$6:$S$5159,0)),"")</f>
        <v/>
      </c>
      <c r="D158" s="122" t="str">
        <f>IFERROR(INDEX(List!$G$6:$G$5159,MATCH(ROWS(List!$R$6:R164),List!$S$6:$S$5159,0)),"")</f>
        <v/>
      </c>
      <c r="E158" s="122">
        <f t="shared" si="2"/>
        <v>0</v>
      </c>
      <c r="F158" s="7"/>
    </row>
    <row r="159" spans="1:6" x14ac:dyDescent="0.35">
      <c r="A159" s="65" t="str">
        <f>IFERROR(INDEX(List!$C$6:$C$5158,MATCH(ROWS(List!$R$6:R165),List!$S$6:$S$5158,0)),"")</f>
        <v/>
      </c>
      <c r="B159" s="7" t="str">
        <f>IFERROR(INDEX(List!$D$6:$D$216,MATCH(ROWS(List!$R$6:R165),List!$S$6:$S$5158,0)),"")</f>
        <v/>
      </c>
      <c r="C159" s="122" t="str">
        <f>IFERROR(INDEX(List!$F$6:$F$5159,MATCH(ROWS(List!$R$6:R165),List!$S$6:$S$5159,0)),"")</f>
        <v/>
      </c>
      <c r="D159" s="122" t="str">
        <f>IFERROR(INDEX(List!$G$6:$G$5159,MATCH(ROWS(List!$R$6:R165),List!$S$6:$S$5159,0)),"")</f>
        <v/>
      </c>
      <c r="E159" s="122">
        <f t="shared" si="2"/>
        <v>0</v>
      </c>
      <c r="F159" s="7"/>
    </row>
    <row r="160" spans="1:6" x14ac:dyDescent="0.35">
      <c r="A160" s="65" t="str">
        <f>IFERROR(INDEX(List!$C$6:$C$5158,MATCH(ROWS(List!$R$6:R166),List!$S$6:$S$5158,0)),"")</f>
        <v/>
      </c>
      <c r="B160" s="7" t="str">
        <f>IFERROR(INDEX(List!$D$6:$D$216,MATCH(ROWS(List!$R$6:R166),List!$S$6:$S$5158,0)),"")</f>
        <v/>
      </c>
      <c r="C160" s="122" t="str">
        <f>IFERROR(INDEX(List!$F$6:$F$5159,MATCH(ROWS(List!$R$6:R166),List!$S$6:$S$5159,0)),"")</f>
        <v/>
      </c>
      <c r="D160" s="122" t="str">
        <f>IFERROR(INDEX(List!$G$6:$G$5159,MATCH(ROWS(List!$R$6:R166),List!$S$6:$S$5159,0)),"")</f>
        <v/>
      </c>
      <c r="E160" s="122">
        <f t="shared" si="2"/>
        <v>0</v>
      </c>
      <c r="F160" s="7"/>
    </row>
    <row r="161" spans="1:6" x14ac:dyDescent="0.35">
      <c r="A161" s="65" t="str">
        <f>IFERROR(INDEX(List!$C$6:$C$5158,MATCH(ROWS(List!$R$6:R167),List!$S$6:$S$5158,0)),"")</f>
        <v/>
      </c>
      <c r="B161" s="7" t="str">
        <f>IFERROR(INDEX(List!$D$6:$D$216,MATCH(ROWS(List!$R$6:R167),List!$S$6:$S$5158,0)),"")</f>
        <v/>
      </c>
      <c r="C161" s="122" t="str">
        <f>IFERROR(INDEX(List!$F$6:$F$5159,MATCH(ROWS(List!$R$6:R167),List!$S$6:$S$5159,0)),"")</f>
        <v/>
      </c>
      <c r="D161" s="122" t="str">
        <f>IFERROR(INDEX(List!$G$6:$G$5159,MATCH(ROWS(List!$R$6:R167),List!$S$6:$S$5159,0)),"")</f>
        <v/>
      </c>
      <c r="E161" s="122">
        <f t="shared" si="2"/>
        <v>0</v>
      </c>
      <c r="F161" s="7"/>
    </row>
    <row r="162" spans="1:6" x14ac:dyDescent="0.35">
      <c r="A162" s="65" t="str">
        <f>IFERROR(INDEX(List!$C$6:$C$5158,MATCH(ROWS(List!$R$6:R168),List!$S$6:$S$5158,0)),"")</f>
        <v/>
      </c>
      <c r="B162" s="7" t="str">
        <f>IFERROR(INDEX(List!$D$6:$D$216,MATCH(ROWS(List!$R$6:R168),List!$S$6:$S$5158,0)),"")</f>
        <v/>
      </c>
      <c r="C162" s="122" t="str">
        <f>IFERROR(INDEX(List!$F$6:$F$5159,MATCH(ROWS(List!$R$6:R168),List!$S$6:$S$5159,0)),"")</f>
        <v/>
      </c>
      <c r="D162" s="122" t="str">
        <f>IFERROR(INDEX(List!$G$6:$G$5159,MATCH(ROWS(List!$R$6:R168),List!$S$6:$S$5159,0)),"")</f>
        <v/>
      </c>
      <c r="E162" s="122">
        <f t="shared" si="2"/>
        <v>0</v>
      </c>
      <c r="F162" s="7"/>
    </row>
  </sheetData>
  <mergeCells count="3">
    <mergeCell ref="B9:C9"/>
    <mergeCell ref="E9:F9"/>
    <mergeCell ref="A4:F5"/>
  </mergeCells>
  <pageMargins left="0.70866141732283472" right="0.70866141732283472" top="0.74803149606299213" bottom="0.74803149606299213" header="0.31496062992125984" footer="0.31496062992125984"/>
  <pageSetup paperSize="14" scale="7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'Inventory List'!$B$10:$B$210</xm:f>
          </x14:formula1>
          <xm:sqref>B9:C9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</sheetPr>
  <dimension ref="A4:J428"/>
  <sheetViews>
    <sheetView workbookViewId="0">
      <selection activeCell="F30" sqref="F30"/>
    </sheetView>
  </sheetViews>
  <sheetFormatPr defaultRowHeight="14.5" x14ac:dyDescent="0.35"/>
  <cols>
    <col min="1" max="1" width="5.54296875" customWidth="1"/>
    <col min="2" max="2" width="18.7265625" customWidth="1"/>
    <col min="3" max="3" width="14.54296875" customWidth="1"/>
    <col min="4" max="4" width="14" customWidth="1"/>
    <col min="10" max="10" width="12.26953125" customWidth="1"/>
  </cols>
  <sheetData>
    <row r="4" spans="1:10" ht="15.75" thickBot="1" x14ac:dyDescent="0.3"/>
    <row r="5" spans="1:10" s="34" customFormat="1" ht="18.5" thickTop="1" x14ac:dyDescent="0.35">
      <c r="A5" s="264" t="s">
        <v>249</v>
      </c>
      <c r="B5" s="264" t="s">
        <v>1</v>
      </c>
      <c r="C5" s="264" t="s">
        <v>2</v>
      </c>
      <c r="D5" s="262" t="s">
        <v>250</v>
      </c>
      <c r="E5" s="266" t="s">
        <v>251</v>
      </c>
      <c r="F5" s="266"/>
      <c r="G5" s="266"/>
      <c r="H5" s="266"/>
      <c r="I5" s="266"/>
      <c r="J5" s="262" t="s">
        <v>252</v>
      </c>
    </row>
    <row r="6" spans="1:10" s="36" customFormat="1" ht="49.5" customHeight="1" x14ac:dyDescent="0.35">
      <c r="A6" s="265"/>
      <c r="B6" s="265"/>
      <c r="C6" s="265"/>
      <c r="D6" s="263"/>
      <c r="E6" s="35" t="s">
        <v>253</v>
      </c>
      <c r="F6" s="35" t="s">
        <v>254</v>
      </c>
      <c r="G6" s="35" t="s">
        <v>255</v>
      </c>
      <c r="H6" s="35" t="s">
        <v>256</v>
      </c>
      <c r="I6" s="35" t="s">
        <v>257</v>
      </c>
      <c r="J6" s="263"/>
    </row>
    <row r="7" spans="1:10" s="37" customFormat="1" ht="4.5" customHeight="1" x14ac:dyDescent="0.25">
      <c r="C7" s="38"/>
      <c r="D7" s="39"/>
      <c r="E7" s="39"/>
      <c r="F7" s="39"/>
      <c r="G7" s="39"/>
      <c r="H7" s="39"/>
      <c r="I7" s="39"/>
      <c r="J7" s="39"/>
    </row>
    <row r="8" spans="1:10" s="37" customFormat="1" ht="15.75" x14ac:dyDescent="0.25">
      <c r="A8" s="40">
        <v>1</v>
      </c>
      <c r="B8" s="40">
        <f>IFERROR(INDEX('Inventory List'!B10:B286,MATCH(ROWS('Inventory List'!$Q$10:Q10),'Inventory List'!$Q$10:$Q$3005,0)),0)</f>
        <v>0</v>
      </c>
      <c r="C8" s="41">
        <f>IFERROR(INDEX('Inventory List'!$D$10:$D$3014,MATCH('Items to Order'!B8,InventoryList_RangeItem,0)),"")</f>
        <v>8</v>
      </c>
      <c r="D8" s="42">
        <f>IFERROR(INDEX('Inventory List'!$P$10:$P$3005,MATCH('Items to Order'!B8,InventoryList_RangeItem,0)),0)</f>
        <v>0</v>
      </c>
      <c r="E8" s="42"/>
      <c r="F8" s="42"/>
      <c r="G8" s="42"/>
      <c r="H8" s="42"/>
      <c r="I8" s="42"/>
      <c r="J8" s="42">
        <f>D8-SUM(E8:I8)</f>
        <v>0</v>
      </c>
    </row>
    <row r="9" spans="1:10" ht="15.75" x14ac:dyDescent="0.25">
      <c r="A9" s="43">
        <v>2</v>
      </c>
      <c r="B9" s="40">
        <f>IFERROR(INDEX('Inventory List'!B11:B287,MATCH(ROWS('Inventory List'!$Q$10:Q11),'Inventory List'!$Q$10:$Q$3005,0)),0)</f>
        <v>0</v>
      </c>
      <c r="C9" s="41">
        <f>IFERROR(INDEX('Inventory List'!$D$10:$D$3014,MATCH('Items to Order'!B9,InventoryList_RangeItem,0)),"")</f>
        <v>8</v>
      </c>
      <c r="D9" s="42">
        <f>IFERROR(INDEX('Inventory List'!$P$10:$P$3005,MATCH('Items to Order'!B9,InventoryList_RangeItem,0)),0)</f>
        <v>0</v>
      </c>
      <c r="E9" s="42"/>
      <c r="F9" s="42"/>
      <c r="G9" s="42"/>
      <c r="H9" s="42"/>
      <c r="I9" s="42"/>
      <c r="J9" s="42">
        <f t="shared" ref="J9:J36" si="0">D9-SUM(E9:I9)</f>
        <v>0</v>
      </c>
    </row>
    <row r="10" spans="1:10" ht="15.75" x14ac:dyDescent="0.25">
      <c r="A10" s="43">
        <v>3</v>
      </c>
      <c r="B10" s="40">
        <f>IFERROR(INDEX('Inventory List'!B12:B288,MATCH(ROWS('Inventory List'!$Q$10:Q12),'Inventory List'!$Q$10:$Q$3005,0)),0)</f>
        <v>0</v>
      </c>
      <c r="C10" s="41">
        <f>IFERROR(INDEX('Inventory List'!$D$10:$D$3014,MATCH('Items to Order'!B10,InventoryList_RangeItem,0)),"")</f>
        <v>8</v>
      </c>
      <c r="D10" s="42">
        <f>IFERROR(INDEX('Inventory List'!$P$10:$P$3005,MATCH('Items to Order'!B10,InventoryList_RangeItem,0)),0)</f>
        <v>0</v>
      </c>
      <c r="E10" s="42"/>
      <c r="F10" s="42"/>
      <c r="G10" s="42"/>
      <c r="H10" s="42"/>
      <c r="I10" s="42"/>
      <c r="J10" s="42">
        <f t="shared" si="0"/>
        <v>0</v>
      </c>
    </row>
    <row r="11" spans="1:10" ht="15.75" x14ac:dyDescent="0.25">
      <c r="A11" s="43">
        <v>4</v>
      </c>
      <c r="B11" s="40">
        <f>IFERROR(INDEX('Inventory List'!B13:B289,MATCH(ROWS('Inventory List'!$Q$10:Q13),'Inventory List'!$Q$10:$Q$3005,0)),0)</f>
        <v>0</v>
      </c>
      <c r="C11" s="41">
        <f>IFERROR(INDEX('Inventory List'!$D$10:$D$3014,MATCH('Items to Order'!B11,InventoryList_RangeItem,0)),"")</f>
        <v>8</v>
      </c>
      <c r="D11" s="42">
        <f>IFERROR(INDEX('Inventory List'!$P$10:$P$3005,MATCH('Items to Order'!B11,InventoryList_RangeItem,0)),0)</f>
        <v>0</v>
      </c>
      <c r="E11" s="42"/>
      <c r="F11" s="42"/>
      <c r="G11" s="42"/>
      <c r="H11" s="42"/>
      <c r="I11" s="42"/>
      <c r="J11" s="42">
        <f t="shared" si="0"/>
        <v>0</v>
      </c>
    </row>
    <row r="12" spans="1:10" ht="15.75" x14ac:dyDescent="0.25">
      <c r="A12" s="43">
        <v>5</v>
      </c>
      <c r="B12" s="40">
        <f>IFERROR(INDEX('Inventory List'!B14:B290,MATCH(ROWS('Inventory List'!$Q$10:Q14),'Inventory List'!$Q$10:$Q$3005,0)),0)</f>
        <v>0</v>
      </c>
      <c r="C12" s="41">
        <f>IFERROR(INDEX('Inventory List'!$D$10:$D$3014,MATCH('Items to Order'!B12,InventoryList_RangeItem,0)),"")</f>
        <v>8</v>
      </c>
      <c r="D12" s="42">
        <f>IFERROR(INDEX('Inventory List'!$P$10:$P$3005,MATCH('Items to Order'!B12,InventoryList_RangeItem,0)),0)</f>
        <v>0</v>
      </c>
      <c r="E12" s="42"/>
      <c r="F12" s="42"/>
      <c r="G12" s="42"/>
      <c r="H12" s="42"/>
      <c r="I12" s="42"/>
      <c r="J12" s="42">
        <f t="shared" si="0"/>
        <v>0</v>
      </c>
    </row>
    <row r="13" spans="1:10" ht="15.75" x14ac:dyDescent="0.25">
      <c r="A13" s="43">
        <v>6</v>
      </c>
      <c r="B13" s="40">
        <f>IFERROR(INDEX('Inventory List'!B15:B291,MATCH(ROWS('Inventory List'!$Q$10:Q15),'Inventory List'!$Q$10:$Q$3005,0)),0)</f>
        <v>0</v>
      </c>
      <c r="C13" s="41">
        <f>IFERROR(INDEX('Inventory List'!$D$10:$D$3014,MATCH('Items to Order'!B13,InventoryList_RangeItem,0)),"")</f>
        <v>8</v>
      </c>
      <c r="D13" s="42">
        <f>IFERROR(INDEX('Inventory List'!$P$10:$P$3005,MATCH('Items to Order'!B13,InventoryList_RangeItem,0)),0)</f>
        <v>0</v>
      </c>
      <c r="E13" s="42"/>
      <c r="F13" s="42"/>
      <c r="G13" s="42"/>
      <c r="H13" s="42"/>
      <c r="I13" s="42"/>
      <c r="J13" s="42">
        <f t="shared" si="0"/>
        <v>0</v>
      </c>
    </row>
    <row r="14" spans="1:10" ht="15.75" x14ac:dyDescent="0.25">
      <c r="A14" s="43">
        <v>7</v>
      </c>
      <c r="B14" s="40">
        <f>IFERROR(INDEX('Inventory List'!B18:B292,MATCH(ROWS('Inventory List'!$Q$10:Q18),'Inventory List'!$Q$10:$Q$3005,0)),0)</f>
        <v>0</v>
      </c>
      <c r="C14" s="41">
        <f>IFERROR(INDEX('Inventory List'!$D$10:$D$3014,MATCH('Items to Order'!B14,InventoryList_RangeItem,0)),"")</f>
        <v>8</v>
      </c>
      <c r="D14" s="42">
        <f>IFERROR(INDEX('Inventory List'!$P$10:$P$3005,MATCH('Items to Order'!B14,InventoryList_RangeItem,0)),0)</f>
        <v>0</v>
      </c>
      <c r="E14" s="42"/>
      <c r="F14" s="42"/>
      <c r="G14" s="42"/>
      <c r="H14" s="42"/>
      <c r="I14" s="42"/>
      <c r="J14" s="42">
        <f t="shared" si="0"/>
        <v>0</v>
      </c>
    </row>
    <row r="15" spans="1:10" ht="15.75" x14ac:dyDescent="0.25">
      <c r="A15" s="43">
        <v>8</v>
      </c>
      <c r="B15" s="40">
        <f>IFERROR(INDEX('Inventory List'!B19:B293,MATCH(ROWS('Inventory List'!$Q$10:Q19),'Inventory List'!$Q$10:$Q$3005,0)),0)</f>
        <v>0</v>
      </c>
      <c r="C15" s="41">
        <f>IFERROR(INDEX('Inventory List'!$D$10:$D$3014,MATCH('Items to Order'!B15,InventoryList_RangeItem,0)),"")</f>
        <v>8</v>
      </c>
      <c r="D15" s="42">
        <f>IFERROR(INDEX('Inventory List'!$P$10:$P$3005,MATCH('Items to Order'!B15,InventoryList_RangeItem,0)),0)</f>
        <v>0</v>
      </c>
      <c r="E15" s="42"/>
      <c r="F15" s="42"/>
      <c r="G15" s="42"/>
      <c r="H15" s="42"/>
      <c r="I15" s="42"/>
      <c r="J15" s="42">
        <f t="shared" si="0"/>
        <v>0</v>
      </c>
    </row>
    <row r="16" spans="1:10" ht="15.75" x14ac:dyDescent="0.25">
      <c r="A16" s="43">
        <v>9</v>
      </c>
      <c r="B16" s="40">
        <f>IFERROR(INDEX('Inventory List'!B20:B294,MATCH(ROWS('Inventory List'!$Q$10:Q20),'Inventory List'!$Q$10:$Q$3005,0)),0)</f>
        <v>0</v>
      </c>
      <c r="C16" s="41">
        <f>IFERROR(INDEX('Inventory List'!$D$10:$D$3014,MATCH('Items to Order'!B16,InventoryList_RangeItem,0)),"")</f>
        <v>8</v>
      </c>
      <c r="D16" s="42">
        <f>IFERROR(INDEX('Inventory List'!$P$10:$P$3005,MATCH('Items to Order'!B16,InventoryList_RangeItem,0)),0)</f>
        <v>0</v>
      </c>
      <c r="E16" s="42"/>
      <c r="F16" s="42"/>
      <c r="G16" s="42"/>
      <c r="H16" s="42"/>
      <c r="I16" s="42"/>
      <c r="J16" s="42">
        <f t="shared" si="0"/>
        <v>0</v>
      </c>
    </row>
    <row r="17" spans="1:10" ht="15.5" x14ac:dyDescent="0.35">
      <c r="A17" s="43">
        <v>10</v>
      </c>
      <c r="B17" s="40">
        <f>IFERROR(INDEX('Inventory List'!B21:B295,MATCH(ROWS('Inventory List'!$Q$10:Q21),'Inventory List'!$Q$10:$Q$3005,0)),0)</f>
        <v>0</v>
      </c>
      <c r="C17" s="41">
        <f>IFERROR(INDEX('Inventory List'!$D$10:$D$3014,MATCH('Items to Order'!B17,InventoryList_RangeItem,0)),"")</f>
        <v>8</v>
      </c>
      <c r="D17" s="42">
        <f>IFERROR(INDEX('Inventory List'!$P$10:$P$3005,MATCH('Items to Order'!B17,InventoryList_RangeItem,0)),0)</f>
        <v>0</v>
      </c>
      <c r="E17" s="42"/>
      <c r="F17" s="42"/>
      <c r="G17" s="42"/>
      <c r="H17" s="42"/>
      <c r="I17" s="42"/>
      <c r="J17" s="42">
        <f t="shared" si="0"/>
        <v>0</v>
      </c>
    </row>
    <row r="18" spans="1:10" ht="15.5" x14ac:dyDescent="0.35">
      <c r="A18" s="43">
        <v>11</v>
      </c>
      <c r="B18" s="40">
        <f>IFERROR(INDEX('Inventory List'!B22:B296,MATCH(ROWS('Inventory List'!$Q$10:Q22),'Inventory List'!$Q$10:$Q$3005,0)),0)</f>
        <v>0</v>
      </c>
      <c r="C18" s="41">
        <f>IFERROR(INDEX('Inventory List'!$D$10:$D$3014,MATCH('Items to Order'!B18,InventoryList_RangeItem,0)),"")</f>
        <v>8</v>
      </c>
      <c r="D18" s="42">
        <f>IFERROR(INDEX('Inventory List'!$P$10:$P$3005,MATCH('Items to Order'!B18,InventoryList_RangeItem,0)),0)</f>
        <v>0</v>
      </c>
      <c r="E18" s="42"/>
      <c r="F18" s="42"/>
      <c r="G18" s="42"/>
      <c r="H18" s="42"/>
      <c r="I18" s="42"/>
      <c r="J18" s="42">
        <f t="shared" si="0"/>
        <v>0</v>
      </c>
    </row>
    <row r="19" spans="1:10" ht="15.5" x14ac:dyDescent="0.35">
      <c r="A19" s="43">
        <v>12</v>
      </c>
      <c r="B19" s="40">
        <f>IFERROR(INDEX('Inventory List'!B23:B297,MATCH(ROWS('Inventory List'!$Q$10:Q23),'Inventory List'!$Q$10:$Q$3005,0)),0)</f>
        <v>0</v>
      </c>
      <c r="C19" s="41">
        <f>IFERROR(INDEX('Inventory List'!$D$10:$D$3014,MATCH('Items to Order'!B19,InventoryList_RangeItem,0)),"")</f>
        <v>8</v>
      </c>
      <c r="D19" s="42">
        <f>IFERROR(INDEX('Inventory List'!$P$10:$P$3005,MATCH('Items to Order'!B19,InventoryList_RangeItem,0)),0)</f>
        <v>0</v>
      </c>
      <c r="E19" s="42"/>
      <c r="F19" s="42"/>
      <c r="G19" s="42"/>
      <c r="H19" s="42"/>
      <c r="I19" s="42"/>
      <c r="J19" s="42">
        <f t="shared" si="0"/>
        <v>0</v>
      </c>
    </row>
    <row r="20" spans="1:10" ht="15.5" x14ac:dyDescent="0.35">
      <c r="A20" s="43">
        <v>13</v>
      </c>
      <c r="B20" s="40">
        <f>IFERROR(INDEX('Inventory List'!B24:B298,MATCH(ROWS('Inventory List'!$Q$10:Q24),'Inventory List'!$Q$10:$Q$3005,0)),0)</f>
        <v>0</v>
      </c>
      <c r="C20" s="41">
        <f>IFERROR(INDEX('Inventory List'!$D$10:$D$3014,MATCH('Items to Order'!B20,InventoryList_RangeItem,0)),"")</f>
        <v>8</v>
      </c>
      <c r="D20" s="42">
        <f>IFERROR(INDEX('Inventory List'!$P$10:$P$3005,MATCH('Items to Order'!B20,InventoryList_RangeItem,0)),0)</f>
        <v>0</v>
      </c>
      <c r="E20" s="42"/>
      <c r="F20" s="42"/>
      <c r="G20" s="42"/>
      <c r="H20" s="42"/>
      <c r="I20" s="42"/>
      <c r="J20" s="42">
        <f t="shared" si="0"/>
        <v>0</v>
      </c>
    </row>
    <row r="21" spans="1:10" ht="15.5" x14ac:dyDescent="0.35">
      <c r="A21" s="43">
        <v>14</v>
      </c>
      <c r="B21" s="40">
        <f>IFERROR(INDEX('Inventory List'!B25:B299,MATCH(ROWS('Inventory List'!$Q$10:Q25),'Inventory List'!$Q$10:$Q$3005,0)),0)</f>
        <v>0</v>
      </c>
      <c r="C21" s="41">
        <f>IFERROR(INDEX('Inventory List'!$D$10:$D$3014,MATCH('Items to Order'!B21,InventoryList_RangeItem,0)),"")</f>
        <v>8</v>
      </c>
      <c r="D21" s="42">
        <f>IFERROR(INDEX('Inventory List'!$P$10:$P$3005,MATCH('Items to Order'!B21,InventoryList_RangeItem,0)),0)</f>
        <v>0</v>
      </c>
      <c r="E21" s="42"/>
      <c r="F21" s="42"/>
      <c r="G21" s="42"/>
      <c r="H21" s="42"/>
      <c r="I21" s="42"/>
      <c r="J21" s="42">
        <f t="shared" si="0"/>
        <v>0</v>
      </c>
    </row>
    <row r="22" spans="1:10" ht="15.5" x14ac:dyDescent="0.35">
      <c r="A22" s="43">
        <v>15</v>
      </c>
      <c r="B22" s="40">
        <f>IFERROR(INDEX('Inventory List'!B26:B300,MATCH(ROWS('Inventory List'!$Q$10:Q26),'Inventory List'!$Q$10:$Q$3005,0)),0)</f>
        <v>0</v>
      </c>
      <c r="C22" s="41">
        <f>IFERROR(INDEX('Inventory List'!$D$10:$D$3014,MATCH('Items to Order'!B22,InventoryList_RangeItem,0)),"")</f>
        <v>8</v>
      </c>
      <c r="D22" s="42">
        <f>IFERROR(INDEX('Inventory List'!$P$10:$P$3005,MATCH('Items to Order'!B22,InventoryList_RangeItem,0)),0)</f>
        <v>0</v>
      </c>
      <c r="E22" s="42"/>
      <c r="F22" s="42"/>
      <c r="G22" s="42"/>
      <c r="H22" s="42"/>
      <c r="I22" s="42"/>
      <c r="J22" s="42">
        <f t="shared" si="0"/>
        <v>0</v>
      </c>
    </row>
    <row r="23" spans="1:10" ht="15.5" x14ac:dyDescent="0.35">
      <c r="A23" s="43">
        <v>16</v>
      </c>
      <c r="B23" s="40">
        <f>IFERROR(INDEX('Inventory List'!B27:B301,MATCH(ROWS('Inventory List'!$Q$10:Q27),'Inventory List'!$Q$10:$Q$3005,0)),0)</f>
        <v>0</v>
      </c>
      <c r="C23" s="41">
        <f>IFERROR(INDEX('Inventory List'!$D$10:$D$3014,MATCH('Items to Order'!B23,InventoryList_RangeItem,0)),"")</f>
        <v>8</v>
      </c>
      <c r="D23" s="42">
        <f>IFERROR(INDEX('Inventory List'!$P$10:$P$3005,MATCH('Items to Order'!B23,InventoryList_RangeItem,0)),0)</f>
        <v>0</v>
      </c>
      <c r="E23" s="42"/>
      <c r="F23" s="42"/>
      <c r="G23" s="42"/>
      <c r="H23" s="42"/>
      <c r="I23" s="42"/>
      <c r="J23" s="42">
        <f t="shared" si="0"/>
        <v>0</v>
      </c>
    </row>
    <row r="24" spans="1:10" ht="15.5" x14ac:dyDescent="0.35">
      <c r="A24" s="43">
        <v>17</v>
      </c>
      <c r="B24" s="40">
        <f>IFERROR(INDEX('Inventory List'!B28:B302,MATCH(ROWS('Inventory List'!$Q$10:Q28),'Inventory List'!$Q$10:$Q$3005,0)),0)</f>
        <v>0</v>
      </c>
      <c r="C24" s="41">
        <f>IFERROR(INDEX('Inventory List'!$D$10:$D$3014,MATCH('Items to Order'!B24,InventoryList_RangeItem,0)),"")</f>
        <v>8</v>
      </c>
      <c r="D24" s="42">
        <f>IFERROR(INDEX('Inventory List'!$P$10:$P$3005,MATCH('Items to Order'!B24,InventoryList_RangeItem,0)),0)</f>
        <v>0</v>
      </c>
      <c r="E24" s="42"/>
      <c r="F24" s="42"/>
      <c r="G24" s="42"/>
      <c r="H24" s="42"/>
      <c r="I24" s="42"/>
      <c r="J24" s="42">
        <f t="shared" si="0"/>
        <v>0</v>
      </c>
    </row>
    <row r="25" spans="1:10" ht="15.5" x14ac:dyDescent="0.35">
      <c r="A25" s="43">
        <v>18</v>
      </c>
      <c r="B25" s="40">
        <f>IFERROR(INDEX('Inventory List'!B29:B303,MATCH(ROWS('Inventory List'!$Q$10:Q29),'Inventory List'!$Q$10:$Q$3005,0)),0)</f>
        <v>0</v>
      </c>
      <c r="C25" s="41">
        <f>IFERROR(INDEX('Inventory List'!$D$10:$D$3014,MATCH('Items to Order'!B25,InventoryList_RangeItem,0)),"")</f>
        <v>8</v>
      </c>
      <c r="D25" s="42">
        <f>IFERROR(INDEX('Inventory List'!$P$10:$P$3005,MATCH('Items to Order'!B25,InventoryList_RangeItem,0)),0)</f>
        <v>0</v>
      </c>
      <c r="E25" s="42"/>
      <c r="F25" s="42"/>
      <c r="G25" s="42"/>
      <c r="H25" s="42"/>
      <c r="I25" s="42"/>
      <c r="J25" s="42">
        <f t="shared" si="0"/>
        <v>0</v>
      </c>
    </row>
    <row r="26" spans="1:10" ht="15.5" x14ac:dyDescent="0.35">
      <c r="A26" s="43">
        <v>19</v>
      </c>
      <c r="B26" s="40">
        <f>IFERROR(INDEX('Inventory List'!B30:B304,MATCH(ROWS('Inventory List'!$Q$10:Q30),'Inventory List'!$Q$10:$Q$3005,0)),0)</f>
        <v>0</v>
      </c>
      <c r="C26" s="41">
        <f>IFERROR(INDEX('Inventory List'!$D$10:$D$3014,MATCH('Items to Order'!B26,InventoryList_RangeItem,0)),"")</f>
        <v>8</v>
      </c>
      <c r="D26" s="42">
        <f>IFERROR(INDEX('Inventory List'!$P$10:$P$3005,MATCH('Items to Order'!B26,InventoryList_RangeItem,0)),0)</f>
        <v>0</v>
      </c>
      <c r="E26" s="42"/>
      <c r="F26" s="42"/>
      <c r="G26" s="42"/>
      <c r="H26" s="42"/>
      <c r="I26" s="42"/>
      <c r="J26" s="42">
        <f t="shared" si="0"/>
        <v>0</v>
      </c>
    </row>
    <row r="27" spans="1:10" ht="15.5" x14ac:dyDescent="0.35">
      <c r="A27" s="43">
        <v>20</v>
      </c>
      <c r="B27" s="40">
        <f>IFERROR(INDEX('Inventory List'!B31:B305,MATCH(ROWS('Inventory List'!$Q$10:Q31),'Inventory List'!$Q$10:$Q$3005,0)),0)</f>
        <v>0</v>
      </c>
      <c r="C27" s="41">
        <f>IFERROR(INDEX('Inventory List'!$D$10:$D$3014,MATCH('Items to Order'!B27,InventoryList_RangeItem,0)),"")</f>
        <v>8</v>
      </c>
      <c r="D27" s="42">
        <f>IFERROR(INDEX('Inventory List'!$P$10:$P$3005,MATCH('Items to Order'!B27,InventoryList_RangeItem,0)),0)</f>
        <v>0</v>
      </c>
      <c r="E27" s="42"/>
      <c r="F27" s="42"/>
      <c r="G27" s="42"/>
      <c r="H27" s="42"/>
      <c r="I27" s="42"/>
      <c r="J27" s="42">
        <f t="shared" si="0"/>
        <v>0</v>
      </c>
    </row>
    <row r="28" spans="1:10" ht="15.5" x14ac:dyDescent="0.35">
      <c r="A28" s="43">
        <v>21</v>
      </c>
      <c r="B28" s="40">
        <f>IFERROR(INDEX('Inventory List'!B33:B306,MATCH(ROWS('Inventory List'!$Q$10:Q33),'Inventory List'!$Q$10:$Q$3005,0)),0)</f>
        <v>0</v>
      </c>
      <c r="C28" s="41">
        <f>IFERROR(INDEX('Inventory List'!$D$10:$D$3014,MATCH('Items to Order'!B28,InventoryList_RangeItem,0)),"")</f>
        <v>8</v>
      </c>
      <c r="D28" s="42">
        <f>IFERROR(INDEX('Inventory List'!$P$10:$P$3005,MATCH('Items to Order'!B28,InventoryList_RangeItem,0)),0)</f>
        <v>0</v>
      </c>
      <c r="E28" s="42"/>
      <c r="F28" s="42"/>
      <c r="G28" s="42"/>
      <c r="H28" s="42"/>
      <c r="I28" s="42"/>
      <c r="J28" s="42">
        <f t="shared" si="0"/>
        <v>0</v>
      </c>
    </row>
    <row r="29" spans="1:10" ht="15.5" x14ac:dyDescent="0.35">
      <c r="A29" s="43">
        <v>22</v>
      </c>
      <c r="B29" s="40">
        <f>IFERROR(INDEX('Inventory List'!B34:B307,MATCH(ROWS('Inventory List'!$Q$10:Q34),'Inventory List'!$Q$10:$Q$3005,0)),0)</f>
        <v>0</v>
      </c>
      <c r="C29" s="41">
        <f>IFERROR(INDEX('Inventory List'!$D$10:$D$3014,MATCH('Items to Order'!B29,InventoryList_RangeItem,0)),"")</f>
        <v>8</v>
      </c>
      <c r="D29" s="42">
        <f>IFERROR(INDEX('Inventory List'!$P$10:$P$3005,MATCH('Items to Order'!B29,InventoryList_RangeItem,0)),0)</f>
        <v>0</v>
      </c>
      <c r="E29" s="42"/>
      <c r="F29" s="42"/>
      <c r="G29" s="42"/>
      <c r="H29" s="42"/>
      <c r="I29" s="42"/>
      <c r="J29" s="42">
        <f t="shared" si="0"/>
        <v>0</v>
      </c>
    </row>
    <row r="30" spans="1:10" ht="15.5" x14ac:dyDescent="0.35">
      <c r="A30" s="43">
        <v>23</v>
      </c>
      <c r="B30" s="40">
        <f>IFERROR(INDEX('Inventory List'!B35:B308,MATCH(ROWS('Inventory List'!$Q$10:Q35),'Inventory List'!$Q$10:$Q$3005,0)),0)</f>
        <v>0</v>
      </c>
      <c r="C30" s="41">
        <f>IFERROR(INDEX('Inventory List'!$D$10:$D$3014,MATCH('Items to Order'!B30,InventoryList_RangeItem,0)),"")</f>
        <v>8</v>
      </c>
      <c r="D30" s="42">
        <f>IFERROR(INDEX('Inventory List'!$P$10:$P$3005,MATCH('Items to Order'!B30,InventoryList_RangeItem,0)),0)</f>
        <v>0</v>
      </c>
      <c r="E30" s="42"/>
      <c r="F30" s="42"/>
      <c r="G30" s="42"/>
      <c r="H30" s="42"/>
      <c r="I30" s="42"/>
      <c r="J30" s="42">
        <f t="shared" si="0"/>
        <v>0</v>
      </c>
    </row>
    <row r="31" spans="1:10" ht="15.5" x14ac:dyDescent="0.35">
      <c r="A31" s="43">
        <v>24</v>
      </c>
      <c r="B31" s="40">
        <f>IFERROR(INDEX('Inventory List'!B36:B309,MATCH(ROWS('Inventory List'!$Q$10:Q36),'Inventory List'!$Q$10:$Q$3005,0)),0)</f>
        <v>0</v>
      </c>
      <c r="C31" s="41">
        <f>IFERROR(INDEX('Inventory List'!$D$10:$D$3014,MATCH('Items to Order'!B31,InventoryList_RangeItem,0)),"")</f>
        <v>8</v>
      </c>
      <c r="D31" s="42">
        <f>IFERROR(INDEX('Inventory List'!$P$10:$P$3005,MATCH('Items to Order'!B31,InventoryList_RangeItem,0)),0)</f>
        <v>0</v>
      </c>
      <c r="E31" s="42"/>
      <c r="F31" s="42"/>
      <c r="G31" s="42"/>
      <c r="H31" s="42"/>
      <c r="I31" s="42"/>
      <c r="J31" s="42">
        <f t="shared" si="0"/>
        <v>0</v>
      </c>
    </row>
    <row r="32" spans="1:10" ht="15.5" x14ac:dyDescent="0.35">
      <c r="A32" s="43">
        <v>25</v>
      </c>
      <c r="B32" s="40">
        <f>IFERROR(INDEX('Inventory List'!B37:B310,MATCH(ROWS('Inventory List'!$Q$10:Q37),'Inventory List'!$Q$10:$Q$3005,0)),0)</f>
        <v>0</v>
      </c>
      <c r="C32" s="41">
        <f>IFERROR(INDEX('Inventory List'!$D$10:$D$3014,MATCH('Items to Order'!B32,InventoryList_RangeItem,0)),"")</f>
        <v>8</v>
      </c>
      <c r="D32" s="42">
        <f>IFERROR(INDEX('Inventory List'!$P$10:$P$3005,MATCH('Items to Order'!B32,InventoryList_RangeItem,0)),0)</f>
        <v>0</v>
      </c>
      <c r="E32" s="42"/>
      <c r="F32" s="42"/>
      <c r="G32" s="42"/>
      <c r="H32" s="42"/>
      <c r="I32" s="42"/>
      <c r="J32" s="42">
        <f t="shared" si="0"/>
        <v>0</v>
      </c>
    </row>
    <row r="33" spans="1:10" ht="15.5" x14ac:dyDescent="0.35">
      <c r="A33" s="43">
        <v>26</v>
      </c>
      <c r="B33" s="40">
        <f>IFERROR(INDEX('Inventory List'!B38:B311,MATCH(ROWS('Inventory List'!$Q$10:Q38),'Inventory List'!$Q$10:$Q$3005,0)),0)</f>
        <v>0</v>
      </c>
      <c r="C33" s="41">
        <f>IFERROR(INDEX('Inventory List'!$D$10:$D$3014,MATCH('Items to Order'!B33,InventoryList_RangeItem,0)),"")</f>
        <v>8</v>
      </c>
      <c r="D33" s="42">
        <f>IFERROR(INDEX('Inventory List'!$P$10:$P$3005,MATCH('Items to Order'!B33,InventoryList_RangeItem,0)),0)</f>
        <v>0</v>
      </c>
      <c r="E33" s="42"/>
      <c r="F33" s="42"/>
      <c r="G33" s="42"/>
      <c r="H33" s="42"/>
      <c r="I33" s="42"/>
      <c r="J33" s="42">
        <f t="shared" si="0"/>
        <v>0</v>
      </c>
    </row>
    <row r="34" spans="1:10" ht="15.5" x14ac:dyDescent="0.35">
      <c r="A34" s="43">
        <v>27</v>
      </c>
      <c r="B34" s="40">
        <f>IFERROR(INDEX('Inventory List'!B39:B312,MATCH(ROWS('Inventory List'!$Q$10:Q39),'Inventory List'!$Q$10:$Q$3005,0)),0)</f>
        <v>0</v>
      </c>
      <c r="C34" s="41">
        <f>IFERROR(INDEX('Inventory List'!$D$10:$D$3014,MATCH('Items to Order'!B34,InventoryList_RangeItem,0)),"")</f>
        <v>8</v>
      </c>
      <c r="D34" s="42">
        <f>IFERROR(INDEX('Inventory List'!$P$10:$P$3005,MATCH('Items to Order'!B34,InventoryList_RangeItem,0)),0)</f>
        <v>0</v>
      </c>
      <c r="E34" s="42"/>
      <c r="F34" s="42"/>
      <c r="G34" s="42"/>
      <c r="H34" s="42"/>
      <c r="I34" s="42"/>
      <c r="J34" s="42">
        <f t="shared" si="0"/>
        <v>0</v>
      </c>
    </row>
    <row r="35" spans="1:10" ht="15.5" x14ac:dyDescent="0.35">
      <c r="A35" s="43">
        <v>28</v>
      </c>
      <c r="B35" s="40">
        <f>IFERROR(INDEX('Inventory List'!B40:B313,MATCH(ROWS('Inventory List'!$Q$10:Q40),'Inventory List'!$Q$10:$Q$3005,0)),0)</f>
        <v>0</v>
      </c>
      <c r="C35" s="41">
        <f>IFERROR(INDEX('Inventory List'!$D$10:$D$3014,MATCH('Items to Order'!B35,InventoryList_RangeItem,0)),"")</f>
        <v>8</v>
      </c>
      <c r="D35" s="42">
        <f>IFERROR(INDEX('Inventory List'!$P$10:$P$3005,MATCH('Items to Order'!B35,InventoryList_RangeItem,0)),0)</f>
        <v>0</v>
      </c>
      <c r="E35" s="42"/>
      <c r="F35" s="42"/>
      <c r="G35" s="42"/>
      <c r="H35" s="42"/>
      <c r="I35" s="42"/>
      <c r="J35" s="42">
        <f t="shared" si="0"/>
        <v>0</v>
      </c>
    </row>
    <row r="36" spans="1:10" ht="15.5" x14ac:dyDescent="0.35">
      <c r="A36" s="43">
        <v>29</v>
      </c>
      <c r="B36" s="40">
        <f>IFERROR(INDEX('Inventory List'!B41:B314,MATCH(ROWS('Inventory List'!$Q$10:Q41),'Inventory List'!$Q$10:$Q$3005,0)),0)</f>
        <v>0</v>
      </c>
      <c r="C36" s="41">
        <f>IFERROR(INDEX('Inventory List'!$D$10:$D$3014,MATCH('Items to Order'!B36,InventoryList_RangeItem,0)),"")</f>
        <v>8</v>
      </c>
      <c r="D36" s="42">
        <f>IFERROR(INDEX('Inventory List'!$P$10:$P$3005,MATCH('Items to Order'!B36,InventoryList_RangeItem,0)),0)</f>
        <v>0</v>
      </c>
      <c r="E36" s="42"/>
      <c r="F36" s="42"/>
      <c r="G36" s="42"/>
      <c r="H36" s="42"/>
      <c r="I36" s="42"/>
      <c r="J36" s="42">
        <f t="shared" si="0"/>
        <v>0</v>
      </c>
    </row>
    <row r="37" spans="1:10" ht="15.5" x14ac:dyDescent="0.35">
      <c r="A37" s="43">
        <v>30</v>
      </c>
      <c r="B37" s="43">
        <f>IFERROR(INDEX(InventoryList_RangeItem,MATCH(ROWS('[2]Inventory List'!$P$10:P39),'[2]Inventory List'!$P$10:$P$3009,0)),0)</f>
        <v>0</v>
      </c>
      <c r="C37" s="44" t="str">
        <f>IFERROR(INDEX('[2]Inventory List'!$D$10:$D$3009,MATCH('[2]Items to ORDER'!B37,InventoryList_RangeItem,0)),"")</f>
        <v>UNIT</v>
      </c>
      <c r="D37" s="45">
        <f>IFERROR(INDEX('[2]Inventory List'!$O$10:$O$3009,MATCH('[2]Items to ORDER'!B37,InventoryList_RangeItem,0)),0)</f>
        <v>0</v>
      </c>
      <c r="E37" s="45"/>
      <c r="F37" s="45"/>
      <c r="G37" s="45"/>
      <c r="H37" s="45"/>
      <c r="I37" s="45"/>
      <c r="J37" s="45">
        <f t="shared" ref="J37:J72" si="1">D37-SUM(E37:I37)</f>
        <v>0</v>
      </c>
    </row>
    <row r="38" spans="1:10" ht="15.5" x14ac:dyDescent="0.35">
      <c r="A38" s="43">
        <v>31</v>
      </c>
      <c r="B38" s="43">
        <f>IFERROR(INDEX(InventoryList_RangeItem,MATCH(ROWS('[2]Inventory List'!$P$10:P40),'[2]Inventory List'!$P$10:$P$3009,0)),0)</f>
        <v>0</v>
      </c>
      <c r="C38" s="44" t="str">
        <f>IFERROR(INDEX('[2]Inventory List'!$D$10:$D$3009,MATCH('[2]Items to ORDER'!B38,InventoryList_RangeItem,0)),"")</f>
        <v>UNIT</v>
      </c>
      <c r="D38" s="45">
        <f>IFERROR(INDEX('[2]Inventory List'!$O$10:$O$3009,MATCH('[2]Items to ORDER'!B38,InventoryList_RangeItem,0)),0)</f>
        <v>0</v>
      </c>
      <c r="E38" s="45"/>
      <c r="F38" s="45"/>
      <c r="G38" s="45"/>
      <c r="H38" s="45"/>
      <c r="I38" s="45"/>
      <c r="J38" s="45">
        <f t="shared" si="1"/>
        <v>0</v>
      </c>
    </row>
    <row r="39" spans="1:10" ht="15.5" x14ac:dyDescent="0.35">
      <c r="A39" s="43">
        <v>32</v>
      </c>
      <c r="B39" s="43">
        <f>IFERROR(INDEX(InventoryList_RangeItem,MATCH(ROWS('[2]Inventory List'!$P$10:P41),'[2]Inventory List'!$P$10:$P$3009,0)),0)</f>
        <v>0</v>
      </c>
      <c r="C39" s="44" t="str">
        <f>IFERROR(INDEX('[2]Inventory List'!$D$10:$D$3009,MATCH('[2]Items to ORDER'!B39,InventoryList_RangeItem,0)),"")</f>
        <v>UNIT</v>
      </c>
      <c r="D39" s="45">
        <f>IFERROR(INDEX('[2]Inventory List'!$O$10:$O$3009,MATCH('[2]Items to ORDER'!B39,InventoryList_RangeItem,0)),0)</f>
        <v>0</v>
      </c>
      <c r="E39" s="45"/>
      <c r="F39" s="45"/>
      <c r="G39" s="45"/>
      <c r="H39" s="45"/>
      <c r="I39" s="45"/>
      <c r="J39" s="45">
        <f t="shared" si="1"/>
        <v>0</v>
      </c>
    </row>
    <row r="40" spans="1:10" ht="15.5" x14ac:dyDescent="0.35">
      <c r="A40" s="43">
        <v>33</v>
      </c>
      <c r="B40" s="43">
        <f>IFERROR(INDEX(InventoryList_RangeItem,MATCH(ROWS('[2]Inventory List'!$P$10:P42),'[2]Inventory List'!$P$10:$P$3009,0)),0)</f>
        <v>0</v>
      </c>
      <c r="C40" s="44" t="str">
        <f>IFERROR(INDEX('[2]Inventory List'!$D$10:$D$3009,MATCH('[2]Items to ORDER'!B40,InventoryList_RangeItem,0)),"")</f>
        <v>UNIT</v>
      </c>
      <c r="D40" s="45">
        <f>IFERROR(INDEX('[2]Inventory List'!$O$10:$O$3009,MATCH('[2]Items to ORDER'!B40,InventoryList_RangeItem,0)),0)</f>
        <v>0</v>
      </c>
      <c r="E40" s="45"/>
      <c r="F40" s="45"/>
      <c r="G40" s="45"/>
      <c r="H40" s="45"/>
      <c r="I40" s="45"/>
      <c r="J40" s="45">
        <f t="shared" si="1"/>
        <v>0</v>
      </c>
    </row>
    <row r="41" spans="1:10" ht="15.5" x14ac:dyDescent="0.35">
      <c r="A41" s="43">
        <v>34</v>
      </c>
      <c r="B41" s="43">
        <f>IFERROR(INDEX(InventoryList_RangeItem,MATCH(ROWS('[2]Inventory List'!$P$10:P43),'[2]Inventory List'!$P$10:$P$3009,0)),0)</f>
        <v>0</v>
      </c>
      <c r="C41" s="44" t="str">
        <f>IFERROR(INDEX('[2]Inventory List'!$D$10:$D$3009,MATCH('[2]Items to ORDER'!B41,InventoryList_RangeItem,0)),"")</f>
        <v>UNIT</v>
      </c>
      <c r="D41" s="45">
        <f>IFERROR(INDEX('[2]Inventory List'!$O$10:$O$3009,MATCH('[2]Items to ORDER'!B41,InventoryList_RangeItem,0)),0)</f>
        <v>0</v>
      </c>
      <c r="E41" s="45"/>
      <c r="F41" s="45"/>
      <c r="G41" s="45"/>
      <c r="H41" s="45"/>
      <c r="I41" s="45"/>
      <c r="J41" s="45">
        <f t="shared" si="1"/>
        <v>0</v>
      </c>
    </row>
    <row r="42" spans="1:10" ht="15.5" x14ac:dyDescent="0.35">
      <c r="A42" s="43">
        <v>35</v>
      </c>
      <c r="B42" s="43">
        <f>IFERROR(INDEX(InventoryList_RangeItem,MATCH(ROWS('[2]Inventory List'!$P$10:P44),'[2]Inventory List'!$P$10:$P$3009,0)),0)</f>
        <v>0</v>
      </c>
      <c r="C42" s="44" t="str">
        <f>IFERROR(INDEX('[2]Inventory List'!$D$10:$D$3009,MATCH('[2]Items to ORDER'!B42,InventoryList_RangeItem,0)),"")</f>
        <v>UNIT</v>
      </c>
      <c r="D42" s="45">
        <f>IFERROR(INDEX('[2]Inventory List'!$O$10:$O$3009,MATCH('[2]Items to ORDER'!B42,InventoryList_RangeItem,0)),0)</f>
        <v>0</v>
      </c>
      <c r="E42" s="45"/>
      <c r="F42" s="45"/>
      <c r="G42" s="45"/>
      <c r="H42" s="45"/>
      <c r="I42" s="45"/>
      <c r="J42" s="45">
        <f t="shared" si="1"/>
        <v>0</v>
      </c>
    </row>
    <row r="43" spans="1:10" ht="15.5" x14ac:dyDescent="0.35">
      <c r="A43" s="43">
        <v>36</v>
      </c>
      <c r="B43" s="43">
        <f>IFERROR(INDEX(InventoryList_RangeItem,MATCH(ROWS('[2]Inventory List'!$P$10:P45),'[2]Inventory List'!$P$10:$P$3009,0)),0)</f>
        <v>0</v>
      </c>
      <c r="C43" s="44" t="str">
        <f>IFERROR(INDEX('[2]Inventory List'!$D$10:$D$3009,MATCH('[2]Items to ORDER'!B43,InventoryList_RangeItem,0)),"")</f>
        <v>UNIT</v>
      </c>
      <c r="D43" s="45">
        <f>IFERROR(INDEX('[2]Inventory List'!$O$10:$O$3009,MATCH('[2]Items to ORDER'!B43,InventoryList_RangeItem,0)),0)</f>
        <v>0</v>
      </c>
      <c r="E43" s="45"/>
      <c r="F43" s="45"/>
      <c r="G43" s="45"/>
      <c r="H43" s="45"/>
      <c r="I43" s="45"/>
      <c r="J43" s="45">
        <f t="shared" si="1"/>
        <v>0</v>
      </c>
    </row>
    <row r="44" spans="1:10" ht="15.5" x14ac:dyDescent="0.35">
      <c r="A44" s="43">
        <v>37</v>
      </c>
      <c r="B44" s="43">
        <f>IFERROR(INDEX(InventoryList_RangeItem,MATCH(ROWS('[2]Inventory List'!$P$10:P46),'[2]Inventory List'!$P$10:$P$3009,0)),0)</f>
        <v>0</v>
      </c>
      <c r="C44" s="44" t="str">
        <f>IFERROR(INDEX('[2]Inventory List'!$D$10:$D$3009,MATCH('[2]Items to ORDER'!B44,InventoryList_RangeItem,0)),"")</f>
        <v>UNIT</v>
      </c>
      <c r="D44" s="45">
        <f>IFERROR(INDEX('[2]Inventory List'!$O$10:$O$3009,MATCH('[2]Items to ORDER'!B44,InventoryList_RangeItem,0)),0)</f>
        <v>0</v>
      </c>
      <c r="E44" s="45"/>
      <c r="F44" s="45"/>
      <c r="G44" s="45"/>
      <c r="H44" s="45"/>
      <c r="I44" s="45"/>
      <c r="J44" s="45">
        <f t="shared" si="1"/>
        <v>0</v>
      </c>
    </row>
    <row r="45" spans="1:10" ht="15.5" x14ac:dyDescent="0.35">
      <c r="A45" s="43">
        <v>38</v>
      </c>
      <c r="B45" s="43">
        <f>IFERROR(INDEX(InventoryList_RangeItem,MATCH(ROWS('[2]Inventory List'!$P$10:P47),'[2]Inventory List'!$P$10:$P$3009,0)),0)</f>
        <v>0</v>
      </c>
      <c r="C45" s="44" t="str">
        <f>IFERROR(INDEX('[2]Inventory List'!$D$10:$D$3009,MATCH('[2]Items to ORDER'!B45,InventoryList_RangeItem,0)),"")</f>
        <v>UNIT</v>
      </c>
      <c r="D45" s="45">
        <f>IFERROR(INDEX('[2]Inventory List'!$O$10:$O$3009,MATCH('[2]Items to ORDER'!B45,InventoryList_RangeItem,0)),0)</f>
        <v>0</v>
      </c>
      <c r="E45" s="45"/>
      <c r="F45" s="45"/>
      <c r="G45" s="45"/>
      <c r="H45" s="45"/>
      <c r="I45" s="45"/>
      <c r="J45" s="45">
        <f t="shared" si="1"/>
        <v>0</v>
      </c>
    </row>
    <row r="46" spans="1:10" ht="15.5" x14ac:dyDescent="0.35">
      <c r="A46" s="43">
        <v>39</v>
      </c>
      <c r="B46" s="43">
        <f>IFERROR(INDEX(InventoryList_RangeItem,MATCH(ROWS('[2]Inventory List'!$P$10:P48),'[2]Inventory List'!$P$10:$P$3009,0)),0)</f>
        <v>0</v>
      </c>
      <c r="C46" s="44" t="str">
        <f>IFERROR(INDEX('[2]Inventory List'!$D$10:$D$3009,MATCH('[2]Items to ORDER'!B46,InventoryList_RangeItem,0)),"")</f>
        <v>UNIT</v>
      </c>
      <c r="D46" s="45">
        <f>IFERROR(INDEX('[2]Inventory List'!$O$10:$O$3009,MATCH('[2]Items to ORDER'!B46,InventoryList_RangeItem,0)),0)</f>
        <v>0</v>
      </c>
      <c r="E46" s="45"/>
      <c r="F46" s="45"/>
      <c r="G46" s="45"/>
      <c r="H46" s="45"/>
      <c r="I46" s="45"/>
      <c r="J46" s="45">
        <f t="shared" si="1"/>
        <v>0</v>
      </c>
    </row>
    <row r="47" spans="1:10" ht="15.5" x14ac:dyDescent="0.35">
      <c r="A47" s="43">
        <v>40</v>
      </c>
      <c r="B47" s="43">
        <f>IFERROR(INDEX(InventoryList_RangeItem,MATCH(ROWS('[2]Inventory List'!$P$10:P49),'[2]Inventory List'!$P$10:$P$3009,0)),0)</f>
        <v>0</v>
      </c>
      <c r="C47" s="44" t="str">
        <f>IFERROR(INDEX('[2]Inventory List'!$D$10:$D$3009,MATCH('[2]Items to ORDER'!B47,InventoryList_RangeItem,0)),"")</f>
        <v>UNIT</v>
      </c>
      <c r="D47" s="45">
        <f>IFERROR(INDEX('[2]Inventory List'!$O$10:$O$3009,MATCH('[2]Items to ORDER'!B47,InventoryList_RangeItem,0)),0)</f>
        <v>0</v>
      </c>
      <c r="E47" s="45"/>
      <c r="F47" s="45"/>
      <c r="G47" s="45"/>
      <c r="H47" s="45"/>
      <c r="I47" s="45"/>
      <c r="J47" s="45">
        <f t="shared" si="1"/>
        <v>0</v>
      </c>
    </row>
    <row r="48" spans="1:10" ht="15.5" x14ac:dyDescent="0.35">
      <c r="A48" s="43">
        <v>41</v>
      </c>
      <c r="B48" s="43">
        <f>IFERROR(INDEX(InventoryList_RangeItem,MATCH(ROWS('[2]Inventory List'!$P$10:P50),'[2]Inventory List'!$P$10:$P$3009,0)),0)</f>
        <v>0</v>
      </c>
      <c r="C48" s="44" t="str">
        <f>IFERROR(INDEX('[2]Inventory List'!$D$10:$D$3009,MATCH('[2]Items to ORDER'!B48,InventoryList_RangeItem,0)),"")</f>
        <v>UNIT</v>
      </c>
      <c r="D48" s="45">
        <f>IFERROR(INDEX('[2]Inventory List'!$O$10:$O$3009,MATCH('[2]Items to ORDER'!B48,InventoryList_RangeItem,0)),0)</f>
        <v>0</v>
      </c>
      <c r="E48" s="45"/>
      <c r="F48" s="45"/>
      <c r="G48" s="45"/>
      <c r="H48" s="45"/>
      <c r="I48" s="45"/>
      <c r="J48" s="45">
        <f t="shared" si="1"/>
        <v>0</v>
      </c>
    </row>
    <row r="49" spans="1:10" ht="15.5" x14ac:dyDescent="0.35">
      <c r="A49" s="43">
        <v>42</v>
      </c>
      <c r="B49" s="43">
        <f>IFERROR(INDEX(InventoryList_RangeItem,MATCH(ROWS('[2]Inventory List'!$P$10:P51),'[2]Inventory List'!$P$10:$P$3009,0)),0)</f>
        <v>0</v>
      </c>
      <c r="C49" s="44" t="str">
        <f>IFERROR(INDEX('[2]Inventory List'!$D$10:$D$3009,MATCH('[2]Items to ORDER'!B49,InventoryList_RangeItem,0)),"")</f>
        <v>UNIT</v>
      </c>
      <c r="D49" s="45">
        <f>IFERROR(INDEX('[2]Inventory List'!$O$10:$O$3009,MATCH('[2]Items to ORDER'!B49,InventoryList_RangeItem,0)),0)</f>
        <v>0</v>
      </c>
      <c r="E49" s="45"/>
      <c r="F49" s="45"/>
      <c r="G49" s="45"/>
      <c r="H49" s="45"/>
      <c r="I49" s="45"/>
      <c r="J49" s="45">
        <f t="shared" si="1"/>
        <v>0</v>
      </c>
    </row>
    <row r="50" spans="1:10" ht="15.5" x14ac:dyDescent="0.35">
      <c r="A50" s="43">
        <v>43</v>
      </c>
      <c r="B50" s="43">
        <f>IFERROR(INDEX(InventoryList_RangeItem,MATCH(ROWS('[2]Inventory List'!$P$10:P52),'[2]Inventory List'!$P$10:$P$3009,0)),0)</f>
        <v>0</v>
      </c>
      <c r="C50" s="44" t="str">
        <f>IFERROR(INDEX('[2]Inventory List'!$D$10:$D$3009,MATCH('[2]Items to ORDER'!B50,InventoryList_RangeItem,0)),"")</f>
        <v>UNIT</v>
      </c>
      <c r="D50" s="45">
        <f>IFERROR(INDEX('[2]Inventory List'!$O$10:$O$3009,MATCH('[2]Items to ORDER'!B50,InventoryList_RangeItem,0)),0)</f>
        <v>0</v>
      </c>
      <c r="E50" s="45"/>
      <c r="F50" s="45"/>
      <c r="G50" s="45"/>
      <c r="H50" s="45"/>
      <c r="I50" s="45"/>
      <c r="J50" s="45">
        <f t="shared" si="1"/>
        <v>0</v>
      </c>
    </row>
    <row r="51" spans="1:10" ht="15.5" x14ac:dyDescent="0.35">
      <c r="A51" s="43">
        <v>44</v>
      </c>
      <c r="B51" s="43">
        <f>IFERROR(INDEX(InventoryList_RangeItem,MATCH(ROWS('[2]Inventory List'!$P$10:P53),'[2]Inventory List'!$P$10:$P$3009,0)),0)</f>
        <v>0</v>
      </c>
      <c r="C51" s="44" t="str">
        <f>IFERROR(INDEX('[2]Inventory List'!$D$10:$D$3009,MATCH('[2]Items to ORDER'!B51,InventoryList_RangeItem,0)),"")</f>
        <v>UNIT</v>
      </c>
      <c r="D51" s="45">
        <f>IFERROR(INDEX('[2]Inventory List'!$O$10:$O$3009,MATCH('[2]Items to ORDER'!B51,InventoryList_RangeItem,0)),0)</f>
        <v>0</v>
      </c>
      <c r="E51" s="45"/>
      <c r="F51" s="45"/>
      <c r="G51" s="45"/>
      <c r="H51" s="45"/>
      <c r="I51" s="45"/>
      <c r="J51" s="45">
        <f t="shared" si="1"/>
        <v>0</v>
      </c>
    </row>
    <row r="52" spans="1:10" ht="15.5" x14ac:dyDescent="0.35">
      <c r="A52" s="43">
        <v>45</v>
      </c>
      <c r="B52" s="43">
        <f>IFERROR(INDEX(InventoryList_RangeItem,MATCH(ROWS('[2]Inventory List'!$P$10:P54),'[2]Inventory List'!$P$10:$P$3009,0)),0)</f>
        <v>0</v>
      </c>
      <c r="C52" s="44" t="str">
        <f>IFERROR(INDEX('[2]Inventory List'!$D$10:$D$3009,MATCH('[2]Items to ORDER'!B52,InventoryList_RangeItem,0)),"")</f>
        <v>UNIT</v>
      </c>
      <c r="D52" s="45">
        <f>IFERROR(INDEX('[2]Inventory List'!$O$10:$O$3009,MATCH('[2]Items to ORDER'!B52,InventoryList_RangeItem,0)),0)</f>
        <v>0</v>
      </c>
      <c r="E52" s="45"/>
      <c r="F52" s="45"/>
      <c r="G52" s="45"/>
      <c r="H52" s="45"/>
      <c r="I52" s="45"/>
      <c r="J52" s="45">
        <f t="shared" si="1"/>
        <v>0</v>
      </c>
    </row>
    <row r="53" spans="1:10" ht="15.5" x14ac:dyDescent="0.35">
      <c r="A53" s="43">
        <v>46</v>
      </c>
      <c r="B53" s="43">
        <f>IFERROR(INDEX(InventoryList_RangeItem,MATCH(ROWS('[2]Inventory List'!$P$10:P55),'[2]Inventory List'!$P$10:$P$3009,0)),0)</f>
        <v>0</v>
      </c>
      <c r="C53" s="44" t="str">
        <f>IFERROR(INDEX('[2]Inventory List'!$D$10:$D$3009,MATCH('[2]Items to ORDER'!B53,InventoryList_RangeItem,0)),"")</f>
        <v>UNIT</v>
      </c>
      <c r="D53" s="45">
        <f>IFERROR(INDEX('[2]Inventory List'!$O$10:$O$3009,MATCH('[2]Items to ORDER'!B53,InventoryList_RangeItem,0)),0)</f>
        <v>0</v>
      </c>
      <c r="E53" s="45"/>
      <c r="F53" s="45"/>
      <c r="G53" s="45"/>
      <c r="H53" s="45"/>
      <c r="I53" s="45"/>
      <c r="J53" s="45">
        <f t="shared" si="1"/>
        <v>0</v>
      </c>
    </row>
    <row r="54" spans="1:10" ht="15.5" x14ac:dyDescent="0.35">
      <c r="A54" s="43">
        <v>47</v>
      </c>
      <c r="B54" s="43">
        <f>IFERROR(INDEX(InventoryList_RangeItem,MATCH(ROWS('[2]Inventory List'!$P$10:P56),'[2]Inventory List'!$P$10:$P$3009,0)),0)</f>
        <v>0</v>
      </c>
      <c r="C54" s="44" t="str">
        <f>IFERROR(INDEX('[2]Inventory List'!$D$10:$D$3009,MATCH('[2]Items to ORDER'!B54,InventoryList_RangeItem,0)),"")</f>
        <v>UNIT</v>
      </c>
      <c r="D54" s="45">
        <f>IFERROR(INDEX('[2]Inventory List'!$O$10:$O$3009,MATCH('[2]Items to ORDER'!B54,InventoryList_RangeItem,0)),0)</f>
        <v>0</v>
      </c>
      <c r="E54" s="45"/>
      <c r="F54" s="45"/>
      <c r="G54" s="45"/>
      <c r="H54" s="45"/>
      <c r="I54" s="45"/>
      <c r="J54" s="45">
        <f t="shared" si="1"/>
        <v>0</v>
      </c>
    </row>
    <row r="55" spans="1:10" ht="15.5" x14ac:dyDescent="0.35">
      <c r="A55" s="43">
        <v>48</v>
      </c>
      <c r="B55" s="43">
        <f>IFERROR(INDEX(InventoryList_RangeItem,MATCH(ROWS('[2]Inventory List'!$P$10:P57),'[2]Inventory List'!$P$10:$P$3009,0)),0)</f>
        <v>0</v>
      </c>
      <c r="C55" s="44" t="str">
        <f>IFERROR(INDEX('[2]Inventory List'!$D$10:$D$3009,MATCH('[2]Items to ORDER'!B55,InventoryList_RangeItem,0)),"")</f>
        <v>UNIT</v>
      </c>
      <c r="D55" s="45">
        <f>IFERROR(INDEX('[2]Inventory List'!$O$10:$O$3009,MATCH('[2]Items to ORDER'!B55,InventoryList_RangeItem,0)),0)</f>
        <v>0</v>
      </c>
      <c r="E55" s="45"/>
      <c r="F55" s="45"/>
      <c r="G55" s="45"/>
      <c r="H55" s="45"/>
      <c r="I55" s="45"/>
      <c r="J55" s="45">
        <f t="shared" si="1"/>
        <v>0</v>
      </c>
    </row>
    <row r="56" spans="1:10" ht="15.5" x14ac:dyDescent="0.35">
      <c r="A56" s="43">
        <v>49</v>
      </c>
      <c r="B56" s="43">
        <f>IFERROR(INDEX(InventoryList_RangeItem,MATCH(ROWS('[2]Inventory List'!$P$10:P58),'[2]Inventory List'!$P$10:$P$3009,0)),0)</f>
        <v>0</v>
      </c>
      <c r="C56" s="44" t="str">
        <f>IFERROR(INDEX('[2]Inventory List'!$D$10:$D$3009,MATCH('[2]Items to ORDER'!B56,InventoryList_RangeItem,0)),"")</f>
        <v>UNIT</v>
      </c>
      <c r="D56" s="45">
        <f>IFERROR(INDEX('[2]Inventory List'!$O$10:$O$3009,MATCH('[2]Items to ORDER'!B56,InventoryList_RangeItem,0)),0)</f>
        <v>0</v>
      </c>
      <c r="E56" s="45"/>
      <c r="F56" s="45"/>
      <c r="G56" s="45"/>
      <c r="H56" s="45"/>
      <c r="I56" s="45"/>
      <c r="J56" s="45">
        <f t="shared" si="1"/>
        <v>0</v>
      </c>
    </row>
    <row r="57" spans="1:10" ht="15.5" x14ac:dyDescent="0.35">
      <c r="A57" s="43">
        <v>50</v>
      </c>
      <c r="B57" s="43">
        <f>IFERROR(INDEX(InventoryList_RangeItem,MATCH(ROWS('[2]Inventory List'!$P$10:P59),'[2]Inventory List'!$P$10:$P$3009,0)),0)</f>
        <v>0</v>
      </c>
      <c r="C57" s="44" t="str">
        <f>IFERROR(INDEX('[2]Inventory List'!$D$10:$D$3009,MATCH('[2]Items to ORDER'!B57,InventoryList_RangeItem,0)),"")</f>
        <v>UNIT</v>
      </c>
      <c r="D57" s="45">
        <f>IFERROR(INDEX('[2]Inventory List'!$O$10:$O$3009,MATCH('[2]Items to ORDER'!B57,InventoryList_RangeItem,0)),0)</f>
        <v>0</v>
      </c>
      <c r="E57" s="45"/>
      <c r="F57" s="45"/>
      <c r="G57" s="45"/>
      <c r="H57" s="45"/>
      <c r="I57" s="45"/>
      <c r="J57" s="45">
        <f t="shared" si="1"/>
        <v>0</v>
      </c>
    </row>
    <row r="58" spans="1:10" ht="15.5" x14ac:dyDescent="0.35">
      <c r="A58" s="43">
        <v>51</v>
      </c>
      <c r="B58" s="43">
        <f>IFERROR(INDEX(InventoryList_RangeItem,MATCH(ROWS('[2]Inventory List'!$P$10:P60),'[2]Inventory List'!$P$10:$P$3009,0)),0)</f>
        <v>0</v>
      </c>
      <c r="C58" s="44" t="str">
        <f>IFERROR(INDEX('[2]Inventory List'!$D$10:$D$3009,MATCH('[2]Items to ORDER'!B58,InventoryList_RangeItem,0)),"")</f>
        <v>UNIT</v>
      </c>
      <c r="D58" s="45">
        <f>IFERROR(INDEX('[2]Inventory List'!$O$10:$O$3009,MATCH('[2]Items to ORDER'!B58,InventoryList_RangeItem,0)),0)</f>
        <v>0</v>
      </c>
      <c r="E58" s="45"/>
      <c r="F58" s="45"/>
      <c r="G58" s="45"/>
      <c r="H58" s="45"/>
      <c r="I58" s="45"/>
      <c r="J58" s="45">
        <f t="shared" si="1"/>
        <v>0</v>
      </c>
    </row>
    <row r="59" spans="1:10" ht="15.5" x14ac:dyDescent="0.35">
      <c r="A59" s="43">
        <v>52</v>
      </c>
      <c r="B59" s="43">
        <f>IFERROR(INDEX(InventoryList_RangeItem,MATCH(ROWS('[2]Inventory List'!$P$10:P61),'[2]Inventory List'!$P$10:$P$3009,0)),0)</f>
        <v>0</v>
      </c>
      <c r="C59" s="44" t="str">
        <f>IFERROR(INDEX('[2]Inventory List'!$D$10:$D$3009,MATCH('[2]Items to ORDER'!B59,InventoryList_RangeItem,0)),"")</f>
        <v>UNIT</v>
      </c>
      <c r="D59" s="45">
        <f>IFERROR(INDEX('[2]Inventory List'!$O$10:$O$3009,MATCH('[2]Items to ORDER'!B59,InventoryList_RangeItem,0)),0)</f>
        <v>0</v>
      </c>
      <c r="E59" s="45"/>
      <c r="F59" s="45"/>
      <c r="G59" s="45"/>
      <c r="H59" s="45"/>
      <c r="I59" s="45"/>
      <c r="J59" s="45">
        <f t="shared" si="1"/>
        <v>0</v>
      </c>
    </row>
    <row r="60" spans="1:10" ht="15.5" x14ac:dyDescent="0.35">
      <c r="A60" s="43">
        <v>53</v>
      </c>
      <c r="B60" s="43">
        <f>IFERROR(INDEX(InventoryList_RangeItem,MATCH(ROWS('[2]Inventory List'!$P$10:P62),'[2]Inventory List'!$P$10:$P$3009,0)),0)</f>
        <v>0</v>
      </c>
      <c r="C60" s="44" t="str">
        <f>IFERROR(INDEX('[2]Inventory List'!$D$10:$D$3009,MATCH('[2]Items to ORDER'!B60,InventoryList_RangeItem,0)),"")</f>
        <v>UNIT</v>
      </c>
      <c r="D60" s="45">
        <f>IFERROR(INDEX('[2]Inventory List'!$O$10:$O$3009,MATCH('[2]Items to ORDER'!B60,InventoryList_RangeItem,0)),0)</f>
        <v>0</v>
      </c>
      <c r="E60" s="45"/>
      <c r="F60" s="45"/>
      <c r="G60" s="45"/>
      <c r="H60" s="45"/>
      <c r="I60" s="45"/>
      <c r="J60" s="45">
        <f t="shared" si="1"/>
        <v>0</v>
      </c>
    </row>
    <row r="61" spans="1:10" ht="15.5" x14ac:dyDescent="0.35">
      <c r="A61" s="43">
        <v>54</v>
      </c>
      <c r="B61" s="43">
        <f>IFERROR(INDEX(InventoryList_RangeItem,MATCH(ROWS('[2]Inventory List'!$P$10:P63),'[2]Inventory List'!$P$10:$P$3009,0)),0)</f>
        <v>0</v>
      </c>
      <c r="C61" s="44" t="str">
        <f>IFERROR(INDEX('[2]Inventory List'!$D$10:$D$3009,MATCH('[2]Items to ORDER'!B61,InventoryList_RangeItem,0)),"")</f>
        <v>UNIT</v>
      </c>
      <c r="D61" s="45">
        <f>IFERROR(INDEX('[2]Inventory List'!$O$10:$O$3009,MATCH('[2]Items to ORDER'!B61,InventoryList_RangeItem,0)),0)</f>
        <v>0</v>
      </c>
      <c r="E61" s="45"/>
      <c r="F61" s="45"/>
      <c r="G61" s="45"/>
      <c r="H61" s="45"/>
      <c r="I61" s="45"/>
      <c r="J61" s="45">
        <f t="shared" si="1"/>
        <v>0</v>
      </c>
    </row>
    <row r="62" spans="1:10" ht="15.5" x14ac:dyDescent="0.35">
      <c r="A62" s="43">
        <v>55</v>
      </c>
      <c r="B62" s="43">
        <f>IFERROR(INDEX(InventoryList_RangeItem,MATCH(ROWS('[2]Inventory List'!$P$10:P64),'[2]Inventory List'!$P$10:$P$3009,0)),0)</f>
        <v>0</v>
      </c>
      <c r="C62" s="44" t="str">
        <f>IFERROR(INDEX('[2]Inventory List'!$D$10:$D$3009,MATCH('[2]Items to ORDER'!B62,InventoryList_RangeItem,0)),"")</f>
        <v>UNIT</v>
      </c>
      <c r="D62" s="45">
        <f>IFERROR(INDEX('[2]Inventory List'!$O$10:$O$3009,MATCH('[2]Items to ORDER'!B62,InventoryList_RangeItem,0)),0)</f>
        <v>0</v>
      </c>
      <c r="E62" s="45"/>
      <c r="F62" s="45"/>
      <c r="G62" s="45"/>
      <c r="H62" s="45"/>
      <c r="I62" s="45"/>
      <c r="J62" s="45">
        <f t="shared" si="1"/>
        <v>0</v>
      </c>
    </row>
    <row r="63" spans="1:10" ht="15.5" x14ac:dyDescent="0.35">
      <c r="A63" s="43">
        <v>56</v>
      </c>
      <c r="B63" s="43">
        <f>IFERROR(INDEX(InventoryList_RangeItem,MATCH(ROWS('[2]Inventory List'!$P$10:P65),'[2]Inventory List'!$P$10:$P$3009,0)),0)</f>
        <v>0</v>
      </c>
      <c r="C63" s="44" t="str">
        <f>IFERROR(INDEX('[2]Inventory List'!$D$10:$D$3009,MATCH('[2]Items to ORDER'!B63,InventoryList_RangeItem,0)),"")</f>
        <v>UNIT</v>
      </c>
      <c r="D63" s="45">
        <f>IFERROR(INDEX('[2]Inventory List'!$O$10:$O$3009,MATCH('[2]Items to ORDER'!B63,InventoryList_RangeItem,0)),0)</f>
        <v>0</v>
      </c>
      <c r="E63" s="45"/>
      <c r="F63" s="45"/>
      <c r="G63" s="45"/>
      <c r="H63" s="45"/>
      <c r="I63" s="45"/>
      <c r="J63" s="45">
        <f t="shared" si="1"/>
        <v>0</v>
      </c>
    </row>
    <row r="64" spans="1:10" ht="15.5" x14ac:dyDescent="0.35">
      <c r="A64" s="43">
        <v>57</v>
      </c>
      <c r="B64" s="43">
        <f>IFERROR(INDEX(InventoryList_RangeItem,MATCH(ROWS('[2]Inventory List'!$P$10:P66),'[2]Inventory List'!$P$10:$P$3009,0)),0)</f>
        <v>0</v>
      </c>
      <c r="C64" s="44" t="str">
        <f>IFERROR(INDEX('[2]Inventory List'!$D$10:$D$3009,MATCH('[2]Items to ORDER'!B64,InventoryList_RangeItem,0)),"")</f>
        <v>UNIT</v>
      </c>
      <c r="D64" s="45">
        <f>IFERROR(INDEX('[2]Inventory List'!$O$10:$O$3009,MATCH('[2]Items to ORDER'!B64,InventoryList_RangeItem,0)),0)</f>
        <v>0</v>
      </c>
      <c r="E64" s="45"/>
      <c r="F64" s="45"/>
      <c r="G64" s="45"/>
      <c r="H64" s="45"/>
      <c r="I64" s="45"/>
      <c r="J64" s="45">
        <f t="shared" si="1"/>
        <v>0</v>
      </c>
    </row>
    <row r="65" spans="1:10" ht="15.5" x14ac:dyDescent="0.35">
      <c r="A65" s="43">
        <v>58</v>
      </c>
      <c r="B65" s="43">
        <f>IFERROR(INDEX(InventoryList_RangeItem,MATCH(ROWS('[2]Inventory List'!$P$10:P67),'[2]Inventory List'!$P$10:$P$3009,0)),0)</f>
        <v>0</v>
      </c>
      <c r="C65" s="44" t="str">
        <f>IFERROR(INDEX('[2]Inventory List'!$D$10:$D$3009,MATCH('[2]Items to ORDER'!B65,InventoryList_RangeItem,0)),"")</f>
        <v>UNIT</v>
      </c>
      <c r="D65" s="45">
        <f>IFERROR(INDEX('[2]Inventory List'!$O$10:$O$3009,MATCH('[2]Items to ORDER'!B65,InventoryList_RangeItem,0)),0)</f>
        <v>0</v>
      </c>
      <c r="E65" s="45"/>
      <c r="F65" s="45"/>
      <c r="G65" s="45"/>
      <c r="H65" s="45"/>
      <c r="I65" s="45"/>
      <c r="J65" s="45">
        <f t="shared" si="1"/>
        <v>0</v>
      </c>
    </row>
    <row r="66" spans="1:10" ht="15.5" x14ac:dyDescent="0.35">
      <c r="A66" s="43">
        <v>59</v>
      </c>
      <c r="B66" s="43">
        <f>IFERROR(INDEX(InventoryList_RangeItem,MATCH(ROWS('[2]Inventory List'!$P$10:P68),'[2]Inventory List'!$P$10:$P$3009,0)),0)</f>
        <v>0</v>
      </c>
      <c r="C66" s="44" t="str">
        <f>IFERROR(INDEX('[2]Inventory List'!$D$10:$D$3009,MATCH('[2]Items to ORDER'!B66,InventoryList_RangeItem,0)),"")</f>
        <v>UNIT</v>
      </c>
      <c r="D66" s="45">
        <f>IFERROR(INDEX('[2]Inventory List'!$O$10:$O$3009,MATCH('[2]Items to ORDER'!B66,InventoryList_RangeItem,0)),0)</f>
        <v>0</v>
      </c>
      <c r="E66" s="45"/>
      <c r="F66" s="45"/>
      <c r="G66" s="45"/>
      <c r="H66" s="45"/>
      <c r="I66" s="45"/>
      <c r="J66" s="45">
        <f t="shared" si="1"/>
        <v>0</v>
      </c>
    </row>
    <row r="67" spans="1:10" ht="15.5" x14ac:dyDescent="0.35">
      <c r="A67" s="43">
        <v>60</v>
      </c>
      <c r="B67" s="43">
        <f>IFERROR(INDEX(InventoryList_RangeItem,MATCH(ROWS('[2]Inventory List'!$P$10:P69),'[2]Inventory List'!$P$10:$P$3009,0)),0)</f>
        <v>0</v>
      </c>
      <c r="C67" s="44" t="str">
        <f>IFERROR(INDEX('[2]Inventory List'!$D$10:$D$3009,MATCH('[2]Items to ORDER'!B67,InventoryList_RangeItem,0)),"")</f>
        <v>UNIT</v>
      </c>
      <c r="D67" s="45">
        <f>IFERROR(INDEX('[2]Inventory List'!$O$10:$O$3009,MATCH('[2]Items to ORDER'!B67,InventoryList_RangeItem,0)),0)</f>
        <v>0</v>
      </c>
      <c r="E67" s="45"/>
      <c r="F67" s="45"/>
      <c r="G67" s="45"/>
      <c r="H67" s="45"/>
      <c r="I67" s="45"/>
      <c r="J67" s="45">
        <f t="shared" si="1"/>
        <v>0</v>
      </c>
    </row>
    <row r="68" spans="1:10" ht="15.5" x14ac:dyDescent="0.35">
      <c r="A68" s="43">
        <v>61</v>
      </c>
      <c r="B68" s="43">
        <f>IFERROR(INDEX(InventoryList_RangeItem,MATCH(ROWS('[2]Inventory List'!$P$10:P70),'[2]Inventory List'!$P$10:$P$3009,0)),0)</f>
        <v>0</v>
      </c>
      <c r="C68" s="44" t="str">
        <f>IFERROR(INDEX('[2]Inventory List'!$D$10:$D$3009,MATCH('[2]Items to ORDER'!B68,InventoryList_RangeItem,0)),"")</f>
        <v>UNIT</v>
      </c>
      <c r="D68" s="45">
        <f>IFERROR(INDEX('[2]Inventory List'!$O$10:$O$3009,MATCH('[2]Items to ORDER'!B68,InventoryList_RangeItem,0)),0)</f>
        <v>0</v>
      </c>
      <c r="E68" s="45"/>
      <c r="F68" s="45"/>
      <c r="G68" s="45"/>
      <c r="H68" s="45"/>
      <c r="I68" s="45"/>
      <c r="J68" s="45">
        <f t="shared" si="1"/>
        <v>0</v>
      </c>
    </row>
    <row r="69" spans="1:10" ht="15.5" x14ac:dyDescent="0.35">
      <c r="A69" s="43">
        <v>62</v>
      </c>
      <c r="B69" s="43">
        <f>IFERROR(INDEX(InventoryList_RangeItem,MATCH(ROWS('[2]Inventory List'!$P$10:P71),'[2]Inventory List'!$P$10:$P$3009,0)),0)</f>
        <v>0</v>
      </c>
      <c r="C69" s="44" t="str">
        <f>IFERROR(INDEX('[2]Inventory List'!$D$10:$D$3009,MATCH('[2]Items to ORDER'!B69,InventoryList_RangeItem,0)),"")</f>
        <v>UNIT</v>
      </c>
      <c r="D69" s="45">
        <f>IFERROR(INDEX('[2]Inventory List'!$O$10:$O$3009,MATCH('[2]Items to ORDER'!B69,InventoryList_RangeItem,0)),0)</f>
        <v>0</v>
      </c>
      <c r="E69" s="45"/>
      <c r="F69" s="45"/>
      <c r="G69" s="45"/>
      <c r="H69" s="45"/>
      <c r="I69" s="45"/>
      <c r="J69" s="45">
        <f t="shared" si="1"/>
        <v>0</v>
      </c>
    </row>
    <row r="70" spans="1:10" ht="15.5" x14ac:dyDescent="0.35">
      <c r="A70" s="43">
        <v>63</v>
      </c>
      <c r="B70" s="43">
        <f>IFERROR(INDEX(InventoryList_RangeItem,MATCH(ROWS('[2]Inventory List'!$P$10:P72),'[2]Inventory List'!$P$10:$P$3009,0)),0)</f>
        <v>0</v>
      </c>
      <c r="C70" s="44" t="str">
        <f>IFERROR(INDEX('[2]Inventory List'!$D$10:$D$3009,MATCH('[2]Items to ORDER'!B70,InventoryList_RangeItem,0)),"")</f>
        <v>UNIT</v>
      </c>
      <c r="D70" s="45">
        <f>IFERROR(INDEX('[2]Inventory List'!$O$10:$O$3009,MATCH('[2]Items to ORDER'!B70,InventoryList_RangeItem,0)),0)</f>
        <v>0</v>
      </c>
      <c r="E70" s="45"/>
      <c r="F70" s="45"/>
      <c r="G70" s="45"/>
      <c r="H70" s="45"/>
      <c r="I70" s="45"/>
      <c r="J70" s="45">
        <f t="shared" si="1"/>
        <v>0</v>
      </c>
    </row>
    <row r="71" spans="1:10" ht="15.5" x14ac:dyDescent="0.35">
      <c r="A71" s="43">
        <v>64</v>
      </c>
      <c r="B71" s="43">
        <f>IFERROR(INDEX(InventoryList_RangeItem,MATCH(ROWS('[2]Inventory List'!$P$10:P73),'[2]Inventory List'!$P$10:$P$3009,0)),0)</f>
        <v>0</v>
      </c>
      <c r="C71" s="44" t="str">
        <f>IFERROR(INDEX('[2]Inventory List'!$D$10:$D$3009,MATCH('[2]Items to ORDER'!B71,InventoryList_RangeItem,0)),"")</f>
        <v>UNIT</v>
      </c>
      <c r="D71" s="45">
        <f>IFERROR(INDEX('[2]Inventory List'!$O$10:$O$3009,MATCH('[2]Items to ORDER'!B71,InventoryList_RangeItem,0)),0)</f>
        <v>0</v>
      </c>
      <c r="E71" s="45"/>
      <c r="F71" s="45"/>
      <c r="G71" s="45"/>
      <c r="H71" s="45"/>
      <c r="I71" s="45"/>
      <c r="J71" s="45">
        <f t="shared" si="1"/>
        <v>0</v>
      </c>
    </row>
    <row r="72" spans="1:10" ht="15.5" x14ac:dyDescent="0.35">
      <c r="A72" s="43">
        <v>65</v>
      </c>
      <c r="B72" s="43">
        <f>IFERROR(INDEX(InventoryList_RangeItem,MATCH(ROWS('[2]Inventory List'!$P$10:P74),'[2]Inventory List'!$P$10:$P$3009,0)),0)</f>
        <v>0</v>
      </c>
      <c r="C72" s="44" t="str">
        <f>IFERROR(INDEX('[2]Inventory List'!$D$10:$D$3009,MATCH('[2]Items to ORDER'!B72,InventoryList_RangeItem,0)),"")</f>
        <v>UNIT</v>
      </c>
      <c r="D72" s="45">
        <f>IFERROR(INDEX('[2]Inventory List'!$O$10:$O$3009,MATCH('[2]Items to ORDER'!B72,InventoryList_RangeItem,0)),0)</f>
        <v>0</v>
      </c>
      <c r="E72" s="45"/>
      <c r="F72" s="45"/>
      <c r="G72" s="45"/>
      <c r="H72" s="45"/>
      <c r="I72" s="45"/>
      <c r="J72" s="45">
        <f t="shared" si="1"/>
        <v>0</v>
      </c>
    </row>
    <row r="73" spans="1:10" ht="15.5" x14ac:dyDescent="0.35">
      <c r="A73" s="43">
        <v>66</v>
      </c>
      <c r="B73" s="43">
        <f>IFERROR(INDEX(InventoryList_RangeItem,MATCH(ROWS('[2]Inventory List'!$P$10:P75),'[2]Inventory List'!$P$10:$P$3009,0)),0)</f>
        <v>0</v>
      </c>
      <c r="C73" s="44" t="str">
        <f>IFERROR(INDEX('[2]Inventory List'!$D$10:$D$3009,MATCH('[2]Items to ORDER'!B73,InventoryList_RangeItem,0)),"")</f>
        <v>UNIT</v>
      </c>
      <c r="D73" s="45">
        <f>IFERROR(INDEX('[2]Inventory List'!$O$10:$O$3009,MATCH('[2]Items to ORDER'!B73,InventoryList_RangeItem,0)),0)</f>
        <v>0</v>
      </c>
      <c r="E73" s="45"/>
      <c r="F73" s="45"/>
      <c r="G73" s="45"/>
      <c r="H73" s="45"/>
      <c r="I73" s="45"/>
      <c r="J73" s="45">
        <f t="shared" ref="J73:J136" si="2">D73-SUM(E73:I73)</f>
        <v>0</v>
      </c>
    </row>
    <row r="74" spans="1:10" ht="15.5" x14ac:dyDescent="0.35">
      <c r="A74" s="43">
        <v>67</v>
      </c>
      <c r="B74" s="43">
        <f>IFERROR(INDEX(InventoryList_RangeItem,MATCH(ROWS('[2]Inventory List'!$P$10:P76),'[2]Inventory List'!$P$10:$P$3009,0)),0)</f>
        <v>0</v>
      </c>
      <c r="C74" s="44" t="str">
        <f>IFERROR(INDEX('[2]Inventory List'!$D$10:$D$3009,MATCH('[2]Items to ORDER'!B74,InventoryList_RangeItem,0)),"")</f>
        <v>UNIT</v>
      </c>
      <c r="D74" s="45">
        <f>IFERROR(INDEX('[2]Inventory List'!$O$10:$O$3009,MATCH('[2]Items to ORDER'!B74,InventoryList_RangeItem,0)),0)</f>
        <v>0</v>
      </c>
      <c r="E74" s="45"/>
      <c r="F74" s="45"/>
      <c r="G74" s="45"/>
      <c r="H74" s="45"/>
      <c r="I74" s="45"/>
      <c r="J74" s="45">
        <f t="shared" si="2"/>
        <v>0</v>
      </c>
    </row>
    <row r="75" spans="1:10" ht="15.5" x14ac:dyDescent="0.35">
      <c r="A75" s="43">
        <v>68</v>
      </c>
      <c r="B75" s="43">
        <f>IFERROR(INDEX(InventoryList_RangeItem,MATCH(ROWS('[2]Inventory List'!$P$10:P77),'[2]Inventory List'!$P$10:$P$3009,0)),0)</f>
        <v>0</v>
      </c>
      <c r="C75" s="44" t="str">
        <f>IFERROR(INDEX('[2]Inventory List'!$D$10:$D$3009,MATCH('[2]Items to ORDER'!B75,InventoryList_RangeItem,0)),"")</f>
        <v>UNIT</v>
      </c>
      <c r="D75" s="45">
        <f>IFERROR(INDEX('[2]Inventory List'!$O$10:$O$3009,MATCH('[2]Items to ORDER'!B75,InventoryList_RangeItem,0)),0)</f>
        <v>0</v>
      </c>
      <c r="E75" s="45"/>
      <c r="F75" s="45"/>
      <c r="G75" s="45"/>
      <c r="H75" s="45"/>
      <c r="I75" s="45"/>
      <c r="J75" s="45">
        <f t="shared" si="2"/>
        <v>0</v>
      </c>
    </row>
    <row r="76" spans="1:10" ht="15.5" x14ac:dyDescent="0.35">
      <c r="A76" s="43">
        <v>69</v>
      </c>
      <c r="B76" s="43">
        <f>IFERROR(INDEX(InventoryList_RangeItem,MATCH(ROWS('[2]Inventory List'!$P$10:P78),'[2]Inventory List'!$P$10:$P$3009,0)),0)</f>
        <v>0</v>
      </c>
      <c r="C76" s="44" t="str">
        <f>IFERROR(INDEX('[2]Inventory List'!$D$10:$D$3009,MATCH('[2]Items to ORDER'!B76,InventoryList_RangeItem,0)),"")</f>
        <v>UNIT</v>
      </c>
      <c r="D76" s="45">
        <f>IFERROR(INDEX('[2]Inventory List'!$O$10:$O$3009,MATCH('[2]Items to ORDER'!B76,InventoryList_RangeItem,0)),0)</f>
        <v>0</v>
      </c>
      <c r="E76" s="45"/>
      <c r="F76" s="45"/>
      <c r="G76" s="45"/>
      <c r="H76" s="45"/>
      <c r="I76" s="45"/>
      <c r="J76" s="45">
        <f t="shared" si="2"/>
        <v>0</v>
      </c>
    </row>
    <row r="77" spans="1:10" ht="15.5" x14ac:dyDescent="0.35">
      <c r="A77" s="43">
        <v>70</v>
      </c>
      <c r="B77" s="43">
        <f>IFERROR(INDEX(InventoryList_RangeItem,MATCH(ROWS('[2]Inventory List'!$P$10:P79),'[2]Inventory List'!$P$10:$P$3009,0)),0)</f>
        <v>0</v>
      </c>
      <c r="C77" s="44" t="str">
        <f>IFERROR(INDEX('[2]Inventory List'!$D$10:$D$3009,MATCH('[2]Items to ORDER'!B77,InventoryList_RangeItem,0)),"")</f>
        <v>UNIT</v>
      </c>
      <c r="D77" s="45">
        <f>IFERROR(INDEX('[2]Inventory List'!$O$10:$O$3009,MATCH('[2]Items to ORDER'!B77,InventoryList_RangeItem,0)),0)</f>
        <v>0</v>
      </c>
      <c r="E77" s="45"/>
      <c r="F77" s="45"/>
      <c r="G77" s="45"/>
      <c r="H77" s="45"/>
      <c r="I77" s="45"/>
      <c r="J77" s="45">
        <f t="shared" si="2"/>
        <v>0</v>
      </c>
    </row>
    <row r="78" spans="1:10" ht="15.5" x14ac:dyDescent="0.35">
      <c r="A78" s="43">
        <v>71</v>
      </c>
      <c r="B78" s="43">
        <f>IFERROR(INDEX(InventoryList_RangeItem,MATCH(ROWS('[2]Inventory List'!$P$10:P80),'[2]Inventory List'!$P$10:$P$3009,0)),0)</f>
        <v>0</v>
      </c>
      <c r="C78" s="44" t="str">
        <f>IFERROR(INDEX('[2]Inventory List'!$D$10:$D$3009,MATCH('[2]Items to ORDER'!B78,InventoryList_RangeItem,0)),"")</f>
        <v>UNIT</v>
      </c>
      <c r="D78" s="45">
        <f>IFERROR(INDEX('[2]Inventory List'!$O$10:$O$3009,MATCH('[2]Items to ORDER'!B78,InventoryList_RangeItem,0)),0)</f>
        <v>0</v>
      </c>
      <c r="E78" s="45"/>
      <c r="F78" s="45"/>
      <c r="G78" s="45"/>
      <c r="H78" s="45"/>
      <c r="I78" s="45"/>
      <c r="J78" s="45">
        <f t="shared" si="2"/>
        <v>0</v>
      </c>
    </row>
    <row r="79" spans="1:10" ht="15.5" x14ac:dyDescent="0.35">
      <c r="A79" s="43">
        <v>72</v>
      </c>
      <c r="B79" s="43">
        <f>IFERROR(INDEX(InventoryList_RangeItem,MATCH(ROWS('[2]Inventory List'!$P$10:P81),'[2]Inventory List'!$P$10:$P$3009,0)),0)</f>
        <v>0</v>
      </c>
      <c r="C79" s="44" t="str">
        <f>IFERROR(INDEX('[2]Inventory List'!$D$10:$D$3009,MATCH('[2]Items to ORDER'!B79,InventoryList_RangeItem,0)),"")</f>
        <v>UNIT</v>
      </c>
      <c r="D79" s="45">
        <f>IFERROR(INDEX('[2]Inventory List'!$O$10:$O$3009,MATCH('[2]Items to ORDER'!B79,InventoryList_RangeItem,0)),0)</f>
        <v>0</v>
      </c>
      <c r="E79" s="45"/>
      <c r="F79" s="45"/>
      <c r="G79" s="45"/>
      <c r="H79" s="45"/>
      <c r="I79" s="45"/>
      <c r="J79" s="45">
        <f t="shared" si="2"/>
        <v>0</v>
      </c>
    </row>
    <row r="80" spans="1:10" ht="15.5" x14ac:dyDescent="0.35">
      <c r="A80" s="43">
        <v>73</v>
      </c>
      <c r="B80" s="43">
        <f>IFERROR(INDEX(InventoryList_RangeItem,MATCH(ROWS('[2]Inventory List'!$P$10:P82),'[2]Inventory List'!$P$10:$P$3009,0)),0)</f>
        <v>0</v>
      </c>
      <c r="C80" s="44" t="str">
        <f>IFERROR(INDEX('[2]Inventory List'!$D$10:$D$3009,MATCH('[2]Items to ORDER'!B80,InventoryList_RangeItem,0)),"")</f>
        <v>UNIT</v>
      </c>
      <c r="D80" s="45">
        <f>IFERROR(INDEX('[2]Inventory List'!$O$10:$O$3009,MATCH('[2]Items to ORDER'!B80,InventoryList_RangeItem,0)),0)</f>
        <v>0</v>
      </c>
      <c r="E80" s="45"/>
      <c r="F80" s="45"/>
      <c r="G80" s="45"/>
      <c r="H80" s="45"/>
      <c r="I80" s="45"/>
      <c r="J80" s="45">
        <f t="shared" si="2"/>
        <v>0</v>
      </c>
    </row>
    <row r="81" spans="1:10" ht="15.5" x14ac:dyDescent="0.35">
      <c r="A81" s="43">
        <v>74</v>
      </c>
      <c r="B81" s="43">
        <f>IFERROR(INDEX(InventoryList_RangeItem,MATCH(ROWS('[2]Inventory List'!$P$10:P83),'[2]Inventory List'!$P$10:$P$3009,0)),0)</f>
        <v>0</v>
      </c>
      <c r="C81" s="44" t="str">
        <f>IFERROR(INDEX('[2]Inventory List'!$D$10:$D$3009,MATCH('[2]Items to ORDER'!B81,InventoryList_RangeItem,0)),"")</f>
        <v>UNIT</v>
      </c>
      <c r="D81" s="45">
        <f>IFERROR(INDEX('[2]Inventory List'!$O$10:$O$3009,MATCH('[2]Items to ORDER'!B81,InventoryList_RangeItem,0)),0)</f>
        <v>0</v>
      </c>
      <c r="E81" s="45"/>
      <c r="F81" s="45"/>
      <c r="G81" s="45"/>
      <c r="H81" s="45"/>
      <c r="I81" s="45"/>
      <c r="J81" s="45">
        <f t="shared" si="2"/>
        <v>0</v>
      </c>
    </row>
    <row r="82" spans="1:10" ht="15.5" x14ac:dyDescent="0.35">
      <c r="A82" s="43">
        <v>75</v>
      </c>
      <c r="B82" s="43">
        <f>IFERROR(INDEX(InventoryList_RangeItem,MATCH(ROWS('[2]Inventory List'!$P$10:P84),'[2]Inventory List'!$P$10:$P$3009,0)),0)</f>
        <v>0</v>
      </c>
      <c r="C82" s="44" t="str">
        <f>IFERROR(INDEX('[2]Inventory List'!$D$10:$D$3009,MATCH('[2]Items to ORDER'!B82,InventoryList_RangeItem,0)),"")</f>
        <v>UNIT</v>
      </c>
      <c r="D82" s="45">
        <f>IFERROR(INDEX('[2]Inventory List'!$O$10:$O$3009,MATCH('[2]Items to ORDER'!B82,InventoryList_RangeItem,0)),0)</f>
        <v>0</v>
      </c>
      <c r="E82" s="45"/>
      <c r="F82" s="45"/>
      <c r="G82" s="45"/>
      <c r="H82" s="45"/>
      <c r="I82" s="45"/>
      <c r="J82" s="45">
        <f t="shared" si="2"/>
        <v>0</v>
      </c>
    </row>
    <row r="83" spans="1:10" ht="15.5" x14ac:dyDescent="0.35">
      <c r="A83" s="43">
        <v>76</v>
      </c>
      <c r="B83" s="43">
        <f>IFERROR(INDEX(InventoryList_RangeItem,MATCH(ROWS('[2]Inventory List'!$P$10:P85),'[2]Inventory List'!$P$10:$P$3009,0)),0)</f>
        <v>0</v>
      </c>
      <c r="C83" s="44" t="str">
        <f>IFERROR(INDEX('[2]Inventory List'!$D$10:$D$3009,MATCH('[2]Items to ORDER'!B83,InventoryList_RangeItem,0)),"")</f>
        <v>UNIT</v>
      </c>
      <c r="D83" s="45">
        <f>IFERROR(INDEX('[2]Inventory List'!$O$10:$O$3009,MATCH('[2]Items to ORDER'!B83,InventoryList_RangeItem,0)),0)</f>
        <v>0</v>
      </c>
      <c r="E83" s="45"/>
      <c r="F83" s="45"/>
      <c r="G83" s="45"/>
      <c r="H83" s="45"/>
      <c r="I83" s="45"/>
      <c r="J83" s="45">
        <f t="shared" si="2"/>
        <v>0</v>
      </c>
    </row>
    <row r="84" spans="1:10" ht="15.5" x14ac:dyDescent="0.35">
      <c r="A84" s="43">
        <v>77</v>
      </c>
      <c r="B84" s="43">
        <f>IFERROR(INDEX(InventoryList_RangeItem,MATCH(ROWS('[2]Inventory List'!$P$10:P86),'[2]Inventory List'!$P$10:$P$3009,0)),0)</f>
        <v>0</v>
      </c>
      <c r="C84" s="44" t="str">
        <f>IFERROR(INDEX('[2]Inventory List'!$D$10:$D$3009,MATCH('[2]Items to ORDER'!B84,InventoryList_RangeItem,0)),"")</f>
        <v>UNIT</v>
      </c>
      <c r="D84" s="45">
        <f>IFERROR(INDEX('[2]Inventory List'!$O$10:$O$3009,MATCH('[2]Items to ORDER'!B84,InventoryList_RangeItem,0)),0)</f>
        <v>0</v>
      </c>
      <c r="E84" s="45"/>
      <c r="F84" s="45"/>
      <c r="G84" s="45"/>
      <c r="H84" s="45"/>
      <c r="I84" s="45"/>
      <c r="J84" s="45">
        <f t="shared" si="2"/>
        <v>0</v>
      </c>
    </row>
    <row r="85" spans="1:10" ht="15.5" x14ac:dyDescent="0.35">
      <c r="A85" s="43">
        <v>78</v>
      </c>
      <c r="B85" s="43">
        <f>IFERROR(INDEX(InventoryList_RangeItem,MATCH(ROWS('[2]Inventory List'!$P$10:P87),'[2]Inventory List'!$P$10:$P$3009,0)),0)</f>
        <v>0</v>
      </c>
      <c r="C85" s="44" t="str">
        <f>IFERROR(INDEX('[2]Inventory List'!$D$10:$D$3009,MATCH('[2]Items to ORDER'!B85,InventoryList_RangeItem,0)),"")</f>
        <v>UNIT</v>
      </c>
      <c r="D85" s="45">
        <f>IFERROR(INDEX('[2]Inventory List'!$O$10:$O$3009,MATCH('[2]Items to ORDER'!B85,InventoryList_RangeItem,0)),0)</f>
        <v>0</v>
      </c>
      <c r="E85" s="45"/>
      <c r="F85" s="45"/>
      <c r="G85" s="45"/>
      <c r="H85" s="45"/>
      <c r="I85" s="45"/>
      <c r="J85" s="45">
        <f t="shared" si="2"/>
        <v>0</v>
      </c>
    </row>
    <row r="86" spans="1:10" ht="15.5" x14ac:dyDescent="0.35">
      <c r="A86" s="43">
        <v>79</v>
      </c>
      <c r="B86" s="43">
        <f>IFERROR(INDEX(InventoryList_RangeItem,MATCH(ROWS('[2]Inventory List'!$P$10:P88),'[2]Inventory List'!$P$10:$P$3009,0)),0)</f>
        <v>0</v>
      </c>
      <c r="C86" s="44" t="str">
        <f>IFERROR(INDEX('[2]Inventory List'!$D$10:$D$3009,MATCH('[2]Items to ORDER'!B86,InventoryList_RangeItem,0)),"")</f>
        <v>UNIT</v>
      </c>
      <c r="D86" s="45">
        <f>IFERROR(INDEX('[2]Inventory List'!$O$10:$O$3009,MATCH('[2]Items to ORDER'!B86,InventoryList_RangeItem,0)),0)</f>
        <v>0</v>
      </c>
      <c r="E86" s="45"/>
      <c r="F86" s="45"/>
      <c r="G86" s="45"/>
      <c r="H86" s="45"/>
      <c r="I86" s="45"/>
      <c r="J86" s="45">
        <f t="shared" si="2"/>
        <v>0</v>
      </c>
    </row>
    <row r="87" spans="1:10" ht="15.5" x14ac:dyDescent="0.35">
      <c r="A87" s="43">
        <v>80</v>
      </c>
      <c r="B87" s="43">
        <f>IFERROR(INDEX(InventoryList_RangeItem,MATCH(ROWS('[2]Inventory List'!$P$10:P89),'[2]Inventory List'!$P$10:$P$3009,0)),0)</f>
        <v>0</v>
      </c>
      <c r="C87" s="44" t="str">
        <f>IFERROR(INDEX('[2]Inventory List'!$D$10:$D$3009,MATCH('[2]Items to ORDER'!B87,InventoryList_RangeItem,0)),"")</f>
        <v>UNIT</v>
      </c>
      <c r="D87" s="45">
        <f>IFERROR(INDEX('[2]Inventory List'!$O$10:$O$3009,MATCH('[2]Items to ORDER'!B87,InventoryList_RangeItem,0)),0)</f>
        <v>0</v>
      </c>
      <c r="E87" s="45"/>
      <c r="F87" s="45"/>
      <c r="G87" s="45"/>
      <c r="H87" s="45"/>
      <c r="I87" s="45"/>
      <c r="J87" s="45">
        <f t="shared" si="2"/>
        <v>0</v>
      </c>
    </row>
    <row r="88" spans="1:10" ht="15.5" x14ac:dyDescent="0.35">
      <c r="A88" s="43">
        <v>81</v>
      </c>
      <c r="B88" s="43">
        <f>IFERROR(INDEX(InventoryList_RangeItem,MATCH(ROWS('[2]Inventory List'!$P$10:P90),'[2]Inventory List'!$P$10:$P$3009,0)),0)</f>
        <v>0</v>
      </c>
      <c r="C88" s="44" t="str">
        <f>IFERROR(INDEX('[2]Inventory List'!$D$10:$D$3009,MATCH('[2]Items to ORDER'!B88,InventoryList_RangeItem,0)),"")</f>
        <v>UNIT</v>
      </c>
      <c r="D88" s="45">
        <f>IFERROR(INDEX('[2]Inventory List'!$O$10:$O$3009,MATCH('[2]Items to ORDER'!B88,InventoryList_RangeItem,0)),0)</f>
        <v>0</v>
      </c>
      <c r="E88" s="45"/>
      <c r="F88" s="45"/>
      <c r="G88" s="45"/>
      <c r="H88" s="45"/>
      <c r="I88" s="45"/>
      <c r="J88" s="45">
        <f t="shared" si="2"/>
        <v>0</v>
      </c>
    </row>
    <row r="89" spans="1:10" ht="15.5" x14ac:dyDescent="0.35">
      <c r="A89" s="43">
        <v>82</v>
      </c>
      <c r="B89" s="43">
        <f>IFERROR(INDEX(InventoryList_RangeItem,MATCH(ROWS('[2]Inventory List'!$P$10:P91),'[2]Inventory List'!$P$10:$P$3009,0)),0)</f>
        <v>0</v>
      </c>
      <c r="C89" s="44" t="str">
        <f>IFERROR(INDEX('[2]Inventory List'!$D$10:$D$3009,MATCH('[2]Items to ORDER'!B89,InventoryList_RangeItem,0)),"")</f>
        <v>UNIT</v>
      </c>
      <c r="D89" s="45">
        <f>IFERROR(INDEX('[2]Inventory List'!$O$10:$O$3009,MATCH('[2]Items to ORDER'!B89,InventoryList_RangeItem,0)),0)</f>
        <v>0</v>
      </c>
      <c r="E89" s="45"/>
      <c r="F89" s="45"/>
      <c r="G89" s="45"/>
      <c r="H89" s="45"/>
      <c r="I89" s="45"/>
      <c r="J89" s="45">
        <f t="shared" si="2"/>
        <v>0</v>
      </c>
    </row>
    <row r="90" spans="1:10" ht="15.5" x14ac:dyDescent="0.35">
      <c r="A90" s="43">
        <v>83</v>
      </c>
      <c r="B90" s="43">
        <f>IFERROR(INDEX(InventoryList_RangeItem,MATCH(ROWS('[2]Inventory List'!$P$10:P92),'[2]Inventory List'!$P$10:$P$3009,0)),0)</f>
        <v>0</v>
      </c>
      <c r="C90" s="44" t="str">
        <f>IFERROR(INDEX('[2]Inventory List'!$D$10:$D$3009,MATCH('[2]Items to ORDER'!B90,InventoryList_RangeItem,0)),"")</f>
        <v>UNIT</v>
      </c>
      <c r="D90" s="45">
        <f>IFERROR(INDEX('[2]Inventory List'!$O$10:$O$3009,MATCH('[2]Items to ORDER'!B90,InventoryList_RangeItem,0)),0)</f>
        <v>0</v>
      </c>
      <c r="E90" s="45"/>
      <c r="F90" s="45"/>
      <c r="G90" s="45"/>
      <c r="H90" s="45"/>
      <c r="I90" s="45"/>
      <c r="J90" s="45">
        <f t="shared" si="2"/>
        <v>0</v>
      </c>
    </row>
    <row r="91" spans="1:10" ht="15.5" x14ac:dyDescent="0.35">
      <c r="A91" s="43">
        <v>84</v>
      </c>
      <c r="B91" s="43">
        <f>IFERROR(INDEX(InventoryList_RangeItem,MATCH(ROWS('[2]Inventory List'!$P$10:P93),'[2]Inventory List'!$P$10:$P$3009,0)),0)</f>
        <v>0</v>
      </c>
      <c r="C91" s="44" t="str">
        <f>IFERROR(INDEX('[2]Inventory List'!$D$10:$D$3009,MATCH('[2]Items to ORDER'!B91,InventoryList_RangeItem,0)),"")</f>
        <v>UNIT</v>
      </c>
      <c r="D91" s="45">
        <f>IFERROR(INDEX('[2]Inventory List'!$O$10:$O$3009,MATCH('[2]Items to ORDER'!B91,InventoryList_RangeItem,0)),0)</f>
        <v>0</v>
      </c>
      <c r="E91" s="45"/>
      <c r="F91" s="45"/>
      <c r="G91" s="45"/>
      <c r="H91" s="45"/>
      <c r="I91" s="45"/>
      <c r="J91" s="45">
        <f t="shared" si="2"/>
        <v>0</v>
      </c>
    </row>
    <row r="92" spans="1:10" ht="15.5" x14ac:dyDescent="0.35">
      <c r="A92" s="43">
        <v>85</v>
      </c>
      <c r="B92" s="43">
        <f>IFERROR(INDEX(InventoryList_RangeItem,MATCH(ROWS('[2]Inventory List'!$P$10:P94),'[2]Inventory List'!$P$10:$P$3009,0)),0)</f>
        <v>0</v>
      </c>
      <c r="C92" s="44" t="str">
        <f>IFERROR(INDEX('[2]Inventory List'!$D$10:$D$3009,MATCH('[2]Items to ORDER'!B92,InventoryList_RangeItem,0)),"")</f>
        <v>UNIT</v>
      </c>
      <c r="D92" s="45">
        <f>IFERROR(INDEX('[2]Inventory List'!$O$10:$O$3009,MATCH('[2]Items to ORDER'!B92,InventoryList_RangeItem,0)),0)</f>
        <v>0</v>
      </c>
      <c r="E92" s="45"/>
      <c r="F92" s="45"/>
      <c r="G92" s="45"/>
      <c r="H92" s="45"/>
      <c r="I92" s="45"/>
      <c r="J92" s="45">
        <f t="shared" si="2"/>
        <v>0</v>
      </c>
    </row>
    <row r="93" spans="1:10" ht="15.5" x14ac:dyDescent="0.35">
      <c r="A93" s="43">
        <v>86</v>
      </c>
      <c r="B93" s="43">
        <f>IFERROR(INDEX(InventoryList_RangeItem,MATCH(ROWS('[2]Inventory List'!$P$10:P95),'[2]Inventory List'!$P$10:$P$3009,0)),0)</f>
        <v>0</v>
      </c>
      <c r="C93" s="44" t="str">
        <f>IFERROR(INDEX('[2]Inventory List'!$D$10:$D$3009,MATCH('[2]Items to ORDER'!B93,InventoryList_RangeItem,0)),"")</f>
        <v>UNIT</v>
      </c>
      <c r="D93" s="45">
        <f>IFERROR(INDEX('[2]Inventory List'!$O$10:$O$3009,MATCH('[2]Items to ORDER'!B93,InventoryList_RangeItem,0)),0)</f>
        <v>0</v>
      </c>
      <c r="E93" s="45"/>
      <c r="F93" s="45"/>
      <c r="G93" s="45"/>
      <c r="H93" s="45"/>
      <c r="I93" s="45"/>
      <c r="J93" s="45">
        <f t="shared" si="2"/>
        <v>0</v>
      </c>
    </row>
    <row r="94" spans="1:10" ht="15.5" x14ac:dyDescent="0.35">
      <c r="A94" s="43">
        <v>87</v>
      </c>
      <c r="B94" s="43">
        <f>IFERROR(INDEX(InventoryList_RangeItem,MATCH(ROWS('[2]Inventory List'!$P$10:P96),'[2]Inventory List'!$P$10:$P$3009,0)),0)</f>
        <v>0</v>
      </c>
      <c r="C94" s="44" t="str">
        <f>IFERROR(INDEX('[2]Inventory List'!$D$10:$D$3009,MATCH('[2]Items to ORDER'!B94,InventoryList_RangeItem,0)),"")</f>
        <v>UNIT</v>
      </c>
      <c r="D94" s="45">
        <f>IFERROR(INDEX('[2]Inventory List'!$O$10:$O$3009,MATCH('[2]Items to ORDER'!B94,InventoryList_RangeItem,0)),0)</f>
        <v>0</v>
      </c>
      <c r="E94" s="45"/>
      <c r="F94" s="45"/>
      <c r="G94" s="45"/>
      <c r="H94" s="45"/>
      <c r="I94" s="45"/>
      <c r="J94" s="45">
        <f t="shared" si="2"/>
        <v>0</v>
      </c>
    </row>
    <row r="95" spans="1:10" ht="15.5" x14ac:dyDescent="0.35">
      <c r="A95" s="43">
        <v>88</v>
      </c>
      <c r="B95" s="43">
        <f>IFERROR(INDEX(InventoryList_RangeItem,MATCH(ROWS('[2]Inventory List'!$P$10:P97),'[2]Inventory List'!$P$10:$P$3009,0)),0)</f>
        <v>0</v>
      </c>
      <c r="C95" s="44" t="str">
        <f>IFERROR(INDEX('[2]Inventory List'!$D$10:$D$3009,MATCH('[2]Items to ORDER'!B95,InventoryList_RangeItem,0)),"")</f>
        <v>UNIT</v>
      </c>
      <c r="D95" s="45">
        <f>IFERROR(INDEX('[2]Inventory List'!$O$10:$O$3009,MATCH('[2]Items to ORDER'!B95,InventoryList_RangeItem,0)),0)</f>
        <v>0</v>
      </c>
      <c r="E95" s="45"/>
      <c r="F95" s="45"/>
      <c r="G95" s="45"/>
      <c r="H95" s="45"/>
      <c r="I95" s="45"/>
      <c r="J95" s="45">
        <f t="shared" si="2"/>
        <v>0</v>
      </c>
    </row>
    <row r="96" spans="1:10" ht="15.5" x14ac:dyDescent="0.35">
      <c r="A96" s="43">
        <v>89</v>
      </c>
      <c r="B96" s="43">
        <f>IFERROR(INDEX(InventoryList_RangeItem,MATCH(ROWS('[2]Inventory List'!$P$10:P98),'[2]Inventory List'!$P$10:$P$3009,0)),0)</f>
        <v>0</v>
      </c>
      <c r="C96" s="44" t="str">
        <f>IFERROR(INDEX('[2]Inventory List'!$D$10:$D$3009,MATCH('[2]Items to ORDER'!B96,InventoryList_RangeItem,0)),"")</f>
        <v>UNIT</v>
      </c>
      <c r="D96" s="45">
        <f>IFERROR(INDEX('[2]Inventory List'!$O$10:$O$3009,MATCH('[2]Items to ORDER'!B96,InventoryList_RangeItem,0)),0)</f>
        <v>0</v>
      </c>
      <c r="E96" s="45"/>
      <c r="F96" s="45"/>
      <c r="G96" s="45"/>
      <c r="H96" s="45"/>
      <c r="I96" s="45"/>
      <c r="J96" s="45">
        <f t="shared" si="2"/>
        <v>0</v>
      </c>
    </row>
    <row r="97" spans="1:10" ht="15.5" x14ac:dyDescent="0.35">
      <c r="A97" s="43">
        <v>90</v>
      </c>
      <c r="B97" s="43">
        <f>IFERROR(INDEX(InventoryList_RangeItem,MATCH(ROWS('[2]Inventory List'!$P$10:P99),'[2]Inventory List'!$P$10:$P$3009,0)),0)</f>
        <v>0</v>
      </c>
      <c r="C97" s="44" t="str">
        <f>IFERROR(INDEX('[2]Inventory List'!$D$10:$D$3009,MATCH('[2]Items to ORDER'!B97,InventoryList_RangeItem,0)),"")</f>
        <v>UNIT</v>
      </c>
      <c r="D97" s="45">
        <f>IFERROR(INDEX('[2]Inventory List'!$O$10:$O$3009,MATCH('[2]Items to ORDER'!B97,InventoryList_RangeItem,0)),0)</f>
        <v>0</v>
      </c>
      <c r="E97" s="45"/>
      <c r="F97" s="45"/>
      <c r="G97" s="45"/>
      <c r="H97" s="45"/>
      <c r="I97" s="45"/>
      <c r="J97" s="45">
        <f t="shared" si="2"/>
        <v>0</v>
      </c>
    </row>
    <row r="98" spans="1:10" ht="15.5" x14ac:dyDescent="0.35">
      <c r="A98" s="43">
        <v>91</v>
      </c>
      <c r="B98" s="43">
        <f>IFERROR(INDEX(InventoryList_RangeItem,MATCH(ROWS('[2]Inventory List'!$P$10:P100),'[2]Inventory List'!$P$10:$P$3009,0)),0)</f>
        <v>0</v>
      </c>
      <c r="C98" s="44" t="str">
        <f>IFERROR(INDEX('[2]Inventory List'!$D$10:$D$3009,MATCH('[2]Items to ORDER'!B98,InventoryList_RangeItem,0)),"")</f>
        <v>UNIT</v>
      </c>
      <c r="D98" s="45">
        <f>IFERROR(INDEX('[2]Inventory List'!$O$10:$O$3009,MATCH('[2]Items to ORDER'!B98,InventoryList_RangeItem,0)),0)</f>
        <v>0</v>
      </c>
      <c r="E98" s="45"/>
      <c r="F98" s="45"/>
      <c r="G98" s="45"/>
      <c r="H98" s="45"/>
      <c r="I98" s="45"/>
      <c r="J98" s="45">
        <f t="shared" si="2"/>
        <v>0</v>
      </c>
    </row>
    <row r="99" spans="1:10" ht="15.5" x14ac:dyDescent="0.35">
      <c r="A99" s="43">
        <v>92</v>
      </c>
      <c r="B99" s="43">
        <f>IFERROR(INDEX(InventoryList_RangeItem,MATCH(ROWS('[2]Inventory List'!$P$10:P101),'[2]Inventory List'!$P$10:$P$3009,0)),0)</f>
        <v>0</v>
      </c>
      <c r="C99" s="44" t="str">
        <f>IFERROR(INDEX('[2]Inventory List'!$D$10:$D$3009,MATCH('[2]Items to ORDER'!B99,InventoryList_RangeItem,0)),"")</f>
        <v>UNIT</v>
      </c>
      <c r="D99" s="45">
        <f>IFERROR(INDEX('[2]Inventory List'!$O$10:$O$3009,MATCH('[2]Items to ORDER'!B99,InventoryList_RangeItem,0)),0)</f>
        <v>0</v>
      </c>
      <c r="E99" s="45"/>
      <c r="F99" s="45"/>
      <c r="G99" s="45"/>
      <c r="H99" s="45"/>
      <c r="I99" s="45"/>
      <c r="J99" s="45">
        <f t="shared" si="2"/>
        <v>0</v>
      </c>
    </row>
    <row r="100" spans="1:10" ht="15.5" x14ac:dyDescent="0.35">
      <c r="A100" s="43">
        <v>93</v>
      </c>
      <c r="B100" s="43">
        <f>IFERROR(INDEX(InventoryList_RangeItem,MATCH(ROWS('[2]Inventory List'!$P$10:P102),'[2]Inventory List'!$P$10:$P$3009,0)),0)</f>
        <v>0</v>
      </c>
      <c r="C100" s="44" t="str">
        <f>IFERROR(INDEX('[2]Inventory List'!$D$10:$D$3009,MATCH('[2]Items to ORDER'!B100,InventoryList_RangeItem,0)),"")</f>
        <v>UNIT</v>
      </c>
      <c r="D100" s="45">
        <f>IFERROR(INDEX('[2]Inventory List'!$O$10:$O$3009,MATCH('[2]Items to ORDER'!B100,InventoryList_RangeItem,0)),0)</f>
        <v>0</v>
      </c>
      <c r="E100" s="45"/>
      <c r="F100" s="45"/>
      <c r="G100" s="45"/>
      <c r="H100" s="45"/>
      <c r="I100" s="45"/>
      <c r="J100" s="45">
        <f t="shared" si="2"/>
        <v>0</v>
      </c>
    </row>
    <row r="101" spans="1:10" ht="15.5" x14ac:dyDescent="0.35">
      <c r="A101" s="43">
        <v>94</v>
      </c>
      <c r="B101" s="43">
        <f>IFERROR(INDEX(InventoryList_RangeItem,MATCH(ROWS('[2]Inventory List'!$P$10:P103),'[2]Inventory List'!$P$10:$P$3009,0)),0)</f>
        <v>0</v>
      </c>
      <c r="C101" s="44" t="str">
        <f>IFERROR(INDEX('[2]Inventory List'!$D$10:$D$3009,MATCH('[2]Items to ORDER'!B101,InventoryList_RangeItem,0)),"")</f>
        <v>UNIT</v>
      </c>
      <c r="D101" s="45">
        <f>IFERROR(INDEX('[2]Inventory List'!$O$10:$O$3009,MATCH('[2]Items to ORDER'!B101,InventoryList_RangeItem,0)),0)</f>
        <v>0</v>
      </c>
      <c r="E101" s="45"/>
      <c r="F101" s="45"/>
      <c r="G101" s="45"/>
      <c r="H101" s="45"/>
      <c r="I101" s="45"/>
      <c r="J101" s="45">
        <f t="shared" si="2"/>
        <v>0</v>
      </c>
    </row>
    <row r="102" spans="1:10" ht="15.5" x14ac:dyDescent="0.35">
      <c r="A102" s="43">
        <v>95</v>
      </c>
      <c r="B102" s="43">
        <f>IFERROR(INDEX(InventoryList_RangeItem,MATCH(ROWS('[2]Inventory List'!$P$10:P104),'[2]Inventory List'!$P$10:$P$3009,0)),0)</f>
        <v>0</v>
      </c>
      <c r="C102" s="44" t="str">
        <f>IFERROR(INDEX('[2]Inventory List'!$D$10:$D$3009,MATCH('[2]Items to ORDER'!B102,InventoryList_RangeItem,0)),"")</f>
        <v>UNIT</v>
      </c>
      <c r="D102" s="45">
        <f>IFERROR(INDEX('[2]Inventory List'!$O$10:$O$3009,MATCH('[2]Items to ORDER'!B102,InventoryList_RangeItem,0)),0)</f>
        <v>0</v>
      </c>
      <c r="E102" s="45"/>
      <c r="F102" s="45"/>
      <c r="G102" s="45"/>
      <c r="H102" s="45"/>
      <c r="I102" s="45"/>
      <c r="J102" s="45">
        <f t="shared" si="2"/>
        <v>0</v>
      </c>
    </row>
    <row r="103" spans="1:10" ht="15.5" x14ac:dyDescent="0.35">
      <c r="A103" s="43">
        <v>96</v>
      </c>
      <c r="B103" s="43">
        <f>IFERROR(INDEX(InventoryList_RangeItem,MATCH(ROWS('[2]Inventory List'!$P$10:P105),'[2]Inventory List'!$P$10:$P$3009,0)),0)</f>
        <v>0</v>
      </c>
      <c r="C103" s="44" t="str">
        <f>IFERROR(INDEX('[2]Inventory List'!$D$10:$D$3009,MATCH('[2]Items to ORDER'!B103,InventoryList_RangeItem,0)),"")</f>
        <v>UNIT</v>
      </c>
      <c r="D103" s="45">
        <f>IFERROR(INDEX('[2]Inventory List'!$O$10:$O$3009,MATCH('[2]Items to ORDER'!B103,InventoryList_RangeItem,0)),0)</f>
        <v>0</v>
      </c>
      <c r="E103" s="45"/>
      <c r="F103" s="45"/>
      <c r="G103" s="45"/>
      <c r="H103" s="45"/>
      <c r="I103" s="45"/>
      <c r="J103" s="45">
        <f t="shared" si="2"/>
        <v>0</v>
      </c>
    </row>
    <row r="104" spans="1:10" ht="15.5" x14ac:dyDescent="0.35">
      <c r="A104" s="43">
        <v>97</v>
      </c>
      <c r="B104" s="43">
        <f>IFERROR(INDEX(InventoryList_RangeItem,MATCH(ROWS('[2]Inventory List'!$P$10:P106),'[2]Inventory List'!$P$10:$P$3009,0)),0)</f>
        <v>0</v>
      </c>
      <c r="C104" s="44" t="str">
        <f>IFERROR(INDEX('[2]Inventory List'!$D$10:$D$3009,MATCH('[2]Items to ORDER'!B104,InventoryList_RangeItem,0)),"")</f>
        <v>UNIT</v>
      </c>
      <c r="D104" s="45">
        <f>IFERROR(INDEX('[2]Inventory List'!$O$10:$O$3009,MATCH('[2]Items to ORDER'!B104,InventoryList_RangeItem,0)),0)</f>
        <v>0</v>
      </c>
      <c r="E104" s="45"/>
      <c r="F104" s="45"/>
      <c r="G104" s="45"/>
      <c r="H104" s="45"/>
      <c r="I104" s="45"/>
      <c r="J104" s="45">
        <f t="shared" si="2"/>
        <v>0</v>
      </c>
    </row>
    <row r="105" spans="1:10" ht="15.5" x14ac:dyDescent="0.35">
      <c r="A105" s="43">
        <v>98</v>
      </c>
      <c r="B105" s="43">
        <f>IFERROR(INDEX(InventoryList_RangeItem,MATCH(ROWS('[2]Inventory List'!$P$10:P107),'[2]Inventory List'!$P$10:$P$3009,0)),0)</f>
        <v>0</v>
      </c>
      <c r="C105" s="44" t="str">
        <f>IFERROR(INDEX('[2]Inventory List'!$D$10:$D$3009,MATCH('[2]Items to ORDER'!B105,InventoryList_RangeItem,0)),"")</f>
        <v>UNIT</v>
      </c>
      <c r="D105" s="45">
        <f>IFERROR(INDEX('[2]Inventory List'!$O$10:$O$3009,MATCH('[2]Items to ORDER'!B105,InventoryList_RangeItem,0)),0)</f>
        <v>0</v>
      </c>
      <c r="E105" s="45"/>
      <c r="F105" s="45"/>
      <c r="G105" s="45"/>
      <c r="H105" s="45"/>
      <c r="I105" s="45"/>
      <c r="J105" s="45">
        <f t="shared" si="2"/>
        <v>0</v>
      </c>
    </row>
    <row r="106" spans="1:10" ht="15.5" x14ac:dyDescent="0.35">
      <c r="A106" s="43">
        <v>99</v>
      </c>
      <c r="B106" s="43">
        <f>IFERROR(INDEX(InventoryList_RangeItem,MATCH(ROWS('[2]Inventory List'!$P$10:P108),'[2]Inventory List'!$P$10:$P$3009,0)),0)</f>
        <v>0</v>
      </c>
      <c r="C106" s="44" t="str">
        <f>IFERROR(INDEX('[2]Inventory List'!$D$10:$D$3009,MATCH('[2]Items to ORDER'!B106,InventoryList_RangeItem,0)),"")</f>
        <v>UNIT</v>
      </c>
      <c r="D106" s="45">
        <f>IFERROR(INDEX('[2]Inventory List'!$O$10:$O$3009,MATCH('[2]Items to ORDER'!B106,InventoryList_RangeItem,0)),0)</f>
        <v>0</v>
      </c>
      <c r="E106" s="45"/>
      <c r="F106" s="45"/>
      <c r="G106" s="45"/>
      <c r="H106" s="45"/>
      <c r="I106" s="45"/>
      <c r="J106" s="45">
        <f t="shared" si="2"/>
        <v>0</v>
      </c>
    </row>
    <row r="107" spans="1:10" ht="15.5" x14ac:dyDescent="0.35">
      <c r="A107" s="43">
        <v>100</v>
      </c>
      <c r="B107" s="43">
        <f>IFERROR(INDEX(InventoryList_RangeItem,MATCH(ROWS('[2]Inventory List'!$P$10:P109),'[2]Inventory List'!$P$10:$P$3009,0)),0)</f>
        <v>0</v>
      </c>
      <c r="C107" s="44" t="str">
        <f>IFERROR(INDEX('[2]Inventory List'!$D$10:$D$3009,MATCH('[2]Items to ORDER'!B107,InventoryList_RangeItem,0)),"")</f>
        <v>UNIT</v>
      </c>
      <c r="D107" s="45">
        <f>IFERROR(INDEX('[2]Inventory List'!$O$10:$O$3009,MATCH('[2]Items to ORDER'!B107,InventoryList_RangeItem,0)),0)</f>
        <v>0</v>
      </c>
      <c r="E107" s="45"/>
      <c r="F107" s="45"/>
      <c r="G107" s="45"/>
      <c r="H107" s="45"/>
      <c r="I107" s="45"/>
      <c r="J107" s="45">
        <f t="shared" si="2"/>
        <v>0</v>
      </c>
    </row>
    <row r="108" spans="1:10" ht="15.5" x14ac:dyDescent="0.35">
      <c r="A108" s="43">
        <v>101</v>
      </c>
      <c r="B108" s="43">
        <f>IFERROR(INDEX(InventoryList_RangeItem,MATCH(ROWS('[2]Inventory List'!$P$10:P110),'[2]Inventory List'!$P$10:$P$3009,0)),0)</f>
        <v>0</v>
      </c>
      <c r="C108" s="44" t="str">
        <f>IFERROR(INDEX('[2]Inventory List'!$D$10:$D$3009,MATCH('[2]Items to ORDER'!B108,InventoryList_RangeItem,0)),"")</f>
        <v>UNIT</v>
      </c>
      <c r="D108" s="45">
        <f>IFERROR(INDEX('[2]Inventory List'!$O$10:$O$3009,MATCH('[2]Items to ORDER'!B108,InventoryList_RangeItem,0)),0)</f>
        <v>0</v>
      </c>
      <c r="E108" s="45"/>
      <c r="F108" s="45"/>
      <c r="G108" s="45"/>
      <c r="H108" s="45"/>
      <c r="I108" s="45"/>
      <c r="J108" s="45">
        <f t="shared" si="2"/>
        <v>0</v>
      </c>
    </row>
    <row r="109" spans="1:10" ht="15.5" x14ac:dyDescent="0.35">
      <c r="A109" s="43">
        <v>102</v>
      </c>
      <c r="B109" s="43">
        <f>IFERROR(INDEX(InventoryList_RangeItem,MATCH(ROWS('[2]Inventory List'!$P$10:P111),'[2]Inventory List'!$P$10:$P$3009,0)),0)</f>
        <v>0</v>
      </c>
      <c r="C109" s="44" t="str">
        <f>IFERROR(INDEX('[2]Inventory List'!$D$10:$D$3009,MATCH('[2]Items to ORDER'!B109,InventoryList_RangeItem,0)),"")</f>
        <v>UNIT</v>
      </c>
      <c r="D109" s="45">
        <f>IFERROR(INDEX('[2]Inventory List'!$O$10:$O$3009,MATCH('[2]Items to ORDER'!B109,InventoryList_RangeItem,0)),0)</f>
        <v>0</v>
      </c>
      <c r="E109" s="45"/>
      <c r="F109" s="45"/>
      <c r="G109" s="45"/>
      <c r="H109" s="45"/>
      <c r="I109" s="45"/>
      <c r="J109" s="45">
        <f t="shared" si="2"/>
        <v>0</v>
      </c>
    </row>
    <row r="110" spans="1:10" ht="15.5" x14ac:dyDescent="0.35">
      <c r="A110" s="43">
        <v>103</v>
      </c>
      <c r="B110" s="43">
        <f>IFERROR(INDEX(InventoryList_RangeItem,MATCH(ROWS('[2]Inventory List'!$P$10:P112),'[2]Inventory List'!$P$10:$P$3009,0)),0)</f>
        <v>0</v>
      </c>
      <c r="C110" s="44" t="str">
        <f>IFERROR(INDEX('[2]Inventory List'!$D$10:$D$3009,MATCH('[2]Items to ORDER'!B110,InventoryList_RangeItem,0)),"")</f>
        <v>UNIT</v>
      </c>
      <c r="D110" s="45">
        <f>IFERROR(INDEX('[2]Inventory List'!$O$10:$O$3009,MATCH('[2]Items to ORDER'!B110,InventoryList_RangeItem,0)),0)</f>
        <v>0</v>
      </c>
      <c r="E110" s="45"/>
      <c r="F110" s="45"/>
      <c r="G110" s="45"/>
      <c r="H110" s="45"/>
      <c r="I110" s="45"/>
      <c r="J110" s="45">
        <f t="shared" si="2"/>
        <v>0</v>
      </c>
    </row>
    <row r="111" spans="1:10" ht="15.5" x14ac:dyDescent="0.35">
      <c r="A111" s="43">
        <v>104</v>
      </c>
      <c r="B111" s="43">
        <f>IFERROR(INDEX(InventoryList_RangeItem,MATCH(ROWS('[2]Inventory List'!$P$10:P113),'[2]Inventory List'!$P$10:$P$3009,0)),0)</f>
        <v>0</v>
      </c>
      <c r="C111" s="44" t="str">
        <f>IFERROR(INDEX('[2]Inventory List'!$D$10:$D$3009,MATCH('[2]Items to ORDER'!B111,InventoryList_RangeItem,0)),"")</f>
        <v>UNIT</v>
      </c>
      <c r="D111" s="45">
        <f>IFERROR(INDEX('[2]Inventory List'!$O$10:$O$3009,MATCH('[2]Items to ORDER'!B111,InventoryList_RangeItem,0)),0)</f>
        <v>0</v>
      </c>
      <c r="E111" s="45"/>
      <c r="F111" s="45"/>
      <c r="G111" s="45"/>
      <c r="H111" s="45"/>
      <c r="I111" s="45"/>
      <c r="J111" s="45">
        <f t="shared" si="2"/>
        <v>0</v>
      </c>
    </row>
    <row r="112" spans="1:10" ht="15.5" x14ac:dyDescent="0.35">
      <c r="A112" s="43">
        <v>105</v>
      </c>
      <c r="B112" s="43">
        <f>IFERROR(INDEX(InventoryList_RangeItem,MATCH(ROWS('[2]Inventory List'!$P$10:P114),'[2]Inventory List'!$P$10:$P$3009,0)),0)</f>
        <v>0</v>
      </c>
      <c r="C112" s="44" t="str">
        <f>IFERROR(INDEX('[2]Inventory List'!$D$10:$D$3009,MATCH('[2]Items to ORDER'!B112,InventoryList_RangeItem,0)),"")</f>
        <v>UNIT</v>
      </c>
      <c r="D112" s="45">
        <f>IFERROR(INDEX('[2]Inventory List'!$O$10:$O$3009,MATCH('[2]Items to ORDER'!B112,InventoryList_RangeItem,0)),0)</f>
        <v>0</v>
      </c>
      <c r="E112" s="45"/>
      <c r="F112" s="45"/>
      <c r="G112" s="45"/>
      <c r="H112" s="45"/>
      <c r="I112" s="45"/>
      <c r="J112" s="45">
        <f t="shared" si="2"/>
        <v>0</v>
      </c>
    </row>
    <row r="113" spans="1:10" ht="15.5" x14ac:dyDescent="0.35">
      <c r="A113" s="43">
        <v>106</v>
      </c>
      <c r="B113" s="43">
        <f>IFERROR(INDEX(InventoryList_RangeItem,MATCH(ROWS('[2]Inventory List'!$P$10:P115),'[2]Inventory List'!$P$10:$P$3009,0)),0)</f>
        <v>0</v>
      </c>
      <c r="C113" s="44" t="str">
        <f>IFERROR(INDEX('[2]Inventory List'!$D$10:$D$3009,MATCH('[2]Items to ORDER'!B113,InventoryList_RangeItem,0)),"")</f>
        <v>UNIT</v>
      </c>
      <c r="D113" s="45">
        <f>IFERROR(INDEX('[2]Inventory List'!$O$10:$O$3009,MATCH('[2]Items to ORDER'!B113,InventoryList_RangeItem,0)),0)</f>
        <v>0</v>
      </c>
      <c r="E113" s="45"/>
      <c r="F113" s="45"/>
      <c r="G113" s="45"/>
      <c r="H113" s="45"/>
      <c r="I113" s="45"/>
      <c r="J113" s="45">
        <f t="shared" si="2"/>
        <v>0</v>
      </c>
    </row>
    <row r="114" spans="1:10" ht="15.5" x14ac:dyDescent="0.35">
      <c r="A114" s="43">
        <v>107</v>
      </c>
      <c r="B114" s="43">
        <f>IFERROR(INDEX(InventoryList_RangeItem,MATCH(ROWS('[2]Inventory List'!$P$10:P116),'[2]Inventory List'!$P$10:$P$3009,0)),0)</f>
        <v>0</v>
      </c>
      <c r="C114" s="44" t="str">
        <f>IFERROR(INDEX('[2]Inventory List'!$D$10:$D$3009,MATCH('[2]Items to ORDER'!B114,InventoryList_RangeItem,0)),"")</f>
        <v>UNIT</v>
      </c>
      <c r="D114" s="45">
        <f>IFERROR(INDEX('[2]Inventory List'!$O$10:$O$3009,MATCH('[2]Items to ORDER'!B114,InventoryList_RangeItem,0)),0)</f>
        <v>0</v>
      </c>
      <c r="E114" s="45"/>
      <c r="F114" s="45"/>
      <c r="G114" s="45"/>
      <c r="H114" s="45"/>
      <c r="I114" s="45"/>
      <c r="J114" s="45">
        <f t="shared" si="2"/>
        <v>0</v>
      </c>
    </row>
    <row r="115" spans="1:10" ht="15.5" x14ac:dyDescent="0.35">
      <c r="A115" s="43">
        <v>108</v>
      </c>
      <c r="B115" s="43">
        <f>IFERROR(INDEX(InventoryList_RangeItem,MATCH(ROWS('[2]Inventory List'!$P$10:P117),'[2]Inventory List'!$P$10:$P$3009,0)),0)</f>
        <v>0</v>
      </c>
      <c r="C115" s="44" t="str">
        <f>IFERROR(INDEX('[2]Inventory List'!$D$10:$D$3009,MATCH('[2]Items to ORDER'!B115,InventoryList_RangeItem,0)),"")</f>
        <v>UNIT</v>
      </c>
      <c r="D115" s="45">
        <f>IFERROR(INDEX('[2]Inventory List'!$O$10:$O$3009,MATCH('[2]Items to ORDER'!B115,InventoryList_RangeItem,0)),0)</f>
        <v>0</v>
      </c>
      <c r="E115" s="45"/>
      <c r="F115" s="45"/>
      <c r="G115" s="45"/>
      <c r="H115" s="45"/>
      <c r="I115" s="45"/>
      <c r="J115" s="45">
        <f t="shared" si="2"/>
        <v>0</v>
      </c>
    </row>
    <row r="116" spans="1:10" ht="15.5" x14ac:dyDescent="0.35">
      <c r="A116" s="43">
        <v>109</v>
      </c>
      <c r="B116" s="43">
        <f>IFERROR(INDEX(InventoryList_RangeItem,MATCH(ROWS('[2]Inventory List'!$P$10:P118),'[2]Inventory List'!$P$10:$P$3009,0)),0)</f>
        <v>0</v>
      </c>
      <c r="C116" s="44" t="str">
        <f>IFERROR(INDEX('[2]Inventory List'!$D$10:$D$3009,MATCH('[2]Items to ORDER'!B116,InventoryList_RangeItem,0)),"")</f>
        <v>UNIT</v>
      </c>
      <c r="D116" s="45">
        <f>IFERROR(INDEX('[2]Inventory List'!$O$10:$O$3009,MATCH('[2]Items to ORDER'!B116,InventoryList_RangeItem,0)),0)</f>
        <v>0</v>
      </c>
      <c r="E116" s="45"/>
      <c r="F116" s="45"/>
      <c r="G116" s="45"/>
      <c r="H116" s="45"/>
      <c r="I116" s="45"/>
      <c r="J116" s="45">
        <f t="shared" si="2"/>
        <v>0</v>
      </c>
    </row>
    <row r="117" spans="1:10" ht="15.5" x14ac:dyDescent="0.35">
      <c r="A117" s="43">
        <v>110</v>
      </c>
      <c r="B117" s="43">
        <f>IFERROR(INDEX(InventoryList_RangeItem,MATCH(ROWS('[2]Inventory List'!$P$10:P119),'[2]Inventory List'!$P$10:$P$3009,0)),0)</f>
        <v>0</v>
      </c>
      <c r="C117" s="44" t="str">
        <f>IFERROR(INDEX('[2]Inventory List'!$D$10:$D$3009,MATCH('[2]Items to ORDER'!B117,InventoryList_RangeItem,0)),"")</f>
        <v>UNIT</v>
      </c>
      <c r="D117" s="45">
        <f>IFERROR(INDEX('[2]Inventory List'!$O$10:$O$3009,MATCH('[2]Items to ORDER'!B117,InventoryList_RangeItem,0)),0)</f>
        <v>0</v>
      </c>
      <c r="E117" s="45"/>
      <c r="F117" s="45"/>
      <c r="G117" s="45"/>
      <c r="H117" s="45"/>
      <c r="I117" s="45"/>
      <c r="J117" s="45">
        <f t="shared" si="2"/>
        <v>0</v>
      </c>
    </row>
    <row r="118" spans="1:10" ht="15.5" x14ac:dyDescent="0.35">
      <c r="A118" s="43">
        <v>111</v>
      </c>
      <c r="B118" s="43">
        <f>IFERROR(INDEX(InventoryList_RangeItem,MATCH(ROWS('[2]Inventory List'!$P$10:P120),'[2]Inventory List'!$P$10:$P$3009,0)),0)</f>
        <v>0</v>
      </c>
      <c r="C118" s="44" t="str">
        <f>IFERROR(INDEX('[2]Inventory List'!$D$10:$D$3009,MATCH('[2]Items to ORDER'!B118,InventoryList_RangeItem,0)),"")</f>
        <v>UNIT</v>
      </c>
      <c r="D118" s="45">
        <f>IFERROR(INDEX('[2]Inventory List'!$O$10:$O$3009,MATCH('[2]Items to ORDER'!B118,InventoryList_RangeItem,0)),0)</f>
        <v>0</v>
      </c>
      <c r="E118" s="45"/>
      <c r="F118" s="45"/>
      <c r="G118" s="45"/>
      <c r="H118" s="45"/>
      <c r="I118" s="45"/>
      <c r="J118" s="45">
        <f t="shared" si="2"/>
        <v>0</v>
      </c>
    </row>
    <row r="119" spans="1:10" ht="15.5" x14ac:dyDescent="0.35">
      <c r="A119" s="43">
        <v>112</v>
      </c>
      <c r="B119" s="43">
        <f>IFERROR(INDEX(InventoryList_RangeItem,MATCH(ROWS('[2]Inventory List'!$P$10:P121),'[2]Inventory List'!$P$10:$P$3009,0)),0)</f>
        <v>0</v>
      </c>
      <c r="C119" s="44" t="str">
        <f>IFERROR(INDEX('[2]Inventory List'!$D$10:$D$3009,MATCH('[2]Items to ORDER'!B119,InventoryList_RangeItem,0)),"")</f>
        <v>UNIT</v>
      </c>
      <c r="D119" s="45">
        <f>IFERROR(INDEX('[2]Inventory List'!$O$10:$O$3009,MATCH('[2]Items to ORDER'!B119,InventoryList_RangeItem,0)),0)</f>
        <v>0</v>
      </c>
      <c r="E119" s="45"/>
      <c r="F119" s="45"/>
      <c r="G119" s="45"/>
      <c r="H119" s="45"/>
      <c r="I119" s="45"/>
      <c r="J119" s="45">
        <f t="shared" si="2"/>
        <v>0</v>
      </c>
    </row>
    <row r="120" spans="1:10" ht="15.5" x14ac:dyDescent="0.35">
      <c r="A120" s="43">
        <v>113</v>
      </c>
      <c r="B120" s="43">
        <f>IFERROR(INDEX(InventoryList_RangeItem,MATCH(ROWS('[2]Inventory List'!$P$10:P122),'[2]Inventory List'!$P$10:$P$3009,0)),0)</f>
        <v>0</v>
      </c>
      <c r="C120" s="44" t="str">
        <f>IFERROR(INDEX('[2]Inventory List'!$D$10:$D$3009,MATCH('[2]Items to ORDER'!B120,InventoryList_RangeItem,0)),"")</f>
        <v>UNIT</v>
      </c>
      <c r="D120" s="45">
        <f>IFERROR(INDEX('[2]Inventory List'!$O$10:$O$3009,MATCH('[2]Items to ORDER'!B120,InventoryList_RangeItem,0)),0)</f>
        <v>0</v>
      </c>
      <c r="E120" s="45"/>
      <c r="F120" s="45"/>
      <c r="G120" s="45"/>
      <c r="H120" s="45"/>
      <c r="I120" s="45"/>
      <c r="J120" s="45">
        <f t="shared" si="2"/>
        <v>0</v>
      </c>
    </row>
    <row r="121" spans="1:10" ht="15.5" x14ac:dyDescent="0.35">
      <c r="A121" s="43">
        <v>114</v>
      </c>
      <c r="B121" s="43">
        <f>IFERROR(INDEX(InventoryList_RangeItem,MATCH(ROWS('[2]Inventory List'!$P$10:P123),'[2]Inventory List'!$P$10:$P$3009,0)),0)</f>
        <v>0</v>
      </c>
      <c r="C121" s="44" t="str">
        <f>IFERROR(INDEX('[2]Inventory List'!$D$10:$D$3009,MATCH('[2]Items to ORDER'!B121,InventoryList_RangeItem,0)),"")</f>
        <v>UNIT</v>
      </c>
      <c r="D121" s="45">
        <f>IFERROR(INDEX('[2]Inventory List'!$O$10:$O$3009,MATCH('[2]Items to ORDER'!B121,InventoryList_RangeItem,0)),0)</f>
        <v>0</v>
      </c>
      <c r="E121" s="45"/>
      <c r="F121" s="45"/>
      <c r="G121" s="45"/>
      <c r="H121" s="45"/>
      <c r="I121" s="45"/>
      <c r="J121" s="45">
        <f t="shared" si="2"/>
        <v>0</v>
      </c>
    </row>
    <row r="122" spans="1:10" ht="15.5" x14ac:dyDescent="0.35">
      <c r="A122" s="43">
        <v>115</v>
      </c>
      <c r="B122" s="43">
        <f>IFERROR(INDEX(InventoryList_RangeItem,MATCH(ROWS('[2]Inventory List'!$P$10:P124),'[2]Inventory List'!$P$10:$P$3009,0)),0)</f>
        <v>0</v>
      </c>
      <c r="C122" s="44" t="str">
        <f>IFERROR(INDEX('[2]Inventory List'!$D$10:$D$3009,MATCH('[2]Items to ORDER'!B122,InventoryList_RangeItem,0)),"")</f>
        <v>UNIT</v>
      </c>
      <c r="D122" s="45">
        <f>IFERROR(INDEX('[2]Inventory List'!$O$10:$O$3009,MATCH('[2]Items to ORDER'!B122,InventoryList_RangeItem,0)),0)</f>
        <v>0</v>
      </c>
      <c r="E122" s="45"/>
      <c r="F122" s="45"/>
      <c r="G122" s="45"/>
      <c r="H122" s="45"/>
      <c r="I122" s="45"/>
      <c r="J122" s="45">
        <f t="shared" si="2"/>
        <v>0</v>
      </c>
    </row>
    <row r="123" spans="1:10" ht="15.5" x14ac:dyDescent="0.35">
      <c r="A123" s="43">
        <v>116</v>
      </c>
      <c r="B123" s="43">
        <f>IFERROR(INDEX(InventoryList_RangeItem,MATCH(ROWS('[2]Inventory List'!$P$10:P125),'[2]Inventory List'!$P$10:$P$3009,0)),0)</f>
        <v>0</v>
      </c>
      <c r="C123" s="44" t="str">
        <f>IFERROR(INDEX('[2]Inventory List'!$D$10:$D$3009,MATCH('[2]Items to ORDER'!B123,InventoryList_RangeItem,0)),"")</f>
        <v>UNIT</v>
      </c>
      <c r="D123" s="45">
        <f>IFERROR(INDEX('[2]Inventory List'!$O$10:$O$3009,MATCH('[2]Items to ORDER'!B123,InventoryList_RangeItem,0)),0)</f>
        <v>0</v>
      </c>
      <c r="E123" s="45"/>
      <c r="F123" s="45"/>
      <c r="G123" s="45"/>
      <c r="H123" s="45"/>
      <c r="I123" s="45"/>
      <c r="J123" s="45">
        <f t="shared" si="2"/>
        <v>0</v>
      </c>
    </row>
    <row r="124" spans="1:10" ht="15.5" x14ac:dyDescent="0.35">
      <c r="A124" s="43">
        <v>117</v>
      </c>
      <c r="B124" s="43">
        <f>IFERROR(INDEX(InventoryList_RangeItem,MATCH(ROWS('[2]Inventory List'!$P$10:P126),'[2]Inventory List'!$P$10:$P$3009,0)),0)</f>
        <v>0</v>
      </c>
      <c r="C124" s="44" t="str">
        <f>IFERROR(INDEX('[2]Inventory List'!$D$10:$D$3009,MATCH('[2]Items to ORDER'!B124,InventoryList_RangeItem,0)),"")</f>
        <v>UNIT</v>
      </c>
      <c r="D124" s="45">
        <f>IFERROR(INDEX('[2]Inventory List'!$O$10:$O$3009,MATCH('[2]Items to ORDER'!B124,InventoryList_RangeItem,0)),0)</f>
        <v>0</v>
      </c>
      <c r="E124" s="45"/>
      <c r="F124" s="45"/>
      <c r="G124" s="45"/>
      <c r="H124" s="45"/>
      <c r="I124" s="45"/>
      <c r="J124" s="45">
        <f t="shared" si="2"/>
        <v>0</v>
      </c>
    </row>
    <row r="125" spans="1:10" ht="15.5" x14ac:dyDescent="0.35">
      <c r="A125" s="43">
        <v>118</v>
      </c>
      <c r="B125" s="43">
        <f>IFERROR(INDEX(InventoryList_RangeItem,MATCH(ROWS('[2]Inventory List'!$P$10:P127),'[2]Inventory List'!$P$10:$P$3009,0)),0)</f>
        <v>0</v>
      </c>
      <c r="C125" s="44" t="str">
        <f>IFERROR(INDEX('[2]Inventory List'!$D$10:$D$3009,MATCH('[2]Items to ORDER'!B125,InventoryList_RangeItem,0)),"")</f>
        <v>UNIT</v>
      </c>
      <c r="D125" s="45">
        <f>IFERROR(INDEX('[2]Inventory List'!$O$10:$O$3009,MATCH('[2]Items to ORDER'!B125,InventoryList_RangeItem,0)),0)</f>
        <v>0</v>
      </c>
      <c r="E125" s="45"/>
      <c r="F125" s="45"/>
      <c r="G125" s="45"/>
      <c r="H125" s="45"/>
      <c r="I125" s="45"/>
      <c r="J125" s="45">
        <f t="shared" si="2"/>
        <v>0</v>
      </c>
    </row>
    <row r="126" spans="1:10" ht="15.5" x14ac:dyDescent="0.35">
      <c r="A126" s="43">
        <v>119</v>
      </c>
      <c r="B126" s="43">
        <f>IFERROR(INDEX(InventoryList_RangeItem,MATCH(ROWS('[2]Inventory List'!$P$10:P128),'[2]Inventory List'!$P$10:$P$3009,0)),0)</f>
        <v>0</v>
      </c>
      <c r="C126" s="44" t="str">
        <f>IFERROR(INDEX('[2]Inventory List'!$D$10:$D$3009,MATCH('[2]Items to ORDER'!B126,InventoryList_RangeItem,0)),"")</f>
        <v>UNIT</v>
      </c>
      <c r="D126" s="45">
        <f>IFERROR(INDEX('[2]Inventory List'!$O$10:$O$3009,MATCH('[2]Items to ORDER'!B126,InventoryList_RangeItem,0)),0)</f>
        <v>0</v>
      </c>
      <c r="E126" s="45"/>
      <c r="F126" s="45"/>
      <c r="G126" s="45"/>
      <c r="H126" s="45"/>
      <c r="I126" s="45"/>
      <c r="J126" s="45">
        <f t="shared" si="2"/>
        <v>0</v>
      </c>
    </row>
    <row r="127" spans="1:10" ht="15.5" x14ac:dyDescent="0.35">
      <c r="A127" s="43">
        <v>120</v>
      </c>
      <c r="B127" s="43">
        <f>IFERROR(INDEX(InventoryList_RangeItem,MATCH(ROWS('[2]Inventory List'!$P$10:P129),'[2]Inventory List'!$P$10:$P$3009,0)),0)</f>
        <v>0</v>
      </c>
      <c r="C127" s="44" t="str">
        <f>IFERROR(INDEX('[2]Inventory List'!$D$10:$D$3009,MATCH('[2]Items to ORDER'!B127,InventoryList_RangeItem,0)),"")</f>
        <v>UNIT</v>
      </c>
      <c r="D127" s="45">
        <f>IFERROR(INDEX('[2]Inventory List'!$O$10:$O$3009,MATCH('[2]Items to ORDER'!B127,InventoryList_RangeItem,0)),0)</f>
        <v>0</v>
      </c>
      <c r="E127" s="45"/>
      <c r="F127" s="45"/>
      <c r="G127" s="45"/>
      <c r="H127" s="45"/>
      <c r="I127" s="45"/>
      <c r="J127" s="45">
        <f t="shared" si="2"/>
        <v>0</v>
      </c>
    </row>
    <row r="128" spans="1:10" ht="15.5" x14ac:dyDescent="0.35">
      <c r="A128" s="43">
        <v>121</v>
      </c>
      <c r="B128" s="43">
        <f>IFERROR(INDEX(InventoryList_RangeItem,MATCH(ROWS('[2]Inventory List'!$P$10:P130),'[2]Inventory List'!$P$10:$P$3009,0)),0)</f>
        <v>0</v>
      </c>
      <c r="C128" s="44" t="str">
        <f>IFERROR(INDEX('[2]Inventory List'!$D$10:$D$3009,MATCH('[2]Items to ORDER'!B128,InventoryList_RangeItem,0)),"")</f>
        <v>UNIT</v>
      </c>
      <c r="D128" s="45">
        <f>IFERROR(INDEX('[2]Inventory List'!$O$10:$O$3009,MATCH('[2]Items to ORDER'!B128,InventoryList_RangeItem,0)),0)</f>
        <v>0</v>
      </c>
      <c r="E128" s="45"/>
      <c r="F128" s="45"/>
      <c r="G128" s="45"/>
      <c r="H128" s="45"/>
      <c r="I128" s="45"/>
      <c r="J128" s="45">
        <f t="shared" si="2"/>
        <v>0</v>
      </c>
    </row>
    <row r="129" spans="1:10" ht="15.5" x14ac:dyDescent="0.35">
      <c r="A129" s="43">
        <v>122</v>
      </c>
      <c r="B129" s="43">
        <f>IFERROR(INDEX(InventoryList_RangeItem,MATCH(ROWS('[2]Inventory List'!$P$10:P131),'[2]Inventory List'!$P$10:$P$3009,0)),0)</f>
        <v>0</v>
      </c>
      <c r="C129" s="44" t="str">
        <f>IFERROR(INDEX('[2]Inventory List'!$D$10:$D$3009,MATCH('[2]Items to ORDER'!B129,InventoryList_RangeItem,0)),"")</f>
        <v>UNIT</v>
      </c>
      <c r="D129" s="45">
        <f>IFERROR(INDEX('[2]Inventory List'!$O$10:$O$3009,MATCH('[2]Items to ORDER'!B129,InventoryList_RangeItem,0)),0)</f>
        <v>0</v>
      </c>
      <c r="E129" s="45"/>
      <c r="F129" s="45"/>
      <c r="G129" s="45"/>
      <c r="H129" s="45"/>
      <c r="I129" s="45"/>
      <c r="J129" s="45">
        <f t="shared" si="2"/>
        <v>0</v>
      </c>
    </row>
    <row r="130" spans="1:10" ht="15.5" x14ac:dyDescent="0.35">
      <c r="A130" s="43">
        <v>123</v>
      </c>
      <c r="B130" s="43">
        <f>IFERROR(INDEX(InventoryList_RangeItem,MATCH(ROWS('[2]Inventory List'!$P$10:P132),'[2]Inventory List'!$P$10:$P$3009,0)),0)</f>
        <v>0</v>
      </c>
      <c r="C130" s="44" t="str">
        <f>IFERROR(INDEX('[2]Inventory List'!$D$10:$D$3009,MATCH('[2]Items to ORDER'!B130,InventoryList_RangeItem,0)),"")</f>
        <v>UNIT</v>
      </c>
      <c r="D130" s="45">
        <f>IFERROR(INDEX('[2]Inventory List'!$O$10:$O$3009,MATCH('[2]Items to ORDER'!B130,InventoryList_RangeItem,0)),0)</f>
        <v>0</v>
      </c>
      <c r="E130" s="45"/>
      <c r="F130" s="45"/>
      <c r="G130" s="45"/>
      <c r="H130" s="45"/>
      <c r="I130" s="45"/>
      <c r="J130" s="45">
        <f t="shared" si="2"/>
        <v>0</v>
      </c>
    </row>
    <row r="131" spans="1:10" ht="15.5" x14ac:dyDescent="0.35">
      <c r="A131" s="43">
        <v>124</v>
      </c>
      <c r="B131" s="43">
        <f>IFERROR(INDEX(InventoryList_RangeItem,MATCH(ROWS('[2]Inventory List'!$P$10:P133),'[2]Inventory List'!$P$10:$P$3009,0)),0)</f>
        <v>0</v>
      </c>
      <c r="C131" s="44" t="str">
        <f>IFERROR(INDEX('[2]Inventory List'!$D$10:$D$3009,MATCH('[2]Items to ORDER'!B131,InventoryList_RangeItem,0)),"")</f>
        <v>UNIT</v>
      </c>
      <c r="D131" s="45">
        <f>IFERROR(INDEX('[2]Inventory List'!$O$10:$O$3009,MATCH('[2]Items to ORDER'!B131,InventoryList_RangeItem,0)),0)</f>
        <v>0</v>
      </c>
      <c r="E131" s="45"/>
      <c r="F131" s="45"/>
      <c r="G131" s="45"/>
      <c r="H131" s="45"/>
      <c r="I131" s="45"/>
      <c r="J131" s="45">
        <f t="shared" si="2"/>
        <v>0</v>
      </c>
    </row>
    <row r="132" spans="1:10" ht="15.5" x14ac:dyDescent="0.35">
      <c r="A132" s="43">
        <v>125</v>
      </c>
      <c r="B132" s="43">
        <f>IFERROR(INDEX(InventoryList_RangeItem,MATCH(ROWS('[2]Inventory List'!$P$10:P134),'[2]Inventory List'!$P$10:$P$3009,0)),0)</f>
        <v>0</v>
      </c>
      <c r="C132" s="44" t="str">
        <f>IFERROR(INDEX('[2]Inventory List'!$D$10:$D$3009,MATCH('[2]Items to ORDER'!B132,InventoryList_RangeItem,0)),"")</f>
        <v>UNIT</v>
      </c>
      <c r="D132" s="45">
        <f>IFERROR(INDEX('[2]Inventory List'!$O$10:$O$3009,MATCH('[2]Items to ORDER'!B132,InventoryList_RangeItem,0)),0)</f>
        <v>0</v>
      </c>
      <c r="E132" s="45"/>
      <c r="F132" s="45"/>
      <c r="G132" s="45"/>
      <c r="H132" s="45"/>
      <c r="I132" s="45"/>
      <c r="J132" s="45">
        <f t="shared" si="2"/>
        <v>0</v>
      </c>
    </row>
    <row r="133" spans="1:10" ht="15.5" x14ac:dyDescent="0.35">
      <c r="A133" s="43">
        <v>126</v>
      </c>
      <c r="B133" s="43">
        <f>IFERROR(INDEX(InventoryList_RangeItem,MATCH(ROWS('[2]Inventory List'!$P$10:P135),'[2]Inventory List'!$P$10:$P$3009,0)),0)</f>
        <v>0</v>
      </c>
      <c r="C133" s="44" t="str">
        <f>IFERROR(INDEX('[2]Inventory List'!$D$10:$D$3009,MATCH('[2]Items to ORDER'!B133,InventoryList_RangeItem,0)),"")</f>
        <v>UNIT</v>
      </c>
      <c r="D133" s="45">
        <f>IFERROR(INDEX('[2]Inventory List'!$O$10:$O$3009,MATCH('[2]Items to ORDER'!B133,InventoryList_RangeItem,0)),0)</f>
        <v>0</v>
      </c>
      <c r="E133" s="45"/>
      <c r="F133" s="45"/>
      <c r="G133" s="45"/>
      <c r="H133" s="45"/>
      <c r="I133" s="45"/>
      <c r="J133" s="45">
        <f t="shared" si="2"/>
        <v>0</v>
      </c>
    </row>
    <row r="134" spans="1:10" ht="15.5" x14ac:dyDescent="0.35">
      <c r="A134" s="43">
        <v>127</v>
      </c>
      <c r="B134" s="43">
        <f>IFERROR(INDEX(InventoryList_RangeItem,MATCH(ROWS('[2]Inventory List'!$P$10:P136),'[2]Inventory List'!$P$10:$P$3009,0)),0)</f>
        <v>0</v>
      </c>
      <c r="C134" s="44" t="str">
        <f>IFERROR(INDEX('[2]Inventory List'!$D$10:$D$3009,MATCH('[2]Items to ORDER'!B134,InventoryList_RangeItem,0)),"")</f>
        <v>UNIT</v>
      </c>
      <c r="D134" s="45">
        <f>IFERROR(INDEX('[2]Inventory List'!$O$10:$O$3009,MATCH('[2]Items to ORDER'!B134,InventoryList_RangeItem,0)),0)</f>
        <v>0</v>
      </c>
      <c r="E134" s="45"/>
      <c r="F134" s="45"/>
      <c r="G134" s="45"/>
      <c r="H134" s="45"/>
      <c r="I134" s="45"/>
      <c r="J134" s="45">
        <f t="shared" si="2"/>
        <v>0</v>
      </c>
    </row>
    <row r="135" spans="1:10" ht="15.5" x14ac:dyDescent="0.35">
      <c r="A135" s="43">
        <v>128</v>
      </c>
      <c r="B135" s="43">
        <f>IFERROR(INDEX(InventoryList_RangeItem,MATCH(ROWS('[2]Inventory List'!$P$10:P137),'[2]Inventory List'!$P$10:$P$3009,0)),0)</f>
        <v>0</v>
      </c>
      <c r="C135" s="44" t="str">
        <f>IFERROR(INDEX('[2]Inventory List'!$D$10:$D$3009,MATCH('[2]Items to ORDER'!B135,InventoryList_RangeItem,0)),"")</f>
        <v>UNIT</v>
      </c>
      <c r="D135" s="45">
        <f>IFERROR(INDEX('[2]Inventory List'!$O$10:$O$3009,MATCH('[2]Items to ORDER'!B135,InventoryList_RangeItem,0)),0)</f>
        <v>0</v>
      </c>
      <c r="E135" s="45"/>
      <c r="F135" s="45"/>
      <c r="G135" s="45"/>
      <c r="H135" s="45"/>
      <c r="I135" s="45"/>
      <c r="J135" s="45">
        <f t="shared" si="2"/>
        <v>0</v>
      </c>
    </row>
    <row r="136" spans="1:10" ht="15.5" x14ac:dyDescent="0.35">
      <c r="A136" s="43">
        <v>129</v>
      </c>
      <c r="B136" s="43">
        <f>IFERROR(INDEX(InventoryList_RangeItem,MATCH(ROWS('[2]Inventory List'!$P$10:P138),'[2]Inventory List'!$P$10:$P$3009,0)),0)</f>
        <v>0</v>
      </c>
      <c r="C136" s="44" t="str">
        <f>IFERROR(INDEX('[2]Inventory List'!$D$10:$D$3009,MATCH('[2]Items to ORDER'!B136,InventoryList_RangeItem,0)),"")</f>
        <v>UNIT</v>
      </c>
      <c r="D136" s="45">
        <f>IFERROR(INDEX('[2]Inventory List'!$O$10:$O$3009,MATCH('[2]Items to ORDER'!B136,InventoryList_RangeItem,0)),0)</f>
        <v>0</v>
      </c>
      <c r="E136" s="45"/>
      <c r="F136" s="45"/>
      <c r="G136" s="45"/>
      <c r="H136" s="45"/>
      <c r="I136" s="45"/>
      <c r="J136" s="45">
        <f t="shared" si="2"/>
        <v>0</v>
      </c>
    </row>
    <row r="137" spans="1:10" ht="15.5" x14ac:dyDescent="0.35">
      <c r="A137" s="43">
        <v>130</v>
      </c>
      <c r="B137" s="43">
        <f>IFERROR(INDEX(InventoryList_RangeItem,MATCH(ROWS('[2]Inventory List'!$P$10:P139),'[2]Inventory List'!$P$10:$P$3009,0)),0)</f>
        <v>0</v>
      </c>
      <c r="C137" s="44" t="str">
        <f>IFERROR(INDEX('[2]Inventory List'!$D$10:$D$3009,MATCH('[2]Items to ORDER'!B137,InventoryList_RangeItem,0)),"")</f>
        <v>UNIT</v>
      </c>
      <c r="D137" s="45">
        <f>IFERROR(INDEX('[2]Inventory List'!$O$10:$O$3009,MATCH('[2]Items to ORDER'!B137,InventoryList_RangeItem,0)),0)</f>
        <v>0</v>
      </c>
      <c r="E137" s="45"/>
      <c r="F137" s="45"/>
      <c r="G137" s="45"/>
      <c r="H137" s="45"/>
      <c r="I137" s="45"/>
      <c r="J137" s="45">
        <f t="shared" ref="J137:J200" si="3">D137-SUM(E137:I137)</f>
        <v>0</v>
      </c>
    </row>
    <row r="138" spans="1:10" ht="15.5" x14ac:dyDescent="0.35">
      <c r="A138" s="43">
        <v>131</v>
      </c>
      <c r="B138" s="43">
        <f>IFERROR(INDEX(InventoryList_RangeItem,MATCH(ROWS('[2]Inventory List'!$P$10:P140),'[2]Inventory List'!$P$10:$P$3009,0)),0)</f>
        <v>0</v>
      </c>
      <c r="C138" s="44" t="str">
        <f>IFERROR(INDEX('[2]Inventory List'!$D$10:$D$3009,MATCH('[2]Items to ORDER'!B138,InventoryList_RangeItem,0)),"")</f>
        <v>UNIT</v>
      </c>
      <c r="D138" s="45">
        <f>IFERROR(INDEX('[2]Inventory List'!$O$10:$O$3009,MATCH('[2]Items to ORDER'!B138,InventoryList_RangeItem,0)),0)</f>
        <v>0</v>
      </c>
      <c r="E138" s="45"/>
      <c r="F138" s="45"/>
      <c r="G138" s="45"/>
      <c r="H138" s="45"/>
      <c r="I138" s="45"/>
      <c r="J138" s="45">
        <f t="shared" si="3"/>
        <v>0</v>
      </c>
    </row>
    <row r="139" spans="1:10" ht="15.5" x14ac:dyDescent="0.35">
      <c r="A139" s="43">
        <v>132</v>
      </c>
      <c r="B139" s="43">
        <f>IFERROR(INDEX(InventoryList_RangeItem,MATCH(ROWS('[2]Inventory List'!$P$10:P141),'[2]Inventory List'!$P$10:$P$3009,0)),0)</f>
        <v>0</v>
      </c>
      <c r="C139" s="44" t="str">
        <f>IFERROR(INDEX('[2]Inventory List'!$D$10:$D$3009,MATCH('[2]Items to ORDER'!B139,InventoryList_RangeItem,0)),"")</f>
        <v>UNIT</v>
      </c>
      <c r="D139" s="45">
        <f>IFERROR(INDEX('[2]Inventory List'!$O$10:$O$3009,MATCH('[2]Items to ORDER'!B139,InventoryList_RangeItem,0)),0)</f>
        <v>0</v>
      </c>
      <c r="E139" s="45"/>
      <c r="F139" s="45"/>
      <c r="G139" s="45"/>
      <c r="H139" s="45"/>
      <c r="I139" s="45"/>
      <c r="J139" s="45">
        <f t="shared" si="3"/>
        <v>0</v>
      </c>
    </row>
    <row r="140" spans="1:10" ht="15.5" x14ac:dyDescent="0.35">
      <c r="A140" s="43">
        <v>133</v>
      </c>
      <c r="B140" s="43">
        <f>IFERROR(INDEX(InventoryList_RangeItem,MATCH(ROWS('[2]Inventory List'!$P$10:P142),'[2]Inventory List'!$P$10:$P$3009,0)),0)</f>
        <v>0</v>
      </c>
      <c r="C140" s="44" t="str">
        <f>IFERROR(INDEX('[2]Inventory List'!$D$10:$D$3009,MATCH('[2]Items to ORDER'!B140,InventoryList_RangeItem,0)),"")</f>
        <v>UNIT</v>
      </c>
      <c r="D140" s="45">
        <f>IFERROR(INDEX('[2]Inventory List'!$O$10:$O$3009,MATCH('[2]Items to ORDER'!B140,InventoryList_RangeItem,0)),0)</f>
        <v>0</v>
      </c>
      <c r="E140" s="45"/>
      <c r="F140" s="45"/>
      <c r="G140" s="45"/>
      <c r="H140" s="45"/>
      <c r="I140" s="45"/>
      <c r="J140" s="45">
        <f t="shared" si="3"/>
        <v>0</v>
      </c>
    </row>
    <row r="141" spans="1:10" ht="15.5" x14ac:dyDescent="0.35">
      <c r="A141" s="43">
        <v>134</v>
      </c>
      <c r="B141" s="43">
        <f>IFERROR(INDEX(InventoryList_RangeItem,MATCH(ROWS('[2]Inventory List'!$P$10:P143),'[2]Inventory List'!$P$10:$P$3009,0)),0)</f>
        <v>0</v>
      </c>
      <c r="C141" s="44" t="str">
        <f>IFERROR(INDEX('[2]Inventory List'!$D$10:$D$3009,MATCH('[2]Items to ORDER'!B141,InventoryList_RangeItem,0)),"")</f>
        <v>UNIT</v>
      </c>
      <c r="D141" s="45">
        <f>IFERROR(INDEX('[2]Inventory List'!$O$10:$O$3009,MATCH('[2]Items to ORDER'!B141,InventoryList_RangeItem,0)),0)</f>
        <v>0</v>
      </c>
      <c r="E141" s="45"/>
      <c r="F141" s="45"/>
      <c r="G141" s="45"/>
      <c r="H141" s="45"/>
      <c r="I141" s="45"/>
      <c r="J141" s="45">
        <f t="shared" si="3"/>
        <v>0</v>
      </c>
    </row>
    <row r="142" spans="1:10" ht="15.5" x14ac:dyDescent="0.35">
      <c r="A142" s="43">
        <v>135</v>
      </c>
      <c r="B142" s="43">
        <f>IFERROR(INDEX(InventoryList_RangeItem,MATCH(ROWS('[2]Inventory List'!$P$10:P144),'[2]Inventory List'!$P$10:$P$3009,0)),0)</f>
        <v>0</v>
      </c>
      <c r="C142" s="44" t="str">
        <f>IFERROR(INDEX('[2]Inventory List'!$D$10:$D$3009,MATCH('[2]Items to ORDER'!B142,InventoryList_RangeItem,0)),"")</f>
        <v>UNIT</v>
      </c>
      <c r="D142" s="45">
        <f>IFERROR(INDEX('[2]Inventory List'!$O$10:$O$3009,MATCH('[2]Items to ORDER'!B142,InventoryList_RangeItem,0)),0)</f>
        <v>0</v>
      </c>
      <c r="E142" s="45"/>
      <c r="F142" s="45"/>
      <c r="G142" s="45"/>
      <c r="H142" s="45"/>
      <c r="I142" s="45"/>
      <c r="J142" s="45">
        <f t="shared" si="3"/>
        <v>0</v>
      </c>
    </row>
    <row r="143" spans="1:10" ht="15.5" x14ac:dyDescent="0.35">
      <c r="A143" s="43">
        <v>136</v>
      </c>
      <c r="B143" s="43">
        <f>IFERROR(INDEX(InventoryList_RangeItem,MATCH(ROWS('[2]Inventory List'!$P$10:P145),'[2]Inventory List'!$P$10:$P$3009,0)),0)</f>
        <v>0</v>
      </c>
      <c r="C143" s="44" t="str">
        <f>IFERROR(INDEX('[2]Inventory List'!$D$10:$D$3009,MATCH('[2]Items to ORDER'!B143,InventoryList_RangeItem,0)),"")</f>
        <v>UNIT</v>
      </c>
      <c r="D143" s="45">
        <f>IFERROR(INDEX('[2]Inventory List'!$O$10:$O$3009,MATCH('[2]Items to ORDER'!B143,InventoryList_RangeItem,0)),0)</f>
        <v>0</v>
      </c>
      <c r="E143" s="45"/>
      <c r="F143" s="45"/>
      <c r="G143" s="45"/>
      <c r="H143" s="45"/>
      <c r="I143" s="45"/>
      <c r="J143" s="45">
        <f t="shared" si="3"/>
        <v>0</v>
      </c>
    </row>
    <row r="144" spans="1:10" ht="15.5" x14ac:dyDescent="0.35">
      <c r="A144" s="43">
        <v>137</v>
      </c>
      <c r="B144" s="43">
        <f>IFERROR(INDEX(InventoryList_RangeItem,MATCH(ROWS('[2]Inventory List'!$P$10:P146),'[2]Inventory List'!$P$10:$P$3009,0)),0)</f>
        <v>0</v>
      </c>
      <c r="C144" s="44" t="str">
        <f>IFERROR(INDEX('[2]Inventory List'!$D$10:$D$3009,MATCH('[2]Items to ORDER'!B144,InventoryList_RangeItem,0)),"")</f>
        <v>UNIT</v>
      </c>
      <c r="D144" s="45">
        <f>IFERROR(INDEX('[2]Inventory List'!$O$10:$O$3009,MATCH('[2]Items to ORDER'!B144,InventoryList_RangeItem,0)),0)</f>
        <v>0</v>
      </c>
      <c r="E144" s="45"/>
      <c r="F144" s="45"/>
      <c r="G144" s="45"/>
      <c r="H144" s="45"/>
      <c r="I144" s="45"/>
      <c r="J144" s="45">
        <f t="shared" si="3"/>
        <v>0</v>
      </c>
    </row>
    <row r="145" spans="1:10" ht="15.5" x14ac:dyDescent="0.35">
      <c r="A145" s="43">
        <v>138</v>
      </c>
      <c r="B145" s="43">
        <f>IFERROR(INDEX(InventoryList_RangeItem,MATCH(ROWS('[2]Inventory List'!$P$10:P147),'[2]Inventory List'!$P$10:$P$3009,0)),0)</f>
        <v>0</v>
      </c>
      <c r="C145" s="44" t="str">
        <f>IFERROR(INDEX('[2]Inventory List'!$D$10:$D$3009,MATCH('[2]Items to ORDER'!B145,InventoryList_RangeItem,0)),"")</f>
        <v>UNIT</v>
      </c>
      <c r="D145" s="45">
        <f>IFERROR(INDEX('[2]Inventory List'!$O$10:$O$3009,MATCH('[2]Items to ORDER'!B145,InventoryList_RangeItem,0)),0)</f>
        <v>0</v>
      </c>
      <c r="E145" s="45"/>
      <c r="F145" s="45"/>
      <c r="G145" s="45"/>
      <c r="H145" s="45"/>
      <c r="I145" s="45"/>
      <c r="J145" s="45">
        <f t="shared" si="3"/>
        <v>0</v>
      </c>
    </row>
    <row r="146" spans="1:10" ht="15.5" x14ac:dyDescent="0.35">
      <c r="A146" s="43">
        <v>139</v>
      </c>
      <c r="B146" s="43">
        <f>IFERROR(INDEX(InventoryList_RangeItem,MATCH(ROWS('[2]Inventory List'!$P$10:P148),'[2]Inventory List'!$P$10:$P$3009,0)),0)</f>
        <v>0</v>
      </c>
      <c r="C146" s="44" t="str">
        <f>IFERROR(INDEX('[2]Inventory List'!$D$10:$D$3009,MATCH('[2]Items to ORDER'!B146,InventoryList_RangeItem,0)),"")</f>
        <v>UNIT</v>
      </c>
      <c r="D146" s="45">
        <f>IFERROR(INDEX('[2]Inventory List'!$O$10:$O$3009,MATCH('[2]Items to ORDER'!B146,InventoryList_RangeItem,0)),0)</f>
        <v>0</v>
      </c>
      <c r="E146" s="45"/>
      <c r="F146" s="45"/>
      <c r="G146" s="45"/>
      <c r="H146" s="45"/>
      <c r="I146" s="45"/>
      <c r="J146" s="45">
        <f t="shared" si="3"/>
        <v>0</v>
      </c>
    </row>
    <row r="147" spans="1:10" ht="15.5" x14ac:dyDescent="0.35">
      <c r="A147" s="43">
        <v>140</v>
      </c>
      <c r="B147" s="43">
        <f>IFERROR(INDEX(InventoryList_RangeItem,MATCH(ROWS('[2]Inventory List'!$P$10:P149),'[2]Inventory List'!$P$10:$P$3009,0)),0)</f>
        <v>0</v>
      </c>
      <c r="C147" s="44" t="str">
        <f>IFERROR(INDEX('[2]Inventory List'!$D$10:$D$3009,MATCH('[2]Items to ORDER'!B147,InventoryList_RangeItem,0)),"")</f>
        <v>UNIT</v>
      </c>
      <c r="D147" s="45">
        <f>IFERROR(INDEX('[2]Inventory List'!$O$10:$O$3009,MATCH('[2]Items to ORDER'!B147,InventoryList_RangeItem,0)),0)</f>
        <v>0</v>
      </c>
      <c r="E147" s="45"/>
      <c r="F147" s="45"/>
      <c r="G147" s="45"/>
      <c r="H147" s="45"/>
      <c r="I147" s="45"/>
      <c r="J147" s="45">
        <f t="shared" si="3"/>
        <v>0</v>
      </c>
    </row>
    <row r="148" spans="1:10" ht="15.5" x14ac:dyDescent="0.35">
      <c r="A148" s="43">
        <v>141</v>
      </c>
      <c r="B148" s="43">
        <f>IFERROR(INDEX(InventoryList_RangeItem,MATCH(ROWS('[2]Inventory List'!$P$10:P150),'[2]Inventory List'!$P$10:$P$3009,0)),0)</f>
        <v>0</v>
      </c>
      <c r="C148" s="44" t="str">
        <f>IFERROR(INDEX('[2]Inventory List'!$D$10:$D$3009,MATCH('[2]Items to ORDER'!B148,InventoryList_RangeItem,0)),"")</f>
        <v>UNIT</v>
      </c>
      <c r="D148" s="45">
        <f>IFERROR(INDEX('[2]Inventory List'!$O$10:$O$3009,MATCH('[2]Items to ORDER'!B148,InventoryList_RangeItem,0)),0)</f>
        <v>0</v>
      </c>
      <c r="E148" s="45"/>
      <c r="F148" s="45"/>
      <c r="G148" s="45"/>
      <c r="H148" s="45"/>
      <c r="I148" s="45"/>
      <c r="J148" s="45">
        <f t="shared" si="3"/>
        <v>0</v>
      </c>
    </row>
    <row r="149" spans="1:10" ht="15.5" x14ac:dyDescent="0.35">
      <c r="A149" s="43">
        <v>142</v>
      </c>
      <c r="B149" s="43">
        <f>IFERROR(INDEX(InventoryList_RangeItem,MATCH(ROWS('[2]Inventory List'!$P$10:P151),'[2]Inventory List'!$P$10:$P$3009,0)),0)</f>
        <v>0</v>
      </c>
      <c r="C149" s="44" t="str">
        <f>IFERROR(INDEX('[2]Inventory List'!$D$10:$D$3009,MATCH('[2]Items to ORDER'!B149,InventoryList_RangeItem,0)),"")</f>
        <v>UNIT</v>
      </c>
      <c r="D149" s="45">
        <f>IFERROR(INDEX('[2]Inventory List'!$O$10:$O$3009,MATCH('[2]Items to ORDER'!B149,InventoryList_RangeItem,0)),0)</f>
        <v>0</v>
      </c>
      <c r="E149" s="45"/>
      <c r="F149" s="45"/>
      <c r="G149" s="45"/>
      <c r="H149" s="45"/>
      <c r="I149" s="45"/>
      <c r="J149" s="45">
        <f t="shared" si="3"/>
        <v>0</v>
      </c>
    </row>
    <row r="150" spans="1:10" ht="15.5" x14ac:dyDescent="0.35">
      <c r="A150" s="43">
        <v>143</v>
      </c>
      <c r="B150" s="43">
        <f>IFERROR(INDEX(InventoryList_RangeItem,MATCH(ROWS('[2]Inventory List'!$P$10:P152),'[2]Inventory List'!$P$10:$P$3009,0)),0)</f>
        <v>0</v>
      </c>
      <c r="C150" s="44" t="str">
        <f>IFERROR(INDEX('[2]Inventory List'!$D$10:$D$3009,MATCH('[2]Items to ORDER'!B150,InventoryList_RangeItem,0)),"")</f>
        <v>UNIT</v>
      </c>
      <c r="D150" s="45">
        <f>IFERROR(INDEX('[2]Inventory List'!$O$10:$O$3009,MATCH('[2]Items to ORDER'!B150,InventoryList_RangeItem,0)),0)</f>
        <v>0</v>
      </c>
      <c r="E150" s="45"/>
      <c r="F150" s="45"/>
      <c r="G150" s="45"/>
      <c r="H150" s="45"/>
      <c r="I150" s="45"/>
      <c r="J150" s="45">
        <f t="shared" si="3"/>
        <v>0</v>
      </c>
    </row>
    <row r="151" spans="1:10" ht="15.5" x14ac:dyDescent="0.35">
      <c r="A151" s="43">
        <v>144</v>
      </c>
      <c r="B151" s="43">
        <f>IFERROR(INDEX(InventoryList_RangeItem,MATCH(ROWS('[2]Inventory List'!$P$10:P153),'[2]Inventory List'!$P$10:$P$3009,0)),0)</f>
        <v>0</v>
      </c>
      <c r="C151" s="44" t="str">
        <f>IFERROR(INDEX('[2]Inventory List'!$D$10:$D$3009,MATCH('[2]Items to ORDER'!B151,InventoryList_RangeItem,0)),"")</f>
        <v>UNIT</v>
      </c>
      <c r="D151" s="45">
        <f>IFERROR(INDEX('[2]Inventory List'!$O$10:$O$3009,MATCH('[2]Items to ORDER'!B151,InventoryList_RangeItem,0)),0)</f>
        <v>0</v>
      </c>
      <c r="E151" s="45"/>
      <c r="F151" s="45"/>
      <c r="G151" s="45"/>
      <c r="H151" s="45"/>
      <c r="I151" s="45"/>
      <c r="J151" s="45">
        <f t="shared" si="3"/>
        <v>0</v>
      </c>
    </row>
    <row r="152" spans="1:10" ht="15.5" x14ac:dyDescent="0.35">
      <c r="A152" s="43">
        <v>145</v>
      </c>
      <c r="B152" s="43">
        <f>IFERROR(INDEX(InventoryList_RangeItem,MATCH(ROWS('[2]Inventory List'!$P$10:P154),'[2]Inventory List'!$P$10:$P$3009,0)),0)</f>
        <v>0</v>
      </c>
      <c r="C152" s="44" t="str">
        <f>IFERROR(INDEX('[2]Inventory List'!$D$10:$D$3009,MATCH('[2]Items to ORDER'!B152,InventoryList_RangeItem,0)),"")</f>
        <v>UNIT</v>
      </c>
      <c r="D152" s="45">
        <f>IFERROR(INDEX('[2]Inventory List'!$O$10:$O$3009,MATCH('[2]Items to ORDER'!B152,InventoryList_RangeItem,0)),0)</f>
        <v>0</v>
      </c>
      <c r="E152" s="45"/>
      <c r="F152" s="45"/>
      <c r="G152" s="45"/>
      <c r="H152" s="45"/>
      <c r="I152" s="45"/>
      <c r="J152" s="45">
        <f t="shared" si="3"/>
        <v>0</v>
      </c>
    </row>
    <row r="153" spans="1:10" ht="15.5" x14ac:dyDescent="0.35">
      <c r="A153" s="43">
        <v>146</v>
      </c>
      <c r="B153" s="43">
        <f>IFERROR(INDEX(InventoryList_RangeItem,MATCH(ROWS('[2]Inventory List'!$P$10:P155),'[2]Inventory List'!$P$10:$P$3009,0)),0)</f>
        <v>0</v>
      </c>
      <c r="C153" s="44" t="str">
        <f>IFERROR(INDEX('[2]Inventory List'!$D$10:$D$3009,MATCH('[2]Items to ORDER'!B153,InventoryList_RangeItem,0)),"")</f>
        <v>UNIT</v>
      </c>
      <c r="D153" s="45">
        <f>IFERROR(INDEX('[2]Inventory List'!$O$10:$O$3009,MATCH('[2]Items to ORDER'!B153,InventoryList_RangeItem,0)),0)</f>
        <v>0</v>
      </c>
      <c r="E153" s="45"/>
      <c r="F153" s="45"/>
      <c r="G153" s="45"/>
      <c r="H153" s="45"/>
      <c r="I153" s="45"/>
      <c r="J153" s="45">
        <f t="shared" si="3"/>
        <v>0</v>
      </c>
    </row>
    <row r="154" spans="1:10" ht="15.5" x14ac:dyDescent="0.35">
      <c r="A154" s="43">
        <v>147</v>
      </c>
      <c r="B154" s="43">
        <f>IFERROR(INDEX(InventoryList_RangeItem,MATCH(ROWS('[2]Inventory List'!$P$10:P156),'[2]Inventory List'!$P$10:$P$3009,0)),0)</f>
        <v>0</v>
      </c>
      <c r="C154" s="44" t="str">
        <f>IFERROR(INDEX('[2]Inventory List'!$D$10:$D$3009,MATCH('[2]Items to ORDER'!B154,InventoryList_RangeItem,0)),"")</f>
        <v>UNIT</v>
      </c>
      <c r="D154" s="45">
        <f>IFERROR(INDEX('[2]Inventory List'!$O$10:$O$3009,MATCH('[2]Items to ORDER'!B154,InventoryList_RangeItem,0)),0)</f>
        <v>0</v>
      </c>
      <c r="E154" s="45"/>
      <c r="F154" s="45"/>
      <c r="G154" s="45"/>
      <c r="H154" s="45"/>
      <c r="I154" s="45"/>
      <c r="J154" s="45">
        <f t="shared" si="3"/>
        <v>0</v>
      </c>
    </row>
    <row r="155" spans="1:10" ht="15.5" x14ac:dyDescent="0.35">
      <c r="A155" s="43">
        <v>148</v>
      </c>
      <c r="B155" s="43">
        <f>IFERROR(INDEX(InventoryList_RangeItem,MATCH(ROWS('[2]Inventory List'!$P$10:P157),'[2]Inventory List'!$P$10:$P$3009,0)),0)</f>
        <v>0</v>
      </c>
      <c r="C155" s="44" t="str">
        <f>IFERROR(INDEX('[2]Inventory List'!$D$10:$D$3009,MATCH('[2]Items to ORDER'!B155,InventoryList_RangeItem,0)),"")</f>
        <v>UNIT</v>
      </c>
      <c r="D155" s="45">
        <f>IFERROR(INDEX('[2]Inventory List'!$O$10:$O$3009,MATCH('[2]Items to ORDER'!B155,InventoryList_RangeItem,0)),0)</f>
        <v>0</v>
      </c>
      <c r="E155" s="45"/>
      <c r="F155" s="45"/>
      <c r="G155" s="45"/>
      <c r="H155" s="45"/>
      <c r="I155" s="45"/>
      <c r="J155" s="45">
        <f t="shared" si="3"/>
        <v>0</v>
      </c>
    </row>
    <row r="156" spans="1:10" ht="15.5" x14ac:dyDescent="0.35">
      <c r="A156" s="43">
        <v>149</v>
      </c>
      <c r="B156" s="43">
        <f>IFERROR(INDEX(InventoryList_RangeItem,MATCH(ROWS('[2]Inventory List'!$P$10:P158),'[2]Inventory List'!$P$10:$P$3009,0)),0)</f>
        <v>0</v>
      </c>
      <c r="C156" s="44" t="str">
        <f>IFERROR(INDEX('[2]Inventory List'!$D$10:$D$3009,MATCH('[2]Items to ORDER'!B156,InventoryList_RangeItem,0)),"")</f>
        <v>UNIT</v>
      </c>
      <c r="D156" s="45">
        <f>IFERROR(INDEX('[2]Inventory List'!$O$10:$O$3009,MATCH('[2]Items to ORDER'!B156,InventoryList_RangeItem,0)),0)</f>
        <v>0</v>
      </c>
      <c r="E156" s="45"/>
      <c r="F156" s="45"/>
      <c r="G156" s="45"/>
      <c r="H156" s="45"/>
      <c r="I156" s="45"/>
      <c r="J156" s="45">
        <f t="shared" si="3"/>
        <v>0</v>
      </c>
    </row>
    <row r="157" spans="1:10" ht="15.5" x14ac:dyDescent="0.35">
      <c r="A157" s="43">
        <v>150</v>
      </c>
      <c r="B157" s="43">
        <f>IFERROR(INDEX(InventoryList_RangeItem,MATCH(ROWS('[2]Inventory List'!$P$10:P159),'[2]Inventory List'!$P$10:$P$3009,0)),0)</f>
        <v>0</v>
      </c>
      <c r="C157" s="44" t="str">
        <f>IFERROR(INDEX('[2]Inventory List'!$D$10:$D$3009,MATCH('[2]Items to ORDER'!B157,InventoryList_RangeItem,0)),"")</f>
        <v>UNIT</v>
      </c>
      <c r="D157" s="45">
        <f>IFERROR(INDEX('[2]Inventory List'!$O$10:$O$3009,MATCH('[2]Items to ORDER'!B157,InventoryList_RangeItem,0)),0)</f>
        <v>0</v>
      </c>
      <c r="E157" s="45"/>
      <c r="F157" s="45"/>
      <c r="G157" s="45"/>
      <c r="H157" s="45"/>
      <c r="I157" s="45"/>
      <c r="J157" s="45">
        <f t="shared" si="3"/>
        <v>0</v>
      </c>
    </row>
    <row r="158" spans="1:10" ht="15.5" x14ac:dyDescent="0.35">
      <c r="A158" s="43">
        <v>151</v>
      </c>
      <c r="B158" s="43">
        <f>IFERROR(INDEX(InventoryList_RangeItem,MATCH(ROWS('[2]Inventory List'!$P$10:P160),'[2]Inventory List'!$P$10:$P$3009,0)),0)</f>
        <v>0</v>
      </c>
      <c r="C158" s="44" t="str">
        <f>IFERROR(INDEX('[2]Inventory List'!$D$10:$D$3009,MATCH('[2]Items to ORDER'!B158,InventoryList_RangeItem,0)),"")</f>
        <v>UNIT</v>
      </c>
      <c r="D158" s="45">
        <f>IFERROR(INDEX('[2]Inventory List'!$O$10:$O$3009,MATCH('[2]Items to ORDER'!B158,InventoryList_RangeItem,0)),0)</f>
        <v>0</v>
      </c>
      <c r="E158" s="45"/>
      <c r="F158" s="45"/>
      <c r="G158" s="45"/>
      <c r="H158" s="45"/>
      <c r="I158" s="45"/>
      <c r="J158" s="45">
        <f t="shared" si="3"/>
        <v>0</v>
      </c>
    </row>
    <row r="159" spans="1:10" ht="15.5" x14ac:dyDescent="0.35">
      <c r="A159" s="43">
        <v>152</v>
      </c>
      <c r="B159" s="43">
        <f>IFERROR(INDEX(InventoryList_RangeItem,MATCH(ROWS('[2]Inventory List'!$P$10:P161),'[2]Inventory List'!$P$10:$P$3009,0)),0)</f>
        <v>0</v>
      </c>
      <c r="C159" s="44" t="str">
        <f>IFERROR(INDEX('[2]Inventory List'!$D$10:$D$3009,MATCH('[2]Items to ORDER'!B159,InventoryList_RangeItem,0)),"")</f>
        <v>UNIT</v>
      </c>
      <c r="D159" s="45">
        <f>IFERROR(INDEX('[2]Inventory List'!$O$10:$O$3009,MATCH('[2]Items to ORDER'!B159,InventoryList_RangeItem,0)),0)</f>
        <v>0</v>
      </c>
      <c r="E159" s="45"/>
      <c r="F159" s="45"/>
      <c r="G159" s="45"/>
      <c r="H159" s="45"/>
      <c r="I159" s="45"/>
      <c r="J159" s="45">
        <f t="shared" si="3"/>
        <v>0</v>
      </c>
    </row>
    <row r="160" spans="1:10" ht="15.5" x14ac:dyDescent="0.35">
      <c r="A160" s="43">
        <v>153</v>
      </c>
      <c r="B160" s="43">
        <f>IFERROR(INDEX(InventoryList_RangeItem,MATCH(ROWS('[2]Inventory List'!$P$10:P162),'[2]Inventory List'!$P$10:$P$3009,0)),0)</f>
        <v>0</v>
      </c>
      <c r="C160" s="44" t="str">
        <f>IFERROR(INDEX('[2]Inventory List'!$D$10:$D$3009,MATCH('[2]Items to ORDER'!B160,InventoryList_RangeItem,0)),"")</f>
        <v>UNIT</v>
      </c>
      <c r="D160" s="45">
        <f>IFERROR(INDEX('[2]Inventory List'!$O$10:$O$3009,MATCH('[2]Items to ORDER'!B160,InventoryList_RangeItem,0)),0)</f>
        <v>0</v>
      </c>
      <c r="E160" s="45"/>
      <c r="F160" s="45"/>
      <c r="G160" s="45"/>
      <c r="H160" s="45"/>
      <c r="I160" s="45"/>
      <c r="J160" s="45">
        <f t="shared" si="3"/>
        <v>0</v>
      </c>
    </row>
    <row r="161" spans="1:10" ht="15.5" x14ac:dyDescent="0.35">
      <c r="A161" s="43">
        <v>154</v>
      </c>
      <c r="B161" s="43">
        <f>IFERROR(INDEX(InventoryList_RangeItem,MATCH(ROWS('[2]Inventory List'!$P$10:P163),'[2]Inventory List'!$P$10:$P$3009,0)),0)</f>
        <v>0</v>
      </c>
      <c r="C161" s="44" t="str">
        <f>IFERROR(INDEX('[2]Inventory List'!$D$10:$D$3009,MATCH('[2]Items to ORDER'!B161,InventoryList_RangeItem,0)),"")</f>
        <v>UNIT</v>
      </c>
      <c r="D161" s="45">
        <f>IFERROR(INDEX('[2]Inventory List'!$O$10:$O$3009,MATCH('[2]Items to ORDER'!B161,InventoryList_RangeItem,0)),0)</f>
        <v>0</v>
      </c>
      <c r="E161" s="45"/>
      <c r="F161" s="45"/>
      <c r="G161" s="45"/>
      <c r="H161" s="45"/>
      <c r="I161" s="45"/>
      <c r="J161" s="45">
        <f t="shared" si="3"/>
        <v>0</v>
      </c>
    </row>
    <row r="162" spans="1:10" ht="15.5" x14ac:dyDescent="0.35">
      <c r="A162" s="43">
        <v>155</v>
      </c>
      <c r="B162" s="43">
        <f>IFERROR(INDEX(InventoryList_RangeItem,MATCH(ROWS('[2]Inventory List'!$P$10:P164),'[2]Inventory List'!$P$10:$P$3009,0)),0)</f>
        <v>0</v>
      </c>
      <c r="C162" s="44" t="str">
        <f>IFERROR(INDEX('[2]Inventory List'!$D$10:$D$3009,MATCH('[2]Items to ORDER'!B162,InventoryList_RangeItem,0)),"")</f>
        <v>UNIT</v>
      </c>
      <c r="D162" s="45">
        <f>IFERROR(INDEX('[2]Inventory List'!$O$10:$O$3009,MATCH('[2]Items to ORDER'!B162,InventoryList_RangeItem,0)),0)</f>
        <v>0</v>
      </c>
      <c r="E162" s="45"/>
      <c r="F162" s="45"/>
      <c r="G162" s="45"/>
      <c r="H162" s="45"/>
      <c r="I162" s="45"/>
      <c r="J162" s="45">
        <f t="shared" si="3"/>
        <v>0</v>
      </c>
    </row>
    <row r="163" spans="1:10" ht="15.5" x14ac:dyDescent="0.35">
      <c r="A163" s="43">
        <v>156</v>
      </c>
      <c r="B163" s="43">
        <f>IFERROR(INDEX(InventoryList_RangeItem,MATCH(ROWS('[2]Inventory List'!$P$10:P165),'[2]Inventory List'!$P$10:$P$3009,0)),0)</f>
        <v>0</v>
      </c>
      <c r="C163" s="44" t="str">
        <f>IFERROR(INDEX('[2]Inventory List'!$D$10:$D$3009,MATCH('[2]Items to ORDER'!B163,InventoryList_RangeItem,0)),"")</f>
        <v>UNIT</v>
      </c>
      <c r="D163" s="45">
        <f>IFERROR(INDEX('[2]Inventory List'!$O$10:$O$3009,MATCH('[2]Items to ORDER'!B163,InventoryList_RangeItem,0)),0)</f>
        <v>0</v>
      </c>
      <c r="E163" s="45"/>
      <c r="F163" s="45"/>
      <c r="G163" s="45"/>
      <c r="H163" s="45"/>
      <c r="I163" s="45"/>
      <c r="J163" s="45">
        <f t="shared" si="3"/>
        <v>0</v>
      </c>
    </row>
    <row r="164" spans="1:10" ht="15.5" x14ac:dyDescent="0.35">
      <c r="A164" s="43">
        <v>157</v>
      </c>
      <c r="B164" s="43">
        <f>IFERROR(INDEX(InventoryList_RangeItem,MATCH(ROWS('[2]Inventory List'!$P$10:P166),'[2]Inventory List'!$P$10:$P$3009,0)),0)</f>
        <v>0</v>
      </c>
      <c r="C164" s="44" t="str">
        <f>IFERROR(INDEX('[2]Inventory List'!$D$10:$D$3009,MATCH('[2]Items to ORDER'!B164,InventoryList_RangeItem,0)),"")</f>
        <v>UNIT</v>
      </c>
      <c r="D164" s="45">
        <f>IFERROR(INDEX('[2]Inventory List'!$O$10:$O$3009,MATCH('[2]Items to ORDER'!B164,InventoryList_RangeItem,0)),0)</f>
        <v>0</v>
      </c>
      <c r="E164" s="45"/>
      <c r="F164" s="45"/>
      <c r="G164" s="45"/>
      <c r="H164" s="45"/>
      <c r="I164" s="45"/>
      <c r="J164" s="45">
        <f t="shared" si="3"/>
        <v>0</v>
      </c>
    </row>
    <row r="165" spans="1:10" ht="15.5" x14ac:dyDescent="0.35">
      <c r="A165" s="43">
        <v>158</v>
      </c>
      <c r="B165" s="43">
        <f>IFERROR(INDEX(InventoryList_RangeItem,MATCH(ROWS('[2]Inventory List'!$P$10:P167),'[2]Inventory List'!$P$10:$P$3009,0)),0)</f>
        <v>0</v>
      </c>
      <c r="C165" s="44" t="str">
        <f>IFERROR(INDEX('[2]Inventory List'!$D$10:$D$3009,MATCH('[2]Items to ORDER'!B165,InventoryList_RangeItem,0)),"")</f>
        <v>UNIT</v>
      </c>
      <c r="D165" s="45">
        <f>IFERROR(INDEX('[2]Inventory List'!$O$10:$O$3009,MATCH('[2]Items to ORDER'!B165,InventoryList_RangeItem,0)),0)</f>
        <v>0</v>
      </c>
      <c r="E165" s="45"/>
      <c r="F165" s="45"/>
      <c r="G165" s="45"/>
      <c r="H165" s="45"/>
      <c r="I165" s="45"/>
      <c r="J165" s="45">
        <f t="shared" si="3"/>
        <v>0</v>
      </c>
    </row>
    <row r="166" spans="1:10" ht="15.5" x14ac:dyDescent="0.35">
      <c r="A166" s="43">
        <v>159</v>
      </c>
      <c r="B166" s="43">
        <f>IFERROR(INDEX(InventoryList_RangeItem,MATCH(ROWS('[2]Inventory List'!$P$10:P168),'[2]Inventory List'!$P$10:$P$3009,0)),0)</f>
        <v>0</v>
      </c>
      <c r="C166" s="44" t="str">
        <f>IFERROR(INDEX('[2]Inventory List'!$D$10:$D$3009,MATCH('[2]Items to ORDER'!B166,InventoryList_RangeItem,0)),"")</f>
        <v>UNIT</v>
      </c>
      <c r="D166" s="45">
        <f>IFERROR(INDEX('[2]Inventory List'!$O$10:$O$3009,MATCH('[2]Items to ORDER'!B166,InventoryList_RangeItem,0)),0)</f>
        <v>0</v>
      </c>
      <c r="E166" s="45"/>
      <c r="F166" s="45"/>
      <c r="G166" s="45"/>
      <c r="H166" s="45"/>
      <c r="I166" s="45"/>
      <c r="J166" s="45">
        <f t="shared" si="3"/>
        <v>0</v>
      </c>
    </row>
    <row r="167" spans="1:10" ht="15.5" x14ac:dyDescent="0.35">
      <c r="A167" s="43">
        <v>160</v>
      </c>
      <c r="B167" s="43">
        <f>IFERROR(INDEX(InventoryList_RangeItem,MATCH(ROWS('[2]Inventory List'!$P$10:P169),'[2]Inventory List'!$P$10:$P$3009,0)),0)</f>
        <v>0</v>
      </c>
      <c r="C167" s="44" t="str">
        <f>IFERROR(INDEX('[2]Inventory List'!$D$10:$D$3009,MATCH('[2]Items to ORDER'!B167,InventoryList_RangeItem,0)),"")</f>
        <v>UNIT</v>
      </c>
      <c r="D167" s="45">
        <f>IFERROR(INDEX('[2]Inventory List'!$O$10:$O$3009,MATCH('[2]Items to ORDER'!B167,InventoryList_RangeItem,0)),0)</f>
        <v>0</v>
      </c>
      <c r="E167" s="45"/>
      <c r="F167" s="45"/>
      <c r="G167" s="45"/>
      <c r="H167" s="45"/>
      <c r="I167" s="45"/>
      <c r="J167" s="45">
        <f t="shared" si="3"/>
        <v>0</v>
      </c>
    </row>
    <row r="168" spans="1:10" ht="15.5" x14ac:dyDescent="0.35">
      <c r="A168" s="43">
        <v>161</v>
      </c>
      <c r="B168" s="43">
        <f>IFERROR(INDEX(InventoryList_RangeItem,MATCH(ROWS('[2]Inventory List'!$P$10:P170),'[2]Inventory List'!$P$10:$P$3009,0)),0)</f>
        <v>0</v>
      </c>
      <c r="C168" s="44" t="str">
        <f>IFERROR(INDEX('[2]Inventory List'!$D$10:$D$3009,MATCH('[2]Items to ORDER'!B168,InventoryList_RangeItem,0)),"")</f>
        <v>UNIT</v>
      </c>
      <c r="D168" s="45">
        <f>IFERROR(INDEX('[2]Inventory List'!$O$10:$O$3009,MATCH('[2]Items to ORDER'!B168,InventoryList_RangeItem,0)),0)</f>
        <v>0</v>
      </c>
      <c r="E168" s="45"/>
      <c r="F168" s="45"/>
      <c r="G168" s="45"/>
      <c r="H168" s="45"/>
      <c r="I168" s="45"/>
      <c r="J168" s="45">
        <f t="shared" si="3"/>
        <v>0</v>
      </c>
    </row>
    <row r="169" spans="1:10" ht="15.5" x14ac:dyDescent="0.35">
      <c r="A169" s="43">
        <v>162</v>
      </c>
      <c r="B169" s="43">
        <f>IFERROR(INDEX(InventoryList_RangeItem,MATCH(ROWS('[2]Inventory List'!$P$10:P171),'[2]Inventory List'!$P$10:$P$3009,0)),0)</f>
        <v>0</v>
      </c>
      <c r="C169" s="44" t="str">
        <f>IFERROR(INDEX('[2]Inventory List'!$D$10:$D$3009,MATCH('[2]Items to ORDER'!B169,InventoryList_RangeItem,0)),"")</f>
        <v>UNIT</v>
      </c>
      <c r="D169" s="45">
        <f>IFERROR(INDEX('[2]Inventory List'!$O$10:$O$3009,MATCH('[2]Items to ORDER'!B169,InventoryList_RangeItem,0)),0)</f>
        <v>0</v>
      </c>
      <c r="E169" s="45"/>
      <c r="F169" s="45"/>
      <c r="G169" s="45"/>
      <c r="H169" s="45"/>
      <c r="I169" s="45"/>
      <c r="J169" s="45">
        <f t="shared" si="3"/>
        <v>0</v>
      </c>
    </row>
    <row r="170" spans="1:10" ht="15.5" x14ac:dyDescent="0.35">
      <c r="A170" s="43">
        <v>163</v>
      </c>
      <c r="B170" s="43">
        <f>IFERROR(INDEX(InventoryList_RangeItem,MATCH(ROWS('[2]Inventory List'!$P$10:P172),'[2]Inventory List'!$P$10:$P$3009,0)),0)</f>
        <v>0</v>
      </c>
      <c r="C170" s="44" t="str">
        <f>IFERROR(INDEX('[2]Inventory List'!$D$10:$D$3009,MATCH('[2]Items to ORDER'!B170,InventoryList_RangeItem,0)),"")</f>
        <v>UNIT</v>
      </c>
      <c r="D170" s="45">
        <f>IFERROR(INDEX('[2]Inventory List'!$O$10:$O$3009,MATCH('[2]Items to ORDER'!B170,InventoryList_RangeItem,0)),0)</f>
        <v>0</v>
      </c>
      <c r="E170" s="45"/>
      <c r="F170" s="45"/>
      <c r="G170" s="45"/>
      <c r="H170" s="45"/>
      <c r="I170" s="45"/>
      <c r="J170" s="45">
        <f t="shared" si="3"/>
        <v>0</v>
      </c>
    </row>
    <row r="171" spans="1:10" ht="15.5" x14ac:dyDescent="0.35">
      <c r="A171" s="43">
        <v>164</v>
      </c>
      <c r="B171" s="43">
        <f>IFERROR(INDEX(InventoryList_RangeItem,MATCH(ROWS('[2]Inventory List'!$P$10:P173),'[2]Inventory List'!$P$10:$P$3009,0)),0)</f>
        <v>0</v>
      </c>
      <c r="C171" s="44" t="str">
        <f>IFERROR(INDEX('[2]Inventory List'!$D$10:$D$3009,MATCH('[2]Items to ORDER'!B171,InventoryList_RangeItem,0)),"")</f>
        <v>UNIT</v>
      </c>
      <c r="D171" s="45">
        <f>IFERROR(INDEX('[2]Inventory List'!$O$10:$O$3009,MATCH('[2]Items to ORDER'!B171,InventoryList_RangeItem,0)),0)</f>
        <v>0</v>
      </c>
      <c r="E171" s="45"/>
      <c r="F171" s="45"/>
      <c r="G171" s="45"/>
      <c r="H171" s="45"/>
      <c r="I171" s="45"/>
      <c r="J171" s="45">
        <f t="shared" si="3"/>
        <v>0</v>
      </c>
    </row>
    <row r="172" spans="1:10" ht="15.5" x14ac:dyDescent="0.35">
      <c r="A172" s="43">
        <v>165</v>
      </c>
      <c r="B172" s="43">
        <f>IFERROR(INDEX(InventoryList_RangeItem,MATCH(ROWS('[2]Inventory List'!$P$10:P174),'[2]Inventory List'!$P$10:$P$3009,0)),0)</f>
        <v>0</v>
      </c>
      <c r="C172" s="44" t="str">
        <f>IFERROR(INDEX('[2]Inventory List'!$D$10:$D$3009,MATCH('[2]Items to ORDER'!B172,InventoryList_RangeItem,0)),"")</f>
        <v>UNIT</v>
      </c>
      <c r="D172" s="45">
        <f>IFERROR(INDEX('[2]Inventory List'!$O$10:$O$3009,MATCH('[2]Items to ORDER'!B172,InventoryList_RangeItem,0)),0)</f>
        <v>0</v>
      </c>
      <c r="E172" s="45"/>
      <c r="F172" s="45"/>
      <c r="G172" s="45"/>
      <c r="H172" s="45"/>
      <c r="I172" s="45"/>
      <c r="J172" s="45">
        <f t="shared" si="3"/>
        <v>0</v>
      </c>
    </row>
    <row r="173" spans="1:10" ht="15.5" x14ac:dyDescent="0.35">
      <c r="A173" s="43">
        <v>166</v>
      </c>
      <c r="B173" s="43">
        <f>IFERROR(INDEX(InventoryList_RangeItem,MATCH(ROWS('[2]Inventory List'!$P$10:P175),'[2]Inventory List'!$P$10:$P$3009,0)),0)</f>
        <v>0</v>
      </c>
      <c r="C173" s="44" t="str">
        <f>IFERROR(INDEX('[2]Inventory List'!$D$10:$D$3009,MATCH('[2]Items to ORDER'!B173,InventoryList_RangeItem,0)),"")</f>
        <v>UNIT</v>
      </c>
      <c r="D173" s="45">
        <f>IFERROR(INDEX('[2]Inventory List'!$O$10:$O$3009,MATCH('[2]Items to ORDER'!B173,InventoryList_RangeItem,0)),0)</f>
        <v>0</v>
      </c>
      <c r="E173" s="45"/>
      <c r="F173" s="45"/>
      <c r="G173" s="45"/>
      <c r="H173" s="45"/>
      <c r="I173" s="45"/>
      <c r="J173" s="45">
        <f t="shared" si="3"/>
        <v>0</v>
      </c>
    </row>
    <row r="174" spans="1:10" ht="15.5" x14ac:dyDescent="0.35">
      <c r="A174" s="43">
        <v>167</v>
      </c>
      <c r="B174" s="43">
        <f>IFERROR(INDEX(InventoryList_RangeItem,MATCH(ROWS('[2]Inventory List'!$P$10:P176),'[2]Inventory List'!$P$10:$P$3009,0)),0)</f>
        <v>0</v>
      </c>
      <c r="C174" s="44" t="str">
        <f>IFERROR(INDEX('[2]Inventory List'!$D$10:$D$3009,MATCH('[2]Items to ORDER'!B174,InventoryList_RangeItem,0)),"")</f>
        <v>UNIT</v>
      </c>
      <c r="D174" s="45">
        <f>IFERROR(INDEX('[2]Inventory List'!$O$10:$O$3009,MATCH('[2]Items to ORDER'!B174,InventoryList_RangeItem,0)),0)</f>
        <v>0</v>
      </c>
      <c r="E174" s="45"/>
      <c r="F174" s="45"/>
      <c r="G174" s="45"/>
      <c r="H174" s="45"/>
      <c r="I174" s="45"/>
      <c r="J174" s="45">
        <f t="shared" si="3"/>
        <v>0</v>
      </c>
    </row>
    <row r="175" spans="1:10" ht="15.5" x14ac:dyDescent="0.35">
      <c r="A175" s="43">
        <v>168</v>
      </c>
      <c r="B175" s="43">
        <f>IFERROR(INDEX(InventoryList_RangeItem,MATCH(ROWS('[2]Inventory List'!$P$10:P177),'[2]Inventory List'!$P$10:$P$3009,0)),0)</f>
        <v>0</v>
      </c>
      <c r="C175" s="44" t="str">
        <f>IFERROR(INDEX('[2]Inventory List'!$D$10:$D$3009,MATCH('[2]Items to ORDER'!B175,InventoryList_RangeItem,0)),"")</f>
        <v>UNIT</v>
      </c>
      <c r="D175" s="45">
        <f>IFERROR(INDEX('[2]Inventory List'!$O$10:$O$3009,MATCH('[2]Items to ORDER'!B175,InventoryList_RangeItem,0)),0)</f>
        <v>0</v>
      </c>
      <c r="E175" s="45"/>
      <c r="F175" s="45"/>
      <c r="G175" s="45"/>
      <c r="H175" s="45"/>
      <c r="I175" s="45"/>
      <c r="J175" s="45">
        <f t="shared" si="3"/>
        <v>0</v>
      </c>
    </row>
    <row r="176" spans="1:10" ht="15.5" x14ac:dyDescent="0.35">
      <c r="A176" s="43">
        <v>169</v>
      </c>
      <c r="B176" s="43">
        <f>IFERROR(INDEX(InventoryList_RangeItem,MATCH(ROWS('[2]Inventory List'!$P$10:P178),'[2]Inventory List'!$P$10:$P$3009,0)),0)</f>
        <v>0</v>
      </c>
      <c r="C176" s="44" t="str">
        <f>IFERROR(INDEX('[2]Inventory List'!$D$10:$D$3009,MATCH('[2]Items to ORDER'!B176,InventoryList_RangeItem,0)),"")</f>
        <v>UNIT</v>
      </c>
      <c r="D176" s="45">
        <f>IFERROR(INDEX('[2]Inventory List'!$O$10:$O$3009,MATCH('[2]Items to ORDER'!B176,InventoryList_RangeItem,0)),0)</f>
        <v>0</v>
      </c>
      <c r="E176" s="45"/>
      <c r="F176" s="45"/>
      <c r="G176" s="45"/>
      <c r="H176" s="45"/>
      <c r="I176" s="45"/>
      <c r="J176" s="45">
        <f t="shared" si="3"/>
        <v>0</v>
      </c>
    </row>
    <row r="177" spans="1:10" ht="15.5" x14ac:dyDescent="0.35">
      <c r="A177" s="43">
        <v>170</v>
      </c>
      <c r="B177" s="43">
        <f>IFERROR(INDEX(InventoryList_RangeItem,MATCH(ROWS('[2]Inventory List'!$P$10:P179),'[2]Inventory List'!$P$10:$P$3009,0)),0)</f>
        <v>0</v>
      </c>
      <c r="C177" s="44" t="str">
        <f>IFERROR(INDEX('[2]Inventory List'!$D$10:$D$3009,MATCH('[2]Items to ORDER'!B177,InventoryList_RangeItem,0)),"")</f>
        <v>UNIT</v>
      </c>
      <c r="D177" s="45">
        <f>IFERROR(INDEX('[2]Inventory List'!$O$10:$O$3009,MATCH('[2]Items to ORDER'!B177,InventoryList_RangeItem,0)),0)</f>
        <v>0</v>
      </c>
      <c r="E177" s="45"/>
      <c r="F177" s="45"/>
      <c r="G177" s="45"/>
      <c r="H177" s="45"/>
      <c r="I177" s="45"/>
      <c r="J177" s="45">
        <f t="shared" si="3"/>
        <v>0</v>
      </c>
    </row>
    <row r="178" spans="1:10" ht="15.5" x14ac:dyDescent="0.35">
      <c r="A178" s="43">
        <v>171</v>
      </c>
      <c r="B178" s="43">
        <f>IFERROR(INDEX(InventoryList_RangeItem,MATCH(ROWS('[2]Inventory List'!$P$10:P180),'[2]Inventory List'!$P$10:$P$3009,0)),0)</f>
        <v>0</v>
      </c>
      <c r="C178" s="44" t="str">
        <f>IFERROR(INDEX('[2]Inventory List'!$D$10:$D$3009,MATCH('[2]Items to ORDER'!B178,InventoryList_RangeItem,0)),"")</f>
        <v>UNIT</v>
      </c>
      <c r="D178" s="45">
        <f>IFERROR(INDEX('[2]Inventory List'!$O$10:$O$3009,MATCH('[2]Items to ORDER'!B178,InventoryList_RangeItem,0)),0)</f>
        <v>0</v>
      </c>
      <c r="E178" s="45"/>
      <c r="F178" s="45"/>
      <c r="G178" s="45"/>
      <c r="H178" s="45"/>
      <c r="I178" s="45"/>
      <c r="J178" s="45">
        <f t="shared" si="3"/>
        <v>0</v>
      </c>
    </row>
    <row r="179" spans="1:10" ht="15.5" x14ac:dyDescent="0.35">
      <c r="A179" s="43">
        <v>172</v>
      </c>
      <c r="B179" s="43">
        <f>IFERROR(INDEX(InventoryList_RangeItem,MATCH(ROWS('[2]Inventory List'!$P$10:P181),'[2]Inventory List'!$P$10:$P$3009,0)),0)</f>
        <v>0</v>
      </c>
      <c r="C179" s="44" t="str">
        <f>IFERROR(INDEX('[2]Inventory List'!$D$10:$D$3009,MATCH('[2]Items to ORDER'!B179,InventoryList_RangeItem,0)),"")</f>
        <v>UNIT</v>
      </c>
      <c r="D179" s="45">
        <f>IFERROR(INDEX('[2]Inventory List'!$O$10:$O$3009,MATCH('[2]Items to ORDER'!B179,InventoryList_RangeItem,0)),0)</f>
        <v>0</v>
      </c>
      <c r="E179" s="45"/>
      <c r="F179" s="45"/>
      <c r="G179" s="45"/>
      <c r="H179" s="45"/>
      <c r="I179" s="45"/>
      <c r="J179" s="45">
        <f t="shared" si="3"/>
        <v>0</v>
      </c>
    </row>
    <row r="180" spans="1:10" ht="15.5" x14ac:dyDescent="0.35">
      <c r="A180" s="43">
        <v>173</v>
      </c>
      <c r="B180" s="43">
        <f>IFERROR(INDEX(InventoryList_RangeItem,MATCH(ROWS('[2]Inventory List'!$P$10:P182),'[2]Inventory List'!$P$10:$P$3009,0)),0)</f>
        <v>0</v>
      </c>
      <c r="C180" s="44" t="str">
        <f>IFERROR(INDEX('[2]Inventory List'!$D$10:$D$3009,MATCH('[2]Items to ORDER'!B180,InventoryList_RangeItem,0)),"")</f>
        <v>UNIT</v>
      </c>
      <c r="D180" s="45">
        <f>IFERROR(INDEX('[2]Inventory List'!$O$10:$O$3009,MATCH('[2]Items to ORDER'!B180,InventoryList_RangeItem,0)),0)</f>
        <v>0</v>
      </c>
      <c r="E180" s="45"/>
      <c r="F180" s="45"/>
      <c r="G180" s="45"/>
      <c r="H180" s="45"/>
      <c r="I180" s="45"/>
      <c r="J180" s="45">
        <f t="shared" si="3"/>
        <v>0</v>
      </c>
    </row>
    <row r="181" spans="1:10" ht="15.5" x14ac:dyDescent="0.35">
      <c r="A181" s="43">
        <v>174</v>
      </c>
      <c r="B181" s="43">
        <f>IFERROR(INDEX(InventoryList_RangeItem,MATCH(ROWS('[2]Inventory List'!$P$10:P183),'[2]Inventory List'!$P$10:$P$3009,0)),0)</f>
        <v>0</v>
      </c>
      <c r="C181" s="44" t="str">
        <f>IFERROR(INDEX('[2]Inventory List'!$D$10:$D$3009,MATCH('[2]Items to ORDER'!B181,InventoryList_RangeItem,0)),"")</f>
        <v>UNIT</v>
      </c>
      <c r="D181" s="45">
        <f>IFERROR(INDEX('[2]Inventory List'!$O$10:$O$3009,MATCH('[2]Items to ORDER'!B181,InventoryList_RangeItem,0)),0)</f>
        <v>0</v>
      </c>
      <c r="E181" s="45"/>
      <c r="F181" s="45"/>
      <c r="G181" s="45"/>
      <c r="H181" s="45"/>
      <c r="I181" s="45"/>
      <c r="J181" s="45">
        <f t="shared" si="3"/>
        <v>0</v>
      </c>
    </row>
    <row r="182" spans="1:10" ht="15.5" x14ac:dyDescent="0.35">
      <c r="A182" s="43">
        <v>175</v>
      </c>
      <c r="B182" s="43">
        <f>IFERROR(INDEX(InventoryList_RangeItem,MATCH(ROWS('[2]Inventory List'!$P$10:P184),'[2]Inventory List'!$P$10:$P$3009,0)),0)</f>
        <v>0</v>
      </c>
      <c r="C182" s="44" t="str">
        <f>IFERROR(INDEX('[2]Inventory List'!$D$10:$D$3009,MATCH('[2]Items to ORDER'!B182,InventoryList_RangeItem,0)),"")</f>
        <v>UNIT</v>
      </c>
      <c r="D182" s="45">
        <f>IFERROR(INDEX('[2]Inventory List'!$O$10:$O$3009,MATCH('[2]Items to ORDER'!B182,InventoryList_RangeItem,0)),0)</f>
        <v>0</v>
      </c>
      <c r="E182" s="45"/>
      <c r="F182" s="45"/>
      <c r="G182" s="45"/>
      <c r="H182" s="45"/>
      <c r="I182" s="45"/>
      <c r="J182" s="45">
        <f t="shared" si="3"/>
        <v>0</v>
      </c>
    </row>
    <row r="183" spans="1:10" ht="15.5" x14ac:dyDescent="0.35">
      <c r="A183" s="43">
        <v>176</v>
      </c>
      <c r="B183" s="43">
        <f>IFERROR(INDEX(InventoryList_RangeItem,MATCH(ROWS('[2]Inventory List'!$P$10:P185),'[2]Inventory List'!$P$10:$P$3009,0)),0)</f>
        <v>0</v>
      </c>
      <c r="C183" s="44" t="str">
        <f>IFERROR(INDEX('[2]Inventory List'!$D$10:$D$3009,MATCH('[2]Items to ORDER'!B183,InventoryList_RangeItem,0)),"")</f>
        <v>UNIT</v>
      </c>
      <c r="D183" s="45">
        <f>IFERROR(INDEX('[2]Inventory List'!$O$10:$O$3009,MATCH('[2]Items to ORDER'!B183,InventoryList_RangeItem,0)),0)</f>
        <v>0</v>
      </c>
      <c r="E183" s="45"/>
      <c r="F183" s="45"/>
      <c r="G183" s="45"/>
      <c r="H183" s="45"/>
      <c r="I183" s="45"/>
      <c r="J183" s="45">
        <f t="shared" si="3"/>
        <v>0</v>
      </c>
    </row>
    <row r="184" spans="1:10" ht="15.5" x14ac:dyDescent="0.35">
      <c r="A184" s="43">
        <v>177</v>
      </c>
      <c r="B184" s="43">
        <f>IFERROR(INDEX(InventoryList_RangeItem,MATCH(ROWS('[2]Inventory List'!$P$10:P186),'[2]Inventory List'!$P$10:$P$3009,0)),0)</f>
        <v>0</v>
      </c>
      <c r="C184" s="44" t="str">
        <f>IFERROR(INDEX('[2]Inventory List'!$D$10:$D$3009,MATCH('[2]Items to ORDER'!B184,InventoryList_RangeItem,0)),"")</f>
        <v>UNIT</v>
      </c>
      <c r="D184" s="45">
        <f>IFERROR(INDEX('[2]Inventory List'!$O$10:$O$3009,MATCH('[2]Items to ORDER'!B184,InventoryList_RangeItem,0)),0)</f>
        <v>0</v>
      </c>
      <c r="E184" s="45"/>
      <c r="F184" s="45"/>
      <c r="G184" s="45"/>
      <c r="H184" s="45"/>
      <c r="I184" s="45"/>
      <c r="J184" s="45">
        <f t="shared" si="3"/>
        <v>0</v>
      </c>
    </row>
    <row r="185" spans="1:10" ht="15.5" x14ac:dyDescent="0.35">
      <c r="A185" s="43">
        <v>178</v>
      </c>
      <c r="B185" s="43">
        <f>IFERROR(INDEX(InventoryList_RangeItem,MATCH(ROWS('[2]Inventory List'!$P$10:P187),'[2]Inventory List'!$P$10:$P$3009,0)),0)</f>
        <v>0</v>
      </c>
      <c r="C185" s="44" t="str">
        <f>IFERROR(INDEX('[2]Inventory List'!$D$10:$D$3009,MATCH('[2]Items to ORDER'!B185,InventoryList_RangeItem,0)),"")</f>
        <v>UNIT</v>
      </c>
      <c r="D185" s="45">
        <f>IFERROR(INDEX('[2]Inventory List'!$O$10:$O$3009,MATCH('[2]Items to ORDER'!B185,InventoryList_RangeItem,0)),0)</f>
        <v>0</v>
      </c>
      <c r="E185" s="45"/>
      <c r="F185" s="45"/>
      <c r="G185" s="45"/>
      <c r="H185" s="45"/>
      <c r="I185" s="45"/>
      <c r="J185" s="45">
        <f t="shared" si="3"/>
        <v>0</v>
      </c>
    </row>
    <row r="186" spans="1:10" ht="15.5" x14ac:dyDescent="0.35">
      <c r="A186" s="43">
        <v>179</v>
      </c>
      <c r="B186" s="43">
        <f>IFERROR(INDEX(InventoryList_RangeItem,MATCH(ROWS('[2]Inventory List'!$P$10:P188),'[2]Inventory List'!$P$10:$P$3009,0)),0)</f>
        <v>0</v>
      </c>
      <c r="C186" s="44" t="str">
        <f>IFERROR(INDEX('[2]Inventory List'!$D$10:$D$3009,MATCH('[2]Items to ORDER'!B186,InventoryList_RangeItem,0)),"")</f>
        <v>UNIT</v>
      </c>
      <c r="D186" s="45">
        <f>IFERROR(INDEX('[2]Inventory List'!$O$10:$O$3009,MATCH('[2]Items to ORDER'!B186,InventoryList_RangeItem,0)),0)</f>
        <v>0</v>
      </c>
      <c r="E186" s="45"/>
      <c r="F186" s="45"/>
      <c r="G186" s="45"/>
      <c r="H186" s="45"/>
      <c r="I186" s="45"/>
      <c r="J186" s="45">
        <f t="shared" si="3"/>
        <v>0</v>
      </c>
    </row>
    <row r="187" spans="1:10" ht="15.5" x14ac:dyDescent="0.35">
      <c r="A187" s="43">
        <v>180</v>
      </c>
      <c r="B187" s="43">
        <f>IFERROR(INDEX(InventoryList_RangeItem,MATCH(ROWS('[2]Inventory List'!$P$10:P189),'[2]Inventory List'!$P$10:$P$3009,0)),0)</f>
        <v>0</v>
      </c>
      <c r="C187" s="44" t="str">
        <f>IFERROR(INDEX('[2]Inventory List'!$D$10:$D$3009,MATCH('[2]Items to ORDER'!B187,InventoryList_RangeItem,0)),"")</f>
        <v>UNIT</v>
      </c>
      <c r="D187" s="45">
        <f>IFERROR(INDEX('[2]Inventory List'!$O$10:$O$3009,MATCH('[2]Items to ORDER'!B187,InventoryList_RangeItem,0)),0)</f>
        <v>0</v>
      </c>
      <c r="E187" s="45"/>
      <c r="F187" s="45"/>
      <c r="G187" s="45"/>
      <c r="H187" s="45"/>
      <c r="I187" s="45"/>
      <c r="J187" s="45">
        <f t="shared" si="3"/>
        <v>0</v>
      </c>
    </row>
    <row r="188" spans="1:10" ht="15.5" x14ac:dyDescent="0.35">
      <c r="A188" s="43">
        <v>181</v>
      </c>
      <c r="B188" s="43">
        <f>IFERROR(INDEX(InventoryList_RangeItem,MATCH(ROWS('[2]Inventory List'!$P$10:P190),'[2]Inventory List'!$P$10:$P$3009,0)),0)</f>
        <v>0</v>
      </c>
      <c r="C188" s="44" t="str">
        <f>IFERROR(INDEX('[2]Inventory List'!$D$10:$D$3009,MATCH('[2]Items to ORDER'!B188,InventoryList_RangeItem,0)),"")</f>
        <v>UNIT</v>
      </c>
      <c r="D188" s="45">
        <f>IFERROR(INDEX('[2]Inventory List'!$O$10:$O$3009,MATCH('[2]Items to ORDER'!B188,InventoryList_RangeItem,0)),0)</f>
        <v>0</v>
      </c>
      <c r="E188" s="45"/>
      <c r="F188" s="45"/>
      <c r="G188" s="45"/>
      <c r="H188" s="45"/>
      <c r="I188" s="45"/>
      <c r="J188" s="45">
        <f t="shared" si="3"/>
        <v>0</v>
      </c>
    </row>
    <row r="189" spans="1:10" ht="15.5" x14ac:dyDescent="0.35">
      <c r="A189" s="43">
        <v>182</v>
      </c>
      <c r="B189" s="43">
        <f>IFERROR(INDEX(InventoryList_RangeItem,MATCH(ROWS('[2]Inventory List'!$P$10:P191),'[2]Inventory List'!$P$10:$P$3009,0)),0)</f>
        <v>0</v>
      </c>
      <c r="C189" s="44" t="str">
        <f>IFERROR(INDEX('[2]Inventory List'!$D$10:$D$3009,MATCH('[2]Items to ORDER'!B189,InventoryList_RangeItem,0)),"")</f>
        <v>UNIT</v>
      </c>
      <c r="D189" s="45">
        <f>IFERROR(INDEX('[2]Inventory List'!$O$10:$O$3009,MATCH('[2]Items to ORDER'!B189,InventoryList_RangeItem,0)),0)</f>
        <v>0</v>
      </c>
      <c r="E189" s="45"/>
      <c r="F189" s="45"/>
      <c r="G189" s="45"/>
      <c r="H189" s="45"/>
      <c r="I189" s="45"/>
      <c r="J189" s="45">
        <f t="shared" si="3"/>
        <v>0</v>
      </c>
    </row>
    <row r="190" spans="1:10" ht="15.5" x14ac:dyDescent="0.35">
      <c r="A190" s="43">
        <v>183</v>
      </c>
      <c r="B190" s="43">
        <f>IFERROR(INDEX(InventoryList_RangeItem,MATCH(ROWS('[2]Inventory List'!$P$10:P192),'[2]Inventory List'!$P$10:$P$3009,0)),0)</f>
        <v>0</v>
      </c>
      <c r="C190" s="44" t="str">
        <f>IFERROR(INDEX('[2]Inventory List'!$D$10:$D$3009,MATCH('[2]Items to ORDER'!B190,InventoryList_RangeItem,0)),"")</f>
        <v>UNIT</v>
      </c>
      <c r="D190" s="45">
        <f>IFERROR(INDEX('[2]Inventory List'!$O$10:$O$3009,MATCH('[2]Items to ORDER'!B190,InventoryList_RangeItem,0)),0)</f>
        <v>0</v>
      </c>
      <c r="E190" s="45"/>
      <c r="F190" s="45"/>
      <c r="G190" s="45"/>
      <c r="H190" s="45"/>
      <c r="I190" s="45"/>
      <c r="J190" s="45">
        <f t="shared" si="3"/>
        <v>0</v>
      </c>
    </row>
    <row r="191" spans="1:10" ht="15.5" x14ac:dyDescent="0.35">
      <c r="A191" s="43">
        <v>184</v>
      </c>
      <c r="B191" s="43">
        <f>IFERROR(INDEX(InventoryList_RangeItem,MATCH(ROWS('[2]Inventory List'!$P$10:P193),'[2]Inventory List'!$P$10:$P$3009,0)),0)</f>
        <v>0</v>
      </c>
      <c r="C191" s="44" t="str">
        <f>IFERROR(INDEX('[2]Inventory List'!$D$10:$D$3009,MATCH('[2]Items to ORDER'!B191,InventoryList_RangeItem,0)),"")</f>
        <v>UNIT</v>
      </c>
      <c r="D191" s="45">
        <f>IFERROR(INDEX('[2]Inventory List'!$O$10:$O$3009,MATCH('[2]Items to ORDER'!B191,InventoryList_RangeItem,0)),0)</f>
        <v>0</v>
      </c>
      <c r="E191" s="45"/>
      <c r="F191" s="45"/>
      <c r="G191" s="45"/>
      <c r="H191" s="45"/>
      <c r="I191" s="45"/>
      <c r="J191" s="45">
        <f t="shared" si="3"/>
        <v>0</v>
      </c>
    </row>
    <row r="192" spans="1:10" ht="15.5" x14ac:dyDescent="0.35">
      <c r="A192" s="43">
        <v>185</v>
      </c>
      <c r="B192" s="43">
        <f>IFERROR(INDEX(InventoryList_RangeItem,MATCH(ROWS('[2]Inventory List'!$P$10:P194),'[2]Inventory List'!$P$10:$P$3009,0)),0)</f>
        <v>0</v>
      </c>
      <c r="C192" s="44" t="str">
        <f>IFERROR(INDEX('[2]Inventory List'!$D$10:$D$3009,MATCH('[2]Items to ORDER'!B192,InventoryList_RangeItem,0)),"")</f>
        <v>UNIT</v>
      </c>
      <c r="D192" s="45">
        <f>IFERROR(INDEX('[2]Inventory List'!$O$10:$O$3009,MATCH('[2]Items to ORDER'!B192,InventoryList_RangeItem,0)),0)</f>
        <v>0</v>
      </c>
      <c r="E192" s="45"/>
      <c r="F192" s="45"/>
      <c r="G192" s="45"/>
      <c r="H192" s="45"/>
      <c r="I192" s="45"/>
      <c r="J192" s="45">
        <f t="shared" si="3"/>
        <v>0</v>
      </c>
    </row>
    <row r="193" spans="1:10" ht="15.5" x14ac:dyDescent="0.35">
      <c r="A193" s="43">
        <v>186</v>
      </c>
      <c r="B193" s="43">
        <f>IFERROR(INDEX(InventoryList_RangeItem,MATCH(ROWS('[2]Inventory List'!$P$10:P195),'[2]Inventory List'!$P$10:$P$3009,0)),0)</f>
        <v>0</v>
      </c>
      <c r="C193" s="44" t="str">
        <f>IFERROR(INDEX('[2]Inventory List'!$D$10:$D$3009,MATCH('[2]Items to ORDER'!B193,InventoryList_RangeItem,0)),"")</f>
        <v>UNIT</v>
      </c>
      <c r="D193" s="45">
        <f>IFERROR(INDEX('[2]Inventory List'!$O$10:$O$3009,MATCH('[2]Items to ORDER'!B193,InventoryList_RangeItem,0)),0)</f>
        <v>0</v>
      </c>
      <c r="E193" s="45"/>
      <c r="F193" s="45"/>
      <c r="G193" s="45"/>
      <c r="H193" s="45"/>
      <c r="I193" s="45"/>
      <c r="J193" s="45">
        <f t="shared" si="3"/>
        <v>0</v>
      </c>
    </row>
    <row r="194" spans="1:10" ht="15.5" x14ac:dyDescent="0.35">
      <c r="A194" s="43">
        <v>187</v>
      </c>
      <c r="B194" s="43">
        <f>IFERROR(INDEX(InventoryList_RangeItem,MATCH(ROWS('[2]Inventory List'!$P$10:P196),'[2]Inventory List'!$P$10:$P$3009,0)),0)</f>
        <v>0</v>
      </c>
      <c r="C194" s="44" t="str">
        <f>IFERROR(INDEX('[2]Inventory List'!$D$10:$D$3009,MATCH('[2]Items to ORDER'!B194,InventoryList_RangeItem,0)),"")</f>
        <v>UNIT</v>
      </c>
      <c r="D194" s="45">
        <f>IFERROR(INDEX('[2]Inventory List'!$O$10:$O$3009,MATCH('[2]Items to ORDER'!B194,InventoryList_RangeItem,0)),0)</f>
        <v>0</v>
      </c>
      <c r="E194" s="45"/>
      <c r="F194" s="45"/>
      <c r="G194" s="45"/>
      <c r="H194" s="45"/>
      <c r="I194" s="45"/>
      <c r="J194" s="45">
        <f t="shared" si="3"/>
        <v>0</v>
      </c>
    </row>
    <row r="195" spans="1:10" ht="15.5" x14ac:dyDescent="0.35">
      <c r="A195" s="43">
        <v>188</v>
      </c>
      <c r="B195" s="43">
        <f>IFERROR(INDEX(InventoryList_RangeItem,MATCH(ROWS('[2]Inventory List'!$P$10:P197),'[2]Inventory List'!$P$10:$P$3009,0)),0)</f>
        <v>0</v>
      </c>
      <c r="C195" s="44" t="str">
        <f>IFERROR(INDEX('[2]Inventory List'!$D$10:$D$3009,MATCH('[2]Items to ORDER'!B195,InventoryList_RangeItem,0)),"")</f>
        <v>UNIT</v>
      </c>
      <c r="D195" s="45">
        <f>IFERROR(INDEX('[2]Inventory List'!$O$10:$O$3009,MATCH('[2]Items to ORDER'!B195,InventoryList_RangeItem,0)),0)</f>
        <v>0</v>
      </c>
      <c r="E195" s="45"/>
      <c r="F195" s="45"/>
      <c r="G195" s="45"/>
      <c r="H195" s="45"/>
      <c r="I195" s="45"/>
      <c r="J195" s="45">
        <f t="shared" si="3"/>
        <v>0</v>
      </c>
    </row>
    <row r="196" spans="1:10" ht="15.5" x14ac:dyDescent="0.35">
      <c r="A196" s="43">
        <v>189</v>
      </c>
      <c r="B196" s="43">
        <f>IFERROR(INDEX(InventoryList_RangeItem,MATCH(ROWS('[2]Inventory List'!$P$10:P198),'[2]Inventory List'!$P$10:$P$3009,0)),0)</f>
        <v>0</v>
      </c>
      <c r="C196" s="44" t="str">
        <f>IFERROR(INDEX('[2]Inventory List'!$D$10:$D$3009,MATCH('[2]Items to ORDER'!B196,InventoryList_RangeItem,0)),"")</f>
        <v>UNIT</v>
      </c>
      <c r="D196" s="45">
        <f>IFERROR(INDEX('[2]Inventory List'!$O$10:$O$3009,MATCH('[2]Items to ORDER'!B196,InventoryList_RangeItem,0)),0)</f>
        <v>0</v>
      </c>
      <c r="E196" s="45"/>
      <c r="F196" s="45"/>
      <c r="G196" s="45"/>
      <c r="H196" s="45"/>
      <c r="I196" s="45"/>
      <c r="J196" s="45">
        <f t="shared" si="3"/>
        <v>0</v>
      </c>
    </row>
    <row r="197" spans="1:10" ht="15.5" x14ac:dyDescent="0.35">
      <c r="A197" s="43">
        <v>190</v>
      </c>
      <c r="B197" s="43">
        <f>IFERROR(INDEX(InventoryList_RangeItem,MATCH(ROWS('[2]Inventory List'!$P$10:P199),'[2]Inventory List'!$P$10:$P$3009,0)),0)</f>
        <v>0</v>
      </c>
      <c r="C197" s="44" t="str">
        <f>IFERROR(INDEX('[2]Inventory List'!$D$10:$D$3009,MATCH('[2]Items to ORDER'!B197,InventoryList_RangeItem,0)),"")</f>
        <v>UNIT</v>
      </c>
      <c r="D197" s="45">
        <f>IFERROR(INDEX('[2]Inventory List'!$O$10:$O$3009,MATCH('[2]Items to ORDER'!B197,InventoryList_RangeItem,0)),0)</f>
        <v>0</v>
      </c>
      <c r="E197" s="45"/>
      <c r="F197" s="45"/>
      <c r="G197" s="45"/>
      <c r="H197" s="45"/>
      <c r="I197" s="45"/>
      <c r="J197" s="45">
        <f t="shared" si="3"/>
        <v>0</v>
      </c>
    </row>
    <row r="198" spans="1:10" ht="15.5" x14ac:dyDescent="0.35">
      <c r="A198" s="43">
        <v>191</v>
      </c>
      <c r="B198" s="43">
        <f>IFERROR(INDEX(InventoryList_RangeItem,MATCH(ROWS('[2]Inventory List'!$P$10:P200),'[2]Inventory List'!$P$10:$P$3009,0)),0)</f>
        <v>0</v>
      </c>
      <c r="C198" s="44" t="str">
        <f>IFERROR(INDEX('[2]Inventory List'!$D$10:$D$3009,MATCH('[2]Items to ORDER'!B198,InventoryList_RangeItem,0)),"")</f>
        <v>UNIT</v>
      </c>
      <c r="D198" s="45">
        <f>IFERROR(INDEX('[2]Inventory List'!$O$10:$O$3009,MATCH('[2]Items to ORDER'!B198,InventoryList_RangeItem,0)),0)</f>
        <v>0</v>
      </c>
      <c r="E198" s="45"/>
      <c r="F198" s="45"/>
      <c r="G198" s="45"/>
      <c r="H198" s="45"/>
      <c r="I198" s="45"/>
      <c r="J198" s="45">
        <f t="shared" si="3"/>
        <v>0</v>
      </c>
    </row>
    <row r="199" spans="1:10" ht="15.5" x14ac:dyDescent="0.35">
      <c r="A199" s="43">
        <v>192</v>
      </c>
      <c r="B199" s="43">
        <f>IFERROR(INDEX(InventoryList_RangeItem,MATCH(ROWS('[2]Inventory List'!$P$10:P201),'[2]Inventory List'!$P$10:$P$3009,0)),0)</f>
        <v>0</v>
      </c>
      <c r="C199" s="44" t="str">
        <f>IFERROR(INDEX('[2]Inventory List'!$D$10:$D$3009,MATCH('[2]Items to ORDER'!B199,InventoryList_RangeItem,0)),"")</f>
        <v>UNIT</v>
      </c>
      <c r="D199" s="45">
        <f>IFERROR(INDEX('[2]Inventory List'!$O$10:$O$3009,MATCH('[2]Items to ORDER'!B199,InventoryList_RangeItem,0)),0)</f>
        <v>0</v>
      </c>
      <c r="E199" s="45"/>
      <c r="F199" s="45"/>
      <c r="G199" s="45"/>
      <c r="H199" s="45"/>
      <c r="I199" s="45"/>
      <c r="J199" s="45">
        <f t="shared" si="3"/>
        <v>0</v>
      </c>
    </row>
    <row r="200" spans="1:10" ht="15.5" x14ac:dyDescent="0.35">
      <c r="A200" s="43">
        <v>193</v>
      </c>
      <c r="B200" s="43">
        <f>IFERROR(INDEX(InventoryList_RangeItem,MATCH(ROWS('[2]Inventory List'!$P$10:P202),'[2]Inventory List'!$P$10:$P$3009,0)),0)</f>
        <v>0</v>
      </c>
      <c r="C200" s="44" t="str">
        <f>IFERROR(INDEX('[2]Inventory List'!$D$10:$D$3009,MATCH('[2]Items to ORDER'!B200,InventoryList_RangeItem,0)),"")</f>
        <v>UNIT</v>
      </c>
      <c r="D200" s="45">
        <f>IFERROR(INDEX('[2]Inventory List'!$O$10:$O$3009,MATCH('[2]Items to ORDER'!B200,InventoryList_RangeItem,0)),0)</f>
        <v>0</v>
      </c>
      <c r="E200" s="45"/>
      <c r="F200" s="45"/>
      <c r="G200" s="45"/>
      <c r="H200" s="45"/>
      <c r="I200" s="45"/>
      <c r="J200" s="45">
        <f t="shared" si="3"/>
        <v>0</v>
      </c>
    </row>
    <row r="201" spans="1:10" ht="15.5" x14ac:dyDescent="0.35">
      <c r="A201" s="43">
        <v>194</v>
      </c>
      <c r="B201" s="43">
        <f>IFERROR(INDEX(InventoryList_RangeItem,MATCH(ROWS('[2]Inventory List'!$P$10:P203),'[2]Inventory List'!$P$10:$P$3009,0)),0)</f>
        <v>0</v>
      </c>
      <c r="C201" s="44" t="str">
        <f>IFERROR(INDEX('[2]Inventory List'!$D$10:$D$3009,MATCH('[2]Items to ORDER'!B201,InventoryList_RangeItem,0)),"")</f>
        <v>UNIT</v>
      </c>
      <c r="D201" s="45">
        <f>IFERROR(INDEX('[2]Inventory List'!$O$10:$O$3009,MATCH('[2]Items to ORDER'!B201,InventoryList_RangeItem,0)),0)</f>
        <v>0</v>
      </c>
      <c r="E201" s="45"/>
      <c r="F201" s="45"/>
      <c r="G201" s="45"/>
      <c r="H201" s="45"/>
      <c r="I201" s="45"/>
      <c r="J201" s="45">
        <f t="shared" ref="J201:J264" si="4">D201-SUM(E201:I201)</f>
        <v>0</v>
      </c>
    </row>
    <row r="202" spans="1:10" ht="15.5" x14ac:dyDescent="0.35">
      <c r="A202" s="43">
        <v>195</v>
      </c>
      <c r="B202" s="43">
        <f>IFERROR(INDEX(InventoryList_RangeItem,MATCH(ROWS('[2]Inventory List'!$P$10:P204),'[2]Inventory List'!$P$10:$P$3009,0)),0)</f>
        <v>0</v>
      </c>
      <c r="C202" s="44" t="str">
        <f>IFERROR(INDEX('[2]Inventory List'!$D$10:$D$3009,MATCH('[2]Items to ORDER'!B202,InventoryList_RangeItem,0)),"")</f>
        <v>UNIT</v>
      </c>
      <c r="D202" s="45">
        <f>IFERROR(INDEX('[2]Inventory List'!$O$10:$O$3009,MATCH('[2]Items to ORDER'!B202,InventoryList_RangeItem,0)),0)</f>
        <v>0</v>
      </c>
      <c r="E202" s="45"/>
      <c r="F202" s="45"/>
      <c r="G202" s="45"/>
      <c r="H202" s="45"/>
      <c r="I202" s="45"/>
      <c r="J202" s="45">
        <f t="shared" si="4"/>
        <v>0</v>
      </c>
    </row>
    <row r="203" spans="1:10" ht="15.5" x14ac:dyDescent="0.35">
      <c r="A203" s="43">
        <v>196</v>
      </c>
      <c r="B203" s="43">
        <f>IFERROR(INDEX(InventoryList_RangeItem,MATCH(ROWS('[2]Inventory List'!$P$10:P205),'[2]Inventory List'!$P$10:$P$3009,0)),0)</f>
        <v>0</v>
      </c>
      <c r="C203" s="44" t="str">
        <f>IFERROR(INDEX('[2]Inventory List'!$D$10:$D$3009,MATCH('[2]Items to ORDER'!B203,InventoryList_RangeItem,0)),"")</f>
        <v>UNIT</v>
      </c>
      <c r="D203" s="45">
        <f>IFERROR(INDEX('[2]Inventory List'!$O$10:$O$3009,MATCH('[2]Items to ORDER'!B203,InventoryList_RangeItem,0)),0)</f>
        <v>0</v>
      </c>
      <c r="E203" s="45"/>
      <c r="F203" s="45"/>
      <c r="G203" s="45"/>
      <c r="H203" s="45"/>
      <c r="I203" s="45"/>
      <c r="J203" s="45">
        <f t="shared" si="4"/>
        <v>0</v>
      </c>
    </row>
    <row r="204" spans="1:10" ht="15.5" x14ac:dyDescent="0.35">
      <c r="A204" s="43">
        <v>197</v>
      </c>
      <c r="B204" s="43">
        <f>IFERROR(INDEX(InventoryList_RangeItem,MATCH(ROWS('[2]Inventory List'!$P$10:P206),'[2]Inventory List'!$P$10:$P$3009,0)),0)</f>
        <v>0</v>
      </c>
      <c r="C204" s="44" t="str">
        <f>IFERROR(INDEX('[2]Inventory List'!$D$10:$D$3009,MATCH('[2]Items to ORDER'!B204,InventoryList_RangeItem,0)),"")</f>
        <v>UNIT</v>
      </c>
      <c r="D204" s="45">
        <f>IFERROR(INDEX('[2]Inventory List'!$O$10:$O$3009,MATCH('[2]Items to ORDER'!B204,InventoryList_RangeItem,0)),0)</f>
        <v>0</v>
      </c>
      <c r="E204" s="45"/>
      <c r="F204" s="45"/>
      <c r="G204" s="45"/>
      <c r="H204" s="45"/>
      <c r="I204" s="45"/>
      <c r="J204" s="45">
        <f t="shared" si="4"/>
        <v>0</v>
      </c>
    </row>
    <row r="205" spans="1:10" ht="15.5" x14ac:dyDescent="0.35">
      <c r="A205" s="43">
        <v>198</v>
      </c>
      <c r="B205" s="43">
        <f>IFERROR(INDEX(InventoryList_RangeItem,MATCH(ROWS('[2]Inventory List'!$P$10:P207),'[2]Inventory List'!$P$10:$P$3009,0)),0)</f>
        <v>0</v>
      </c>
      <c r="C205" s="44" t="str">
        <f>IFERROR(INDEX('[2]Inventory List'!$D$10:$D$3009,MATCH('[2]Items to ORDER'!B205,InventoryList_RangeItem,0)),"")</f>
        <v>UNIT</v>
      </c>
      <c r="D205" s="45">
        <f>IFERROR(INDEX('[2]Inventory List'!$O$10:$O$3009,MATCH('[2]Items to ORDER'!B205,InventoryList_RangeItem,0)),0)</f>
        <v>0</v>
      </c>
      <c r="E205" s="45"/>
      <c r="F205" s="45"/>
      <c r="G205" s="45"/>
      <c r="H205" s="45"/>
      <c r="I205" s="45"/>
      <c r="J205" s="45">
        <f t="shared" si="4"/>
        <v>0</v>
      </c>
    </row>
    <row r="206" spans="1:10" ht="15.5" x14ac:dyDescent="0.35">
      <c r="A206" s="43">
        <v>199</v>
      </c>
      <c r="B206" s="43">
        <f>IFERROR(INDEX(InventoryList_RangeItem,MATCH(ROWS('[2]Inventory List'!$P$10:P208),'[2]Inventory List'!$P$10:$P$3009,0)),0)</f>
        <v>0</v>
      </c>
      <c r="C206" s="44" t="str">
        <f>IFERROR(INDEX('[2]Inventory List'!$D$10:$D$3009,MATCH('[2]Items to ORDER'!B206,InventoryList_RangeItem,0)),"")</f>
        <v>UNIT</v>
      </c>
      <c r="D206" s="45">
        <f>IFERROR(INDEX('[2]Inventory List'!$O$10:$O$3009,MATCH('[2]Items to ORDER'!B206,InventoryList_RangeItem,0)),0)</f>
        <v>0</v>
      </c>
      <c r="E206" s="45"/>
      <c r="F206" s="45"/>
      <c r="G206" s="45"/>
      <c r="H206" s="45"/>
      <c r="I206" s="45"/>
      <c r="J206" s="45">
        <f t="shared" si="4"/>
        <v>0</v>
      </c>
    </row>
    <row r="207" spans="1:10" ht="15.5" x14ac:dyDescent="0.35">
      <c r="A207" s="43">
        <v>200</v>
      </c>
      <c r="B207" s="43">
        <f>IFERROR(INDEX(InventoryList_RangeItem,MATCH(ROWS('[2]Inventory List'!$P$10:P209),'[2]Inventory List'!$P$10:$P$3009,0)),0)</f>
        <v>0</v>
      </c>
      <c r="C207" s="44" t="str">
        <f>IFERROR(INDEX('[2]Inventory List'!$D$10:$D$3009,MATCH('[2]Items to ORDER'!B207,InventoryList_RangeItem,0)),"")</f>
        <v>UNIT</v>
      </c>
      <c r="D207" s="45">
        <f>IFERROR(INDEX('[2]Inventory List'!$O$10:$O$3009,MATCH('[2]Items to ORDER'!B207,InventoryList_RangeItem,0)),0)</f>
        <v>0</v>
      </c>
      <c r="E207" s="45"/>
      <c r="F207" s="45"/>
      <c r="G207" s="45"/>
      <c r="H207" s="45"/>
      <c r="I207" s="45"/>
      <c r="J207" s="45">
        <f t="shared" si="4"/>
        <v>0</v>
      </c>
    </row>
    <row r="208" spans="1:10" ht="15.5" x14ac:dyDescent="0.35">
      <c r="A208" s="43">
        <v>201</v>
      </c>
      <c r="B208" s="43">
        <f>IFERROR(INDEX(InventoryList_RangeItem,MATCH(ROWS('[2]Inventory List'!$P$10:P210),'[2]Inventory List'!$P$10:$P$3009,0)),0)</f>
        <v>0</v>
      </c>
      <c r="C208" s="44" t="str">
        <f>IFERROR(INDEX('[2]Inventory List'!$D$10:$D$3009,MATCH('[2]Items to ORDER'!B208,InventoryList_RangeItem,0)),"")</f>
        <v>UNIT</v>
      </c>
      <c r="D208" s="45">
        <f>IFERROR(INDEX('[2]Inventory List'!$O$10:$O$3009,MATCH('[2]Items to ORDER'!B208,InventoryList_RangeItem,0)),0)</f>
        <v>0</v>
      </c>
      <c r="E208" s="45"/>
      <c r="F208" s="45"/>
      <c r="G208" s="45"/>
      <c r="H208" s="45"/>
      <c r="I208" s="45"/>
      <c r="J208" s="45">
        <f t="shared" si="4"/>
        <v>0</v>
      </c>
    </row>
    <row r="209" spans="1:10" ht="15.5" x14ac:dyDescent="0.35">
      <c r="A209" s="43">
        <v>202</v>
      </c>
      <c r="B209" s="43">
        <f>IFERROR(INDEX(InventoryList_RangeItem,MATCH(ROWS('[2]Inventory List'!$P$10:P211),'[2]Inventory List'!$P$10:$P$3009,0)),0)</f>
        <v>0</v>
      </c>
      <c r="C209" s="44" t="str">
        <f>IFERROR(INDEX('[2]Inventory List'!$D$10:$D$3009,MATCH('[2]Items to ORDER'!B209,InventoryList_RangeItem,0)),"")</f>
        <v>UNIT</v>
      </c>
      <c r="D209" s="45">
        <f>IFERROR(INDEX('[2]Inventory List'!$O$10:$O$3009,MATCH('[2]Items to ORDER'!B209,InventoryList_RangeItem,0)),0)</f>
        <v>0</v>
      </c>
      <c r="E209" s="45"/>
      <c r="F209" s="45"/>
      <c r="G209" s="45"/>
      <c r="H209" s="45"/>
      <c r="I209" s="45"/>
      <c r="J209" s="45">
        <f t="shared" si="4"/>
        <v>0</v>
      </c>
    </row>
    <row r="210" spans="1:10" ht="15.5" x14ac:dyDescent="0.35">
      <c r="A210" s="43">
        <v>203</v>
      </c>
      <c r="B210" s="43">
        <f>IFERROR(INDEX(InventoryList_RangeItem,MATCH(ROWS('[2]Inventory List'!$P$10:P212),'[2]Inventory List'!$P$10:$P$3009,0)),0)</f>
        <v>0</v>
      </c>
      <c r="C210" s="44" t="str">
        <f>IFERROR(INDEX('[2]Inventory List'!$D$10:$D$3009,MATCH('[2]Items to ORDER'!B210,InventoryList_RangeItem,0)),"")</f>
        <v>UNIT</v>
      </c>
      <c r="D210" s="45">
        <f>IFERROR(INDEX('[2]Inventory List'!$O$10:$O$3009,MATCH('[2]Items to ORDER'!B210,InventoryList_RangeItem,0)),0)</f>
        <v>0</v>
      </c>
      <c r="E210" s="45"/>
      <c r="F210" s="45"/>
      <c r="G210" s="45"/>
      <c r="H210" s="45"/>
      <c r="I210" s="45"/>
      <c r="J210" s="45">
        <f t="shared" si="4"/>
        <v>0</v>
      </c>
    </row>
    <row r="211" spans="1:10" ht="15.5" x14ac:dyDescent="0.35">
      <c r="A211" s="43">
        <v>204</v>
      </c>
      <c r="B211" s="43">
        <f>IFERROR(INDEX(InventoryList_RangeItem,MATCH(ROWS('[2]Inventory List'!$P$10:P213),'[2]Inventory List'!$P$10:$P$3009,0)),0)</f>
        <v>0</v>
      </c>
      <c r="C211" s="44" t="str">
        <f>IFERROR(INDEX('[2]Inventory List'!$D$10:$D$3009,MATCH('[2]Items to ORDER'!B211,InventoryList_RangeItem,0)),"")</f>
        <v>UNIT</v>
      </c>
      <c r="D211" s="45">
        <f>IFERROR(INDEX('[2]Inventory List'!$O$10:$O$3009,MATCH('[2]Items to ORDER'!B211,InventoryList_RangeItem,0)),0)</f>
        <v>0</v>
      </c>
      <c r="E211" s="45"/>
      <c r="F211" s="45"/>
      <c r="G211" s="45"/>
      <c r="H211" s="45"/>
      <c r="I211" s="45"/>
      <c r="J211" s="45">
        <f t="shared" si="4"/>
        <v>0</v>
      </c>
    </row>
    <row r="212" spans="1:10" ht="15.5" x14ac:dyDescent="0.35">
      <c r="A212" s="43">
        <v>205</v>
      </c>
      <c r="B212" s="43">
        <f>IFERROR(INDEX(InventoryList_RangeItem,MATCH(ROWS('[2]Inventory List'!$P$10:P214),'[2]Inventory List'!$P$10:$P$3009,0)),0)</f>
        <v>0</v>
      </c>
      <c r="C212" s="44" t="str">
        <f>IFERROR(INDEX('[2]Inventory List'!$D$10:$D$3009,MATCH('[2]Items to ORDER'!B212,InventoryList_RangeItem,0)),"")</f>
        <v>UNIT</v>
      </c>
      <c r="D212" s="45">
        <f>IFERROR(INDEX('[2]Inventory List'!$O$10:$O$3009,MATCH('[2]Items to ORDER'!B212,InventoryList_RangeItem,0)),0)</f>
        <v>0</v>
      </c>
      <c r="E212" s="45"/>
      <c r="F212" s="45"/>
      <c r="G212" s="45"/>
      <c r="H212" s="45"/>
      <c r="I212" s="45"/>
      <c r="J212" s="45">
        <f t="shared" si="4"/>
        <v>0</v>
      </c>
    </row>
    <row r="213" spans="1:10" ht="15.5" x14ac:dyDescent="0.35">
      <c r="A213" s="43">
        <v>206</v>
      </c>
      <c r="B213" s="43">
        <f>IFERROR(INDEX(InventoryList_RangeItem,MATCH(ROWS('[2]Inventory List'!$P$10:P215),'[2]Inventory List'!$P$10:$P$3009,0)),0)</f>
        <v>0</v>
      </c>
      <c r="C213" s="44" t="str">
        <f>IFERROR(INDEX('[2]Inventory List'!$D$10:$D$3009,MATCH('[2]Items to ORDER'!B213,InventoryList_RangeItem,0)),"")</f>
        <v>UNIT</v>
      </c>
      <c r="D213" s="45">
        <f>IFERROR(INDEX('[2]Inventory List'!$O$10:$O$3009,MATCH('[2]Items to ORDER'!B213,InventoryList_RangeItem,0)),0)</f>
        <v>0</v>
      </c>
      <c r="E213" s="45"/>
      <c r="F213" s="45"/>
      <c r="G213" s="45"/>
      <c r="H213" s="45"/>
      <c r="I213" s="45"/>
      <c r="J213" s="45">
        <f t="shared" si="4"/>
        <v>0</v>
      </c>
    </row>
    <row r="214" spans="1:10" ht="15.5" x14ac:dyDescent="0.35">
      <c r="A214" s="43">
        <v>207</v>
      </c>
      <c r="B214" s="43">
        <f>IFERROR(INDEX(InventoryList_RangeItem,MATCH(ROWS('[2]Inventory List'!$P$10:P216),'[2]Inventory List'!$P$10:$P$3009,0)),0)</f>
        <v>0</v>
      </c>
      <c r="C214" s="44" t="str">
        <f>IFERROR(INDEX('[2]Inventory List'!$D$10:$D$3009,MATCH('[2]Items to ORDER'!B214,InventoryList_RangeItem,0)),"")</f>
        <v>UNIT</v>
      </c>
      <c r="D214" s="45">
        <f>IFERROR(INDEX('[2]Inventory List'!$O$10:$O$3009,MATCH('[2]Items to ORDER'!B214,InventoryList_RangeItem,0)),0)</f>
        <v>0</v>
      </c>
      <c r="E214" s="45"/>
      <c r="F214" s="45"/>
      <c r="G214" s="45"/>
      <c r="H214" s="45"/>
      <c r="I214" s="45"/>
      <c r="J214" s="45">
        <f t="shared" si="4"/>
        <v>0</v>
      </c>
    </row>
    <row r="215" spans="1:10" ht="15.5" x14ac:dyDescent="0.35">
      <c r="A215" s="43">
        <v>208</v>
      </c>
      <c r="B215" s="43">
        <f>IFERROR(INDEX(InventoryList_RangeItem,MATCH(ROWS('[2]Inventory List'!$P$10:P217),'[2]Inventory List'!$P$10:$P$3009,0)),0)</f>
        <v>0</v>
      </c>
      <c r="C215" s="44" t="str">
        <f>IFERROR(INDEX('[2]Inventory List'!$D$10:$D$3009,MATCH('[2]Items to ORDER'!B215,InventoryList_RangeItem,0)),"")</f>
        <v>UNIT</v>
      </c>
      <c r="D215" s="45">
        <f>IFERROR(INDEX('[2]Inventory List'!$O$10:$O$3009,MATCH('[2]Items to ORDER'!B215,InventoryList_RangeItem,0)),0)</f>
        <v>0</v>
      </c>
      <c r="E215" s="45"/>
      <c r="F215" s="45"/>
      <c r="G215" s="45"/>
      <c r="H215" s="45"/>
      <c r="I215" s="45"/>
      <c r="J215" s="45">
        <f t="shared" si="4"/>
        <v>0</v>
      </c>
    </row>
    <row r="216" spans="1:10" ht="15.5" x14ac:dyDescent="0.35">
      <c r="A216" s="43">
        <v>209</v>
      </c>
      <c r="B216" s="43">
        <f>IFERROR(INDEX(InventoryList_RangeItem,MATCH(ROWS('[2]Inventory List'!$P$10:P218),'[2]Inventory List'!$P$10:$P$3009,0)),0)</f>
        <v>0</v>
      </c>
      <c r="C216" s="44" t="str">
        <f>IFERROR(INDEX('[2]Inventory List'!$D$10:$D$3009,MATCH('[2]Items to ORDER'!B216,InventoryList_RangeItem,0)),"")</f>
        <v>UNIT</v>
      </c>
      <c r="D216" s="45">
        <f>IFERROR(INDEX('[2]Inventory List'!$O$10:$O$3009,MATCH('[2]Items to ORDER'!B216,InventoryList_RangeItem,0)),0)</f>
        <v>0</v>
      </c>
      <c r="E216" s="45"/>
      <c r="F216" s="45"/>
      <c r="G216" s="45"/>
      <c r="H216" s="45"/>
      <c r="I216" s="45"/>
      <c r="J216" s="45">
        <f t="shared" si="4"/>
        <v>0</v>
      </c>
    </row>
    <row r="217" spans="1:10" ht="15.5" x14ac:dyDescent="0.35">
      <c r="A217" s="43">
        <v>210</v>
      </c>
      <c r="B217" s="43">
        <f>IFERROR(INDEX(InventoryList_RangeItem,MATCH(ROWS('[2]Inventory List'!$P$10:P219),'[2]Inventory List'!$P$10:$P$3009,0)),0)</f>
        <v>0</v>
      </c>
      <c r="C217" s="44" t="str">
        <f>IFERROR(INDEX('[2]Inventory List'!$D$10:$D$3009,MATCH('[2]Items to ORDER'!B217,InventoryList_RangeItem,0)),"")</f>
        <v>UNIT</v>
      </c>
      <c r="D217" s="45">
        <f>IFERROR(INDEX('[2]Inventory List'!$O$10:$O$3009,MATCH('[2]Items to ORDER'!B217,InventoryList_RangeItem,0)),0)</f>
        <v>0</v>
      </c>
      <c r="E217" s="45"/>
      <c r="F217" s="45"/>
      <c r="G217" s="45"/>
      <c r="H217" s="45"/>
      <c r="I217" s="45"/>
      <c r="J217" s="45">
        <f t="shared" si="4"/>
        <v>0</v>
      </c>
    </row>
    <row r="218" spans="1:10" ht="15.5" x14ac:dyDescent="0.35">
      <c r="A218" s="43">
        <v>211</v>
      </c>
      <c r="B218" s="43">
        <f>IFERROR(INDEX(InventoryList_RangeItem,MATCH(ROWS('[2]Inventory List'!$P$10:P220),'[2]Inventory List'!$P$10:$P$3009,0)),0)</f>
        <v>0</v>
      </c>
      <c r="C218" s="44" t="str">
        <f>IFERROR(INDEX('[2]Inventory List'!$D$10:$D$3009,MATCH('[2]Items to ORDER'!B218,InventoryList_RangeItem,0)),"")</f>
        <v>UNIT</v>
      </c>
      <c r="D218" s="45">
        <f>IFERROR(INDEX('[2]Inventory List'!$O$10:$O$3009,MATCH('[2]Items to ORDER'!B218,InventoryList_RangeItem,0)),0)</f>
        <v>0</v>
      </c>
      <c r="E218" s="45"/>
      <c r="F218" s="45"/>
      <c r="G218" s="45"/>
      <c r="H218" s="45"/>
      <c r="I218" s="45"/>
      <c r="J218" s="45">
        <f t="shared" si="4"/>
        <v>0</v>
      </c>
    </row>
    <row r="219" spans="1:10" ht="15.5" x14ac:dyDescent="0.35">
      <c r="A219" s="43">
        <v>212</v>
      </c>
      <c r="B219" s="43">
        <f>IFERROR(INDEX(InventoryList_RangeItem,MATCH(ROWS('[2]Inventory List'!$P$10:P221),'[2]Inventory List'!$P$10:$P$3009,0)),0)</f>
        <v>0</v>
      </c>
      <c r="C219" s="44" t="str">
        <f>IFERROR(INDEX('[2]Inventory List'!$D$10:$D$3009,MATCH('[2]Items to ORDER'!B219,InventoryList_RangeItem,0)),"")</f>
        <v>UNIT</v>
      </c>
      <c r="D219" s="45">
        <f>IFERROR(INDEX('[2]Inventory List'!$O$10:$O$3009,MATCH('[2]Items to ORDER'!B219,InventoryList_RangeItem,0)),0)</f>
        <v>0</v>
      </c>
      <c r="E219" s="45"/>
      <c r="F219" s="45"/>
      <c r="G219" s="45"/>
      <c r="H219" s="45"/>
      <c r="I219" s="45"/>
      <c r="J219" s="45">
        <f t="shared" si="4"/>
        <v>0</v>
      </c>
    </row>
    <row r="220" spans="1:10" ht="15.5" x14ac:dyDescent="0.35">
      <c r="A220" s="43">
        <v>213</v>
      </c>
      <c r="B220" s="43">
        <f>IFERROR(INDEX(InventoryList_RangeItem,MATCH(ROWS('[2]Inventory List'!$P$10:P222),'[2]Inventory List'!$P$10:$P$3009,0)),0)</f>
        <v>0</v>
      </c>
      <c r="C220" s="44" t="str">
        <f>IFERROR(INDEX('[2]Inventory List'!$D$10:$D$3009,MATCH('[2]Items to ORDER'!B220,InventoryList_RangeItem,0)),"")</f>
        <v>UNIT</v>
      </c>
      <c r="D220" s="45">
        <f>IFERROR(INDEX('[2]Inventory List'!$O$10:$O$3009,MATCH('[2]Items to ORDER'!B220,InventoryList_RangeItem,0)),0)</f>
        <v>0</v>
      </c>
      <c r="E220" s="45"/>
      <c r="F220" s="45"/>
      <c r="G220" s="45"/>
      <c r="H220" s="45"/>
      <c r="I220" s="45"/>
      <c r="J220" s="45">
        <f t="shared" si="4"/>
        <v>0</v>
      </c>
    </row>
    <row r="221" spans="1:10" ht="15.5" x14ac:dyDescent="0.35">
      <c r="A221" s="43">
        <v>214</v>
      </c>
      <c r="B221" s="43">
        <f>IFERROR(INDEX(InventoryList_RangeItem,MATCH(ROWS('[2]Inventory List'!$P$10:P223),'[2]Inventory List'!$P$10:$P$3009,0)),0)</f>
        <v>0</v>
      </c>
      <c r="C221" s="44" t="str">
        <f>IFERROR(INDEX('[2]Inventory List'!$D$10:$D$3009,MATCH('[2]Items to ORDER'!B221,InventoryList_RangeItem,0)),"")</f>
        <v>UNIT</v>
      </c>
      <c r="D221" s="45">
        <f>IFERROR(INDEX('[2]Inventory List'!$O$10:$O$3009,MATCH('[2]Items to ORDER'!B221,InventoryList_RangeItem,0)),0)</f>
        <v>0</v>
      </c>
      <c r="E221" s="45"/>
      <c r="F221" s="45"/>
      <c r="G221" s="45"/>
      <c r="H221" s="45"/>
      <c r="I221" s="45"/>
      <c r="J221" s="45">
        <f t="shared" si="4"/>
        <v>0</v>
      </c>
    </row>
    <row r="222" spans="1:10" ht="15.5" x14ac:dyDescent="0.35">
      <c r="A222" s="43">
        <v>215</v>
      </c>
      <c r="B222" s="43">
        <f>IFERROR(INDEX(InventoryList_RangeItem,MATCH(ROWS('[2]Inventory List'!$P$10:P224),'[2]Inventory List'!$P$10:$P$3009,0)),0)</f>
        <v>0</v>
      </c>
      <c r="C222" s="44" t="str">
        <f>IFERROR(INDEX('[2]Inventory List'!$D$10:$D$3009,MATCH('[2]Items to ORDER'!B222,InventoryList_RangeItem,0)),"")</f>
        <v>UNIT</v>
      </c>
      <c r="D222" s="45">
        <f>IFERROR(INDEX('[2]Inventory List'!$O$10:$O$3009,MATCH('[2]Items to ORDER'!B222,InventoryList_RangeItem,0)),0)</f>
        <v>0</v>
      </c>
      <c r="E222" s="45"/>
      <c r="F222" s="45"/>
      <c r="G222" s="45"/>
      <c r="H222" s="45"/>
      <c r="I222" s="45"/>
      <c r="J222" s="45">
        <f t="shared" si="4"/>
        <v>0</v>
      </c>
    </row>
    <row r="223" spans="1:10" ht="15.5" x14ac:dyDescent="0.35">
      <c r="A223" s="43">
        <v>216</v>
      </c>
      <c r="B223" s="43">
        <f>IFERROR(INDEX(InventoryList_RangeItem,MATCH(ROWS('[2]Inventory List'!$P$10:P225),'[2]Inventory List'!$P$10:$P$3009,0)),0)</f>
        <v>0</v>
      </c>
      <c r="C223" s="44" t="str">
        <f>IFERROR(INDEX('[2]Inventory List'!$D$10:$D$3009,MATCH('[2]Items to ORDER'!B223,InventoryList_RangeItem,0)),"")</f>
        <v>UNIT</v>
      </c>
      <c r="D223" s="45">
        <f>IFERROR(INDEX('[2]Inventory List'!$O$10:$O$3009,MATCH('[2]Items to ORDER'!B223,InventoryList_RangeItem,0)),0)</f>
        <v>0</v>
      </c>
      <c r="E223" s="45"/>
      <c r="F223" s="45"/>
      <c r="G223" s="45"/>
      <c r="H223" s="45"/>
      <c r="I223" s="45"/>
      <c r="J223" s="45">
        <f t="shared" si="4"/>
        <v>0</v>
      </c>
    </row>
    <row r="224" spans="1:10" ht="15.5" x14ac:dyDescent="0.35">
      <c r="A224" s="43">
        <v>217</v>
      </c>
      <c r="B224" s="43">
        <f>IFERROR(INDEX(InventoryList_RangeItem,MATCH(ROWS('[2]Inventory List'!$P$10:P226),'[2]Inventory List'!$P$10:$P$3009,0)),0)</f>
        <v>0</v>
      </c>
      <c r="C224" s="44" t="str">
        <f>IFERROR(INDEX('[2]Inventory List'!$D$10:$D$3009,MATCH('[2]Items to ORDER'!B224,InventoryList_RangeItem,0)),"")</f>
        <v>UNIT</v>
      </c>
      <c r="D224" s="45">
        <f>IFERROR(INDEX('[2]Inventory List'!$O$10:$O$3009,MATCH('[2]Items to ORDER'!B224,InventoryList_RangeItem,0)),0)</f>
        <v>0</v>
      </c>
      <c r="E224" s="45"/>
      <c r="F224" s="45"/>
      <c r="G224" s="45"/>
      <c r="H224" s="45"/>
      <c r="I224" s="45"/>
      <c r="J224" s="45">
        <f t="shared" si="4"/>
        <v>0</v>
      </c>
    </row>
    <row r="225" spans="1:10" ht="15.5" x14ac:dyDescent="0.35">
      <c r="A225" s="43">
        <v>218</v>
      </c>
      <c r="B225" s="43">
        <f>IFERROR(INDEX(InventoryList_RangeItem,MATCH(ROWS('[2]Inventory List'!$P$10:P227),'[2]Inventory List'!$P$10:$P$3009,0)),0)</f>
        <v>0</v>
      </c>
      <c r="C225" s="44" t="str">
        <f>IFERROR(INDEX('[2]Inventory List'!$D$10:$D$3009,MATCH('[2]Items to ORDER'!B225,InventoryList_RangeItem,0)),"")</f>
        <v>UNIT</v>
      </c>
      <c r="D225" s="45">
        <f>IFERROR(INDEX('[2]Inventory List'!$O$10:$O$3009,MATCH('[2]Items to ORDER'!B225,InventoryList_RangeItem,0)),0)</f>
        <v>0</v>
      </c>
      <c r="E225" s="45"/>
      <c r="F225" s="45"/>
      <c r="G225" s="45"/>
      <c r="H225" s="45"/>
      <c r="I225" s="45"/>
      <c r="J225" s="45">
        <f t="shared" si="4"/>
        <v>0</v>
      </c>
    </row>
    <row r="226" spans="1:10" ht="15.5" x14ac:dyDescent="0.35">
      <c r="A226" s="43">
        <v>219</v>
      </c>
      <c r="B226" s="43">
        <f>IFERROR(INDEX(InventoryList_RangeItem,MATCH(ROWS('[2]Inventory List'!$P$10:P228),'[2]Inventory List'!$P$10:$P$3009,0)),0)</f>
        <v>0</v>
      </c>
      <c r="C226" s="44" t="str">
        <f>IFERROR(INDEX('[2]Inventory List'!$D$10:$D$3009,MATCH('[2]Items to ORDER'!B226,InventoryList_RangeItem,0)),"")</f>
        <v>UNIT</v>
      </c>
      <c r="D226" s="45">
        <f>IFERROR(INDEX('[2]Inventory List'!$O$10:$O$3009,MATCH('[2]Items to ORDER'!B226,InventoryList_RangeItem,0)),0)</f>
        <v>0</v>
      </c>
      <c r="E226" s="45"/>
      <c r="F226" s="45"/>
      <c r="G226" s="45"/>
      <c r="H226" s="45"/>
      <c r="I226" s="45"/>
      <c r="J226" s="45">
        <f t="shared" si="4"/>
        <v>0</v>
      </c>
    </row>
    <row r="227" spans="1:10" ht="15.5" x14ac:dyDescent="0.35">
      <c r="A227" s="43">
        <v>220</v>
      </c>
      <c r="B227" s="43">
        <f>IFERROR(INDEX(InventoryList_RangeItem,MATCH(ROWS('[2]Inventory List'!$P$10:P229),'[2]Inventory List'!$P$10:$P$3009,0)),0)</f>
        <v>0</v>
      </c>
      <c r="C227" s="44" t="str">
        <f>IFERROR(INDEX('[2]Inventory List'!$D$10:$D$3009,MATCH('[2]Items to ORDER'!B227,InventoryList_RangeItem,0)),"")</f>
        <v>UNIT</v>
      </c>
      <c r="D227" s="45">
        <f>IFERROR(INDEX('[2]Inventory List'!$O$10:$O$3009,MATCH('[2]Items to ORDER'!B227,InventoryList_RangeItem,0)),0)</f>
        <v>0</v>
      </c>
      <c r="E227" s="45"/>
      <c r="F227" s="45"/>
      <c r="G227" s="45"/>
      <c r="H227" s="45"/>
      <c r="I227" s="45"/>
      <c r="J227" s="45">
        <f t="shared" si="4"/>
        <v>0</v>
      </c>
    </row>
    <row r="228" spans="1:10" ht="15.5" x14ac:dyDescent="0.35">
      <c r="A228" s="43">
        <v>221</v>
      </c>
      <c r="B228" s="43">
        <f>IFERROR(INDEX(InventoryList_RangeItem,MATCH(ROWS('[2]Inventory List'!$P$10:P230),'[2]Inventory List'!$P$10:$P$3009,0)),0)</f>
        <v>0</v>
      </c>
      <c r="C228" s="44" t="str">
        <f>IFERROR(INDEX('[2]Inventory List'!$D$10:$D$3009,MATCH('[2]Items to ORDER'!B228,InventoryList_RangeItem,0)),"")</f>
        <v>UNIT</v>
      </c>
      <c r="D228" s="45">
        <f>IFERROR(INDEX('[2]Inventory List'!$O$10:$O$3009,MATCH('[2]Items to ORDER'!B228,InventoryList_RangeItem,0)),0)</f>
        <v>0</v>
      </c>
      <c r="E228" s="45"/>
      <c r="F228" s="45"/>
      <c r="G228" s="45"/>
      <c r="H228" s="45"/>
      <c r="I228" s="45"/>
      <c r="J228" s="45">
        <f t="shared" si="4"/>
        <v>0</v>
      </c>
    </row>
    <row r="229" spans="1:10" ht="15.5" x14ac:dyDescent="0.35">
      <c r="A229" s="43">
        <v>222</v>
      </c>
      <c r="B229" s="43">
        <f>IFERROR(INDEX(InventoryList_RangeItem,MATCH(ROWS('[2]Inventory List'!$P$10:P231),'[2]Inventory List'!$P$10:$P$3009,0)),0)</f>
        <v>0</v>
      </c>
      <c r="C229" s="44" t="str">
        <f>IFERROR(INDEX('[2]Inventory List'!$D$10:$D$3009,MATCH('[2]Items to ORDER'!B229,InventoryList_RangeItem,0)),"")</f>
        <v>UNIT</v>
      </c>
      <c r="D229" s="45">
        <f>IFERROR(INDEX('[2]Inventory List'!$O$10:$O$3009,MATCH('[2]Items to ORDER'!B229,InventoryList_RangeItem,0)),0)</f>
        <v>0</v>
      </c>
      <c r="E229" s="45"/>
      <c r="F229" s="45"/>
      <c r="G229" s="45"/>
      <c r="H229" s="45"/>
      <c r="I229" s="45"/>
      <c r="J229" s="45">
        <f t="shared" si="4"/>
        <v>0</v>
      </c>
    </row>
    <row r="230" spans="1:10" ht="15.5" x14ac:dyDescent="0.35">
      <c r="A230" s="43">
        <v>223</v>
      </c>
      <c r="B230" s="43">
        <f>IFERROR(INDEX(InventoryList_RangeItem,MATCH(ROWS('[2]Inventory List'!$P$10:P232),'[2]Inventory List'!$P$10:$P$3009,0)),0)</f>
        <v>0</v>
      </c>
      <c r="C230" s="44" t="str">
        <f>IFERROR(INDEX('[2]Inventory List'!$D$10:$D$3009,MATCH('[2]Items to ORDER'!B230,InventoryList_RangeItem,0)),"")</f>
        <v>UNIT</v>
      </c>
      <c r="D230" s="45">
        <f>IFERROR(INDEX('[2]Inventory List'!$O$10:$O$3009,MATCH('[2]Items to ORDER'!B230,InventoryList_RangeItem,0)),0)</f>
        <v>0</v>
      </c>
      <c r="E230" s="45"/>
      <c r="F230" s="45"/>
      <c r="G230" s="45"/>
      <c r="H230" s="45"/>
      <c r="I230" s="45"/>
      <c r="J230" s="45">
        <f t="shared" si="4"/>
        <v>0</v>
      </c>
    </row>
    <row r="231" spans="1:10" ht="15.5" x14ac:dyDescent="0.35">
      <c r="A231" s="43">
        <v>224</v>
      </c>
      <c r="B231" s="43">
        <f>IFERROR(INDEX(InventoryList_RangeItem,MATCH(ROWS('[2]Inventory List'!$P$10:P233),'[2]Inventory List'!$P$10:$P$3009,0)),0)</f>
        <v>0</v>
      </c>
      <c r="C231" s="44" t="str">
        <f>IFERROR(INDEX('[2]Inventory List'!$D$10:$D$3009,MATCH('[2]Items to ORDER'!B231,InventoryList_RangeItem,0)),"")</f>
        <v>UNIT</v>
      </c>
      <c r="D231" s="45">
        <f>IFERROR(INDEX('[2]Inventory List'!$O$10:$O$3009,MATCH('[2]Items to ORDER'!B231,InventoryList_RangeItem,0)),0)</f>
        <v>0</v>
      </c>
      <c r="E231" s="45"/>
      <c r="F231" s="45"/>
      <c r="G231" s="45"/>
      <c r="H231" s="45"/>
      <c r="I231" s="45"/>
      <c r="J231" s="45">
        <f t="shared" si="4"/>
        <v>0</v>
      </c>
    </row>
    <row r="232" spans="1:10" ht="15.5" x14ac:dyDescent="0.35">
      <c r="A232" s="43">
        <v>225</v>
      </c>
      <c r="B232" s="43">
        <f>IFERROR(INDEX(InventoryList_RangeItem,MATCH(ROWS('[2]Inventory List'!$P$10:P234),'[2]Inventory List'!$P$10:$P$3009,0)),0)</f>
        <v>0</v>
      </c>
      <c r="C232" s="44" t="str">
        <f>IFERROR(INDEX('[2]Inventory List'!$D$10:$D$3009,MATCH('[2]Items to ORDER'!B232,InventoryList_RangeItem,0)),"")</f>
        <v>UNIT</v>
      </c>
      <c r="D232" s="45">
        <f>IFERROR(INDEX('[2]Inventory List'!$O$10:$O$3009,MATCH('[2]Items to ORDER'!B232,InventoryList_RangeItem,0)),0)</f>
        <v>0</v>
      </c>
      <c r="E232" s="45"/>
      <c r="F232" s="45"/>
      <c r="G232" s="45"/>
      <c r="H232" s="45"/>
      <c r="I232" s="45"/>
      <c r="J232" s="45">
        <f t="shared" si="4"/>
        <v>0</v>
      </c>
    </row>
    <row r="233" spans="1:10" ht="15.5" x14ac:dyDescent="0.35">
      <c r="A233" s="43">
        <v>226</v>
      </c>
      <c r="B233" s="43">
        <f>IFERROR(INDEX(InventoryList_RangeItem,MATCH(ROWS('[2]Inventory List'!$P$10:P235),'[2]Inventory List'!$P$10:$P$3009,0)),0)</f>
        <v>0</v>
      </c>
      <c r="C233" s="44" t="str">
        <f>IFERROR(INDEX('[2]Inventory List'!$D$10:$D$3009,MATCH('[2]Items to ORDER'!B233,InventoryList_RangeItem,0)),"")</f>
        <v>UNIT</v>
      </c>
      <c r="D233" s="45">
        <f>IFERROR(INDEX('[2]Inventory List'!$O$10:$O$3009,MATCH('[2]Items to ORDER'!B233,InventoryList_RangeItem,0)),0)</f>
        <v>0</v>
      </c>
      <c r="E233" s="45"/>
      <c r="F233" s="45"/>
      <c r="G233" s="45"/>
      <c r="H233" s="45"/>
      <c r="I233" s="45"/>
      <c r="J233" s="45">
        <f t="shared" si="4"/>
        <v>0</v>
      </c>
    </row>
    <row r="234" spans="1:10" ht="15.5" x14ac:dyDescent="0.35">
      <c r="A234" s="43">
        <v>227</v>
      </c>
      <c r="B234" s="43">
        <f>IFERROR(INDEX(InventoryList_RangeItem,MATCH(ROWS('[2]Inventory List'!$P$10:P236),'[2]Inventory List'!$P$10:$P$3009,0)),0)</f>
        <v>0</v>
      </c>
      <c r="C234" s="44" t="str">
        <f>IFERROR(INDEX('[2]Inventory List'!$D$10:$D$3009,MATCH('[2]Items to ORDER'!B234,InventoryList_RangeItem,0)),"")</f>
        <v>UNIT</v>
      </c>
      <c r="D234" s="45">
        <f>IFERROR(INDEX('[2]Inventory List'!$O$10:$O$3009,MATCH('[2]Items to ORDER'!B234,InventoryList_RangeItem,0)),0)</f>
        <v>0</v>
      </c>
      <c r="E234" s="45"/>
      <c r="F234" s="45"/>
      <c r="G234" s="45"/>
      <c r="H234" s="45"/>
      <c r="I234" s="45"/>
      <c r="J234" s="45">
        <f t="shared" si="4"/>
        <v>0</v>
      </c>
    </row>
    <row r="235" spans="1:10" ht="15.5" x14ac:dyDescent="0.35">
      <c r="A235" s="43">
        <v>228</v>
      </c>
      <c r="B235" s="43">
        <f>IFERROR(INDEX(InventoryList_RangeItem,MATCH(ROWS('[2]Inventory List'!$P$10:P237),'[2]Inventory List'!$P$10:$P$3009,0)),0)</f>
        <v>0</v>
      </c>
      <c r="C235" s="44" t="str">
        <f>IFERROR(INDEX('[2]Inventory List'!$D$10:$D$3009,MATCH('[2]Items to ORDER'!B235,InventoryList_RangeItem,0)),"")</f>
        <v>UNIT</v>
      </c>
      <c r="D235" s="45">
        <f>IFERROR(INDEX('[2]Inventory List'!$O$10:$O$3009,MATCH('[2]Items to ORDER'!B235,InventoryList_RangeItem,0)),0)</f>
        <v>0</v>
      </c>
      <c r="E235" s="45"/>
      <c r="F235" s="45"/>
      <c r="G235" s="45"/>
      <c r="H235" s="45"/>
      <c r="I235" s="45"/>
      <c r="J235" s="45">
        <f t="shared" si="4"/>
        <v>0</v>
      </c>
    </row>
    <row r="236" spans="1:10" ht="15.5" x14ac:dyDescent="0.35">
      <c r="A236" s="43">
        <v>229</v>
      </c>
      <c r="B236" s="43">
        <f>IFERROR(INDEX(InventoryList_RangeItem,MATCH(ROWS('[2]Inventory List'!$P$10:P238),'[2]Inventory List'!$P$10:$P$3009,0)),0)</f>
        <v>0</v>
      </c>
      <c r="C236" s="44" t="str">
        <f>IFERROR(INDEX('[2]Inventory List'!$D$10:$D$3009,MATCH('[2]Items to ORDER'!B236,InventoryList_RangeItem,0)),"")</f>
        <v>UNIT</v>
      </c>
      <c r="D236" s="45">
        <f>IFERROR(INDEX('[2]Inventory List'!$O$10:$O$3009,MATCH('[2]Items to ORDER'!B236,InventoryList_RangeItem,0)),0)</f>
        <v>0</v>
      </c>
      <c r="E236" s="45"/>
      <c r="F236" s="45"/>
      <c r="G236" s="45"/>
      <c r="H236" s="45"/>
      <c r="I236" s="45"/>
      <c r="J236" s="45">
        <f t="shared" si="4"/>
        <v>0</v>
      </c>
    </row>
    <row r="237" spans="1:10" ht="15.5" x14ac:dyDescent="0.35">
      <c r="A237" s="43">
        <v>230</v>
      </c>
      <c r="B237" s="43">
        <f>IFERROR(INDEX(InventoryList_RangeItem,MATCH(ROWS('[2]Inventory List'!$P$10:P239),'[2]Inventory List'!$P$10:$P$3009,0)),0)</f>
        <v>0</v>
      </c>
      <c r="C237" s="44" t="str">
        <f>IFERROR(INDEX('[2]Inventory List'!$D$10:$D$3009,MATCH('[2]Items to ORDER'!B237,InventoryList_RangeItem,0)),"")</f>
        <v>UNIT</v>
      </c>
      <c r="D237" s="45">
        <f>IFERROR(INDEX('[2]Inventory List'!$O$10:$O$3009,MATCH('[2]Items to ORDER'!B237,InventoryList_RangeItem,0)),0)</f>
        <v>0</v>
      </c>
      <c r="E237" s="45"/>
      <c r="F237" s="45"/>
      <c r="G237" s="45"/>
      <c r="H237" s="45"/>
      <c r="I237" s="45"/>
      <c r="J237" s="45">
        <f t="shared" si="4"/>
        <v>0</v>
      </c>
    </row>
    <row r="238" spans="1:10" ht="15.5" x14ac:dyDescent="0.35">
      <c r="A238" s="43">
        <v>231</v>
      </c>
      <c r="B238" s="43">
        <f>IFERROR(INDEX(InventoryList_RangeItem,MATCH(ROWS('[2]Inventory List'!$P$10:P240),'[2]Inventory List'!$P$10:$P$3009,0)),0)</f>
        <v>0</v>
      </c>
      <c r="C238" s="44" t="str">
        <f>IFERROR(INDEX('[2]Inventory List'!$D$10:$D$3009,MATCH('[2]Items to ORDER'!B238,InventoryList_RangeItem,0)),"")</f>
        <v>UNIT</v>
      </c>
      <c r="D238" s="45">
        <f>IFERROR(INDEX('[2]Inventory List'!$O$10:$O$3009,MATCH('[2]Items to ORDER'!B238,InventoryList_RangeItem,0)),0)</f>
        <v>0</v>
      </c>
      <c r="E238" s="45"/>
      <c r="F238" s="45"/>
      <c r="G238" s="45"/>
      <c r="H238" s="45"/>
      <c r="I238" s="45"/>
      <c r="J238" s="45">
        <f t="shared" si="4"/>
        <v>0</v>
      </c>
    </row>
    <row r="239" spans="1:10" ht="15.5" x14ac:dyDescent="0.35">
      <c r="A239" s="43">
        <v>232</v>
      </c>
      <c r="B239" s="43">
        <f>IFERROR(INDEX(InventoryList_RangeItem,MATCH(ROWS('[2]Inventory List'!$P$10:P241),'[2]Inventory List'!$P$10:$P$3009,0)),0)</f>
        <v>0</v>
      </c>
      <c r="C239" s="44" t="str">
        <f>IFERROR(INDEX('[2]Inventory List'!$D$10:$D$3009,MATCH('[2]Items to ORDER'!B239,InventoryList_RangeItem,0)),"")</f>
        <v>UNIT</v>
      </c>
      <c r="D239" s="45">
        <f>IFERROR(INDEX('[2]Inventory List'!$O$10:$O$3009,MATCH('[2]Items to ORDER'!B239,InventoryList_RangeItem,0)),0)</f>
        <v>0</v>
      </c>
      <c r="E239" s="45"/>
      <c r="F239" s="45"/>
      <c r="G239" s="45"/>
      <c r="H239" s="45"/>
      <c r="I239" s="45"/>
      <c r="J239" s="45">
        <f t="shared" si="4"/>
        <v>0</v>
      </c>
    </row>
    <row r="240" spans="1:10" ht="15.5" x14ac:dyDescent="0.35">
      <c r="A240" s="43">
        <v>233</v>
      </c>
      <c r="B240" s="43">
        <f>IFERROR(INDEX(InventoryList_RangeItem,MATCH(ROWS('[2]Inventory List'!$P$10:P242),'[2]Inventory List'!$P$10:$P$3009,0)),0)</f>
        <v>0</v>
      </c>
      <c r="C240" s="44" t="str">
        <f>IFERROR(INDEX('[2]Inventory List'!$D$10:$D$3009,MATCH('[2]Items to ORDER'!B240,InventoryList_RangeItem,0)),"")</f>
        <v>UNIT</v>
      </c>
      <c r="D240" s="45">
        <f>IFERROR(INDEX('[2]Inventory List'!$O$10:$O$3009,MATCH('[2]Items to ORDER'!B240,InventoryList_RangeItem,0)),0)</f>
        <v>0</v>
      </c>
      <c r="E240" s="45"/>
      <c r="F240" s="45"/>
      <c r="G240" s="45"/>
      <c r="H240" s="45"/>
      <c r="I240" s="45"/>
      <c r="J240" s="45">
        <f t="shared" si="4"/>
        <v>0</v>
      </c>
    </row>
    <row r="241" spans="1:10" ht="15.5" x14ac:dyDescent="0.35">
      <c r="A241" s="43">
        <v>234</v>
      </c>
      <c r="B241" s="43">
        <f>IFERROR(INDEX(InventoryList_RangeItem,MATCH(ROWS('[2]Inventory List'!$P$10:P243),'[2]Inventory List'!$P$10:$P$3009,0)),0)</f>
        <v>0</v>
      </c>
      <c r="C241" s="44" t="str">
        <f>IFERROR(INDEX('[2]Inventory List'!$D$10:$D$3009,MATCH('[2]Items to ORDER'!B241,InventoryList_RangeItem,0)),"")</f>
        <v>UNIT</v>
      </c>
      <c r="D241" s="45">
        <f>IFERROR(INDEX('[2]Inventory List'!$O$10:$O$3009,MATCH('[2]Items to ORDER'!B241,InventoryList_RangeItem,0)),0)</f>
        <v>0</v>
      </c>
      <c r="E241" s="45"/>
      <c r="F241" s="45"/>
      <c r="G241" s="45"/>
      <c r="H241" s="45"/>
      <c r="I241" s="45"/>
      <c r="J241" s="45">
        <f t="shared" si="4"/>
        <v>0</v>
      </c>
    </row>
    <row r="242" spans="1:10" ht="15.5" x14ac:dyDescent="0.35">
      <c r="A242" s="43">
        <v>235</v>
      </c>
      <c r="B242" s="43">
        <f>IFERROR(INDEX(InventoryList_RangeItem,MATCH(ROWS('[2]Inventory List'!$P$10:P244),'[2]Inventory List'!$P$10:$P$3009,0)),0)</f>
        <v>0</v>
      </c>
      <c r="C242" s="44" t="str">
        <f>IFERROR(INDEX('[2]Inventory List'!$D$10:$D$3009,MATCH('[2]Items to ORDER'!B242,InventoryList_RangeItem,0)),"")</f>
        <v>UNIT</v>
      </c>
      <c r="D242" s="45">
        <f>IFERROR(INDEX('[2]Inventory List'!$O$10:$O$3009,MATCH('[2]Items to ORDER'!B242,InventoryList_RangeItem,0)),0)</f>
        <v>0</v>
      </c>
      <c r="E242" s="45"/>
      <c r="F242" s="45"/>
      <c r="G242" s="45"/>
      <c r="H242" s="45"/>
      <c r="I242" s="45"/>
      <c r="J242" s="45">
        <f t="shared" si="4"/>
        <v>0</v>
      </c>
    </row>
    <row r="243" spans="1:10" ht="15.5" x14ac:dyDescent="0.35">
      <c r="A243" s="43">
        <v>236</v>
      </c>
      <c r="B243" s="43">
        <f>IFERROR(INDEX(InventoryList_RangeItem,MATCH(ROWS('[2]Inventory List'!$P$10:P245),'[2]Inventory List'!$P$10:$P$3009,0)),0)</f>
        <v>0</v>
      </c>
      <c r="C243" s="44" t="str">
        <f>IFERROR(INDEX('[2]Inventory List'!$D$10:$D$3009,MATCH('[2]Items to ORDER'!B243,InventoryList_RangeItem,0)),"")</f>
        <v>UNIT</v>
      </c>
      <c r="D243" s="45">
        <f>IFERROR(INDEX('[2]Inventory List'!$O$10:$O$3009,MATCH('[2]Items to ORDER'!B243,InventoryList_RangeItem,0)),0)</f>
        <v>0</v>
      </c>
      <c r="E243" s="45"/>
      <c r="F243" s="45"/>
      <c r="G243" s="45"/>
      <c r="H243" s="45"/>
      <c r="I243" s="45"/>
      <c r="J243" s="45">
        <f t="shared" si="4"/>
        <v>0</v>
      </c>
    </row>
    <row r="244" spans="1:10" ht="15.5" x14ac:dyDescent="0.35">
      <c r="A244" s="43">
        <v>237</v>
      </c>
      <c r="B244" s="43">
        <f>IFERROR(INDEX(InventoryList_RangeItem,MATCH(ROWS('[2]Inventory List'!$P$10:P246),'[2]Inventory List'!$P$10:$P$3009,0)),0)</f>
        <v>0</v>
      </c>
      <c r="C244" s="44" t="str">
        <f>IFERROR(INDEX('[2]Inventory List'!$D$10:$D$3009,MATCH('[2]Items to ORDER'!B244,InventoryList_RangeItem,0)),"")</f>
        <v>UNIT</v>
      </c>
      <c r="D244" s="45">
        <f>IFERROR(INDEX('[2]Inventory List'!$O$10:$O$3009,MATCH('[2]Items to ORDER'!B244,InventoryList_RangeItem,0)),0)</f>
        <v>0</v>
      </c>
      <c r="E244" s="45"/>
      <c r="F244" s="45"/>
      <c r="G244" s="45"/>
      <c r="H244" s="45"/>
      <c r="I244" s="45"/>
      <c r="J244" s="45">
        <f t="shared" si="4"/>
        <v>0</v>
      </c>
    </row>
    <row r="245" spans="1:10" ht="15.5" x14ac:dyDescent="0.35">
      <c r="A245" s="43">
        <v>238</v>
      </c>
      <c r="B245" s="43">
        <f>IFERROR(INDEX(InventoryList_RangeItem,MATCH(ROWS('[2]Inventory List'!$P$10:P247),'[2]Inventory List'!$P$10:$P$3009,0)),0)</f>
        <v>0</v>
      </c>
      <c r="C245" s="44" t="str">
        <f>IFERROR(INDEX('[2]Inventory List'!$D$10:$D$3009,MATCH('[2]Items to ORDER'!B245,InventoryList_RangeItem,0)),"")</f>
        <v>UNIT</v>
      </c>
      <c r="D245" s="45">
        <f>IFERROR(INDEX('[2]Inventory List'!$O$10:$O$3009,MATCH('[2]Items to ORDER'!B245,InventoryList_RangeItem,0)),0)</f>
        <v>0</v>
      </c>
      <c r="E245" s="45"/>
      <c r="F245" s="45"/>
      <c r="G245" s="45"/>
      <c r="H245" s="45"/>
      <c r="I245" s="45"/>
      <c r="J245" s="45">
        <f t="shared" si="4"/>
        <v>0</v>
      </c>
    </row>
    <row r="246" spans="1:10" ht="15.5" x14ac:dyDescent="0.35">
      <c r="A246" s="43">
        <v>239</v>
      </c>
      <c r="B246" s="43">
        <f>IFERROR(INDEX(InventoryList_RangeItem,MATCH(ROWS('[2]Inventory List'!$P$10:P248),'[2]Inventory List'!$P$10:$P$3009,0)),0)</f>
        <v>0</v>
      </c>
      <c r="C246" s="44" t="str">
        <f>IFERROR(INDEX('[2]Inventory List'!$D$10:$D$3009,MATCH('[2]Items to ORDER'!B246,InventoryList_RangeItem,0)),"")</f>
        <v>UNIT</v>
      </c>
      <c r="D246" s="45">
        <f>IFERROR(INDEX('[2]Inventory List'!$O$10:$O$3009,MATCH('[2]Items to ORDER'!B246,InventoryList_RangeItem,0)),0)</f>
        <v>0</v>
      </c>
      <c r="E246" s="45"/>
      <c r="F246" s="45"/>
      <c r="G246" s="45"/>
      <c r="H246" s="45"/>
      <c r="I246" s="45"/>
      <c r="J246" s="45">
        <f t="shared" si="4"/>
        <v>0</v>
      </c>
    </row>
    <row r="247" spans="1:10" ht="15.5" x14ac:dyDescent="0.35">
      <c r="A247" s="43">
        <v>240</v>
      </c>
      <c r="B247" s="43">
        <f>IFERROR(INDEX(InventoryList_RangeItem,MATCH(ROWS('[2]Inventory List'!$P$10:P249),'[2]Inventory List'!$P$10:$P$3009,0)),0)</f>
        <v>0</v>
      </c>
      <c r="C247" s="44" t="str">
        <f>IFERROR(INDEX('[2]Inventory List'!$D$10:$D$3009,MATCH('[2]Items to ORDER'!B247,InventoryList_RangeItem,0)),"")</f>
        <v>UNIT</v>
      </c>
      <c r="D247" s="45">
        <f>IFERROR(INDEX('[2]Inventory List'!$O$10:$O$3009,MATCH('[2]Items to ORDER'!B247,InventoryList_RangeItem,0)),0)</f>
        <v>0</v>
      </c>
      <c r="E247" s="45"/>
      <c r="F247" s="45"/>
      <c r="G247" s="45"/>
      <c r="H247" s="45"/>
      <c r="I247" s="45"/>
      <c r="J247" s="45">
        <f t="shared" si="4"/>
        <v>0</v>
      </c>
    </row>
    <row r="248" spans="1:10" ht="15.5" x14ac:dyDescent="0.35">
      <c r="A248" s="43">
        <v>241</v>
      </c>
      <c r="B248" s="43">
        <f>IFERROR(INDEX(InventoryList_RangeItem,MATCH(ROWS('[2]Inventory List'!$P$10:P250),'[2]Inventory List'!$P$10:$P$3009,0)),0)</f>
        <v>0</v>
      </c>
      <c r="C248" s="44" t="str">
        <f>IFERROR(INDEX('[2]Inventory List'!$D$10:$D$3009,MATCH('[2]Items to ORDER'!B248,InventoryList_RangeItem,0)),"")</f>
        <v>UNIT</v>
      </c>
      <c r="D248" s="45">
        <f>IFERROR(INDEX('[2]Inventory List'!$O$10:$O$3009,MATCH('[2]Items to ORDER'!B248,InventoryList_RangeItem,0)),0)</f>
        <v>0</v>
      </c>
      <c r="E248" s="45"/>
      <c r="F248" s="45"/>
      <c r="G248" s="45"/>
      <c r="H248" s="45"/>
      <c r="I248" s="45"/>
      <c r="J248" s="45">
        <f t="shared" si="4"/>
        <v>0</v>
      </c>
    </row>
    <row r="249" spans="1:10" ht="15.5" x14ac:dyDescent="0.35">
      <c r="A249" s="43">
        <v>242</v>
      </c>
      <c r="B249" s="43">
        <f>IFERROR(INDEX(InventoryList_RangeItem,MATCH(ROWS('[2]Inventory List'!$P$10:P251),'[2]Inventory List'!$P$10:$P$3009,0)),0)</f>
        <v>0</v>
      </c>
      <c r="C249" s="44" t="str">
        <f>IFERROR(INDEX('[2]Inventory List'!$D$10:$D$3009,MATCH('[2]Items to ORDER'!B249,InventoryList_RangeItem,0)),"")</f>
        <v>UNIT</v>
      </c>
      <c r="D249" s="45">
        <f>IFERROR(INDEX('[2]Inventory List'!$O$10:$O$3009,MATCH('[2]Items to ORDER'!B249,InventoryList_RangeItem,0)),0)</f>
        <v>0</v>
      </c>
      <c r="E249" s="45"/>
      <c r="F249" s="45"/>
      <c r="G249" s="45"/>
      <c r="H249" s="45"/>
      <c r="I249" s="45"/>
      <c r="J249" s="45">
        <f t="shared" si="4"/>
        <v>0</v>
      </c>
    </row>
    <row r="250" spans="1:10" ht="15.5" x14ac:dyDescent="0.35">
      <c r="A250" s="43">
        <v>243</v>
      </c>
      <c r="B250" s="43">
        <f>IFERROR(INDEX(InventoryList_RangeItem,MATCH(ROWS('[2]Inventory List'!$P$10:P252),'[2]Inventory List'!$P$10:$P$3009,0)),0)</f>
        <v>0</v>
      </c>
      <c r="C250" s="44" t="str">
        <f>IFERROR(INDEX('[2]Inventory List'!$D$10:$D$3009,MATCH('[2]Items to ORDER'!B250,InventoryList_RangeItem,0)),"")</f>
        <v>UNIT</v>
      </c>
      <c r="D250" s="45">
        <f>IFERROR(INDEX('[2]Inventory List'!$O$10:$O$3009,MATCH('[2]Items to ORDER'!B250,InventoryList_RangeItem,0)),0)</f>
        <v>0</v>
      </c>
      <c r="E250" s="45"/>
      <c r="F250" s="45"/>
      <c r="G250" s="45"/>
      <c r="H250" s="45"/>
      <c r="I250" s="45"/>
      <c r="J250" s="45">
        <f t="shared" si="4"/>
        <v>0</v>
      </c>
    </row>
    <row r="251" spans="1:10" ht="15.5" x14ac:dyDescent="0.35">
      <c r="A251" s="43">
        <v>244</v>
      </c>
      <c r="B251" s="43">
        <f>IFERROR(INDEX(InventoryList_RangeItem,MATCH(ROWS('[2]Inventory List'!$P$10:P253),'[2]Inventory List'!$P$10:$P$3009,0)),0)</f>
        <v>0</v>
      </c>
      <c r="C251" s="44" t="str">
        <f>IFERROR(INDEX('[2]Inventory List'!$D$10:$D$3009,MATCH('[2]Items to ORDER'!B251,InventoryList_RangeItem,0)),"")</f>
        <v>UNIT</v>
      </c>
      <c r="D251" s="45">
        <f>IFERROR(INDEX('[2]Inventory List'!$O$10:$O$3009,MATCH('[2]Items to ORDER'!B251,InventoryList_RangeItem,0)),0)</f>
        <v>0</v>
      </c>
      <c r="E251" s="45"/>
      <c r="F251" s="45"/>
      <c r="G251" s="45"/>
      <c r="H251" s="45"/>
      <c r="I251" s="45"/>
      <c r="J251" s="45">
        <f t="shared" si="4"/>
        <v>0</v>
      </c>
    </row>
    <row r="252" spans="1:10" ht="15.5" x14ac:dyDescent="0.35">
      <c r="A252" s="43">
        <v>245</v>
      </c>
      <c r="B252" s="43">
        <f>IFERROR(INDEX(InventoryList_RangeItem,MATCH(ROWS('[2]Inventory List'!$P$10:P254),'[2]Inventory List'!$P$10:$P$3009,0)),0)</f>
        <v>0</v>
      </c>
      <c r="C252" s="44" t="str">
        <f>IFERROR(INDEX('[2]Inventory List'!$D$10:$D$3009,MATCH('[2]Items to ORDER'!B252,InventoryList_RangeItem,0)),"")</f>
        <v>UNIT</v>
      </c>
      <c r="D252" s="45">
        <f>IFERROR(INDEX('[2]Inventory List'!$O$10:$O$3009,MATCH('[2]Items to ORDER'!B252,InventoryList_RangeItem,0)),0)</f>
        <v>0</v>
      </c>
      <c r="E252" s="45"/>
      <c r="F252" s="45"/>
      <c r="G252" s="45"/>
      <c r="H252" s="45"/>
      <c r="I252" s="45"/>
      <c r="J252" s="45">
        <f t="shared" si="4"/>
        <v>0</v>
      </c>
    </row>
    <row r="253" spans="1:10" ht="15.5" x14ac:dyDescent="0.35">
      <c r="A253" s="43">
        <v>246</v>
      </c>
      <c r="B253" s="43">
        <f>IFERROR(INDEX(InventoryList_RangeItem,MATCH(ROWS('[2]Inventory List'!$P$10:P255),'[2]Inventory List'!$P$10:$P$3009,0)),0)</f>
        <v>0</v>
      </c>
      <c r="C253" s="44" t="str">
        <f>IFERROR(INDEX('[2]Inventory List'!$D$10:$D$3009,MATCH('[2]Items to ORDER'!B253,InventoryList_RangeItem,0)),"")</f>
        <v>UNIT</v>
      </c>
      <c r="D253" s="45">
        <f>IFERROR(INDEX('[2]Inventory List'!$O$10:$O$3009,MATCH('[2]Items to ORDER'!B253,InventoryList_RangeItem,0)),0)</f>
        <v>0</v>
      </c>
      <c r="E253" s="45"/>
      <c r="F253" s="45"/>
      <c r="G253" s="45"/>
      <c r="H253" s="45"/>
      <c r="I253" s="45"/>
      <c r="J253" s="45">
        <f t="shared" si="4"/>
        <v>0</v>
      </c>
    </row>
    <row r="254" spans="1:10" ht="15.5" x14ac:dyDescent="0.35">
      <c r="A254" s="43">
        <v>247</v>
      </c>
      <c r="B254" s="43">
        <f>IFERROR(INDEX(InventoryList_RangeItem,MATCH(ROWS('[2]Inventory List'!$P$10:P256),'[2]Inventory List'!$P$10:$P$3009,0)),0)</f>
        <v>0</v>
      </c>
      <c r="C254" s="44" t="str">
        <f>IFERROR(INDEX('[2]Inventory List'!$D$10:$D$3009,MATCH('[2]Items to ORDER'!B254,InventoryList_RangeItem,0)),"")</f>
        <v>UNIT</v>
      </c>
      <c r="D254" s="45">
        <f>IFERROR(INDEX('[2]Inventory List'!$O$10:$O$3009,MATCH('[2]Items to ORDER'!B254,InventoryList_RangeItem,0)),0)</f>
        <v>0</v>
      </c>
      <c r="E254" s="45"/>
      <c r="F254" s="45"/>
      <c r="G254" s="45"/>
      <c r="H254" s="45"/>
      <c r="I254" s="45"/>
      <c r="J254" s="45">
        <f t="shared" si="4"/>
        <v>0</v>
      </c>
    </row>
    <row r="255" spans="1:10" ht="15.5" x14ac:dyDescent="0.35">
      <c r="A255" s="43">
        <v>248</v>
      </c>
      <c r="B255" s="43">
        <f>IFERROR(INDEX(InventoryList_RangeItem,MATCH(ROWS('[2]Inventory List'!$P$10:P257),'[2]Inventory List'!$P$10:$P$3009,0)),0)</f>
        <v>0</v>
      </c>
      <c r="C255" s="44" t="str">
        <f>IFERROR(INDEX('[2]Inventory List'!$D$10:$D$3009,MATCH('[2]Items to ORDER'!B255,InventoryList_RangeItem,0)),"")</f>
        <v>UNIT</v>
      </c>
      <c r="D255" s="45">
        <f>IFERROR(INDEX('[2]Inventory List'!$O$10:$O$3009,MATCH('[2]Items to ORDER'!B255,InventoryList_RangeItem,0)),0)</f>
        <v>0</v>
      </c>
      <c r="E255" s="45"/>
      <c r="F255" s="45"/>
      <c r="G255" s="45"/>
      <c r="H255" s="45"/>
      <c r="I255" s="45"/>
      <c r="J255" s="45">
        <f t="shared" si="4"/>
        <v>0</v>
      </c>
    </row>
    <row r="256" spans="1:10" ht="15.5" x14ac:dyDescent="0.35">
      <c r="A256" s="43">
        <v>249</v>
      </c>
      <c r="B256" s="43">
        <f>IFERROR(INDEX(InventoryList_RangeItem,MATCH(ROWS('[2]Inventory List'!$P$10:P258),'[2]Inventory List'!$P$10:$P$3009,0)),0)</f>
        <v>0</v>
      </c>
      <c r="C256" s="44" t="str">
        <f>IFERROR(INDEX('[2]Inventory List'!$D$10:$D$3009,MATCH('[2]Items to ORDER'!B256,InventoryList_RangeItem,0)),"")</f>
        <v>UNIT</v>
      </c>
      <c r="D256" s="45">
        <f>IFERROR(INDEX('[2]Inventory List'!$O$10:$O$3009,MATCH('[2]Items to ORDER'!B256,InventoryList_RangeItem,0)),0)</f>
        <v>0</v>
      </c>
      <c r="E256" s="45"/>
      <c r="F256" s="45"/>
      <c r="G256" s="45"/>
      <c r="H256" s="45"/>
      <c r="I256" s="45"/>
      <c r="J256" s="45">
        <f t="shared" si="4"/>
        <v>0</v>
      </c>
    </row>
    <row r="257" spans="1:10" ht="15.5" x14ac:dyDescent="0.35">
      <c r="A257" s="43">
        <v>250</v>
      </c>
      <c r="B257" s="43">
        <f>IFERROR(INDEX(InventoryList_RangeItem,MATCH(ROWS('[2]Inventory List'!$P$10:P259),'[2]Inventory List'!$P$10:$P$3009,0)),0)</f>
        <v>0</v>
      </c>
      <c r="C257" s="44" t="str">
        <f>IFERROR(INDEX('[2]Inventory List'!$D$10:$D$3009,MATCH('[2]Items to ORDER'!B257,InventoryList_RangeItem,0)),"")</f>
        <v>UNIT</v>
      </c>
      <c r="D257" s="45">
        <f>IFERROR(INDEX('[2]Inventory List'!$O$10:$O$3009,MATCH('[2]Items to ORDER'!B257,InventoryList_RangeItem,0)),0)</f>
        <v>0</v>
      </c>
      <c r="E257" s="45"/>
      <c r="F257" s="45"/>
      <c r="G257" s="45"/>
      <c r="H257" s="45"/>
      <c r="I257" s="45"/>
      <c r="J257" s="45">
        <f t="shared" si="4"/>
        <v>0</v>
      </c>
    </row>
    <row r="258" spans="1:10" ht="15.5" x14ac:dyDescent="0.35">
      <c r="A258" s="43">
        <v>251</v>
      </c>
      <c r="B258" s="43">
        <f>IFERROR(INDEX(InventoryList_RangeItem,MATCH(ROWS('[2]Inventory List'!$P$10:P260),'[2]Inventory List'!$P$10:$P$3009,0)),0)</f>
        <v>0</v>
      </c>
      <c r="C258" s="44" t="str">
        <f>IFERROR(INDEX('[2]Inventory List'!$D$10:$D$3009,MATCH('[2]Items to ORDER'!B258,InventoryList_RangeItem,0)),"")</f>
        <v>UNIT</v>
      </c>
      <c r="D258" s="45">
        <f>IFERROR(INDEX('[2]Inventory List'!$O$10:$O$3009,MATCH('[2]Items to ORDER'!B258,InventoryList_RangeItem,0)),0)</f>
        <v>0</v>
      </c>
      <c r="E258" s="45"/>
      <c r="F258" s="45"/>
      <c r="G258" s="45"/>
      <c r="H258" s="45"/>
      <c r="I258" s="45"/>
      <c r="J258" s="45">
        <f t="shared" si="4"/>
        <v>0</v>
      </c>
    </row>
    <row r="259" spans="1:10" ht="15.5" x14ac:dyDescent="0.35">
      <c r="A259" s="43">
        <v>252</v>
      </c>
      <c r="B259" s="43">
        <f>IFERROR(INDEX(InventoryList_RangeItem,MATCH(ROWS('[2]Inventory List'!$P$10:P261),'[2]Inventory List'!$P$10:$P$3009,0)),0)</f>
        <v>0</v>
      </c>
      <c r="C259" s="44" t="str">
        <f>IFERROR(INDEX('[2]Inventory List'!$D$10:$D$3009,MATCH('[2]Items to ORDER'!B259,InventoryList_RangeItem,0)),"")</f>
        <v>UNIT</v>
      </c>
      <c r="D259" s="45">
        <f>IFERROR(INDEX('[2]Inventory List'!$O$10:$O$3009,MATCH('[2]Items to ORDER'!B259,InventoryList_RangeItem,0)),0)</f>
        <v>0</v>
      </c>
      <c r="E259" s="45"/>
      <c r="F259" s="45"/>
      <c r="G259" s="45"/>
      <c r="H259" s="45"/>
      <c r="I259" s="45"/>
      <c r="J259" s="45">
        <f t="shared" si="4"/>
        <v>0</v>
      </c>
    </row>
    <row r="260" spans="1:10" ht="15.5" x14ac:dyDescent="0.35">
      <c r="A260" s="43">
        <v>253</v>
      </c>
      <c r="B260" s="43">
        <f>IFERROR(INDEX(InventoryList_RangeItem,MATCH(ROWS('[2]Inventory List'!$P$10:P262),'[2]Inventory List'!$P$10:$P$3009,0)),0)</f>
        <v>0</v>
      </c>
      <c r="C260" s="44" t="str">
        <f>IFERROR(INDEX('[2]Inventory List'!$D$10:$D$3009,MATCH('[2]Items to ORDER'!B260,InventoryList_RangeItem,0)),"")</f>
        <v>UNIT</v>
      </c>
      <c r="D260" s="45">
        <f>IFERROR(INDEX('[2]Inventory List'!$O$10:$O$3009,MATCH('[2]Items to ORDER'!B260,InventoryList_RangeItem,0)),0)</f>
        <v>0</v>
      </c>
      <c r="E260" s="45"/>
      <c r="F260" s="45"/>
      <c r="G260" s="45"/>
      <c r="H260" s="45"/>
      <c r="I260" s="45"/>
      <c r="J260" s="45">
        <f t="shared" si="4"/>
        <v>0</v>
      </c>
    </row>
    <row r="261" spans="1:10" ht="15.5" x14ac:dyDescent="0.35">
      <c r="A261" s="43">
        <v>254</v>
      </c>
      <c r="B261" s="43">
        <f>IFERROR(INDEX(InventoryList_RangeItem,MATCH(ROWS('[2]Inventory List'!$P$10:P263),'[2]Inventory List'!$P$10:$P$3009,0)),0)</f>
        <v>0</v>
      </c>
      <c r="C261" s="44" t="str">
        <f>IFERROR(INDEX('[2]Inventory List'!$D$10:$D$3009,MATCH('[2]Items to ORDER'!B261,InventoryList_RangeItem,0)),"")</f>
        <v>UNIT</v>
      </c>
      <c r="D261" s="45">
        <f>IFERROR(INDEX('[2]Inventory List'!$O$10:$O$3009,MATCH('[2]Items to ORDER'!B261,InventoryList_RangeItem,0)),0)</f>
        <v>0</v>
      </c>
      <c r="E261" s="45"/>
      <c r="F261" s="45"/>
      <c r="G261" s="45"/>
      <c r="H261" s="45"/>
      <c r="I261" s="45"/>
      <c r="J261" s="45">
        <f t="shared" si="4"/>
        <v>0</v>
      </c>
    </row>
    <row r="262" spans="1:10" ht="15.5" x14ac:dyDescent="0.35">
      <c r="A262" s="43">
        <v>255</v>
      </c>
      <c r="B262" s="43">
        <f>IFERROR(INDEX(InventoryList_RangeItem,MATCH(ROWS('[2]Inventory List'!$P$10:P264),'[2]Inventory List'!$P$10:$P$3009,0)),0)</f>
        <v>0</v>
      </c>
      <c r="C262" s="44" t="str">
        <f>IFERROR(INDEX('[2]Inventory List'!$D$10:$D$3009,MATCH('[2]Items to ORDER'!B262,InventoryList_RangeItem,0)),"")</f>
        <v>UNIT</v>
      </c>
      <c r="D262" s="45">
        <f>IFERROR(INDEX('[2]Inventory List'!$O$10:$O$3009,MATCH('[2]Items to ORDER'!B262,InventoryList_RangeItem,0)),0)</f>
        <v>0</v>
      </c>
      <c r="E262" s="45"/>
      <c r="F262" s="45"/>
      <c r="G262" s="45"/>
      <c r="H262" s="45"/>
      <c r="I262" s="45"/>
      <c r="J262" s="45">
        <f t="shared" si="4"/>
        <v>0</v>
      </c>
    </row>
    <row r="263" spans="1:10" ht="15.5" x14ac:dyDescent="0.35">
      <c r="A263" s="43">
        <v>256</v>
      </c>
      <c r="B263" s="43">
        <f>IFERROR(INDEX(InventoryList_RangeItem,MATCH(ROWS('[2]Inventory List'!$P$10:P265),'[2]Inventory List'!$P$10:$P$3009,0)),0)</f>
        <v>0</v>
      </c>
      <c r="C263" s="44" t="str">
        <f>IFERROR(INDEX('[2]Inventory List'!$D$10:$D$3009,MATCH('[2]Items to ORDER'!B263,InventoryList_RangeItem,0)),"")</f>
        <v>UNIT</v>
      </c>
      <c r="D263" s="45">
        <f>IFERROR(INDEX('[2]Inventory List'!$O$10:$O$3009,MATCH('[2]Items to ORDER'!B263,InventoryList_RangeItem,0)),0)</f>
        <v>0</v>
      </c>
      <c r="E263" s="45"/>
      <c r="F263" s="45"/>
      <c r="G263" s="45"/>
      <c r="H263" s="45"/>
      <c r="I263" s="45"/>
      <c r="J263" s="45">
        <f t="shared" si="4"/>
        <v>0</v>
      </c>
    </row>
    <row r="264" spans="1:10" ht="15.5" x14ac:dyDescent="0.35">
      <c r="A264" s="43">
        <v>257</v>
      </c>
      <c r="B264" s="43">
        <f>IFERROR(INDEX(InventoryList_RangeItem,MATCH(ROWS('[2]Inventory List'!$P$10:P266),'[2]Inventory List'!$P$10:$P$3009,0)),0)</f>
        <v>0</v>
      </c>
      <c r="C264" s="44" t="str">
        <f>IFERROR(INDEX('[2]Inventory List'!$D$10:$D$3009,MATCH('[2]Items to ORDER'!B264,InventoryList_RangeItem,0)),"")</f>
        <v>UNIT</v>
      </c>
      <c r="D264" s="45">
        <f>IFERROR(INDEX('[2]Inventory List'!$O$10:$O$3009,MATCH('[2]Items to ORDER'!B264,InventoryList_RangeItem,0)),0)</f>
        <v>0</v>
      </c>
      <c r="E264" s="45"/>
      <c r="F264" s="45"/>
      <c r="G264" s="45"/>
      <c r="H264" s="45"/>
      <c r="I264" s="45"/>
      <c r="J264" s="45">
        <f t="shared" si="4"/>
        <v>0</v>
      </c>
    </row>
    <row r="265" spans="1:10" ht="15.5" x14ac:dyDescent="0.35">
      <c r="A265" s="43">
        <v>258</v>
      </c>
      <c r="B265" s="43">
        <f>IFERROR(INDEX(InventoryList_RangeItem,MATCH(ROWS('[2]Inventory List'!$P$10:P267),'[2]Inventory List'!$P$10:$P$3009,0)),0)</f>
        <v>0</v>
      </c>
      <c r="C265" s="44" t="str">
        <f>IFERROR(INDEX('[2]Inventory List'!$D$10:$D$3009,MATCH('[2]Items to ORDER'!B265,InventoryList_RangeItem,0)),"")</f>
        <v>UNIT</v>
      </c>
      <c r="D265" s="45">
        <f>IFERROR(INDEX('[2]Inventory List'!$O$10:$O$3009,MATCH('[2]Items to ORDER'!B265,InventoryList_RangeItem,0)),0)</f>
        <v>0</v>
      </c>
      <c r="E265" s="45"/>
      <c r="F265" s="45"/>
      <c r="G265" s="45"/>
      <c r="H265" s="45"/>
      <c r="I265" s="45"/>
      <c r="J265" s="45">
        <f t="shared" ref="J265:J328" si="5">D265-SUM(E265:I265)</f>
        <v>0</v>
      </c>
    </row>
    <row r="266" spans="1:10" ht="15.5" x14ac:dyDescent="0.35">
      <c r="A266" s="43">
        <v>259</v>
      </c>
      <c r="B266" s="43">
        <f>IFERROR(INDEX(InventoryList_RangeItem,MATCH(ROWS('[2]Inventory List'!$P$10:P268),'[2]Inventory List'!$P$10:$P$3009,0)),0)</f>
        <v>0</v>
      </c>
      <c r="C266" s="44" t="str">
        <f>IFERROR(INDEX('[2]Inventory List'!$D$10:$D$3009,MATCH('[2]Items to ORDER'!B266,InventoryList_RangeItem,0)),"")</f>
        <v>UNIT</v>
      </c>
      <c r="D266" s="45">
        <f>IFERROR(INDEX('[2]Inventory List'!$O$10:$O$3009,MATCH('[2]Items to ORDER'!B266,InventoryList_RangeItem,0)),0)</f>
        <v>0</v>
      </c>
      <c r="E266" s="45"/>
      <c r="F266" s="45"/>
      <c r="G266" s="45"/>
      <c r="H266" s="45"/>
      <c r="I266" s="45"/>
      <c r="J266" s="45">
        <f t="shared" si="5"/>
        <v>0</v>
      </c>
    </row>
    <row r="267" spans="1:10" ht="15.5" x14ac:dyDescent="0.35">
      <c r="A267" s="43">
        <v>260</v>
      </c>
      <c r="B267" s="43">
        <f>IFERROR(INDEX(InventoryList_RangeItem,MATCH(ROWS('[2]Inventory List'!$P$10:P269),'[2]Inventory List'!$P$10:$P$3009,0)),0)</f>
        <v>0</v>
      </c>
      <c r="C267" s="44" t="str">
        <f>IFERROR(INDEX('[2]Inventory List'!$D$10:$D$3009,MATCH('[2]Items to ORDER'!B267,InventoryList_RangeItem,0)),"")</f>
        <v>UNIT</v>
      </c>
      <c r="D267" s="45">
        <f>IFERROR(INDEX('[2]Inventory List'!$O$10:$O$3009,MATCH('[2]Items to ORDER'!B267,InventoryList_RangeItem,0)),0)</f>
        <v>0</v>
      </c>
      <c r="E267" s="45"/>
      <c r="F267" s="45"/>
      <c r="G267" s="45"/>
      <c r="H267" s="45"/>
      <c r="I267" s="45"/>
      <c r="J267" s="45">
        <f t="shared" si="5"/>
        <v>0</v>
      </c>
    </row>
    <row r="268" spans="1:10" ht="15.5" x14ac:dyDescent="0.35">
      <c r="A268" s="43">
        <v>261</v>
      </c>
      <c r="B268" s="43">
        <f>IFERROR(INDEX(InventoryList_RangeItem,MATCH(ROWS('[2]Inventory List'!$P$10:P270),'[2]Inventory List'!$P$10:$P$3009,0)),0)</f>
        <v>0</v>
      </c>
      <c r="C268" s="44" t="str">
        <f>IFERROR(INDEX('[2]Inventory List'!$D$10:$D$3009,MATCH('[2]Items to ORDER'!B268,InventoryList_RangeItem,0)),"")</f>
        <v>UNIT</v>
      </c>
      <c r="D268" s="45">
        <f>IFERROR(INDEX('[2]Inventory List'!$O$10:$O$3009,MATCH('[2]Items to ORDER'!B268,InventoryList_RangeItem,0)),0)</f>
        <v>0</v>
      </c>
      <c r="E268" s="45"/>
      <c r="F268" s="45"/>
      <c r="G268" s="45"/>
      <c r="H268" s="45"/>
      <c r="I268" s="45"/>
      <c r="J268" s="45">
        <f t="shared" si="5"/>
        <v>0</v>
      </c>
    </row>
    <row r="269" spans="1:10" ht="15.5" x14ac:dyDescent="0.35">
      <c r="A269" s="43">
        <v>262</v>
      </c>
      <c r="B269" s="43">
        <f>IFERROR(INDEX(InventoryList_RangeItem,MATCH(ROWS('[2]Inventory List'!$P$10:P271),'[2]Inventory List'!$P$10:$P$3009,0)),0)</f>
        <v>0</v>
      </c>
      <c r="C269" s="44" t="str">
        <f>IFERROR(INDEX('[2]Inventory List'!$D$10:$D$3009,MATCH('[2]Items to ORDER'!B269,InventoryList_RangeItem,0)),"")</f>
        <v>UNIT</v>
      </c>
      <c r="D269" s="45">
        <f>IFERROR(INDEX('[2]Inventory List'!$O$10:$O$3009,MATCH('[2]Items to ORDER'!B269,InventoryList_RangeItem,0)),0)</f>
        <v>0</v>
      </c>
      <c r="E269" s="45"/>
      <c r="F269" s="45"/>
      <c r="G269" s="45"/>
      <c r="H269" s="45"/>
      <c r="I269" s="45"/>
      <c r="J269" s="45">
        <f t="shared" si="5"/>
        <v>0</v>
      </c>
    </row>
    <row r="270" spans="1:10" ht="15.5" x14ac:dyDescent="0.35">
      <c r="A270" s="43">
        <v>263</v>
      </c>
      <c r="B270" s="43">
        <f>IFERROR(INDEX(InventoryList_RangeItem,MATCH(ROWS('[2]Inventory List'!$P$10:P272),'[2]Inventory List'!$P$10:$P$3009,0)),0)</f>
        <v>0</v>
      </c>
      <c r="C270" s="44" t="str">
        <f>IFERROR(INDEX('[2]Inventory List'!$D$10:$D$3009,MATCH('[2]Items to ORDER'!B270,InventoryList_RangeItem,0)),"")</f>
        <v>UNIT</v>
      </c>
      <c r="D270" s="45">
        <f>IFERROR(INDEX('[2]Inventory List'!$O$10:$O$3009,MATCH('[2]Items to ORDER'!B270,InventoryList_RangeItem,0)),0)</f>
        <v>0</v>
      </c>
      <c r="E270" s="45"/>
      <c r="F270" s="45"/>
      <c r="G270" s="45"/>
      <c r="H270" s="45"/>
      <c r="I270" s="45"/>
      <c r="J270" s="45">
        <f t="shared" si="5"/>
        <v>0</v>
      </c>
    </row>
    <row r="271" spans="1:10" ht="15.5" x14ac:dyDescent="0.35">
      <c r="A271" s="43">
        <v>264</v>
      </c>
      <c r="B271" s="43">
        <f>IFERROR(INDEX(InventoryList_RangeItem,MATCH(ROWS('[2]Inventory List'!$P$10:P273),'[2]Inventory List'!$P$10:$P$3009,0)),0)</f>
        <v>0</v>
      </c>
      <c r="C271" s="44" t="str">
        <f>IFERROR(INDEX('[2]Inventory List'!$D$10:$D$3009,MATCH('[2]Items to ORDER'!B271,InventoryList_RangeItem,0)),"")</f>
        <v>UNIT</v>
      </c>
      <c r="D271" s="45">
        <f>IFERROR(INDEX('[2]Inventory List'!$O$10:$O$3009,MATCH('[2]Items to ORDER'!B271,InventoryList_RangeItem,0)),0)</f>
        <v>0</v>
      </c>
      <c r="E271" s="45"/>
      <c r="F271" s="45"/>
      <c r="G271" s="45"/>
      <c r="H271" s="45"/>
      <c r="I271" s="45"/>
      <c r="J271" s="45">
        <f t="shared" si="5"/>
        <v>0</v>
      </c>
    </row>
    <row r="272" spans="1:10" ht="15.5" x14ac:dyDescent="0.35">
      <c r="A272" s="43">
        <v>265</v>
      </c>
      <c r="B272" s="43">
        <f>IFERROR(INDEX(InventoryList_RangeItem,MATCH(ROWS('[2]Inventory List'!$P$10:P274),'[2]Inventory List'!$P$10:$P$3009,0)),0)</f>
        <v>0</v>
      </c>
      <c r="C272" s="44" t="str">
        <f>IFERROR(INDEX('[2]Inventory List'!$D$10:$D$3009,MATCH('[2]Items to ORDER'!B272,InventoryList_RangeItem,0)),"")</f>
        <v>UNIT</v>
      </c>
      <c r="D272" s="45">
        <f>IFERROR(INDEX('[2]Inventory List'!$O$10:$O$3009,MATCH('[2]Items to ORDER'!B272,InventoryList_RangeItem,0)),0)</f>
        <v>0</v>
      </c>
      <c r="E272" s="45"/>
      <c r="F272" s="45"/>
      <c r="G272" s="45"/>
      <c r="H272" s="45"/>
      <c r="I272" s="45"/>
      <c r="J272" s="45">
        <f t="shared" si="5"/>
        <v>0</v>
      </c>
    </row>
    <row r="273" spans="1:10" ht="15.5" x14ac:dyDescent="0.35">
      <c r="A273" s="43">
        <v>266</v>
      </c>
      <c r="B273" s="43">
        <f>IFERROR(INDEX(InventoryList_RangeItem,MATCH(ROWS('[2]Inventory List'!$P$10:P275),'[2]Inventory List'!$P$10:$P$3009,0)),0)</f>
        <v>0</v>
      </c>
      <c r="C273" s="44" t="str">
        <f>IFERROR(INDEX('[2]Inventory List'!$D$10:$D$3009,MATCH('[2]Items to ORDER'!B273,InventoryList_RangeItem,0)),"")</f>
        <v>UNIT</v>
      </c>
      <c r="D273" s="45">
        <f>IFERROR(INDEX('[2]Inventory List'!$O$10:$O$3009,MATCH('[2]Items to ORDER'!B273,InventoryList_RangeItem,0)),0)</f>
        <v>0</v>
      </c>
      <c r="E273" s="45"/>
      <c r="F273" s="45"/>
      <c r="G273" s="45"/>
      <c r="H273" s="45"/>
      <c r="I273" s="45"/>
      <c r="J273" s="45">
        <f t="shared" si="5"/>
        <v>0</v>
      </c>
    </row>
    <row r="274" spans="1:10" ht="15.5" x14ac:dyDescent="0.35">
      <c r="A274" s="43">
        <v>267</v>
      </c>
      <c r="B274" s="43">
        <f>IFERROR(INDEX(InventoryList_RangeItem,MATCH(ROWS('[2]Inventory List'!$P$10:P276),'[2]Inventory List'!$P$10:$P$3009,0)),0)</f>
        <v>0</v>
      </c>
      <c r="C274" s="44" t="str">
        <f>IFERROR(INDEX('[2]Inventory List'!$D$10:$D$3009,MATCH('[2]Items to ORDER'!B274,InventoryList_RangeItem,0)),"")</f>
        <v>UNIT</v>
      </c>
      <c r="D274" s="45">
        <f>IFERROR(INDEX('[2]Inventory List'!$O$10:$O$3009,MATCH('[2]Items to ORDER'!B274,InventoryList_RangeItem,0)),0)</f>
        <v>0</v>
      </c>
      <c r="E274" s="45"/>
      <c r="F274" s="45"/>
      <c r="G274" s="45"/>
      <c r="H274" s="45"/>
      <c r="I274" s="45"/>
      <c r="J274" s="45">
        <f t="shared" si="5"/>
        <v>0</v>
      </c>
    </row>
    <row r="275" spans="1:10" ht="15.5" x14ac:dyDescent="0.35">
      <c r="A275" s="43">
        <v>268</v>
      </c>
      <c r="B275" s="43">
        <f>IFERROR(INDEX(InventoryList_RangeItem,MATCH(ROWS('[2]Inventory List'!$P$10:P277),'[2]Inventory List'!$P$10:$P$3009,0)),0)</f>
        <v>0</v>
      </c>
      <c r="C275" s="44" t="str">
        <f>IFERROR(INDEX('[2]Inventory List'!$D$10:$D$3009,MATCH('[2]Items to ORDER'!B275,InventoryList_RangeItem,0)),"")</f>
        <v>UNIT</v>
      </c>
      <c r="D275" s="45">
        <f>IFERROR(INDEX('[2]Inventory List'!$O$10:$O$3009,MATCH('[2]Items to ORDER'!B275,InventoryList_RangeItem,0)),0)</f>
        <v>0</v>
      </c>
      <c r="E275" s="45"/>
      <c r="F275" s="45"/>
      <c r="G275" s="45"/>
      <c r="H275" s="45"/>
      <c r="I275" s="45"/>
      <c r="J275" s="45">
        <f t="shared" si="5"/>
        <v>0</v>
      </c>
    </row>
    <row r="276" spans="1:10" ht="15.5" x14ac:dyDescent="0.35">
      <c r="A276" s="43">
        <v>269</v>
      </c>
      <c r="B276" s="43">
        <f>IFERROR(INDEX(InventoryList_RangeItem,MATCH(ROWS('[2]Inventory List'!$P$10:P278),'[2]Inventory List'!$P$10:$P$3009,0)),0)</f>
        <v>0</v>
      </c>
      <c r="C276" s="44" t="str">
        <f>IFERROR(INDEX('[2]Inventory List'!$D$10:$D$3009,MATCH('[2]Items to ORDER'!B276,InventoryList_RangeItem,0)),"")</f>
        <v>UNIT</v>
      </c>
      <c r="D276" s="45">
        <f>IFERROR(INDEX('[2]Inventory List'!$O$10:$O$3009,MATCH('[2]Items to ORDER'!B276,InventoryList_RangeItem,0)),0)</f>
        <v>0</v>
      </c>
      <c r="E276" s="45"/>
      <c r="F276" s="45"/>
      <c r="G276" s="45"/>
      <c r="H276" s="45"/>
      <c r="I276" s="45"/>
      <c r="J276" s="45">
        <f t="shared" si="5"/>
        <v>0</v>
      </c>
    </row>
    <row r="277" spans="1:10" ht="15.5" x14ac:dyDescent="0.35">
      <c r="A277" s="43">
        <v>270</v>
      </c>
      <c r="B277" s="43">
        <f>IFERROR(INDEX(InventoryList_RangeItem,MATCH(ROWS('[2]Inventory List'!$P$10:P279),'[2]Inventory List'!$P$10:$P$3009,0)),0)</f>
        <v>0</v>
      </c>
      <c r="C277" s="44" t="str">
        <f>IFERROR(INDEX('[2]Inventory List'!$D$10:$D$3009,MATCH('[2]Items to ORDER'!B277,InventoryList_RangeItem,0)),"")</f>
        <v>UNIT</v>
      </c>
      <c r="D277" s="45">
        <f>IFERROR(INDEX('[2]Inventory List'!$O$10:$O$3009,MATCH('[2]Items to ORDER'!B277,InventoryList_RangeItem,0)),0)</f>
        <v>0</v>
      </c>
      <c r="E277" s="45"/>
      <c r="F277" s="45"/>
      <c r="G277" s="45"/>
      <c r="H277" s="45"/>
      <c r="I277" s="45"/>
      <c r="J277" s="45">
        <f t="shared" si="5"/>
        <v>0</v>
      </c>
    </row>
    <row r="278" spans="1:10" ht="15.5" x14ac:dyDescent="0.35">
      <c r="A278" s="43">
        <v>271</v>
      </c>
      <c r="B278" s="43">
        <f>IFERROR(INDEX(InventoryList_RangeItem,MATCH(ROWS('[2]Inventory List'!$P$10:P280),'[2]Inventory List'!$P$10:$P$3009,0)),0)</f>
        <v>0</v>
      </c>
      <c r="C278" s="44" t="str">
        <f>IFERROR(INDEX('[2]Inventory List'!$D$10:$D$3009,MATCH('[2]Items to ORDER'!B278,InventoryList_RangeItem,0)),"")</f>
        <v>UNIT</v>
      </c>
      <c r="D278" s="45">
        <f>IFERROR(INDEX('[2]Inventory List'!$O$10:$O$3009,MATCH('[2]Items to ORDER'!B278,InventoryList_RangeItem,0)),0)</f>
        <v>0</v>
      </c>
      <c r="E278" s="45"/>
      <c r="F278" s="45"/>
      <c r="G278" s="45"/>
      <c r="H278" s="45"/>
      <c r="I278" s="45"/>
      <c r="J278" s="45">
        <f t="shared" si="5"/>
        <v>0</v>
      </c>
    </row>
    <row r="279" spans="1:10" ht="15.5" x14ac:dyDescent="0.35">
      <c r="A279" s="43">
        <v>272</v>
      </c>
      <c r="B279" s="43">
        <f>IFERROR(INDEX(InventoryList_RangeItem,MATCH(ROWS('[2]Inventory List'!$P$10:P281),'[2]Inventory List'!$P$10:$P$3009,0)),0)</f>
        <v>0</v>
      </c>
      <c r="C279" s="44" t="str">
        <f>IFERROR(INDEX('[2]Inventory List'!$D$10:$D$3009,MATCH('[2]Items to ORDER'!B279,InventoryList_RangeItem,0)),"")</f>
        <v>UNIT</v>
      </c>
      <c r="D279" s="45">
        <f>IFERROR(INDEX('[2]Inventory List'!$O$10:$O$3009,MATCH('[2]Items to ORDER'!B279,InventoryList_RangeItem,0)),0)</f>
        <v>0</v>
      </c>
      <c r="E279" s="45"/>
      <c r="F279" s="45"/>
      <c r="G279" s="45"/>
      <c r="H279" s="45"/>
      <c r="I279" s="45"/>
      <c r="J279" s="45">
        <f t="shared" si="5"/>
        <v>0</v>
      </c>
    </row>
    <row r="280" spans="1:10" ht="15.5" x14ac:dyDescent="0.35">
      <c r="A280" s="43">
        <v>273</v>
      </c>
      <c r="B280" s="43">
        <f>IFERROR(INDEX(InventoryList_RangeItem,MATCH(ROWS('[2]Inventory List'!$P$10:P282),'[2]Inventory List'!$P$10:$P$3009,0)),0)</f>
        <v>0</v>
      </c>
      <c r="C280" s="44" t="str">
        <f>IFERROR(INDEX('[2]Inventory List'!$D$10:$D$3009,MATCH('[2]Items to ORDER'!B280,InventoryList_RangeItem,0)),"")</f>
        <v>UNIT</v>
      </c>
      <c r="D280" s="45">
        <f>IFERROR(INDEX('[2]Inventory List'!$O$10:$O$3009,MATCH('[2]Items to ORDER'!B280,InventoryList_RangeItem,0)),0)</f>
        <v>0</v>
      </c>
      <c r="E280" s="45"/>
      <c r="F280" s="45"/>
      <c r="G280" s="45"/>
      <c r="H280" s="45"/>
      <c r="I280" s="45"/>
      <c r="J280" s="45">
        <f t="shared" si="5"/>
        <v>0</v>
      </c>
    </row>
    <row r="281" spans="1:10" ht="15.5" x14ac:dyDescent="0.35">
      <c r="A281" s="43">
        <v>274</v>
      </c>
      <c r="B281" s="43">
        <f>IFERROR(INDEX(InventoryList_RangeItem,MATCH(ROWS('[2]Inventory List'!$P$10:P283),'[2]Inventory List'!$P$10:$P$3009,0)),0)</f>
        <v>0</v>
      </c>
      <c r="C281" s="44" t="str">
        <f>IFERROR(INDEX('[2]Inventory List'!$D$10:$D$3009,MATCH('[2]Items to ORDER'!B281,InventoryList_RangeItem,0)),"")</f>
        <v>UNIT</v>
      </c>
      <c r="D281" s="45">
        <f>IFERROR(INDEX('[2]Inventory List'!$O$10:$O$3009,MATCH('[2]Items to ORDER'!B281,InventoryList_RangeItem,0)),0)</f>
        <v>0</v>
      </c>
      <c r="E281" s="45"/>
      <c r="F281" s="45"/>
      <c r="G281" s="45"/>
      <c r="H281" s="45"/>
      <c r="I281" s="45"/>
      <c r="J281" s="45">
        <f t="shared" si="5"/>
        <v>0</v>
      </c>
    </row>
    <row r="282" spans="1:10" ht="15.5" x14ac:dyDescent="0.35">
      <c r="A282" s="43">
        <v>275</v>
      </c>
      <c r="B282" s="43">
        <f>IFERROR(INDEX(InventoryList_RangeItem,MATCH(ROWS('[2]Inventory List'!$P$10:P284),'[2]Inventory List'!$P$10:$P$3009,0)),0)</f>
        <v>0</v>
      </c>
      <c r="C282" s="44" t="str">
        <f>IFERROR(INDEX('[2]Inventory List'!$D$10:$D$3009,MATCH('[2]Items to ORDER'!B282,InventoryList_RangeItem,0)),"")</f>
        <v>UNIT</v>
      </c>
      <c r="D282" s="45">
        <f>IFERROR(INDEX('[2]Inventory List'!$O$10:$O$3009,MATCH('[2]Items to ORDER'!B282,InventoryList_RangeItem,0)),0)</f>
        <v>0</v>
      </c>
      <c r="E282" s="45"/>
      <c r="F282" s="45"/>
      <c r="G282" s="45"/>
      <c r="H282" s="45"/>
      <c r="I282" s="45"/>
      <c r="J282" s="45">
        <f t="shared" si="5"/>
        <v>0</v>
      </c>
    </row>
    <row r="283" spans="1:10" ht="15.5" x14ac:dyDescent="0.35">
      <c r="A283" s="43">
        <v>276</v>
      </c>
      <c r="B283" s="43">
        <f>IFERROR(INDEX(InventoryList_RangeItem,MATCH(ROWS('[2]Inventory List'!$P$10:P285),'[2]Inventory List'!$P$10:$P$3009,0)),0)</f>
        <v>0</v>
      </c>
      <c r="C283" s="44" t="str">
        <f>IFERROR(INDEX('[2]Inventory List'!$D$10:$D$3009,MATCH('[2]Items to ORDER'!B283,InventoryList_RangeItem,0)),"")</f>
        <v>UNIT</v>
      </c>
      <c r="D283" s="45">
        <f>IFERROR(INDEX('[2]Inventory List'!$O$10:$O$3009,MATCH('[2]Items to ORDER'!B283,InventoryList_RangeItem,0)),0)</f>
        <v>0</v>
      </c>
      <c r="E283" s="45"/>
      <c r="F283" s="45"/>
      <c r="G283" s="45"/>
      <c r="H283" s="45"/>
      <c r="I283" s="45"/>
      <c r="J283" s="45">
        <f t="shared" si="5"/>
        <v>0</v>
      </c>
    </row>
    <row r="284" spans="1:10" ht="15.5" x14ac:dyDescent="0.35">
      <c r="A284" s="43">
        <v>277</v>
      </c>
      <c r="B284" s="43">
        <f>IFERROR(INDEX(InventoryList_RangeItem,MATCH(ROWS('[2]Inventory List'!$P$10:P286),'[2]Inventory List'!$P$10:$P$3009,0)),0)</f>
        <v>0</v>
      </c>
      <c r="C284" s="44" t="str">
        <f>IFERROR(INDEX('[2]Inventory List'!$D$10:$D$3009,MATCH('[2]Items to ORDER'!B284,InventoryList_RangeItem,0)),"")</f>
        <v>UNIT</v>
      </c>
      <c r="D284" s="45">
        <f>IFERROR(INDEX('[2]Inventory List'!$O$10:$O$3009,MATCH('[2]Items to ORDER'!B284,InventoryList_RangeItem,0)),0)</f>
        <v>0</v>
      </c>
      <c r="E284" s="45"/>
      <c r="F284" s="45"/>
      <c r="G284" s="45"/>
      <c r="H284" s="45"/>
      <c r="I284" s="45"/>
      <c r="J284" s="45">
        <f t="shared" si="5"/>
        <v>0</v>
      </c>
    </row>
    <row r="285" spans="1:10" ht="15.5" x14ac:dyDescent="0.35">
      <c r="A285" s="43">
        <v>278</v>
      </c>
      <c r="B285" s="43">
        <f>IFERROR(INDEX(InventoryList_RangeItem,MATCH(ROWS('[2]Inventory List'!$P$10:P287),'[2]Inventory List'!$P$10:$P$3009,0)),0)</f>
        <v>0</v>
      </c>
      <c r="C285" s="44" t="str">
        <f>IFERROR(INDEX('[2]Inventory List'!$D$10:$D$3009,MATCH('[2]Items to ORDER'!B285,InventoryList_RangeItem,0)),"")</f>
        <v>UNIT</v>
      </c>
      <c r="D285" s="45">
        <f>IFERROR(INDEX('[2]Inventory List'!$O$10:$O$3009,MATCH('[2]Items to ORDER'!B285,InventoryList_RangeItem,0)),0)</f>
        <v>0</v>
      </c>
      <c r="E285" s="45"/>
      <c r="F285" s="45"/>
      <c r="G285" s="45"/>
      <c r="H285" s="45"/>
      <c r="I285" s="45"/>
      <c r="J285" s="45">
        <f t="shared" si="5"/>
        <v>0</v>
      </c>
    </row>
    <row r="286" spans="1:10" ht="15.5" x14ac:dyDescent="0.35">
      <c r="A286" s="43">
        <v>279</v>
      </c>
      <c r="B286" s="43">
        <f>IFERROR(INDEX(InventoryList_RangeItem,MATCH(ROWS('[2]Inventory List'!$P$10:P288),'[2]Inventory List'!$P$10:$P$3009,0)),0)</f>
        <v>0</v>
      </c>
      <c r="C286" s="44" t="str">
        <f>IFERROR(INDEX('[2]Inventory List'!$D$10:$D$3009,MATCH('[2]Items to ORDER'!B286,InventoryList_RangeItem,0)),"")</f>
        <v>UNIT</v>
      </c>
      <c r="D286" s="45">
        <f>IFERROR(INDEX('[2]Inventory List'!$O$10:$O$3009,MATCH('[2]Items to ORDER'!B286,InventoryList_RangeItem,0)),0)</f>
        <v>0</v>
      </c>
      <c r="E286" s="45"/>
      <c r="F286" s="45"/>
      <c r="G286" s="45"/>
      <c r="H286" s="45"/>
      <c r="I286" s="45"/>
      <c r="J286" s="45">
        <f t="shared" si="5"/>
        <v>0</v>
      </c>
    </row>
    <row r="287" spans="1:10" ht="15.5" x14ac:dyDescent="0.35">
      <c r="A287" s="43">
        <v>280</v>
      </c>
      <c r="B287" s="43">
        <f>IFERROR(INDEX(InventoryList_RangeItem,MATCH(ROWS('[2]Inventory List'!$P$10:P289),'[2]Inventory List'!$P$10:$P$3009,0)),0)</f>
        <v>0</v>
      </c>
      <c r="C287" s="44" t="str">
        <f>IFERROR(INDEX('[2]Inventory List'!$D$10:$D$3009,MATCH('[2]Items to ORDER'!B287,InventoryList_RangeItem,0)),"")</f>
        <v>UNIT</v>
      </c>
      <c r="D287" s="45">
        <f>IFERROR(INDEX('[2]Inventory List'!$O$10:$O$3009,MATCH('[2]Items to ORDER'!B287,InventoryList_RangeItem,0)),0)</f>
        <v>0</v>
      </c>
      <c r="E287" s="45"/>
      <c r="F287" s="45"/>
      <c r="G287" s="45"/>
      <c r="H287" s="45"/>
      <c r="I287" s="45"/>
      <c r="J287" s="45">
        <f t="shared" si="5"/>
        <v>0</v>
      </c>
    </row>
    <row r="288" spans="1:10" ht="15.5" x14ac:dyDescent="0.35">
      <c r="A288" s="43">
        <v>281</v>
      </c>
      <c r="B288" s="43">
        <f>IFERROR(INDEX(InventoryList_RangeItem,MATCH(ROWS('[2]Inventory List'!$P$10:P290),'[2]Inventory List'!$P$10:$P$3009,0)),0)</f>
        <v>0</v>
      </c>
      <c r="C288" s="44" t="str">
        <f>IFERROR(INDEX('[2]Inventory List'!$D$10:$D$3009,MATCH('[2]Items to ORDER'!B288,InventoryList_RangeItem,0)),"")</f>
        <v>UNIT</v>
      </c>
      <c r="D288" s="45">
        <f>IFERROR(INDEX('[2]Inventory List'!$O$10:$O$3009,MATCH('[2]Items to ORDER'!B288,InventoryList_RangeItem,0)),0)</f>
        <v>0</v>
      </c>
      <c r="E288" s="45"/>
      <c r="F288" s="45"/>
      <c r="G288" s="45"/>
      <c r="H288" s="45"/>
      <c r="I288" s="45"/>
      <c r="J288" s="45">
        <f t="shared" si="5"/>
        <v>0</v>
      </c>
    </row>
    <row r="289" spans="1:10" ht="15.5" x14ac:dyDescent="0.35">
      <c r="A289" s="43">
        <v>282</v>
      </c>
      <c r="B289" s="43">
        <f>IFERROR(INDEX(InventoryList_RangeItem,MATCH(ROWS('[2]Inventory List'!$P$10:P291),'[2]Inventory List'!$P$10:$P$3009,0)),0)</f>
        <v>0</v>
      </c>
      <c r="C289" s="44" t="str">
        <f>IFERROR(INDEX('[2]Inventory List'!$D$10:$D$3009,MATCH('[2]Items to ORDER'!B289,InventoryList_RangeItem,0)),"")</f>
        <v>UNIT</v>
      </c>
      <c r="D289" s="45">
        <f>IFERROR(INDEX('[2]Inventory List'!$O$10:$O$3009,MATCH('[2]Items to ORDER'!B289,InventoryList_RangeItem,0)),0)</f>
        <v>0</v>
      </c>
      <c r="E289" s="45"/>
      <c r="F289" s="45"/>
      <c r="G289" s="45"/>
      <c r="H289" s="45"/>
      <c r="I289" s="45"/>
      <c r="J289" s="45">
        <f t="shared" si="5"/>
        <v>0</v>
      </c>
    </row>
    <row r="290" spans="1:10" ht="15.5" x14ac:dyDescent="0.35">
      <c r="A290" s="43">
        <v>283</v>
      </c>
      <c r="B290" s="43">
        <f>IFERROR(INDEX(InventoryList_RangeItem,MATCH(ROWS('[2]Inventory List'!$P$10:P292),'[2]Inventory List'!$P$10:$P$3009,0)),0)</f>
        <v>0</v>
      </c>
      <c r="C290" s="44" t="str">
        <f>IFERROR(INDEX('[2]Inventory List'!$D$10:$D$3009,MATCH('[2]Items to ORDER'!B290,InventoryList_RangeItem,0)),"")</f>
        <v>UNIT</v>
      </c>
      <c r="D290" s="45">
        <f>IFERROR(INDEX('[2]Inventory List'!$O$10:$O$3009,MATCH('[2]Items to ORDER'!B290,InventoryList_RangeItem,0)),0)</f>
        <v>0</v>
      </c>
      <c r="E290" s="45"/>
      <c r="F290" s="45"/>
      <c r="G290" s="45"/>
      <c r="H290" s="45"/>
      <c r="I290" s="45"/>
      <c r="J290" s="45">
        <f t="shared" si="5"/>
        <v>0</v>
      </c>
    </row>
    <row r="291" spans="1:10" ht="15.5" x14ac:dyDescent="0.35">
      <c r="A291" s="43">
        <v>284</v>
      </c>
      <c r="B291" s="43">
        <f>IFERROR(INDEX(InventoryList_RangeItem,MATCH(ROWS('[2]Inventory List'!$P$10:P293),'[2]Inventory List'!$P$10:$P$3009,0)),0)</f>
        <v>0</v>
      </c>
      <c r="C291" s="44" t="str">
        <f>IFERROR(INDEX('[2]Inventory List'!$D$10:$D$3009,MATCH('[2]Items to ORDER'!B291,InventoryList_RangeItem,0)),"")</f>
        <v>UNIT</v>
      </c>
      <c r="D291" s="45">
        <f>IFERROR(INDEX('[2]Inventory List'!$O$10:$O$3009,MATCH('[2]Items to ORDER'!B291,InventoryList_RangeItem,0)),0)</f>
        <v>0</v>
      </c>
      <c r="E291" s="45"/>
      <c r="F291" s="45"/>
      <c r="G291" s="45"/>
      <c r="H291" s="45"/>
      <c r="I291" s="45"/>
      <c r="J291" s="45">
        <f t="shared" si="5"/>
        <v>0</v>
      </c>
    </row>
    <row r="292" spans="1:10" ht="15.5" x14ac:dyDescent="0.35">
      <c r="A292" s="43">
        <v>285</v>
      </c>
      <c r="B292" s="43">
        <f>IFERROR(INDEX(InventoryList_RangeItem,MATCH(ROWS('[2]Inventory List'!$P$10:P294),'[2]Inventory List'!$P$10:$P$3009,0)),0)</f>
        <v>0</v>
      </c>
      <c r="C292" s="44" t="str">
        <f>IFERROR(INDEX('[2]Inventory List'!$D$10:$D$3009,MATCH('[2]Items to ORDER'!B292,InventoryList_RangeItem,0)),"")</f>
        <v>UNIT</v>
      </c>
      <c r="D292" s="45">
        <f>IFERROR(INDEX('[2]Inventory List'!$O$10:$O$3009,MATCH('[2]Items to ORDER'!B292,InventoryList_RangeItem,0)),0)</f>
        <v>0</v>
      </c>
      <c r="E292" s="45"/>
      <c r="F292" s="45"/>
      <c r="G292" s="45"/>
      <c r="H292" s="45"/>
      <c r="I292" s="45"/>
      <c r="J292" s="45">
        <f t="shared" si="5"/>
        <v>0</v>
      </c>
    </row>
    <row r="293" spans="1:10" ht="15.5" x14ac:dyDescent="0.35">
      <c r="A293" s="43">
        <v>286</v>
      </c>
      <c r="B293" s="43">
        <f>IFERROR(INDEX(InventoryList_RangeItem,MATCH(ROWS('[2]Inventory List'!$P$10:P295),'[2]Inventory List'!$P$10:$P$3009,0)),0)</f>
        <v>0</v>
      </c>
      <c r="C293" s="44" t="str">
        <f>IFERROR(INDEX('[2]Inventory List'!$D$10:$D$3009,MATCH('[2]Items to ORDER'!B293,InventoryList_RangeItem,0)),"")</f>
        <v>UNIT</v>
      </c>
      <c r="D293" s="45">
        <f>IFERROR(INDEX('[2]Inventory List'!$O$10:$O$3009,MATCH('[2]Items to ORDER'!B293,InventoryList_RangeItem,0)),0)</f>
        <v>0</v>
      </c>
      <c r="E293" s="45"/>
      <c r="F293" s="45"/>
      <c r="G293" s="45"/>
      <c r="H293" s="45"/>
      <c r="I293" s="45"/>
      <c r="J293" s="45">
        <f t="shared" si="5"/>
        <v>0</v>
      </c>
    </row>
    <row r="294" spans="1:10" ht="15.5" x14ac:dyDescent="0.35">
      <c r="A294" s="43">
        <v>287</v>
      </c>
      <c r="B294" s="43">
        <f>IFERROR(INDEX(InventoryList_RangeItem,MATCH(ROWS('[2]Inventory List'!$P$10:P296),'[2]Inventory List'!$P$10:$P$3009,0)),0)</f>
        <v>0</v>
      </c>
      <c r="C294" s="44" t="str">
        <f>IFERROR(INDEX('[2]Inventory List'!$D$10:$D$3009,MATCH('[2]Items to ORDER'!B294,InventoryList_RangeItem,0)),"")</f>
        <v>UNIT</v>
      </c>
      <c r="D294" s="45">
        <f>IFERROR(INDEX('[2]Inventory List'!$O$10:$O$3009,MATCH('[2]Items to ORDER'!B294,InventoryList_RangeItem,0)),0)</f>
        <v>0</v>
      </c>
      <c r="E294" s="45"/>
      <c r="F294" s="45"/>
      <c r="G294" s="45"/>
      <c r="H294" s="45"/>
      <c r="I294" s="45"/>
      <c r="J294" s="45">
        <f t="shared" si="5"/>
        <v>0</v>
      </c>
    </row>
    <row r="295" spans="1:10" ht="15.5" x14ac:dyDescent="0.35">
      <c r="A295" s="43">
        <v>288</v>
      </c>
      <c r="B295" s="43">
        <f>IFERROR(INDEX(InventoryList_RangeItem,MATCH(ROWS('[2]Inventory List'!$P$10:P297),'[2]Inventory List'!$P$10:$P$3009,0)),0)</f>
        <v>0</v>
      </c>
      <c r="C295" s="44" t="str">
        <f>IFERROR(INDEX('[2]Inventory List'!$D$10:$D$3009,MATCH('[2]Items to ORDER'!B295,InventoryList_RangeItem,0)),"")</f>
        <v>UNIT</v>
      </c>
      <c r="D295" s="45">
        <f>IFERROR(INDEX('[2]Inventory List'!$O$10:$O$3009,MATCH('[2]Items to ORDER'!B295,InventoryList_RangeItem,0)),0)</f>
        <v>0</v>
      </c>
      <c r="E295" s="45"/>
      <c r="F295" s="45"/>
      <c r="G295" s="45"/>
      <c r="H295" s="45"/>
      <c r="I295" s="45"/>
      <c r="J295" s="45">
        <f t="shared" si="5"/>
        <v>0</v>
      </c>
    </row>
    <row r="296" spans="1:10" ht="15.5" x14ac:dyDescent="0.35">
      <c r="A296" s="43">
        <v>289</v>
      </c>
      <c r="B296" s="43">
        <f>IFERROR(INDEX(InventoryList_RangeItem,MATCH(ROWS('[2]Inventory List'!$P$10:P298),'[2]Inventory List'!$P$10:$P$3009,0)),0)</f>
        <v>0</v>
      </c>
      <c r="C296" s="44" t="str">
        <f>IFERROR(INDEX('[2]Inventory List'!$D$10:$D$3009,MATCH('[2]Items to ORDER'!B296,InventoryList_RangeItem,0)),"")</f>
        <v>UNIT</v>
      </c>
      <c r="D296" s="45">
        <f>IFERROR(INDEX('[2]Inventory List'!$O$10:$O$3009,MATCH('[2]Items to ORDER'!B296,InventoryList_RangeItem,0)),0)</f>
        <v>0</v>
      </c>
      <c r="E296" s="45"/>
      <c r="F296" s="45"/>
      <c r="G296" s="45"/>
      <c r="H296" s="45"/>
      <c r="I296" s="45"/>
      <c r="J296" s="45">
        <f t="shared" si="5"/>
        <v>0</v>
      </c>
    </row>
    <row r="297" spans="1:10" ht="15.5" x14ac:dyDescent="0.35">
      <c r="A297" s="43">
        <v>290</v>
      </c>
      <c r="B297" s="43">
        <f>IFERROR(INDEX(InventoryList_RangeItem,MATCH(ROWS('[2]Inventory List'!$P$10:P299),'[2]Inventory List'!$P$10:$P$3009,0)),0)</f>
        <v>0</v>
      </c>
      <c r="C297" s="44" t="str">
        <f>IFERROR(INDEX('[2]Inventory List'!$D$10:$D$3009,MATCH('[2]Items to ORDER'!B297,InventoryList_RangeItem,0)),"")</f>
        <v>UNIT</v>
      </c>
      <c r="D297" s="45">
        <f>IFERROR(INDEX('[2]Inventory List'!$O$10:$O$3009,MATCH('[2]Items to ORDER'!B297,InventoryList_RangeItem,0)),0)</f>
        <v>0</v>
      </c>
      <c r="E297" s="45"/>
      <c r="F297" s="45"/>
      <c r="G297" s="45"/>
      <c r="H297" s="45"/>
      <c r="I297" s="45"/>
      <c r="J297" s="45">
        <f t="shared" si="5"/>
        <v>0</v>
      </c>
    </row>
    <row r="298" spans="1:10" ht="15.5" x14ac:dyDescent="0.35">
      <c r="A298" s="43">
        <v>291</v>
      </c>
      <c r="B298" s="43">
        <f>IFERROR(INDEX(InventoryList_RangeItem,MATCH(ROWS('[2]Inventory List'!$P$10:P300),'[2]Inventory List'!$P$10:$P$3009,0)),0)</f>
        <v>0</v>
      </c>
      <c r="C298" s="44" t="str">
        <f>IFERROR(INDEX('[2]Inventory List'!$D$10:$D$3009,MATCH('[2]Items to ORDER'!B298,InventoryList_RangeItem,0)),"")</f>
        <v>UNIT</v>
      </c>
      <c r="D298" s="45">
        <f>IFERROR(INDEX('[2]Inventory List'!$O$10:$O$3009,MATCH('[2]Items to ORDER'!B298,InventoryList_RangeItem,0)),0)</f>
        <v>0</v>
      </c>
      <c r="E298" s="45"/>
      <c r="F298" s="45"/>
      <c r="G298" s="45"/>
      <c r="H298" s="45"/>
      <c r="I298" s="45"/>
      <c r="J298" s="45">
        <f t="shared" si="5"/>
        <v>0</v>
      </c>
    </row>
    <row r="299" spans="1:10" ht="15.5" x14ac:dyDescent="0.35">
      <c r="A299" s="43">
        <v>292</v>
      </c>
      <c r="B299" s="43">
        <f>IFERROR(INDEX(InventoryList_RangeItem,MATCH(ROWS('[2]Inventory List'!$P$10:P301),'[2]Inventory List'!$P$10:$P$3009,0)),0)</f>
        <v>0</v>
      </c>
      <c r="C299" s="44" t="str">
        <f>IFERROR(INDEX('[2]Inventory List'!$D$10:$D$3009,MATCH('[2]Items to ORDER'!B299,InventoryList_RangeItem,0)),"")</f>
        <v>UNIT</v>
      </c>
      <c r="D299" s="45">
        <f>IFERROR(INDEX('[2]Inventory List'!$O$10:$O$3009,MATCH('[2]Items to ORDER'!B299,InventoryList_RangeItem,0)),0)</f>
        <v>0</v>
      </c>
      <c r="E299" s="45"/>
      <c r="F299" s="45"/>
      <c r="G299" s="45"/>
      <c r="H299" s="45"/>
      <c r="I299" s="45"/>
      <c r="J299" s="45">
        <f t="shared" si="5"/>
        <v>0</v>
      </c>
    </row>
    <row r="300" spans="1:10" ht="15.5" x14ac:dyDescent="0.35">
      <c r="A300" s="43">
        <v>293</v>
      </c>
      <c r="B300" s="43">
        <f>IFERROR(INDEX(InventoryList_RangeItem,MATCH(ROWS('[2]Inventory List'!$P$10:P302),'[2]Inventory List'!$P$10:$P$3009,0)),0)</f>
        <v>0</v>
      </c>
      <c r="C300" s="44" t="str">
        <f>IFERROR(INDEX('[2]Inventory List'!$D$10:$D$3009,MATCH('[2]Items to ORDER'!B300,InventoryList_RangeItem,0)),"")</f>
        <v>UNIT</v>
      </c>
      <c r="D300" s="45">
        <f>IFERROR(INDEX('[2]Inventory List'!$O$10:$O$3009,MATCH('[2]Items to ORDER'!B300,InventoryList_RangeItem,0)),0)</f>
        <v>0</v>
      </c>
      <c r="E300" s="45"/>
      <c r="F300" s="45"/>
      <c r="G300" s="45"/>
      <c r="H300" s="45"/>
      <c r="I300" s="45"/>
      <c r="J300" s="45">
        <f t="shared" si="5"/>
        <v>0</v>
      </c>
    </row>
    <row r="301" spans="1:10" ht="15.5" x14ac:dyDescent="0.35">
      <c r="A301" s="43">
        <v>294</v>
      </c>
      <c r="B301" s="43">
        <f>IFERROR(INDEX(InventoryList_RangeItem,MATCH(ROWS('[2]Inventory List'!$P$10:P303),'[2]Inventory List'!$P$10:$P$3009,0)),0)</f>
        <v>0</v>
      </c>
      <c r="C301" s="44" t="str">
        <f>IFERROR(INDEX('[2]Inventory List'!$D$10:$D$3009,MATCH('[2]Items to ORDER'!B301,InventoryList_RangeItem,0)),"")</f>
        <v>UNIT</v>
      </c>
      <c r="D301" s="45">
        <f>IFERROR(INDEX('[2]Inventory List'!$O$10:$O$3009,MATCH('[2]Items to ORDER'!B301,InventoryList_RangeItem,0)),0)</f>
        <v>0</v>
      </c>
      <c r="E301" s="45"/>
      <c r="F301" s="45"/>
      <c r="G301" s="45"/>
      <c r="H301" s="45"/>
      <c r="I301" s="45"/>
      <c r="J301" s="45">
        <f t="shared" si="5"/>
        <v>0</v>
      </c>
    </row>
    <row r="302" spans="1:10" ht="15.5" x14ac:dyDescent="0.35">
      <c r="A302" s="43">
        <v>295</v>
      </c>
      <c r="B302" s="43">
        <f>IFERROR(INDEX(InventoryList_RangeItem,MATCH(ROWS('[2]Inventory List'!$P$10:P304),'[2]Inventory List'!$P$10:$P$3009,0)),0)</f>
        <v>0</v>
      </c>
      <c r="C302" s="44" t="str">
        <f>IFERROR(INDEX('[2]Inventory List'!$D$10:$D$3009,MATCH('[2]Items to ORDER'!B302,InventoryList_RangeItem,0)),"")</f>
        <v>UNIT</v>
      </c>
      <c r="D302" s="45">
        <f>IFERROR(INDEX('[2]Inventory List'!$O$10:$O$3009,MATCH('[2]Items to ORDER'!B302,InventoryList_RangeItem,0)),0)</f>
        <v>0</v>
      </c>
      <c r="E302" s="45"/>
      <c r="F302" s="45"/>
      <c r="G302" s="45"/>
      <c r="H302" s="45"/>
      <c r="I302" s="45"/>
      <c r="J302" s="45">
        <f t="shared" si="5"/>
        <v>0</v>
      </c>
    </row>
    <row r="303" spans="1:10" ht="15.5" x14ac:dyDescent="0.35">
      <c r="A303" s="43">
        <v>296</v>
      </c>
      <c r="B303" s="43">
        <f>IFERROR(INDEX(InventoryList_RangeItem,MATCH(ROWS('[2]Inventory List'!$P$10:P305),'[2]Inventory List'!$P$10:$P$3009,0)),0)</f>
        <v>0</v>
      </c>
      <c r="C303" s="44" t="str">
        <f>IFERROR(INDEX('[2]Inventory List'!$D$10:$D$3009,MATCH('[2]Items to ORDER'!B303,InventoryList_RangeItem,0)),"")</f>
        <v>UNIT</v>
      </c>
      <c r="D303" s="45">
        <f>IFERROR(INDEX('[2]Inventory List'!$O$10:$O$3009,MATCH('[2]Items to ORDER'!B303,InventoryList_RangeItem,0)),0)</f>
        <v>0</v>
      </c>
      <c r="E303" s="45"/>
      <c r="F303" s="45"/>
      <c r="G303" s="45"/>
      <c r="H303" s="45"/>
      <c r="I303" s="45"/>
      <c r="J303" s="45">
        <f t="shared" si="5"/>
        <v>0</v>
      </c>
    </row>
    <row r="304" spans="1:10" ht="15.5" x14ac:dyDescent="0.35">
      <c r="A304" s="43">
        <v>297</v>
      </c>
      <c r="B304" s="43">
        <f>IFERROR(INDEX(InventoryList_RangeItem,MATCH(ROWS('[2]Inventory List'!$P$10:P306),'[2]Inventory List'!$P$10:$P$3009,0)),0)</f>
        <v>0</v>
      </c>
      <c r="C304" s="44" t="str">
        <f>IFERROR(INDEX('[2]Inventory List'!$D$10:$D$3009,MATCH('[2]Items to ORDER'!B304,InventoryList_RangeItem,0)),"")</f>
        <v>UNIT</v>
      </c>
      <c r="D304" s="45">
        <f>IFERROR(INDEX('[2]Inventory List'!$O$10:$O$3009,MATCH('[2]Items to ORDER'!B304,InventoryList_RangeItem,0)),0)</f>
        <v>0</v>
      </c>
      <c r="E304" s="45"/>
      <c r="F304" s="45"/>
      <c r="G304" s="45"/>
      <c r="H304" s="45"/>
      <c r="I304" s="45"/>
      <c r="J304" s="45">
        <f t="shared" si="5"/>
        <v>0</v>
      </c>
    </row>
    <row r="305" spans="1:10" ht="15.5" x14ac:dyDescent="0.35">
      <c r="A305" s="43">
        <v>298</v>
      </c>
      <c r="B305" s="43">
        <f>IFERROR(INDEX(InventoryList_RangeItem,MATCH(ROWS('[2]Inventory List'!$P$10:P307),'[2]Inventory List'!$P$10:$P$3009,0)),0)</f>
        <v>0</v>
      </c>
      <c r="C305" s="44" t="str">
        <f>IFERROR(INDEX('[2]Inventory List'!$D$10:$D$3009,MATCH('[2]Items to ORDER'!B305,InventoryList_RangeItem,0)),"")</f>
        <v>UNIT</v>
      </c>
      <c r="D305" s="45">
        <f>IFERROR(INDEX('[2]Inventory List'!$O$10:$O$3009,MATCH('[2]Items to ORDER'!B305,InventoryList_RangeItem,0)),0)</f>
        <v>0</v>
      </c>
      <c r="E305" s="45"/>
      <c r="F305" s="45"/>
      <c r="G305" s="45"/>
      <c r="H305" s="45"/>
      <c r="I305" s="45"/>
      <c r="J305" s="45">
        <f t="shared" si="5"/>
        <v>0</v>
      </c>
    </row>
    <row r="306" spans="1:10" ht="15.5" x14ac:dyDescent="0.35">
      <c r="A306" s="43">
        <v>299</v>
      </c>
      <c r="B306" s="43">
        <f>IFERROR(INDEX(InventoryList_RangeItem,MATCH(ROWS('[2]Inventory List'!$P$10:P308),'[2]Inventory List'!$P$10:$P$3009,0)),0)</f>
        <v>0</v>
      </c>
      <c r="C306" s="44" t="str">
        <f>IFERROR(INDEX('[2]Inventory List'!$D$10:$D$3009,MATCH('[2]Items to ORDER'!B306,InventoryList_RangeItem,0)),"")</f>
        <v>UNIT</v>
      </c>
      <c r="D306" s="45">
        <f>IFERROR(INDEX('[2]Inventory List'!$O$10:$O$3009,MATCH('[2]Items to ORDER'!B306,InventoryList_RangeItem,0)),0)</f>
        <v>0</v>
      </c>
      <c r="E306" s="45"/>
      <c r="F306" s="45"/>
      <c r="G306" s="45"/>
      <c r="H306" s="45"/>
      <c r="I306" s="45"/>
      <c r="J306" s="45">
        <f t="shared" si="5"/>
        <v>0</v>
      </c>
    </row>
    <row r="307" spans="1:10" ht="15.5" x14ac:dyDescent="0.35">
      <c r="A307" s="43">
        <v>300</v>
      </c>
      <c r="B307" s="43">
        <f>IFERROR(INDEX(InventoryList_RangeItem,MATCH(ROWS('[2]Inventory List'!$P$10:P309),'[2]Inventory List'!$P$10:$P$3009,0)),0)</f>
        <v>0</v>
      </c>
      <c r="C307" s="44" t="str">
        <f>IFERROR(INDEX('[2]Inventory List'!$D$10:$D$3009,MATCH('[2]Items to ORDER'!B307,InventoryList_RangeItem,0)),"")</f>
        <v>UNIT</v>
      </c>
      <c r="D307" s="45">
        <f>IFERROR(INDEX('[2]Inventory List'!$O$10:$O$3009,MATCH('[2]Items to ORDER'!B307,InventoryList_RangeItem,0)),0)</f>
        <v>0</v>
      </c>
      <c r="E307" s="45"/>
      <c r="F307" s="45"/>
      <c r="G307" s="45"/>
      <c r="H307" s="45"/>
      <c r="I307" s="45"/>
      <c r="J307" s="45">
        <f t="shared" si="5"/>
        <v>0</v>
      </c>
    </row>
    <row r="308" spans="1:10" ht="15.5" x14ac:dyDescent="0.35">
      <c r="A308" s="43">
        <v>301</v>
      </c>
      <c r="B308" s="43">
        <f>IFERROR(INDEX(InventoryList_RangeItem,MATCH(ROWS('[2]Inventory List'!$P$10:P310),'[2]Inventory List'!$P$10:$P$3009,0)),0)</f>
        <v>0</v>
      </c>
      <c r="C308" s="44" t="str">
        <f>IFERROR(INDEX('[2]Inventory List'!$D$10:$D$3009,MATCH('[2]Items to ORDER'!B308,InventoryList_RangeItem,0)),"")</f>
        <v>UNIT</v>
      </c>
      <c r="D308" s="45">
        <f>IFERROR(INDEX('[2]Inventory List'!$O$10:$O$3009,MATCH('[2]Items to ORDER'!B308,InventoryList_RangeItem,0)),0)</f>
        <v>0</v>
      </c>
      <c r="E308" s="45"/>
      <c r="F308" s="45"/>
      <c r="G308" s="45"/>
      <c r="H308" s="45"/>
      <c r="I308" s="45"/>
      <c r="J308" s="45">
        <f t="shared" si="5"/>
        <v>0</v>
      </c>
    </row>
    <row r="309" spans="1:10" ht="15.5" x14ac:dyDescent="0.35">
      <c r="A309" s="43">
        <v>302</v>
      </c>
      <c r="B309" s="43">
        <f>IFERROR(INDEX(InventoryList_RangeItem,MATCH(ROWS('[2]Inventory List'!$P$10:P311),'[2]Inventory List'!$P$10:$P$3009,0)),0)</f>
        <v>0</v>
      </c>
      <c r="C309" s="44" t="str">
        <f>IFERROR(INDEX('[2]Inventory List'!$D$10:$D$3009,MATCH('[2]Items to ORDER'!B309,InventoryList_RangeItem,0)),"")</f>
        <v>UNIT</v>
      </c>
      <c r="D309" s="45">
        <f>IFERROR(INDEX('[2]Inventory List'!$O$10:$O$3009,MATCH('[2]Items to ORDER'!B309,InventoryList_RangeItem,0)),0)</f>
        <v>0</v>
      </c>
      <c r="E309" s="45"/>
      <c r="F309" s="45"/>
      <c r="G309" s="45"/>
      <c r="H309" s="45"/>
      <c r="I309" s="45"/>
      <c r="J309" s="45">
        <f t="shared" si="5"/>
        <v>0</v>
      </c>
    </row>
    <row r="310" spans="1:10" ht="15.5" x14ac:dyDescent="0.35">
      <c r="A310" s="43">
        <v>303</v>
      </c>
      <c r="B310" s="43">
        <f>IFERROR(INDEX(InventoryList_RangeItem,MATCH(ROWS('[2]Inventory List'!$P$10:P312),'[2]Inventory List'!$P$10:$P$3009,0)),0)</f>
        <v>0</v>
      </c>
      <c r="C310" s="44" t="str">
        <f>IFERROR(INDEX('[2]Inventory List'!$D$10:$D$3009,MATCH('[2]Items to ORDER'!B310,InventoryList_RangeItem,0)),"")</f>
        <v>UNIT</v>
      </c>
      <c r="D310" s="45">
        <f>IFERROR(INDEX('[2]Inventory List'!$O$10:$O$3009,MATCH('[2]Items to ORDER'!B310,InventoryList_RangeItem,0)),0)</f>
        <v>0</v>
      </c>
      <c r="E310" s="45"/>
      <c r="F310" s="45"/>
      <c r="G310" s="45"/>
      <c r="H310" s="45"/>
      <c r="I310" s="45"/>
      <c r="J310" s="45">
        <f t="shared" si="5"/>
        <v>0</v>
      </c>
    </row>
    <row r="311" spans="1:10" ht="15.5" x14ac:dyDescent="0.35">
      <c r="A311" s="43">
        <v>304</v>
      </c>
      <c r="B311" s="43">
        <f>IFERROR(INDEX(InventoryList_RangeItem,MATCH(ROWS('[2]Inventory List'!$P$10:P313),'[2]Inventory List'!$P$10:$P$3009,0)),0)</f>
        <v>0</v>
      </c>
      <c r="C311" s="44" t="str">
        <f>IFERROR(INDEX('[2]Inventory List'!$D$10:$D$3009,MATCH('[2]Items to ORDER'!B311,InventoryList_RangeItem,0)),"")</f>
        <v>UNIT</v>
      </c>
      <c r="D311" s="45">
        <f>IFERROR(INDEX('[2]Inventory List'!$O$10:$O$3009,MATCH('[2]Items to ORDER'!B311,InventoryList_RangeItem,0)),0)</f>
        <v>0</v>
      </c>
      <c r="E311" s="45"/>
      <c r="F311" s="45"/>
      <c r="G311" s="45"/>
      <c r="H311" s="45"/>
      <c r="I311" s="45"/>
      <c r="J311" s="45">
        <f t="shared" si="5"/>
        <v>0</v>
      </c>
    </row>
    <row r="312" spans="1:10" ht="15.5" x14ac:dyDescent="0.35">
      <c r="A312" s="43">
        <v>305</v>
      </c>
      <c r="B312" s="43">
        <f>IFERROR(INDEX(InventoryList_RangeItem,MATCH(ROWS('[2]Inventory List'!$P$10:P314),'[2]Inventory List'!$P$10:$P$3009,0)),0)</f>
        <v>0</v>
      </c>
      <c r="C312" s="44" t="str">
        <f>IFERROR(INDEX('[2]Inventory List'!$D$10:$D$3009,MATCH('[2]Items to ORDER'!B312,InventoryList_RangeItem,0)),"")</f>
        <v>UNIT</v>
      </c>
      <c r="D312" s="45">
        <f>IFERROR(INDEX('[2]Inventory List'!$O$10:$O$3009,MATCH('[2]Items to ORDER'!B312,InventoryList_RangeItem,0)),0)</f>
        <v>0</v>
      </c>
      <c r="E312" s="45"/>
      <c r="F312" s="45"/>
      <c r="G312" s="45"/>
      <c r="H312" s="45"/>
      <c r="I312" s="45"/>
      <c r="J312" s="45">
        <f t="shared" si="5"/>
        <v>0</v>
      </c>
    </row>
    <row r="313" spans="1:10" ht="15.5" x14ac:dyDescent="0.35">
      <c r="A313" s="43">
        <v>306</v>
      </c>
      <c r="B313" s="43">
        <f>IFERROR(INDEX(InventoryList_RangeItem,MATCH(ROWS('[2]Inventory List'!$P$10:P315),'[2]Inventory List'!$P$10:$P$3009,0)),0)</f>
        <v>0</v>
      </c>
      <c r="C313" s="44" t="str">
        <f>IFERROR(INDEX('[2]Inventory List'!$D$10:$D$3009,MATCH('[2]Items to ORDER'!B313,InventoryList_RangeItem,0)),"")</f>
        <v>UNIT</v>
      </c>
      <c r="D313" s="45">
        <f>IFERROR(INDEX('[2]Inventory List'!$O$10:$O$3009,MATCH('[2]Items to ORDER'!B313,InventoryList_RangeItem,0)),0)</f>
        <v>0</v>
      </c>
      <c r="E313" s="45"/>
      <c r="F313" s="45"/>
      <c r="G313" s="45"/>
      <c r="H313" s="45"/>
      <c r="I313" s="45"/>
      <c r="J313" s="45">
        <f t="shared" si="5"/>
        <v>0</v>
      </c>
    </row>
    <row r="314" spans="1:10" ht="15.5" x14ac:dyDescent="0.35">
      <c r="A314" s="43">
        <v>307</v>
      </c>
      <c r="B314" s="43">
        <f>IFERROR(INDEX(InventoryList_RangeItem,MATCH(ROWS('[2]Inventory List'!$P$10:P316),'[2]Inventory List'!$P$10:$P$3009,0)),0)</f>
        <v>0</v>
      </c>
      <c r="C314" s="44" t="str">
        <f>IFERROR(INDEX('[2]Inventory List'!$D$10:$D$3009,MATCH('[2]Items to ORDER'!B314,InventoryList_RangeItem,0)),"")</f>
        <v>UNIT</v>
      </c>
      <c r="D314" s="45">
        <f>IFERROR(INDEX('[2]Inventory List'!$O$10:$O$3009,MATCH('[2]Items to ORDER'!B314,InventoryList_RangeItem,0)),0)</f>
        <v>0</v>
      </c>
      <c r="E314" s="45"/>
      <c r="F314" s="45"/>
      <c r="G314" s="45"/>
      <c r="H314" s="45"/>
      <c r="I314" s="45"/>
      <c r="J314" s="45">
        <f t="shared" si="5"/>
        <v>0</v>
      </c>
    </row>
    <row r="315" spans="1:10" ht="15.5" x14ac:dyDescent="0.35">
      <c r="A315" s="43">
        <v>308</v>
      </c>
      <c r="B315" s="43">
        <f>IFERROR(INDEX(InventoryList_RangeItem,MATCH(ROWS('[2]Inventory List'!$P$10:P317),'[2]Inventory List'!$P$10:$P$3009,0)),0)</f>
        <v>0</v>
      </c>
      <c r="C315" s="44" t="str">
        <f>IFERROR(INDEX('[2]Inventory List'!$D$10:$D$3009,MATCH('[2]Items to ORDER'!B315,InventoryList_RangeItem,0)),"")</f>
        <v>UNIT</v>
      </c>
      <c r="D315" s="45">
        <f>IFERROR(INDEX('[2]Inventory List'!$O$10:$O$3009,MATCH('[2]Items to ORDER'!B315,InventoryList_RangeItem,0)),0)</f>
        <v>0</v>
      </c>
      <c r="E315" s="45"/>
      <c r="F315" s="45"/>
      <c r="G315" s="45"/>
      <c r="H315" s="45"/>
      <c r="I315" s="45"/>
      <c r="J315" s="45">
        <f t="shared" si="5"/>
        <v>0</v>
      </c>
    </row>
    <row r="316" spans="1:10" ht="15.5" x14ac:dyDescent="0.35">
      <c r="A316" s="43">
        <v>309</v>
      </c>
      <c r="B316" s="43">
        <f>IFERROR(INDEX(InventoryList_RangeItem,MATCH(ROWS('[2]Inventory List'!$P$10:P318),'[2]Inventory List'!$P$10:$P$3009,0)),0)</f>
        <v>0</v>
      </c>
      <c r="C316" s="44" t="str">
        <f>IFERROR(INDEX('[2]Inventory List'!$D$10:$D$3009,MATCH('[2]Items to ORDER'!B316,InventoryList_RangeItem,0)),"")</f>
        <v>UNIT</v>
      </c>
      <c r="D316" s="45">
        <f>IFERROR(INDEX('[2]Inventory List'!$O$10:$O$3009,MATCH('[2]Items to ORDER'!B316,InventoryList_RangeItem,0)),0)</f>
        <v>0</v>
      </c>
      <c r="E316" s="45"/>
      <c r="F316" s="45"/>
      <c r="G316" s="45"/>
      <c r="H316" s="45"/>
      <c r="I316" s="45"/>
      <c r="J316" s="45">
        <f t="shared" si="5"/>
        <v>0</v>
      </c>
    </row>
    <row r="317" spans="1:10" ht="15.5" x14ac:dyDescent="0.35">
      <c r="A317" s="43">
        <v>310</v>
      </c>
      <c r="B317" s="43">
        <f>IFERROR(INDEX(InventoryList_RangeItem,MATCH(ROWS('[2]Inventory List'!$P$10:P319),'[2]Inventory List'!$P$10:$P$3009,0)),0)</f>
        <v>0</v>
      </c>
      <c r="C317" s="44" t="str">
        <f>IFERROR(INDEX('[2]Inventory List'!$D$10:$D$3009,MATCH('[2]Items to ORDER'!B317,InventoryList_RangeItem,0)),"")</f>
        <v>UNIT</v>
      </c>
      <c r="D317" s="45">
        <f>IFERROR(INDEX('[2]Inventory List'!$O$10:$O$3009,MATCH('[2]Items to ORDER'!B317,InventoryList_RangeItem,0)),0)</f>
        <v>0</v>
      </c>
      <c r="E317" s="45"/>
      <c r="F317" s="45"/>
      <c r="G317" s="45"/>
      <c r="H317" s="45"/>
      <c r="I317" s="45"/>
      <c r="J317" s="45">
        <f t="shared" si="5"/>
        <v>0</v>
      </c>
    </row>
    <row r="318" spans="1:10" ht="15.5" x14ac:dyDescent="0.35">
      <c r="A318" s="43">
        <v>311</v>
      </c>
      <c r="B318" s="43">
        <f>IFERROR(INDEX(InventoryList_RangeItem,MATCH(ROWS('[2]Inventory List'!$P$10:P320),'[2]Inventory List'!$P$10:$P$3009,0)),0)</f>
        <v>0</v>
      </c>
      <c r="C318" s="44" t="str">
        <f>IFERROR(INDEX('[2]Inventory List'!$D$10:$D$3009,MATCH('[2]Items to ORDER'!B318,InventoryList_RangeItem,0)),"")</f>
        <v>UNIT</v>
      </c>
      <c r="D318" s="45">
        <f>IFERROR(INDEX('[2]Inventory List'!$O$10:$O$3009,MATCH('[2]Items to ORDER'!B318,InventoryList_RangeItem,0)),0)</f>
        <v>0</v>
      </c>
      <c r="E318" s="45"/>
      <c r="F318" s="45"/>
      <c r="G318" s="45"/>
      <c r="H318" s="45"/>
      <c r="I318" s="45"/>
      <c r="J318" s="45">
        <f t="shared" si="5"/>
        <v>0</v>
      </c>
    </row>
    <row r="319" spans="1:10" ht="15.5" x14ac:dyDescent="0.35">
      <c r="A319" s="43">
        <v>312</v>
      </c>
      <c r="B319" s="43">
        <f>IFERROR(INDEX(InventoryList_RangeItem,MATCH(ROWS('[2]Inventory List'!$P$10:P321),'[2]Inventory List'!$P$10:$P$3009,0)),0)</f>
        <v>0</v>
      </c>
      <c r="C319" s="44" t="str">
        <f>IFERROR(INDEX('[2]Inventory List'!$D$10:$D$3009,MATCH('[2]Items to ORDER'!B319,InventoryList_RangeItem,0)),"")</f>
        <v>UNIT</v>
      </c>
      <c r="D319" s="45">
        <f>IFERROR(INDEX('[2]Inventory List'!$O$10:$O$3009,MATCH('[2]Items to ORDER'!B319,InventoryList_RangeItem,0)),0)</f>
        <v>0</v>
      </c>
      <c r="E319" s="45"/>
      <c r="F319" s="45"/>
      <c r="G319" s="45"/>
      <c r="H319" s="45"/>
      <c r="I319" s="45"/>
      <c r="J319" s="45">
        <f t="shared" si="5"/>
        <v>0</v>
      </c>
    </row>
    <row r="320" spans="1:10" ht="15.5" x14ac:dyDescent="0.35">
      <c r="A320" s="43">
        <v>313</v>
      </c>
      <c r="B320" s="43">
        <f>IFERROR(INDEX(InventoryList_RangeItem,MATCH(ROWS('[2]Inventory List'!$P$10:P322),'[2]Inventory List'!$P$10:$P$3009,0)),0)</f>
        <v>0</v>
      </c>
      <c r="C320" s="44" t="str">
        <f>IFERROR(INDEX('[2]Inventory List'!$D$10:$D$3009,MATCH('[2]Items to ORDER'!B320,InventoryList_RangeItem,0)),"")</f>
        <v>UNIT</v>
      </c>
      <c r="D320" s="45">
        <f>IFERROR(INDEX('[2]Inventory List'!$O$10:$O$3009,MATCH('[2]Items to ORDER'!B320,InventoryList_RangeItem,0)),0)</f>
        <v>0</v>
      </c>
      <c r="E320" s="45"/>
      <c r="F320" s="45"/>
      <c r="G320" s="45"/>
      <c r="H320" s="45"/>
      <c r="I320" s="45"/>
      <c r="J320" s="45">
        <f t="shared" si="5"/>
        <v>0</v>
      </c>
    </row>
    <row r="321" spans="1:10" ht="15.5" x14ac:dyDescent="0.35">
      <c r="A321" s="43">
        <v>314</v>
      </c>
      <c r="B321" s="43">
        <f>IFERROR(INDEX(InventoryList_RangeItem,MATCH(ROWS('[2]Inventory List'!$P$10:P323),'[2]Inventory List'!$P$10:$P$3009,0)),0)</f>
        <v>0</v>
      </c>
      <c r="C321" s="44" t="str">
        <f>IFERROR(INDEX('[2]Inventory List'!$D$10:$D$3009,MATCH('[2]Items to ORDER'!B321,InventoryList_RangeItem,0)),"")</f>
        <v>UNIT</v>
      </c>
      <c r="D321" s="45">
        <f>IFERROR(INDEX('[2]Inventory List'!$O$10:$O$3009,MATCH('[2]Items to ORDER'!B321,InventoryList_RangeItem,0)),0)</f>
        <v>0</v>
      </c>
      <c r="E321" s="45"/>
      <c r="F321" s="45"/>
      <c r="G321" s="45"/>
      <c r="H321" s="45"/>
      <c r="I321" s="45"/>
      <c r="J321" s="45">
        <f t="shared" si="5"/>
        <v>0</v>
      </c>
    </row>
    <row r="322" spans="1:10" ht="15.5" x14ac:dyDescent="0.35">
      <c r="A322" s="43">
        <v>315</v>
      </c>
      <c r="B322" s="43">
        <f>IFERROR(INDEX(InventoryList_RangeItem,MATCH(ROWS('[2]Inventory List'!$P$10:P324),'[2]Inventory List'!$P$10:$P$3009,0)),0)</f>
        <v>0</v>
      </c>
      <c r="C322" s="44" t="str">
        <f>IFERROR(INDEX('[2]Inventory List'!$D$10:$D$3009,MATCH('[2]Items to ORDER'!B322,InventoryList_RangeItem,0)),"")</f>
        <v>UNIT</v>
      </c>
      <c r="D322" s="45">
        <f>IFERROR(INDEX('[2]Inventory List'!$O$10:$O$3009,MATCH('[2]Items to ORDER'!B322,InventoryList_RangeItem,0)),0)</f>
        <v>0</v>
      </c>
      <c r="E322" s="45"/>
      <c r="F322" s="45"/>
      <c r="G322" s="45"/>
      <c r="H322" s="45"/>
      <c r="I322" s="45"/>
      <c r="J322" s="45">
        <f t="shared" si="5"/>
        <v>0</v>
      </c>
    </row>
    <row r="323" spans="1:10" ht="15.5" x14ac:dyDescent="0.35">
      <c r="A323" s="43">
        <v>316</v>
      </c>
      <c r="B323" s="43">
        <f>IFERROR(INDEX(InventoryList_RangeItem,MATCH(ROWS('[2]Inventory List'!$P$10:P325),'[2]Inventory List'!$P$10:$P$3009,0)),0)</f>
        <v>0</v>
      </c>
      <c r="C323" s="44" t="str">
        <f>IFERROR(INDEX('[2]Inventory List'!$D$10:$D$3009,MATCH('[2]Items to ORDER'!B323,InventoryList_RangeItem,0)),"")</f>
        <v>UNIT</v>
      </c>
      <c r="D323" s="45">
        <f>IFERROR(INDEX('[2]Inventory List'!$O$10:$O$3009,MATCH('[2]Items to ORDER'!B323,InventoryList_RangeItem,0)),0)</f>
        <v>0</v>
      </c>
      <c r="E323" s="45"/>
      <c r="F323" s="45"/>
      <c r="G323" s="45"/>
      <c r="H323" s="45"/>
      <c r="I323" s="45"/>
      <c r="J323" s="45">
        <f t="shared" si="5"/>
        <v>0</v>
      </c>
    </row>
    <row r="324" spans="1:10" ht="15.5" x14ac:dyDescent="0.35">
      <c r="A324" s="43">
        <v>317</v>
      </c>
      <c r="B324" s="43">
        <f>IFERROR(INDEX(InventoryList_RangeItem,MATCH(ROWS('[2]Inventory List'!$P$10:P326),'[2]Inventory List'!$P$10:$P$3009,0)),0)</f>
        <v>0</v>
      </c>
      <c r="C324" s="44" t="str">
        <f>IFERROR(INDEX('[2]Inventory List'!$D$10:$D$3009,MATCH('[2]Items to ORDER'!B324,InventoryList_RangeItem,0)),"")</f>
        <v>UNIT</v>
      </c>
      <c r="D324" s="45">
        <f>IFERROR(INDEX('[2]Inventory List'!$O$10:$O$3009,MATCH('[2]Items to ORDER'!B324,InventoryList_RangeItem,0)),0)</f>
        <v>0</v>
      </c>
      <c r="E324" s="45"/>
      <c r="F324" s="45"/>
      <c r="G324" s="45"/>
      <c r="H324" s="45"/>
      <c r="I324" s="45"/>
      <c r="J324" s="45">
        <f t="shared" si="5"/>
        <v>0</v>
      </c>
    </row>
    <row r="325" spans="1:10" ht="15.5" x14ac:dyDescent="0.35">
      <c r="A325" s="43">
        <v>318</v>
      </c>
      <c r="B325" s="43">
        <f>IFERROR(INDEX(InventoryList_RangeItem,MATCH(ROWS('[2]Inventory List'!$P$10:P327),'[2]Inventory List'!$P$10:$P$3009,0)),0)</f>
        <v>0</v>
      </c>
      <c r="C325" s="44" t="str">
        <f>IFERROR(INDEX('[2]Inventory List'!$D$10:$D$3009,MATCH('[2]Items to ORDER'!B325,InventoryList_RangeItem,0)),"")</f>
        <v>UNIT</v>
      </c>
      <c r="D325" s="45">
        <f>IFERROR(INDEX('[2]Inventory List'!$O$10:$O$3009,MATCH('[2]Items to ORDER'!B325,InventoryList_RangeItem,0)),0)</f>
        <v>0</v>
      </c>
      <c r="E325" s="45"/>
      <c r="F325" s="45"/>
      <c r="G325" s="45"/>
      <c r="H325" s="45"/>
      <c r="I325" s="45"/>
      <c r="J325" s="45">
        <f t="shared" si="5"/>
        <v>0</v>
      </c>
    </row>
    <row r="326" spans="1:10" ht="15.5" x14ac:dyDescent="0.35">
      <c r="A326" s="43">
        <v>319</v>
      </c>
      <c r="B326" s="43">
        <f>IFERROR(INDEX(InventoryList_RangeItem,MATCH(ROWS('[2]Inventory List'!$P$10:P328),'[2]Inventory List'!$P$10:$P$3009,0)),0)</f>
        <v>0</v>
      </c>
      <c r="C326" s="44" t="str">
        <f>IFERROR(INDEX('[2]Inventory List'!$D$10:$D$3009,MATCH('[2]Items to ORDER'!B326,InventoryList_RangeItem,0)),"")</f>
        <v>UNIT</v>
      </c>
      <c r="D326" s="45">
        <f>IFERROR(INDEX('[2]Inventory List'!$O$10:$O$3009,MATCH('[2]Items to ORDER'!B326,InventoryList_RangeItem,0)),0)</f>
        <v>0</v>
      </c>
      <c r="E326" s="45"/>
      <c r="F326" s="45"/>
      <c r="G326" s="45"/>
      <c r="H326" s="45"/>
      <c r="I326" s="45"/>
      <c r="J326" s="45">
        <f t="shared" si="5"/>
        <v>0</v>
      </c>
    </row>
    <row r="327" spans="1:10" ht="15.5" x14ac:dyDescent="0.35">
      <c r="A327" s="43">
        <v>320</v>
      </c>
      <c r="B327" s="43">
        <f>IFERROR(INDEX(InventoryList_RangeItem,MATCH(ROWS('[2]Inventory List'!$P$10:P329),'[2]Inventory List'!$P$10:$P$3009,0)),0)</f>
        <v>0</v>
      </c>
      <c r="C327" s="44" t="str">
        <f>IFERROR(INDEX('[2]Inventory List'!$D$10:$D$3009,MATCH('[2]Items to ORDER'!B327,InventoryList_RangeItem,0)),"")</f>
        <v>UNIT</v>
      </c>
      <c r="D327" s="45">
        <f>IFERROR(INDEX('[2]Inventory List'!$O$10:$O$3009,MATCH('[2]Items to ORDER'!B327,InventoryList_RangeItem,0)),0)</f>
        <v>0</v>
      </c>
      <c r="E327" s="45"/>
      <c r="F327" s="45"/>
      <c r="G327" s="45"/>
      <c r="H327" s="45"/>
      <c r="I327" s="45"/>
      <c r="J327" s="45">
        <f t="shared" si="5"/>
        <v>0</v>
      </c>
    </row>
    <row r="328" spans="1:10" ht="15.5" x14ac:dyDescent="0.35">
      <c r="A328" s="43">
        <v>321</v>
      </c>
      <c r="B328" s="43">
        <f>IFERROR(INDEX(InventoryList_RangeItem,MATCH(ROWS('[2]Inventory List'!$P$10:P330),'[2]Inventory List'!$P$10:$P$3009,0)),0)</f>
        <v>0</v>
      </c>
      <c r="C328" s="44" t="str">
        <f>IFERROR(INDEX('[2]Inventory List'!$D$10:$D$3009,MATCH('[2]Items to ORDER'!B328,InventoryList_RangeItem,0)),"")</f>
        <v>UNIT</v>
      </c>
      <c r="D328" s="45">
        <f>IFERROR(INDEX('[2]Inventory List'!$O$10:$O$3009,MATCH('[2]Items to ORDER'!B328,InventoryList_RangeItem,0)),0)</f>
        <v>0</v>
      </c>
      <c r="E328" s="45"/>
      <c r="F328" s="45"/>
      <c r="G328" s="45"/>
      <c r="H328" s="45"/>
      <c r="I328" s="45"/>
      <c r="J328" s="45">
        <f t="shared" si="5"/>
        <v>0</v>
      </c>
    </row>
    <row r="329" spans="1:10" ht="15.5" x14ac:dyDescent="0.35">
      <c r="A329" s="43">
        <v>322</v>
      </c>
      <c r="B329" s="43">
        <f>IFERROR(INDEX(InventoryList_RangeItem,MATCH(ROWS('[2]Inventory List'!$P$10:P331),'[2]Inventory List'!$P$10:$P$3009,0)),0)</f>
        <v>0</v>
      </c>
      <c r="C329" s="44" t="str">
        <f>IFERROR(INDEX('[2]Inventory List'!$D$10:$D$3009,MATCH('[2]Items to ORDER'!B329,InventoryList_RangeItem,0)),"")</f>
        <v>UNIT</v>
      </c>
      <c r="D329" s="45">
        <f>IFERROR(INDEX('[2]Inventory List'!$O$10:$O$3009,MATCH('[2]Items to ORDER'!B329,InventoryList_RangeItem,0)),0)</f>
        <v>0</v>
      </c>
      <c r="E329" s="45"/>
      <c r="F329" s="45"/>
      <c r="G329" s="45"/>
      <c r="H329" s="45"/>
      <c r="I329" s="45"/>
      <c r="J329" s="45">
        <f t="shared" ref="J329:J392" si="6">D329-SUM(E329:I329)</f>
        <v>0</v>
      </c>
    </row>
    <row r="330" spans="1:10" ht="15.5" x14ac:dyDescent="0.35">
      <c r="A330" s="43">
        <v>323</v>
      </c>
      <c r="B330" s="43">
        <f>IFERROR(INDEX(InventoryList_RangeItem,MATCH(ROWS('[2]Inventory List'!$P$10:P332),'[2]Inventory List'!$P$10:$P$3009,0)),0)</f>
        <v>0</v>
      </c>
      <c r="C330" s="44" t="str">
        <f>IFERROR(INDEX('[2]Inventory List'!$D$10:$D$3009,MATCH('[2]Items to ORDER'!B330,InventoryList_RangeItem,0)),"")</f>
        <v>UNIT</v>
      </c>
      <c r="D330" s="45">
        <f>IFERROR(INDEX('[2]Inventory List'!$O$10:$O$3009,MATCH('[2]Items to ORDER'!B330,InventoryList_RangeItem,0)),0)</f>
        <v>0</v>
      </c>
      <c r="E330" s="45"/>
      <c r="F330" s="45"/>
      <c r="G330" s="45"/>
      <c r="H330" s="45"/>
      <c r="I330" s="45"/>
      <c r="J330" s="45">
        <f t="shared" si="6"/>
        <v>0</v>
      </c>
    </row>
    <row r="331" spans="1:10" ht="15.5" x14ac:dyDescent="0.35">
      <c r="A331" s="43">
        <v>324</v>
      </c>
      <c r="B331" s="43">
        <f>IFERROR(INDEX(InventoryList_RangeItem,MATCH(ROWS('[2]Inventory List'!$P$10:P333),'[2]Inventory List'!$P$10:$P$3009,0)),0)</f>
        <v>0</v>
      </c>
      <c r="C331" s="44" t="str">
        <f>IFERROR(INDEX('[2]Inventory List'!$D$10:$D$3009,MATCH('[2]Items to ORDER'!B331,InventoryList_RangeItem,0)),"")</f>
        <v>UNIT</v>
      </c>
      <c r="D331" s="45">
        <f>IFERROR(INDEX('[2]Inventory List'!$O$10:$O$3009,MATCH('[2]Items to ORDER'!B331,InventoryList_RangeItem,0)),0)</f>
        <v>0</v>
      </c>
      <c r="E331" s="45"/>
      <c r="F331" s="45"/>
      <c r="G331" s="45"/>
      <c r="H331" s="45"/>
      <c r="I331" s="45"/>
      <c r="J331" s="45">
        <f t="shared" si="6"/>
        <v>0</v>
      </c>
    </row>
    <row r="332" spans="1:10" ht="15.5" x14ac:dyDescent="0.35">
      <c r="A332" s="43">
        <v>325</v>
      </c>
      <c r="B332" s="43">
        <f>IFERROR(INDEX(InventoryList_RangeItem,MATCH(ROWS('[2]Inventory List'!$P$10:P334),'[2]Inventory List'!$P$10:$P$3009,0)),0)</f>
        <v>0</v>
      </c>
      <c r="C332" s="44" t="str">
        <f>IFERROR(INDEX('[2]Inventory List'!$D$10:$D$3009,MATCH('[2]Items to ORDER'!B332,InventoryList_RangeItem,0)),"")</f>
        <v>UNIT</v>
      </c>
      <c r="D332" s="45">
        <f>IFERROR(INDEX('[2]Inventory List'!$O$10:$O$3009,MATCH('[2]Items to ORDER'!B332,InventoryList_RangeItem,0)),0)</f>
        <v>0</v>
      </c>
      <c r="E332" s="45"/>
      <c r="F332" s="45"/>
      <c r="G332" s="45"/>
      <c r="H332" s="45"/>
      <c r="I332" s="45"/>
      <c r="J332" s="45">
        <f t="shared" si="6"/>
        <v>0</v>
      </c>
    </row>
    <row r="333" spans="1:10" ht="15.5" x14ac:dyDescent="0.35">
      <c r="A333" s="43">
        <v>326</v>
      </c>
      <c r="B333" s="43">
        <f>IFERROR(INDEX(InventoryList_RangeItem,MATCH(ROWS('[2]Inventory List'!$P$10:P335),'[2]Inventory List'!$P$10:$P$3009,0)),0)</f>
        <v>0</v>
      </c>
      <c r="C333" s="44" t="str">
        <f>IFERROR(INDEX('[2]Inventory List'!$D$10:$D$3009,MATCH('[2]Items to ORDER'!B333,InventoryList_RangeItem,0)),"")</f>
        <v>UNIT</v>
      </c>
      <c r="D333" s="45">
        <f>IFERROR(INDEX('[2]Inventory List'!$O$10:$O$3009,MATCH('[2]Items to ORDER'!B333,InventoryList_RangeItem,0)),0)</f>
        <v>0</v>
      </c>
      <c r="E333" s="45"/>
      <c r="F333" s="45"/>
      <c r="G333" s="45"/>
      <c r="H333" s="45"/>
      <c r="I333" s="45"/>
      <c r="J333" s="45">
        <f t="shared" si="6"/>
        <v>0</v>
      </c>
    </row>
    <row r="334" spans="1:10" ht="15.5" x14ac:dyDescent="0.35">
      <c r="A334" s="43">
        <v>327</v>
      </c>
      <c r="B334" s="43">
        <f>IFERROR(INDEX(InventoryList_RangeItem,MATCH(ROWS('[2]Inventory List'!$P$10:P336),'[2]Inventory List'!$P$10:$P$3009,0)),0)</f>
        <v>0</v>
      </c>
      <c r="C334" s="44" t="str">
        <f>IFERROR(INDEX('[2]Inventory List'!$D$10:$D$3009,MATCH('[2]Items to ORDER'!B334,InventoryList_RangeItem,0)),"")</f>
        <v>UNIT</v>
      </c>
      <c r="D334" s="45">
        <f>IFERROR(INDEX('[2]Inventory List'!$O$10:$O$3009,MATCH('[2]Items to ORDER'!B334,InventoryList_RangeItem,0)),0)</f>
        <v>0</v>
      </c>
      <c r="E334" s="45"/>
      <c r="F334" s="45"/>
      <c r="G334" s="45"/>
      <c r="H334" s="45"/>
      <c r="I334" s="45"/>
      <c r="J334" s="45">
        <f t="shared" si="6"/>
        <v>0</v>
      </c>
    </row>
    <row r="335" spans="1:10" ht="15.5" x14ac:dyDescent="0.35">
      <c r="A335" s="43">
        <v>328</v>
      </c>
      <c r="B335" s="43">
        <f>IFERROR(INDEX(InventoryList_RangeItem,MATCH(ROWS('[2]Inventory List'!$P$10:P337),'[2]Inventory List'!$P$10:$P$3009,0)),0)</f>
        <v>0</v>
      </c>
      <c r="C335" s="44" t="str">
        <f>IFERROR(INDEX('[2]Inventory List'!$D$10:$D$3009,MATCH('[2]Items to ORDER'!B335,InventoryList_RangeItem,0)),"")</f>
        <v>UNIT</v>
      </c>
      <c r="D335" s="45">
        <f>IFERROR(INDEX('[2]Inventory List'!$O$10:$O$3009,MATCH('[2]Items to ORDER'!B335,InventoryList_RangeItem,0)),0)</f>
        <v>0</v>
      </c>
      <c r="E335" s="45"/>
      <c r="F335" s="45"/>
      <c r="G335" s="45"/>
      <c r="H335" s="45"/>
      <c r="I335" s="45"/>
      <c r="J335" s="45">
        <f t="shared" si="6"/>
        <v>0</v>
      </c>
    </row>
    <row r="336" spans="1:10" ht="15.5" x14ac:dyDescent="0.35">
      <c r="A336" s="43">
        <v>329</v>
      </c>
      <c r="B336" s="43">
        <f>IFERROR(INDEX(InventoryList_RangeItem,MATCH(ROWS('[2]Inventory List'!$P$10:P338),'[2]Inventory List'!$P$10:$P$3009,0)),0)</f>
        <v>0</v>
      </c>
      <c r="C336" s="44" t="str">
        <f>IFERROR(INDEX('[2]Inventory List'!$D$10:$D$3009,MATCH('[2]Items to ORDER'!B336,InventoryList_RangeItem,0)),"")</f>
        <v>UNIT</v>
      </c>
      <c r="D336" s="45">
        <f>IFERROR(INDEX('[2]Inventory List'!$O$10:$O$3009,MATCH('[2]Items to ORDER'!B336,InventoryList_RangeItem,0)),0)</f>
        <v>0</v>
      </c>
      <c r="E336" s="45"/>
      <c r="F336" s="45"/>
      <c r="G336" s="45"/>
      <c r="H336" s="45"/>
      <c r="I336" s="45"/>
      <c r="J336" s="45">
        <f t="shared" si="6"/>
        <v>0</v>
      </c>
    </row>
    <row r="337" spans="1:10" ht="15.5" x14ac:dyDescent="0.35">
      <c r="A337" s="43">
        <v>330</v>
      </c>
      <c r="B337" s="43">
        <f>IFERROR(INDEX(InventoryList_RangeItem,MATCH(ROWS('[2]Inventory List'!$P$10:P339),'[2]Inventory List'!$P$10:$P$3009,0)),0)</f>
        <v>0</v>
      </c>
      <c r="C337" s="44" t="str">
        <f>IFERROR(INDEX('[2]Inventory List'!$D$10:$D$3009,MATCH('[2]Items to ORDER'!B337,InventoryList_RangeItem,0)),"")</f>
        <v>UNIT</v>
      </c>
      <c r="D337" s="45">
        <f>IFERROR(INDEX('[2]Inventory List'!$O$10:$O$3009,MATCH('[2]Items to ORDER'!B337,InventoryList_RangeItem,0)),0)</f>
        <v>0</v>
      </c>
      <c r="E337" s="45"/>
      <c r="F337" s="45"/>
      <c r="G337" s="45"/>
      <c r="H337" s="45"/>
      <c r="I337" s="45"/>
      <c r="J337" s="45">
        <f t="shared" si="6"/>
        <v>0</v>
      </c>
    </row>
    <row r="338" spans="1:10" ht="15.5" x14ac:dyDescent="0.35">
      <c r="A338" s="43">
        <v>331</v>
      </c>
      <c r="B338" s="43">
        <f>IFERROR(INDEX(InventoryList_RangeItem,MATCH(ROWS('[2]Inventory List'!$P$10:P340),'[2]Inventory List'!$P$10:$P$3009,0)),0)</f>
        <v>0</v>
      </c>
      <c r="C338" s="44" t="str">
        <f>IFERROR(INDEX('[2]Inventory List'!$D$10:$D$3009,MATCH('[2]Items to ORDER'!B338,InventoryList_RangeItem,0)),"")</f>
        <v>UNIT</v>
      </c>
      <c r="D338" s="45">
        <f>IFERROR(INDEX('[2]Inventory List'!$O$10:$O$3009,MATCH('[2]Items to ORDER'!B338,InventoryList_RangeItem,0)),0)</f>
        <v>0</v>
      </c>
      <c r="E338" s="45"/>
      <c r="F338" s="45"/>
      <c r="G338" s="45"/>
      <c r="H338" s="45"/>
      <c r="I338" s="45"/>
      <c r="J338" s="45">
        <f t="shared" si="6"/>
        <v>0</v>
      </c>
    </row>
    <row r="339" spans="1:10" ht="15.5" x14ac:dyDescent="0.35">
      <c r="A339" s="43">
        <v>332</v>
      </c>
      <c r="B339" s="43">
        <f>IFERROR(INDEX(InventoryList_RangeItem,MATCH(ROWS('[2]Inventory List'!$P$10:P341),'[2]Inventory List'!$P$10:$P$3009,0)),0)</f>
        <v>0</v>
      </c>
      <c r="C339" s="44" t="str">
        <f>IFERROR(INDEX('[2]Inventory List'!$D$10:$D$3009,MATCH('[2]Items to ORDER'!B339,InventoryList_RangeItem,0)),"")</f>
        <v>UNIT</v>
      </c>
      <c r="D339" s="45">
        <f>IFERROR(INDEX('[2]Inventory List'!$O$10:$O$3009,MATCH('[2]Items to ORDER'!B339,InventoryList_RangeItem,0)),0)</f>
        <v>0</v>
      </c>
      <c r="E339" s="45"/>
      <c r="F339" s="45"/>
      <c r="G339" s="45"/>
      <c r="H339" s="45"/>
      <c r="I339" s="45"/>
      <c r="J339" s="45">
        <f t="shared" si="6"/>
        <v>0</v>
      </c>
    </row>
    <row r="340" spans="1:10" ht="15.5" x14ac:dyDescent="0.35">
      <c r="A340" s="43">
        <v>333</v>
      </c>
      <c r="B340" s="43">
        <f>IFERROR(INDEX(InventoryList_RangeItem,MATCH(ROWS('[2]Inventory List'!$P$10:P342),'[2]Inventory List'!$P$10:$P$3009,0)),0)</f>
        <v>0</v>
      </c>
      <c r="C340" s="44" t="str">
        <f>IFERROR(INDEX('[2]Inventory List'!$D$10:$D$3009,MATCH('[2]Items to ORDER'!B340,InventoryList_RangeItem,0)),"")</f>
        <v>UNIT</v>
      </c>
      <c r="D340" s="45">
        <f>IFERROR(INDEX('[2]Inventory List'!$O$10:$O$3009,MATCH('[2]Items to ORDER'!B340,InventoryList_RangeItem,0)),0)</f>
        <v>0</v>
      </c>
      <c r="E340" s="45"/>
      <c r="F340" s="45"/>
      <c r="G340" s="45"/>
      <c r="H340" s="45"/>
      <c r="I340" s="45"/>
      <c r="J340" s="45">
        <f t="shared" si="6"/>
        <v>0</v>
      </c>
    </row>
    <row r="341" spans="1:10" ht="15.5" x14ac:dyDescent="0.35">
      <c r="A341" s="43">
        <v>334</v>
      </c>
      <c r="B341" s="43">
        <f>IFERROR(INDEX(InventoryList_RangeItem,MATCH(ROWS('[2]Inventory List'!$P$10:P343),'[2]Inventory List'!$P$10:$P$3009,0)),0)</f>
        <v>0</v>
      </c>
      <c r="C341" s="44" t="str">
        <f>IFERROR(INDEX('[2]Inventory List'!$D$10:$D$3009,MATCH('[2]Items to ORDER'!B341,InventoryList_RangeItem,0)),"")</f>
        <v>UNIT</v>
      </c>
      <c r="D341" s="45">
        <f>IFERROR(INDEX('[2]Inventory List'!$O$10:$O$3009,MATCH('[2]Items to ORDER'!B341,InventoryList_RangeItem,0)),0)</f>
        <v>0</v>
      </c>
      <c r="E341" s="45"/>
      <c r="F341" s="45"/>
      <c r="G341" s="45"/>
      <c r="H341" s="45"/>
      <c r="I341" s="45"/>
      <c r="J341" s="45">
        <f t="shared" si="6"/>
        <v>0</v>
      </c>
    </row>
    <row r="342" spans="1:10" ht="15.5" x14ac:dyDescent="0.35">
      <c r="A342" s="43">
        <v>335</v>
      </c>
      <c r="B342" s="43">
        <f>IFERROR(INDEX(InventoryList_RangeItem,MATCH(ROWS('[2]Inventory List'!$P$10:P344),'[2]Inventory List'!$P$10:$P$3009,0)),0)</f>
        <v>0</v>
      </c>
      <c r="C342" s="44" t="str">
        <f>IFERROR(INDEX('[2]Inventory List'!$D$10:$D$3009,MATCH('[2]Items to ORDER'!B342,InventoryList_RangeItem,0)),"")</f>
        <v>UNIT</v>
      </c>
      <c r="D342" s="45">
        <f>IFERROR(INDEX('[2]Inventory List'!$O$10:$O$3009,MATCH('[2]Items to ORDER'!B342,InventoryList_RangeItem,0)),0)</f>
        <v>0</v>
      </c>
      <c r="E342" s="45"/>
      <c r="F342" s="45"/>
      <c r="G342" s="45"/>
      <c r="H342" s="45"/>
      <c r="I342" s="45"/>
      <c r="J342" s="45">
        <f t="shared" si="6"/>
        <v>0</v>
      </c>
    </row>
    <row r="343" spans="1:10" ht="15.5" x14ac:dyDescent="0.35">
      <c r="A343" s="43">
        <v>336</v>
      </c>
      <c r="B343" s="43">
        <f>IFERROR(INDEX(InventoryList_RangeItem,MATCH(ROWS('[2]Inventory List'!$P$10:P345),'[2]Inventory List'!$P$10:$P$3009,0)),0)</f>
        <v>0</v>
      </c>
      <c r="C343" s="44" t="str">
        <f>IFERROR(INDEX('[2]Inventory List'!$D$10:$D$3009,MATCH('[2]Items to ORDER'!B343,InventoryList_RangeItem,0)),"")</f>
        <v>UNIT</v>
      </c>
      <c r="D343" s="45">
        <f>IFERROR(INDEX('[2]Inventory List'!$O$10:$O$3009,MATCH('[2]Items to ORDER'!B343,InventoryList_RangeItem,0)),0)</f>
        <v>0</v>
      </c>
      <c r="E343" s="45"/>
      <c r="F343" s="45"/>
      <c r="G343" s="45"/>
      <c r="H343" s="45"/>
      <c r="I343" s="45"/>
      <c r="J343" s="45">
        <f t="shared" si="6"/>
        <v>0</v>
      </c>
    </row>
    <row r="344" spans="1:10" ht="15.5" x14ac:dyDescent="0.35">
      <c r="A344" s="43">
        <v>337</v>
      </c>
      <c r="B344" s="43">
        <f>IFERROR(INDEX(InventoryList_RangeItem,MATCH(ROWS('[2]Inventory List'!$P$10:P346),'[2]Inventory List'!$P$10:$P$3009,0)),0)</f>
        <v>0</v>
      </c>
      <c r="C344" s="44" t="str">
        <f>IFERROR(INDEX('[2]Inventory List'!$D$10:$D$3009,MATCH('[2]Items to ORDER'!B344,InventoryList_RangeItem,0)),"")</f>
        <v>UNIT</v>
      </c>
      <c r="D344" s="45">
        <f>IFERROR(INDEX('[2]Inventory List'!$O$10:$O$3009,MATCH('[2]Items to ORDER'!B344,InventoryList_RangeItem,0)),0)</f>
        <v>0</v>
      </c>
      <c r="E344" s="45"/>
      <c r="F344" s="45"/>
      <c r="G344" s="45"/>
      <c r="H344" s="45"/>
      <c r="I344" s="45"/>
      <c r="J344" s="45">
        <f t="shared" si="6"/>
        <v>0</v>
      </c>
    </row>
    <row r="345" spans="1:10" ht="15.5" x14ac:dyDescent="0.35">
      <c r="A345" s="43">
        <v>338</v>
      </c>
      <c r="B345" s="43">
        <f>IFERROR(INDEX(InventoryList_RangeItem,MATCH(ROWS('[2]Inventory List'!$P$10:P347),'[2]Inventory List'!$P$10:$P$3009,0)),0)</f>
        <v>0</v>
      </c>
      <c r="C345" s="44" t="str">
        <f>IFERROR(INDEX('[2]Inventory List'!$D$10:$D$3009,MATCH('[2]Items to ORDER'!B345,InventoryList_RangeItem,0)),"")</f>
        <v>UNIT</v>
      </c>
      <c r="D345" s="45">
        <f>IFERROR(INDEX('[2]Inventory List'!$O$10:$O$3009,MATCH('[2]Items to ORDER'!B345,InventoryList_RangeItem,0)),0)</f>
        <v>0</v>
      </c>
      <c r="E345" s="45"/>
      <c r="F345" s="45"/>
      <c r="G345" s="45"/>
      <c r="H345" s="45"/>
      <c r="I345" s="45"/>
      <c r="J345" s="45">
        <f t="shared" si="6"/>
        <v>0</v>
      </c>
    </row>
    <row r="346" spans="1:10" ht="15.5" x14ac:dyDescent="0.35">
      <c r="A346" s="43">
        <v>339</v>
      </c>
      <c r="B346" s="43">
        <f>IFERROR(INDEX(InventoryList_RangeItem,MATCH(ROWS('[2]Inventory List'!$P$10:P348),'[2]Inventory List'!$P$10:$P$3009,0)),0)</f>
        <v>0</v>
      </c>
      <c r="C346" s="44" t="str">
        <f>IFERROR(INDEX('[2]Inventory List'!$D$10:$D$3009,MATCH('[2]Items to ORDER'!B346,InventoryList_RangeItem,0)),"")</f>
        <v>UNIT</v>
      </c>
      <c r="D346" s="45">
        <f>IFERROR(INDEX('[2]Inventory List'!$O$10:$O$3009,MATCH('[2]Items to ORDER'!B346,InventoryList_RangeItem,0)),0)</f>
        <v>0</v>
      </c>
      <c r="E346" s="45"/>
      <c r="F346" s="45"/>
      <c r="G346" s="45"/>
      <c r="H346" s="45"/>
      <c r="I346" s="45"/>
      <c r="J346" s="45">
        <f t="shared" si="6"/>
        <v>0</v>
      </c>
    </row>
    <row r="347" spans="1:10" ht="15.5" x14ac:dyDescent="0.35">
      <c r="A347" s="43">
        <v>340</v>
      </c>
      <c r="B347" s="43">
        <f>IFERROR(INDEX(InventoryList_RangeItem,MATCH(ROWS('[2]Inventory List'!$P$10:P349),'[2]Inventory List'!$P$10:$P$3009,0)),0)</f>
        <v>0</v>
      </c>
      <c r="C347" s="44" t="str">
        <f>IFERROR(INDEX('[2]Inventory List'!$D$10:$D$3009,MATCH('[2]Items to ORDER'!B347,InventoryList_RangeItem,0)),"")</f>
        <v>UNIT</v>
      </c>
      <c r="D347" s="45">
        <f>IFERROR(INDEX('[2]Inventory List'!$O$10:$O$3009,MATCH('[2]Items to ORDER'!B347,InventoryList_RangeItem,0)),0)</f>
        <v>0</v>
      </c>
      <c r="E347" s="45"/>
      <c r="F347" s="45"/>
      <c r="G347" s="45"/>
      <c r="H347" s="45"/>
      <c r="I347" s="45"/>
      <c r="J347" s="45">
        <f t="shared" si="6"/>
        <v>0</v>
      </c>
    </row>
    <row r="348" spans="1:10" ht="15.5" x14ac:dyDescent="0.35">
      <c r="A348" s="43">
        <v>341</v>
      </c>
      <c r="B348" s="43">
        <f>IFERROR(INDEX(InventoryList_RangeItem,MATCH(ROWS('[2]Inventory List'!$P$10:P350),'[2]Inventory List'!$P$10:$P$3009,0)),0)</f>
        <v>0</v>
      </c>
      <c r="C348" s="44" t="str">
        <f>IFERROR(INDEX('[2]Inventory List'!$D$10:$D$3009,MATCH('[2]Items to ORDER'!B348,InventoryList_RangeItem,0)),"")</f>
        <v>UNIT</v>
      </c>
      <c r="D348" s="45">
        <f>IFERROR(INDEX('[2]Inventory List'!$O$10:$O$3009,MATCH('[2]Items to ORDER'!B348,InventoryList_RangeItem,0)),0)</f>
        <v>0</v>
      </c>
      <c r="E348" s="45"/>
      <c r="F348" s="45"/>
      <c r="G348" s="45"/>
      <c r="H348" s="45"/>
      <c r="I348" s="45"/>
      <c r="J348" s="45">
        <f t="shared" si="6"/>
        <v>0</v>
      </c>
    </row>
    <row r="349" spans="1:10" ht="15.5" x14ac:dyDescent="0.35">
      <c r="A349" s="43">
        <v>342</v>
      </c>
      <c r="B349" s="43">
        <f>IFERROR(INDEX(InventoryList_RangeItem,MATCH(ROWS('[2]Inventory List'!$P$10:P351),'[2]Inventory List'!$P$10:$P$3009,0)),0)</f>
        <v>0</v>
      </c>
      <c r="C349" s="44" t="str">
        <f>IFERROR(INDEX('[2]Inventory List'!$D$10:$D$3009,MATCH('[2]Items to ORDER'!B349,InventoryList_RangeItem,0)),"")</f>
        <v>UNIT</v>
      </c>
      <c r="D349" s="45">
        <f>IFERROR(INDEX('[2]Inventory List'!$O$10:$O$3009,MATCH('[2]Items to ORDER'!B349,InventoryList_RangeItem,0)),0)</f>
        <v>0</v>
      </c>
      <c r="E349" s="45"/>
      <c r="F349" s="45"/>
      <c r="G349" s="45"/>
      <c r="H349" s="45"/>
      <c r="I349" s="45"/>
      <c r="J349" s="45">
        <f t="shared" si="6"/>
        <v>0</v>
      </c>
    </row>
    <row r="350" spans="1:10" ht="15.5" x14ac:dyDescent="0.35">
      <c r="A350" s="43">
        <v>343</v>
      </c>
      <c r="B350" s="43">
        <f>IFERROR(INDEX(InventoryList_RangeItem,MATCH(ROWS('[2]Inventory List'!$P$10:P352),'[2]Inventory List'!$P$10:$P$3009,0)),0)</f>
        <v>0</v>
      </c>
      <c r="C350" s="44" t="str">
        <f>IFERROR(INDEX('[2]Inventory List'!$D$10:$D$3009,MATCH('[2]Items to ORDER'!B350,InventoryList_RangeItem,0)),"")</f>
        <v>UNIT</v>
      </c>
      <c r="D350" s="45">
        <f>IFERROR(INDEX('[2]Inventory List'!$O$10:$O$3009,MATCH('[2]Items to ORDER'!B350,InventoryList_RangeItem,0)),0)</f>
        <v>0</v>
      </c>
      <c r="E350" s="45"/>
      <c r="F350" s="45"/>
      <c r="G350" s="45"/>
      <c r="H350" s="45"/>
      <c r="I350" s="45"/>
      <c r="J350" s="45">
        <f t="shared" si="6"/>
        <v>0</v>
      </c>
    </row>
    <row r="351" spans="1:10" ht="15.5" x14ac:dyDescent="0.35">
      <c r="A351" s="43">
        <v>344</v>
      </c>
      <c r="B351" s="43">
        <f>IFERROR(INDEX(InventoryList_RangeItem,MATCH(ROWS('[2]Inventory List'!$P$10:P353),'[2]Inventory List'!$P$10:$P$3009,0)),0)</f>
        <v>0</v>
      </c>
      <c r="C351" s="44" t="str">
        <f>IFERROR(INDEX('[2]Inventory List'!$D$10:$D$3009,MATCH('[2]Items to ORDER'!B351,InventoryList_RangeItem,0)),"")</f>
        <v>UNIT</v>
      </c>
      <c r="D351" s="45">
        <f>IFERROR(INDEX('[2]Inventory List'!$O$10:$O$3009,MATCH('[2]Items to ORDER'!B351,InventoryList_RangeItem,0)),0)</f>
        <v>0</v>
      </c>
      <c r="E351" s="45"/>
      <c r="F351" s="45"/>
      <c r="G351" s="45"/>
      <c r="H351" s="45"/>
      <c r="I351" s="45"/>
      <c r="J351" s="45">
        <f t="shared" si="6"/>
        <v>0</v>
      </c>
    </row>
    <row r="352" spans="1:10" ht="15.5" x14ac:dyDescent="0.35">
      <c r="A352" s="43">
        <v>345</v>
      </c>
      <c r="B352" s="43">
        <f>IFERROR(INDEX(InventoryList_RangeItem,MATCH(ROWS('[2]Inventory List'!$P$10:P354),'[2]Inventory List'!$P$10:$P$3009,0)),0)</f>
        <v>0</v>
      </c>
      <c r="C352" s="44" t="str">
        <f>IFERROR(INDEX('[2]Inventory List'!$D$10:$D$3009,MATCH('[2]Items to ORDER'!B352,InventoryList_RangeItem,0)),"")</f>
        <v>UNIT</v>
      </c>
      <c r="D352" s="45">
        <f>IFERROR(INDEX('[2]Inventory List'!$O$10:$O$3009,MATCH('[2]Items to ORDER'!B352,InventoryList_RangeItem,0)),0)</f>
        <v>0</v>
      </c>
      <c r="E352" s="45"/>
      <c r="F352" s="45"/>
      <c r="G352" s="45"/>
      <c r="H352" s="45"/>
      <c r="I352" s="45"/>
      <c r="J352" s="45">
        <f t="shared" si="6"/>
        <v>0</v>
      </c>
    </row>
    <row r="353" spans="1:10" ht="15.5" x14ac:dyDescent="0.35">
      <c r="A353" s="43">
        <v>346</v>
      </c>
      <c r="B353" s="43">
        <f>IFERROR(INDEX(InventoryList_RangeItem,MATCH(ROWS('[2]Inventory List'!$P$10:P355),'[2]Inventory List'!$P$10:$P$3009,0)),0)</f>
        <v>0</v>
      </c>
      <c r="C353" s="44" t="str">
        <f>IFERROR(INDEX('[2]Inventory List'!$D$10:$D$3009,MATCH('[2]Items to ORDER'!B353,InventoryList_RangeItem,0)),"")</f>
        <v>UNIT</v>
      </c>
      <c r="D353" s="45">
        <f>IFERROR(INDEX('[2]Inventory List'!$O$10:$O$3009,MATCH('[2]Items to ORDER'!B353,InventoryList_RangeItem,0)),0)</f>
        <v>0</v>
      </c>
      <c r="E353" s="45"/>
      <c r="F353" s="45"/>
      <c r="G353" s="45"/>
      <c r="H353" s="45"/>
      <c r="I353" s="45"/>
      <c r="J353" s="45">
        <f t="shared" si="6"/>
        <v>0</v>
      </c>
    </row>
    <row r="354" spans="1:10" ht="15.5" x14ac:dyDescent="0.35">
      <c r="A354" s="43">
        <v>347</v>
      </c>
      <c r="B354" s="43">
        <f>IFERROR(INDEX(InventoryList_RangeItem,MATCH(ROWS('[2]Inventory List'!$P$10:P356),'[2]Inventory List'!$P$10:$P$3009,0)),0)</f>
        <v>0</v>
      </c>
      <c r="C354" s="44" t="str">
        <f>IFERROR(INDEX('[2]Inventory List'!$D$10:$D$3009,MATCH('[2]Items to ORDER'!B354,InventoryList_RangeItem,0)),"")</f>
        <v>UNIT</v>
      </c>
      <c r="D354" s="45">
        <f>IFERROR(INDEX('[2]Inventory List'!$O$10:$O$3009,MATCH('[2]Items to ORDER'!B354,InventoryList_RangeItem,0)),0)</f>
        <v>0</v>
      </c>
      <c r="E354" s="45"/>
      <c r="F354" s="45"/>
      <c r="G354" s="45"/>
      <c r="H354" s="45"/>
      <c r="I354" s="45"/>
      <c r="J354" s="45">
        <f t="shared" si="6"/>
        <v>0</v>
      </c>
    </row>
    <row r="355" spans="1:10" ht="15.5" x14ac:dyDescent="0.35">
      <c r="A355" s="43">
        <v>348</v>
      </c>
      <c r="B355" s="43">
        <f>IFERROR(INDEX(InventoryList_RangeItem,MATCH(ROWS('[2]Inventory List'!$P$10:P357),'[2]Inventory List'!$P$10:$P$3009,0)),0)</f>
        <v>0</v>
      </c>
      <c r="C355" s="44" t="str">
        <f>IFERROR(INDEX('[2]Inventory List'!$D$10:$D$3009,MATCH('[2]Items to ORDER'!B355,InventoryList_RangeItem,0)),"")</f>
        <v>UNIT</v>
      </c>
      <c r="D355" s="45">
        <f>IFERROR(INDEX('[2]Inventory List'!$O$10:$O$3009,MATCH('[2]Items to ORDER'!B355,InventoryList_RangeItem,0)),0)</f>
        <v>0</v>
      </c>
      <c r="E355" s="45"/>
      <c r="F355" s="45"/>
      <c r="G355" s="45"/>
      <c r="H355" s="45"/>
      <c r="I355" s="45"/>
      <c r="J355" s="45">
        <f t="shared" si="6"/>
        <v>0</v>
      </c>
    </row>
    <row r="356" spans="1:10" ht="15.5" x14ac:dyDescent="0.35">
      <c r="A356" s="43">
        <v>349</v>
      </c>
      <c r="B356" s="43">
        <f>IFERROR(INDEX(InventoryList_RangeItem,MATCH(ROWS('[2]Inventory List'!$P$10:P358),'[2]Inventory List'!$P$10:$P$3009,0)),0)</f>
        <v>0</v>
      </c>
      <c r="C356" s="44" t="str">
        <f>IFERROR(INDEX('[2]Inventory List'!$D$10:$D$3009,MATCH('[2]Items to ORDER'!B356,InventoryList_RangeItem,0)),"")</f>
        <v>UNIT</v>
      </c>
      <c r="D356" s="45">
        <f>IFERROR(INDEX('[2]Inventory List'!$O$10:$O$3009,MATCH('[2]Items to ORDER'!B356,InventoryList_RangeItem,0)),0)</f>
        <v>0</v>
      </c>
      <c r="E356" s="45"/>
      <c r="F356" s="45"/>
      <c r="G356" s="45"/>
      <c r="H356" s="45"/>
      <c r="I356" s="45"/>
      <c r="J356" s="45">
        <f t="shared" si="6"/>
        <v>0</v>
      </c>
    </row>
    <row r="357" spans="1:10" ht="15.5" x14ac:dyDescent="0.35">
      <c r="A357" s="43">
        <v>350</v>
      </c>
      <c r="B357" s="43">
        <f>IFERROR(INDEX(InventoryList_RangeItem,MATCH(ROWS('[2]Inventory List'!$P$10:P359),'[2]Inventory List'!$P$10:$P$3009,0)),0)</f>
        <v>0</v>
      </c>
      <c r="C357" s="44" t="str">
        <f>IFERROR(INDEX('[2]Inventory List'!$D$10:$D$3009,MATCH('[2]Items to ORDER'!B357,InventoryList_RangeItem,0)),"")</f>
        <v>UNIT</v>
      </c>
      <c r="D357" s="45">
        <f>IFERROR(INDEX('[2]Inventory List'!$O$10:$O$3009,MATCH('[2]Items to ORDER'!B357,InventoryList_RangeItem,0)),0)</f>
        <v>0</v>
      </c>
      <c r="E357" s="45"/>
      <c r="F357" s="45"/>
      <c r="G357" s="45"/>
      <c r="H357" s="45"/>
      <c r="I357" s="45"/>
      <c r="J357" s="45">
        <f t="shared" si="6"/>
        <v>0</v>
      </c>
    </row>
    <row r="358" spans="1:10" ht="15.5" x14ac:dyDescent="0.35">
      <c r="A358" s="43">
        <v>351</v>
      </c>
      <c r="B358" s="43">
        <f>IFERROR(INDEX(InventoryList_RangeItem,MATCH(ROWS('[2]Inventory List'!$P$10:P360),'[2]Inventory List'!$P$10:$P$3009,0)),0)</f>
        <v>0</v>
      </c>
      <c r="C358" s="44" t="str">
        <f>IFERROR(INDEX('[2]Inventory List'!$D$10:$D$3009,MATCH('[2]Items to ORDER'!B358,InventoryList_RangeItem,0)),"")</f>
        <v>UNIT</v>
      </c>
      <c r="D358" s="45">
        <f>IFERROR(INDEX('[2]Inventory List'!$O$10:$O$3009,MATCH('[2]Items to ORDER'!B358,InventoryList_RangeItem,0)),0)</f>
        <v>0</v>
      </c>
      <c r="E358" s="45"/>
      <c r="F358" s="45"/>
      <c r="G358" s="45"/>
      <c r="H358" s="45"/>
      <c r="I358" s="45"/>
      <c r="J358" s="45">
        <f t="shared" si="6"/>
        <v>0</v>
      </c>
    </row>
    <row r="359" spans="1:10" ht="15.5" x14ac:dyDescent="0.35">
      <c r="A359" s="43">
        <v>352</v>
      </c>
      <c r="B359" s="43">
        <f>IFERROR(INDEX(InventoryList_RangeItem,MATCH(ROWS('[2]Inventory List'!$P$10:P361),'[2]Inventory List'!$P$10:$P$3009,0)),0)</f>
        <v>0</v>
      </c>
      <c r="C359" s="44" t="str">
        <f>IFERROR(INDEX('[2]Inventory List'!$D$10:$D$3009,MATCH('[2]Items to ORDER'!B359,InventoryList_RangeItem,0)),"")</f>
        <v>UNIT</v>
      </c>
      <c r="D359" s="45">
        <f>IFERROR(INDEX('[2]Inventory List'!$O$10:$O$3009,MATCH('[2]Items to ORDER'!B359,InventoryList_RangeItem,0)),0)</f>
        <v>0</v>
      </c>
      <c r="E359" s="45"/>
      <c r="F359" s="45"/>
      <c r="G359" s="45"/>
      <c r="H359" s="45"/>
      <c r="I359" s="45"/>
      <c r="J359" s="45">
        <f t="shared" si="6"/>
        <v>0</v>
      </c>
    </row>
    <row r="360" spans="1:10" ht="15.5" x14ac:dyDescent="0.35">
      <c r="A360" s="43">
        <v>353</v>
      </c>
      <c r="B360" s="43">
        <f>IFERROR(INDEX(InventoryList_RangeItem,MATCH(ROWS('[2]Inventory List'!$P$10:P362),'[2]Inventory List'!$P$10:$P$3009,0)),0)</f>
        <v>0</v>
      </c>
      <c r="C360" s="44" t="str">
        <f>IFERROR(INDEX('[2]Inventory List'!$D$10:$D$3009,MATCH('[2]Items to ORDER'!B360,InventoryList_RangeItem,0)),"")</f>
        <v>UNIT</v>
      </c>
      <c r="D360" s="45">
        <f>IFERROR(INDEX('[2]Inventory List'!$O$10:$O$3009,MATCH('[2]Items to ORDER'!B360,InventoryList_RangeItem,0)),0)</f>
        <v>0</v>
      </c>
      <c r="E360" s="45"/>
      <c r="F360" s="45"/>
      <c r="G360" s="45"/>
      <c r="H360" s="45"/>
      <c r="I360" s="45"/>
      <c r="J360" s="45">
        <f t="shared" si="6"/>
        <v>0</v>
      </c>
    </row>
    <row r="361" spans="1:10" ht="15.5" x14ac:dyDescent="0.35">
      <c r="A361" s="43">
        <v>354</v>
      </c>
      <c r="B361" s="43">
        <f>IFERROR(INDEX(InventoryList_RangeItem,MATCH(ROWS('[2]Inventory List'!$P$10:P363),'[2]Inventory List'!$P$10:$P$3009,0)),0)</f>
        <v>0</v>
      </c>
      <c r="C361" s="44" t="str">
        <f>IFERROR(INDEX('[2]Inventory List'!$D$10:$D$3009,MATCH('[2]Items to ORDER'!B361,InventoryList_RangeItem,0)),"")</f>
        <v>UNIT</v>
      </c>
      <c r="D361" s="45">
        <f>IFERROR(INDEX('[2]Inventory List'!$O$10:$O$3009,MATCH('[2]Items to ORDER'!B361,InventoryList_RangeItem,0)),0)</f>
        <v>0</v>
      </c>
      <c r="E361" s="45"/>
      <c r="F361" s="45"/>
      <c r="G361" s="45"/>
      <c r="H361" s="45"/>
      <c r="I361" s="45"/>
      <c r="J361" s="45">
        <f t="shared" si="6"/>
        <v>0</v>
      </c>
    </row>
    <row r="362" spans="1:10" ht="15.5" x14ac:dyDescent="0.35">
      <c r="A362" s="43">
        <v>355</v>
      </c>
      <c r="B362" s="43">
        <f>IFERROR(INDEX(InventoryList_RangeItem,MATCH(ROWS('[2]Inventory List'!$P$10:P364),'[2]Inventory List'!$P$10:$P$3009,0)),0)</f>
        <v>0</v>
      </c>
      <c r="C362" s="44" t="str">
        <f>IFERROR(INDEX('[2]Inventory List'!$D$10:$D$3009,MATCH('[2]Items to ORDER'!B362,InventoryList_RangeItem,0)),"")</f>
        <v>UNIT</v>
      </c>
      <c r="D362" s="45">
        <f>IFERROR(INDEX('[2]Inventory List'!$O$10:$O$3009,MATCH('[2]Items to ORDER'!B362,InventoryList_RangeItem,0)),0)</f>
        <v>0</v>
      </c>
      <c r="E362" s="45"/>
      <c r="F362" s="45"/>
      <c r="G362" s="45"/>
      <c r="H362" s="45"/>
      <c r="I362" s="45"/>
      <c r="J362" s="45">
        <f t="shared" si="6"/>
        <v>0</v>
      </c>
    </row>
    <row r="363" spans="1:10" ht="15.5" x14ac:dyDescent="0.35">
      <c r="A363" s="43">
        <v>356</v>
      </c>
      <c r="B363" s="43">
        <f>IFERROR(INDEX(InventoryList_RangeItem,MATCH(ROWS('[2]Inventory List'!$P$10:P365),'[2]Inventory List'!$P$10:$P$3009,0)),0)</f>
        <v>0</v>
      </c>
      <c r="C363" s="44" t="str">
        <f>IFERROR(INDEX('[2]Inventory List'!$D$10:$D$3009,MATCH('[2]Items to ORDER'!B363,InventoryList_RangeItem,0)),"")</f>
        <v>UNIT</v>
      </c>
      <c r="D363" s="45">
        <f>IFERROR(INDEX('[2]Inventory List'!$O$10:$O$3009,MATCH('[2]Items to ORDER'!B363,InventoryList_RangeItem,0)),0)</f>
        <v>0</v>
      </c>
      <c r="E363" s="45"/>
      <c r="F363" s="45"/>
      <c r="G363" s="45"/>
      <c r="H363" s="45"/>
      <c r="I363" s="45"/>
      <c r="J363" s="45">
        <f t="shared" si="6"/>
        <v>0</v>
      </c>
    </row>
    <row r="364" spans="1:10" ht="15.5" x14ac:dyDescent="0.35">
      <c r="A364" s="43">
        <v>357</v>
      </c>
      <c r="B364" s="43">
        <f>IFERROR(INDEX(InventoryList_RangeItem,MATCH(ROWS('[2]Inventory List'!$P$10:P366),'[2]Inventory List'!$P$10:$P$3009,0)),0)</f>
        <v>0</v>
      </c>
      <c r="C364" s="44" t="str">
        <f>IFERROR(INDEX('[2]Inventory List'!$D$10:$D$3009,MATCH('[2]Items to ORDER'!B364,InventoryList_RangeItem,0)),"")</f>
        <v>UNIT</v>
      </c>
      <c r="D364" s="45">
        <f>IFERROR(INDEX('[2]Inventory List'!$O$10:$O$3009,MATCH('[2]Items to ORDER'!B364,InventoryList_RangeItem,0)),0)</f>
        <v>0</v>
      </c>
      <c r="E364" s="45"/>
      <c r="F364" s="45"/>
      <c r="G364" s="45"/>
      <c r="H364" s="45"/>
      <c r="I364" s="45"/>
      <c r="J364" s="45">
        <f t="shared" si="6"/>
        <v>0</v>
      </c>
    </row>
    <row r="365" spans="1:10" ht="15.5" x14ac:dyDescent="0.35">
      <c r="A365" s="43">
        <v>358</v>
      </c>
      <c r="B365" s="43">
        <f>IFERROR(INDEX(InventoryList_RangeItem,MATCH(ROWS('[2]Inventory List'!$P$10:P367),'[2]Inventory List'!$P$10:$P$3009,0)),0)</f>
        <v>0</v>
      </c>
      <c r="C365" s="44" t="str">
        <f>IFERROR(INDEX('[2]Inventory List'!$D$10:$D$3009,MATCH('[2]Items to ORDER'!B365,InventoryList_RangeItem,0)),"")</f>
        <v>UNIT</v>
      </c>
      <c r="D365" s="45">
        <f>IFERROR(INDEX('[2]Inventory List'!$O$10:$O$3009,MATCH('[2]Items to ORDER'!B365,InventoryList_RangeItem,0)),0)</f>
        <v>0</v>
      </c>
      <c r="E365" s="45"/>
      <c r="F365" s="45"/>
      <c r="G365" s="45"/>
      <c r="H365" s="45"/>
      <c r="I365" s="45"/>
      <c r="J365" s="45">
        <f t="shared" si="6"/>
        <v>0</v>
      </c>
    </row>
    <row r="366" spans="1:10" ht="15.5" x14ac:dyDescent="0.35">
      <c r="A366" s="43">
        <v>359</v>
      </c>
      <c r="B366" s="43">
        <f>IFERROR(INDEX(InventoryList_RangeItem,MATCH(ROWS('[2]Inventory List'!$P$10:P368),'[2]Inventory List'!$P$10:$P$3009,0)),0)</f>
        <v>0</v>
      </c>
      <c r="C366" s="44" t="str">
        <f>IFERROR(INDEX('[2]Inventory List'!$D$10:$D$3009,MATCH('[2]Items to ORDER'!B366,InventoryList_RangeItem,0)),"")</f>
        <v>UNIT</v>
      </c>
      <c r="D366" s="45">
        <f>IFERROR(INDEX('[2]Inventory List'!$O$10:$O$3009,MATCH('[2]Items to ORDER'!B366,InventoryList_RangeItem,0)),0)</f>
        <v>0</v>
      </c>
      <c r="E366" s="45"/>
      <c r="F366" s="45"/>
      <c r="G366" s="45"/>
      <c r="H366" s="45"/>
      <c r="I366" s="45"/>
      <c r="J366" s="45">
        <f t="shared" si="6"/>
        <v>0</v>
      </c>
    </row>
    <row r="367" spans="1:10" ht="15.5" x14ac:dyDescent="0.35">
      <c r="A367" s="43">
        <v>360</v>
      </c>
      <c r="B367" s="43">
        <f>IFERROR(INDEX(InventoryList_RangeItem,MATCH(ROWS('[2]Inventory List'!$P$10:P369),'[2]Inventory List'!$P$10:$P$3009,0)),0)</f>
        <v>0</v>
      </c>
      <c r="C367" s="44" t="str">
        <f>IFERROR(INDEX('[2]Inventory List'!$D$10:$D$3009,MATCH('[2]Items to ORDER'!B367,InventoryList_RangeItem,0)),"")</f>
        <v>UNIT</v>
      </c>
      <c r="D367" s="45">
        <f>IFERROR(INDEX('[2]Inventory List'!$O$10:$O$3009,MATCH('[2]Items to ORDER'!B367,InventoryList_RangeItem,0)),0)</f>
        <v>0</v>
      </c>
      <c r="E367" s="45"/>
      <c r="F367" s="45"/>
      <c r="G367" s="45"/>
      <c r="H367" s="45"/>
      <c r="I367" s="45"/>
      <c r="J367" s="45">
        <f t="shared" si="6"/>
        <v>0</v>
      </c>
    </row>
    <row r="368" spans="1:10" ht="15.5" x14ac:dyDescent="0.35">
      <c r="A368" s="43">
        <v>361</v>
      </c>
      <c r="B368" s="43">
        <f>IFERROR(INDEX(InventoryList_RangeItem,MATCH(ROWS('[2]Inventory List'!$P$10:P370),'[2]Inventory List'!$P$10:$P$3009,0)),0)</f>
        <v>0</v>
      </c>
      <c r="C368" s="44" t="str">
        <f>IFERROR(INDEX('[2]Inventory List'!$D$10:$D$3009,MATCH('[2]Items to ORDER'!B368,InventoryList_RangeItem,0)),"")</f>
        <v>UNIT</v>
      </c>
      <c r="D368" s="45">
        <f>IFERROR(INDEX('[2]Inventory List'!$O$10:$O$3009,MATCH('[2]Items to ORDER'!B368,InventoryList_RangeItem,0)),0)</f>
        <v>0</v>
      </c>
      <c r="E368" s="45"/>
      <c r="F368" s="45"/>
      <c r="G368" s="45"/>
      <c r="H368" s="45"/>
      <c r="I368" s="45"/>
      <c r="J368" s="45">
        <f t="shared" si="6"/>
        <v>0</v>
      </c>
    </row>
    <row r="369" spans="1:10" ht="15.5" x14ac:dyDescent="0.35">
      <c r="A369" s="43">
        <v>362</v>
      </c>
      <c r="B369" s="43">
        <f>IFERROR(INDEX(InventoryList_RangeItem,MATCH(ROWS('[2]Inventory List'!$P$10:P371),'[2]Inventory List'!$P$10:$P$3009,0)),0)</f>
        <v>0</v>
      </c>
      <c r="C369" s="44" t="str">
        <f>IFERROR(INDEX('[2]Inventory List'!$D$10:$D$3009,MATCH('[2]Items to ORDER'!B369,InventoryList_RangeItem,0)),"")</f>
        <v>UNIT</v>
      </c>
      <c r="D369" s="45">
        <f>IFERROR(INDEX('[2]Inventory List'!$O$10:$O$3009,MATCH('[2]Items to ORDER'!B369,InventoryList_RangeItem,0)),0)</f>
        <v>0</v>
      </c>
      <c r="E369" s="45"/>
      <c r="F369" s="45"/>
      <c r="G369" s="45"/>
      <c r="H369" s="45"/>
      <c r="I369" s="45"/>
      <c r="J369" s="45">
        <f t="shared" si="6"/>
        <v>0</v>
      </c>
    </row>
    <row r="370" spans="1:10" ht="15.5" x14ac:dyDescent="0.35">
      <c r="A370" s="43">
        <v>363</v>
      </c>
      <c r="B370" s="43">
        <f>IFERROR(INDEX(InventoryList_RangeItem,MATCH(ROWS('[2]Inventory List'!$P$10:P372),'[2]Inventory List'!$P$10:$P$3009,0)),0)</f>
        <v>0</v>
      </c>
      <c r="C370" s="44" t="str">
        <f>IFERROR(INDEX('[2]Inventory List'!$D$10:$D$3009,MATCH('[2]Items to ORDER'!B370,InventoryList_RangeItem,0)),"")</f>
        <v>UNIT</v>
      </c>
      <c r="D370" s="45">
        <f>IFERROR(INDEX('[2]Inventory List'!$O$10:$O$3009,MATCH('[2]Items to ORDER'!B370,InventoryList_RangeItem,0)),0)</f>
        <v>0</v>
      </c>
      <c r="E370" s="45"/>
      <c r="F370" s="45"/>
      <c r="G370" s="45"/>
      <c r="H370" s="45"/>
      <c r="I370" s="45"/>
      <c r="J370" s="45">
        <f t="shared" si="6"/>
        <v>0</v>
      </c>
    </row>
    <row r="371" spans="1:10" ht="15.5" x14ac:dyDescent="0.35">
      <c r="A371" s="43">
        <v>364</v>
      </c>
      <c r="B371" s="43">
        <f>IFERROR(INDEX(InventoryList_RangeItem,MATCH(ROWS('[2]Inventory List'!$P$10:P373),'[2]Inventory List'!$P$10:$P$3009,0)),0)</f>
        <v>0</v>
      </c>
      <c r="C371" s="44" t="str">
        <f>IFERROR(INDEX('[2]Inventory List'!$D$10:$D$3009,MATCH('[2]Items to ORDER'!B371,InventoryList_RangeItem,0)),"")</f>
        <v>UNIT</v>
      </c>
      <c r="D371" s="45">
        <f>IFERROR(INDEX('[2]Inventory List'!$O$10:$O$3009,MATCH('[2]Items to ORDER'!B371,InventoryList_RangeItem,0)),0)</f>
        <v>0</v>
      </c>
      <c r="E371" s="45"/>
      <c r="F371" s="45"/>
      <c r="G371" s="45"/>
      <c r="H371" s="45"/>
      <c r="I371" s="45"/>
      <c r="J371" s="45">
        <f t="shared" si="6"/>
        <v>0</v>
      </c>
    </row>
    <row r="372" spans="1:10" ht="15.5" x14ac:dyDescent="0.35">
      <c r="A372" s="43">
        <v>365</v>
      </c>
      <c r="B372" s="43">
        <f>IFERROR(INDEX(InventoryList_RangeItem,MATCH(ROWS('[2]Inventory List'!$P$10:P374),'[2]Inventory List'!$P$10:$P$3009,0)),0)</f>
        <v>0</v>
      </c>
      <c r="C372" s="44" t="str">
        <f>IFERROR(INDEX('[2]Inventory List'!$D$10:$D$3009,MATCH('[2]Items to ORDER'!B372,InventoryList_RangeItem,0)),"")</f>
        <v>UNIT</v>
      </c>
      <c r="D372" s="45">
        <f>IFERROR(INDEX('[2]Inventory List'!$O$10:$O$3009,MATCH('[2]Items to ORDER'!B372,InventoryList_RangeItem,0)),0)</f>
        <v>0</v>
      </c>
      <c r="E372" s="45"/>
      <c r="F372" s="45"/>
      <c r="G372" s="45"/>
      <c r="H372" s="45"/>
      <c r="I372" s="45"/>
      <c r="J372" s="45">
        <f t="shared" si="6"/>
        <v>0</v>
      </c>
    </row>
    <row r="373" spans="1:10" ht="15.5" x14ac:dyDescent="0.35">
      <c r="A373" s="43">
        <v>366</v>
      </c>
      <c r="B373" s="43">
        <f>IFERROR(INDEX(InventoryList_RangeItem,MATCH(ROWS('[2]Inventory List'!$P$10:P375),'[2]Inventory List'!$P$10:$P$3009,0)),0)</f>
        <v>0</v>
      </c>
      <c r="C373" s="44" t="str">
        <f>IFERROR(INDEX('[2]Inventory List'!$D$10:$D$3009,MATCH('[2]Items to ORDER'!B373,InventoryList_RangeItem,0)),"")</f>
        <v>UNIT</v>
      </c>
      <c r="D373" s="45">
        <f>IFERROR(INDEX('[2]Inventory List'!$O$10:$O$3009,MATCH('[2]Items to ORDER'!B373,InventoryList_RangeItem,0)),0)</f>
        <v>0</v>
      </c>
      <c r="E373" s="45"/>
      <c r="F373" s="45"/>
      <c r="G373" s="45"/>
      <c r="H373" s="45"/>
      <c r="I373" s="45"/>
      <c r="J373" s="45">
        <f t="shared" si="6"/>
        <v>0</v>
      </c>
    </row>
    <row r="374" spans="1:10" ht="15.5" x14ac:dyDescent="0.35">
      <c r="A374" s="43">
        <v>367</v>
      </c>
      <c r="B374" s="43">
        <f>IFERROR(INDEX(InventoryList_RangeItem,MATCH(ROWS('[2]Inventory List'!$P$10:P376),'[2]Inventory List'!$P$10:$P$3009,0)),0)</f>
        <v>0</v>
      </c>
      <c r="C374" s="44" t="str">
        <f>IFERROR(INDEX('[2]Inventory List'!$D$10:$D$3009,MATCH('[2]Items to ORDER'!B374,InventoryList_RangeItem,0)),"")</f>
        <v>UNIT</v>
      </c>
      <c r="D374" s="45">
        <f>IFERROR(INDEX('[2]Inventory List'!$O$10:$O$3009,MATCH('[2]Items to ORDER'!B374,InventoryList_RangeItem,0)),0)</f>
        <v>0</v>
      </c>
      <c r="E374" s="45"/>
      <c r="F374" s="45"/>
      <c r="G374" s="45"/>
      <c r="H374" s="45"/>
      <c r="I374" s="45"/>
      <c r="J374" s="45">
        <f t="shared" si="6"/>
        <v>0</v>
      </c>
    </row>
    <row r="375" spans="1:10" ht="15.5" x14ac:dyDescent="0.35">
      <c r="A375" s="43">
        <v>368</v>
      </c>
      <c r="B375" s="43">
        <f>IFERROR(INDEX(InventoryList_RangeItem,MATCH(ROWS('[2]Inventory List'!$P$10:P377),'[2]Inventory List'!$P$10:$P$3009,0)),0)</f>
        <v>0</v>
      </c>
      <c r="C375" s="44" t="str">
        <f>IFERROR(INDEX('[2]Inventory List'!$D$10:$D$3009,MATCH('[2]Items to ORDER'!B375,InventoryList_RangeItem,0)),"")</f>
        <v>UNIT</v>
      </c>
      <c r="D375" s="45">
        <f>IFERROR(INDEX('[2]Inventory List'!$O$10:$O$3009,MATCH('[2]Items to ORDER'!B375,InventoryList_RangeItem,0)),0)</f>
        <v>0</v>
      </c>
      <c r="E375" s="45"/>
      <c r="F375" s="45"/>
      <c r="G375" s="45"/>
      <c r="H375" s="45"/>
      <c r="I375" s="45"/>
      <c r="J375" s="45">
        <f t="shared" si="6"/>
        <v>0</v>
      </c>
    </row>
    <row r="376" spans="1:10" ht="15.5" x14ac:dyDescent="0.35">
      <c r="A376" s="43">
        <v>369</v>
      </c>
      <c r="B376" s="43">
        <f>IFERROR(INDEX(InventoryList_RangeItem,MATCH(ROWS('[2]Inventory List'!$P$10:P378),'[2]Inventory List'!$P$10:$P$3009,0)),0)</f>
        <v>0</v>
      </c>
      <c r="C376" s="44" t="str">
        <f>IFERROR(INDEX('[2]Inventory List'!$D$10:$D$3009,MATCH('[2]Items to ORDER'!B376,InventoryList_RangeItem,0)),"")</f>
        <v>UNIT</v>
      </c>
      <c r="D376" s="45">
        <f>IFERROR(INDEX('[2]Inventory List'!$O$10:$O$3009,MATCH('[2]Items to ORDER'!B376,InventoryList_RangeItem,0)),0)</f>
        <v>0</v>
      </c>
      <c r="E376" s="45"/>
      <c r="F376" s="45"/>
      <c r="G376" s="45"/>
      <c r="H376" s="45"/>
      <c r="I376" s="45"/>
      <c r="J376" s="45">
        <f t="shared" si="6"/>
        <v>0</v>
      </c>
    </row>
    <row r="377" spans="1:10" ht="15.5" x14ac:dyDescent="0.35">
      <c r="A377" s="43">
        <v>370</v>
      </c>
      <c r="B377" s="43">
        <f>IFERROR(INDEX(InventoryList_RangeItem,MATCH(ROWS('[2]Inventory List'!$P$10:P379),'[2]Inventory List'!$P$10:$P$3009,0)),0)</f>
        <v>0</v>
      </c>
      <c r="C377" s="44" t="str">
        <f>IFERROR(INDEX('[2]Inventory List'!$D$10:$D$3009,MATCH('[2]Items to ORDER'!B377,InventoryList_RangeItem,0)),"")</f>
        <v>UNIT</v>
      </c>
      <c r="D377" s="45">
        <f>IFERROR(INDEX('[2]Inventory List'!$O$10:$O$3009,MATCH('[2]Items to ORDER'!B377,InventoryList_RangeItem,0)),0)</f>
        <v>0</v>
      </c>
      <c r="E377" s="45"/>
      <c r="F377" s="45"/>
      <c r="G377" s="45"/>
      <c r="H377" s="45"/>
      <c r="I377" s="45"/>
      <c r="J377" s="45">
        <f t="shared" si="6"/>
        <v>0</v>
      </c>
    </row>
    <row r="378" spans="1:10" ht="15.5" x14ac:dyDescent="0.35">
      <c r="A378" s="43">
        <v>371</v>
      </c>
      <c r="B378" s="43">
        <f>IFERROR(INDEX(InventoryList_RangeItem,MATCH(ROWS('[2]Inventory List'!$P$10:P380),'[2]Inventory List'!$P$10:$P$3009,0)),0)</f>
        <v>0</v>
      </c>
      <c r="C378" s="44" t="str">
        <f>IFERROR(INDEX('[2]Inventory List'!$D$10:$D$3009,MATCH('[2]Items to ORDER'!B378,InventoryList_RangeItem,0)),"")</f>
        <v>UNIT</v>
      </c>
      <c r="D378" s="45">
        <f>IFERROR(INDEX('[2]Inventory List'!$O$10:$O$3009,MATCH('[2]Items to ORDER'!B378,InventoryList_RangeItem,0)),0)</f>
        <v>0</v>
      </c>
      <c r="E378" s="45"/>
      <c r="F378" s="45"/>
      <c r="G378" s="45"/>
      <c r="H378" s="45"/>
      <c r="I378" s="45"/>
      <c r="J378" s="45">
        <f t="shared" si="6"/>
        <v>0</v>
      </c>
    </row>
    <row r="379" spans="1:10" ht="15.5" x14ac:dyDescent="0.35">
      <c r="A379" s="43">
        <v>372</v>
      </c>
      <c r="B379" s="43">
        <f>IFERROR(INDEX(InventoryList_RangeItem,MATCH(ROWS('[2]Inventory List'!$P$10:P381),'[2]Inventory List'!$P$10:$P$3009,0)),0)</f>
        <v>0</v>
      </c>
      <c r="C379" s="44" t="str">
        <f>IFERROR(INDEX('[2]Inventory List'!$D$10:$D$3009,MATCH('[2]Items to ORDER'!B379,InventoryList_RangeItem,0)),"")</f>
        <v>UNIT</v>
      </c>
      <c r="D379" s="45">
        <f>IFERROR(INDEX('[2]Inventory List'!$O$10:$O$3009,MATCH('[2]Items to ORDER'!B379,InventoryList_RangeItem,0)),0)</f>
        <v>0</v>
      </c>
      <c r="E379" s="45"/>
      <c r="F379" s="45"/>
      <c r="G379" s="45"/>
      <c r="H379" s="45"/>
      <c r="I379" s="45"/>
      <c r="J379" s="45">
        <f t="shared" si="6"/>
        <v>0</v>
      </c>
    </row>
    <row r="380" spans="1:10" ht="15.5" x14ac:dyDescent="0.35">
      <c r="A380" s="43">
        <v>373</v>
      </c>
      <c r="B380" s="43">
        <f>IFERROR(INDEX(InventoryList_RangeItem,MATCH(ROWS('[2]Inventory List'!$P$10:P382),'[2]Inventory List'!$P$10:$P$3009,0)),0)</f>
        <v>0</v>
      </c>
      <c r="C380" s="44" t="str">
        <f>IFERROR(INDEX('[2]Inventory List'!$D$10:$D$3009,MATCH('[2]Items to ORDER'!B380,InventoryList_RangeItem,0)),"")</f>
        <v>UNIT</v>
      </c>
      <c r="D380" s="45">
        <f>IFERROR(INDEX('[2]Inventory List'!$O$10:$O$3009,MATCH('[2]Items to ORDER'!B380,InventoryList_RangeItem,0)),0)</f>
        <v>0</v>
      </c>
      <c r="E380" s="45"/>
      <c r="F380" s="45"/>
      <c r="G380" s="45"/>
      <c r="H380" s="45"/>
      <c r="I380" s="45"/>
      <c r="J380" s="45">
        <f t="shared" si="6"/>
        <v>0</v>
      </c>
    </row>
    <row r="381" spans="1:10" ht="15.5" x14ac:dyDescent="0.35">
      <c r="A381" s="43">
        <v>374</v>
      </c>
      <c r="B381" s="43">
        <f>IFERROR(INDEX(InventoryList_RangeItem,MATCH(ROWS('[2]Inventory List'!$P$10:P383),'[2]Inventory List'!$P$10:$P$3009,0)),0)</f>
        <v>0</v>
      </c>
      <c r="C381" s="44" t="str">
        <f>IFERROR(INDEX('[2]Inventory List'!$D$10:$D$3009,MATCH('[2]Items to ORDER'!B381,InventoryList_RangeItem,0)),"")</f>
        <v>UNIT</v>
      </c>
      <c r="D381" s="45">
        <f>IFERROR(INDEX('[2]Inventory List'!$O$10:$O$3009,MATCH('[2]Items to ORDER'!B381,InventoryList_RangeItem,0)),0)</f>
        <v>0</v>
      </c>
      <c r="E381" s="45"/>
      <c r="F381" s="45"/>
      <c r="G381" s="45"/>
      <c r="H381" s="45"/>
      <c r="I381" s="45"/>
      <c r="J381" s="45">
        <f t="shared" si="6"/>
        <v>0</v>
      </c>
    </row>
    <row r="382" spans="1:10" ht="15.5" x14ac:dyDescent="0.35">
      <c r="A382" s="43">
        <v>375</v>
      </c>
      <c r="B382" s="43">
        <f>IFERROR(INDEX(InventoryList_RangeItem,MATCH(ROWS('[2]Inventory List'!$P$10:P384),'[2]Inventory List'!$P$10:$P$3009,0)),0)</f>
        <v>0</v>
      </c>
      <c r="C382" s="44" t="str">
        <f>IFERROR(INDEX('[2]Inventory List'!$D$10:$D$3009,MATCH('[2]Items to ORDER'!B382,InventoryList_RangeItem,0)),"")</f>
        <v>UNIT</v>
      </c>
      <c r="D382" s="45">
        <f>IFERROR(INDEX('[2]Inventory List'!$O$10:$O$3009,MATCH('[2]Items to ORDER'!B382,InventoryList_RangeItem,0)),0)</f>
        <v>0</v>
      </c>
      <c r="E382" s="45"/>
      <c r="F382" s="45"/>
      <c r="G382" s="45"/>
      <c r="H382" s="45"/>
      <c r="I382" s="45"/>
      <c r="J382" s="45">
        <f t="shared" si="6"/>
        <v>0</v>
      </c>
    </row>
    <row r="383" spans="1:10" ht="15.5" x14ac:dyDescent="0.35">
      <c r="A383" s="43">
        <v>376</v>
      </c>
      <c r="B383" s="43">
        <f>IFERROR(INDEX(InventoryList_RangeItem,MATCH(ROWS('[2]Inventory List'!$P$10:P385),'[2]Inventory List'!$P$10:$P$3009,0)),0)</f>
        <v>0</v>
      </c>
      <c r="C383" s="44" t="str">
        <f>IFERROR(INDEX('[2]Inventory List'!$D$10:$D$3009,MATCH('[2]Items to ORDER'!B383,InventoryList_RangeItem,0)),"")</f>
        <v>UNIT</v>
      </c>
      <c r="D383" s="45">
        <f>IFERROR(INDEX('[2]Inventory List'!$O$10:$O$3009,MATCH('[2]Items to ORDER'!B383,InventoryList_RangeItem,0)),0)</f>
        <v>0</v>
      </c>
      <c r="E383" s="45"/>
      <c r="F383" s="45"/>
      <c r="G383" s="45"/>
      <c r="H383" s="45"/>
      <c r="I383" s="45"/>
      <c r="J383" s="45">
        <f t="shared" si="6"/>
        <v>0</v>
      </c>
    </row>
    <row r="384" spans="1:10" ht="15.5" x14ac:dyDescent="0.35">
      <c r="A384" s="43">
        <v>377</v>
      </c>
      <c r="B384" s="43">
        <f>IFERROR(INDEX(InventoryList_RangeItem,MATCH(ROWS('[2]Inventory List'!$P$10:P386),'[2]Inventory List'!$P$10:$P$3009,0)),0)</f>
        <v>0</v>
      </c>
      <c r="C384" s="44" t="str">
        <f>IFERROR(INDEX('[2]Inventory List'!$D$10:$D$3009,MATCH('[2]Items to ORDER'!B384,InventoryList_RangeItem,0)),"")</f>
        <v>UNIT</v>
      </c>
      <c r="D384" s="45">
        <f>IFERROR(INDEX('[2]Inventory List'!$O$10:$O$3009,MATCH('[2]Items to ORDER'!B384,InventoryList_RangeItem,0)),0)</f>
        <v>0</v>
      </c>
      <c r="E384" s="45"/>
      <c r="F384" s="45"/>
      <c r="G384" s="45"/>
      <c r="H384" s="45"/>
      <c r="I384" s="45"/>
      <c r="J384" s="45">
        <f t="shared" si="6"/>
        <v>0</v>
      </c>
    </row>
    <row r="385" spans="1:10" ht="15.5" x14ac:dyDescent="0.35">
      <c r="A385" s="43">
        <v>378</v>
      </c>
      <c r="B385" s="43">
        <f>IFERROR(INDEX(InventoryList_RangeItem,MATCH(ROWS('[2]Inventory List'!$P$10:P387),'[2]Inventory List'!$P$10:$P$3009,0)),0)</f>
        <v>0</v>
      </c>
      <c r="C385" s="44" t="str">
        <f>IFERROR(INDEX('[2]Inventory List'!$D$10:$D$3009,MATCH('[2]Items to ORDER'!B385,InventoryList_RangeItem,0)),"")</f>
        <v>UNIT</v>
      </c>
      <c r="D385" s="45">
        <f>IFERROR(INDEX('[2]Inventory List'!$O$10:$O$3009,MATCH('[2]Items to ORDER'!B385,InventoryList_RangeItem,0)),0)</f>
        <v>0</v>
      </c>
      <c r="E385" s="45"/>
      <c r="F385" s="45"/>
      <c r="G385" s="45"/>
      <c r="H385" s="45"/>
      <c r="I385" s="45"/>
      <c r="J385" s="45">
        <f t="shared" si="6"/>
        <v>0</v>
      </c>
    </row>
    <row r="386" spans="1:10" ht="15.5" x14ac:dyDescent="0.35">
      <c r="A386" s="43">
        <v>379</v>
      </c>
      <c r="B386" s="43">
        <f>IFERROR(INDEX(InventoryList_RangeItem,MATCH(ROWS('[2]Inventory List'!$P$10:P388),'[2]Inventory List'!$P$10:$P$3009,0)),0)</f>
        <v>0</v>
      </c>
      <c r="C386" s="44" t="str">
        <f>IFERROR(INDEX('[2]Inventory List'!$D$10:$D$3009,MATCH('[2]Items to ORDER'!B386,InventoryList_RangeItem,0)),"")</f>
        <v>UNIT</v>
      </c>
      <c r="D386" s="45">
        <f>IFERROR(INDEX('[2]Inventory List'!$O$10:$O$3009,MATCH('[2]Items to ORDER'!B386,InventoryList_RangeItem,0)),0)</f>
        <v>0</v>
      </c>
      <c r="E386" s="45"/>
      <c r="F386" s="45"/>
      <c r="G386" s="45"/>
      <c r="H386" s="45"/>
      <c r="I386" s="45"/>
      <c r="J386" s="45">
        <f t="shared" si="6"/>
        <v>0</v>
      </c>
    </row>
    <row r="387" spans="1:10" ht="15.5" x14ac:dyDescent="0.35">
      <c r="A387" s="43">
        <v>380</v>
      </c>
      <c r="B387" s="43">
        <f>IFERROR(INDEX(InventoryList_RangeItem,MATCH(ROWS('[2]Inventory List'!$P$10:P389),'[2]Inventory List'!$P$10:$P$3009,0)),0)</f>
        <v>0</v>
      </c>
      <c r="C387" s="44" t="str">
        <f>IFERROR(INDEX('[2]Inventory List'!$D$10:$D$3009,MATCH('[2]Items to ORDER'!B387,InventoryList_RangeItem,0)),"")</f>
        <v>UNIT</v>
      </c>
      <c r="D387" s="45">
        <f>IFERROR(INDEX('[2]Inventory List'!$O$10:$O$3009,MATCH('[2]Items to ORDER'!B387,InventoryList_RangeItem,0)),0)</f>
        <v>0</v>
      </c>
      <c r="E387" s="45"/>
      <c r="F387" s="45"/>
      <c r="G387" s="45"/>
      <c r="H387" s="45"/>
      <c r="I387" s="45"/>
      <c r="J387" s="45">
        <f t="shared" si="6"/>
        <v>0</v>
      </c>
    </row>
    <row r="388" spans="1:10" ht="15.5" x14ac:dyDescent="0.35">
      <c r="A388" s="43">
        <v>381</v>
      </c>
      <c r="B388" s="43">
        <f>IFERROR(INDEX(InventoryList_RangeItem,MATCH(ROWS('[2]Inventory List'!$P$10:P390),'[2]Inventory List'!$P$10:$P$3009,0)),0)</f>
        <v>0</v>
      </c>
      <c r="C388" s="44" t="str">
        <f>IFERROR(INDEX('[2]Inventory List'!$D$10:$D$3009,MATCH('[2]Items to ORDER'!B388,InventoryList_RangeItem,0)),"")</f>
        <v>UNIT</v>
      </c>
      <c r="D388" s="45">
        <f>IFERROR(INDEX('[2]Inventory List'!$O$10:$O$3009,MATCH('[2]Items to ORDER'!B388,InventoryList_RangeItem,0)),0)</f>
        <v>0</v>
      </c>
      <c r="E388" s="45"/>
      <c r="F388" s="45"/>
      <c r="G388" s="45"/>
      <c r="H388" s="45"/>
      <c r="I388" s="45"/>
      <c r="J388" s="45">
        <f t="shared" si="6"/>
        <v>0</v>
      </c>
    </row>
    <row r="389" spans="1:10" ht="15.5" x14ac:dyDescent="0.35">
      <c r="A389" s="43">
        <v>382</v>
      </c>
      <c r="B389" s="43">
        <f>IFERROR(INDEX(InventoryList_RangeItem,MATCH(ROWS('[2]Inventory List'!$P$10:P391),'[2]Inventory List'!$P$10:$P$3009,0)),0)</f>
        <v>0</v>
      </c>
      <c r="C389" s="44" t="str">
        <f>IFERROR(INDEX('[2]Inventory List'!$D$10:$D$3009,MATCH('[2]Items to ORDER'!B389,InventoryList_RangeItem,0)),"")</f>
        <v>UNIT</v>
      </c>
      <c r="D389" s="45">
        <f>IFERROR(INDEX('[2]Inventory List'!$O$10:$O$3009,MATCH('[2]Items to ORDER'!B389,InventoryList_RangeItem,0)),0)</f>
        <v>0</v>
      </c>
      <c r="E389" s="45"/>
      <c r="F389" s="45"/>
      <c r="G389" s="45"/>
      <c r="H389" s="45"/>
      <c r="I389" s="45"/>
      <c r="J389" s="45">
        <f t="shared" si="6"/>
        <v>0</v>
      </c>
    </row>
    <row r="390" spans="1:10" ht="15.5" x14ac:dyDescent="0.35">
      <c r="A390" s="43">
        <v>383</v>
      </c>
      <c r="B390" s="43">
        <f>IFERROR(INDEX(InventoryList_RangeItem,MATCH(ROWS('[2]Inventory List'!$P$10:P392),'[2]Inventory List'!$P$10:$P$3009,0)),0)</f>
        <v>0</v>
      </c>
      <c r="C390" s="44" t="str">
        <f>IFERROR(INDEX('[2]Inventory List'!$D$10:$D$3009,MATCH('[2]Items to ORDER'!B390,InventoryList_RangeItem,0)),"")</f>
        <v>UNIT</v>
      </c>
      <c r="D390" s="45">
        <f>IFERROR(INDEX('[2]Inventory List'!$O$10:$O$3009,MATCH('[2]Items to ORDER'!B390,InventoryList_RangeItem,0)),0)</f>
        <v>0</v>
      </c>
      <c r="E390" s="45"/>
      <c r="F390" s="45"/>
      <c r="G390" s="45"/>
      <c r="H390" s="45"/>
      <c r="I390" s="45"/>
      <c r="J390" s="45">
        <f t="shared" si="6"/>
        <v>0</v>
      </c>
    </row>
    <row r="391" spans="1:10" ht="15.5" x14ac:dyDescent="0.35">
      <c r="A391" s="43">
        <v>384</v>
      </c>
      <c r="B391" s="43">
        <f>IFERROR(INDEX(InventoryList_RangeItem,MATCH(ROWS('[2]Inventory List'!$P$10:P393),'[2]Inventory List'!$P$10:$P$3009,0)),0)</f>
        <v>0</v>
      </c>
      <c r="C391" s="44" t="str">
        <f>IFERROR(INDEX('[2]Inventory List'!$D$10:$D$3009,MATCH('[2]Items to ORDER'!B391,InventoryList_RangeItem,0)),"")</f>
        <v>UNIT</v>
      </c>
      <c r="D391" s="45">
        <f>IFERROR(INDEX('[2]Inventory List'!$O$10:$O$3009,MATCH('[2]Items to ORDER'!B391,InventoryList_RangeItem,0)),0)</f>
        <v>0</v>
      </c>
      <c r="E391" s="45"/>
      <c r="F391" s="45"/>
      <c r="G391" s="45"/>
      <c r="H391" s="45"/>
      <c r="I391" s="45"/>
      <c r="J391" s="45">
        <f t="shared" si="6"/>
        <v>0</v>
      </c>
    </row>
    <row r="392" spans="1:10" ht="15.5" x14ac:dyDescent="0.35">
      <c r="A392" s="43">
        <v>385</v>
      </c>
      <c r="B392" s="43">
        <f>IFERROR(INDEX(InventoryList_RangeItem,MATCH(ROWS('[2]Inventory List'!$P$10:P394),'[2]Inventory List'!$P$10:$P$3009,0)),0)</f>
        <v>0</v>
      </c>
      <c r="C392" s="44" t="str">
        <f>IFERROR(INDEX('[2]Inventory List'!$D$10:$D$3009,MATCH('[2]Items to ORDER'!B392,InventoryList_RangeItem,0)),"")</f>
        <v>UNIT</v>
      </c>
      <c r="D392" s="45">
        <f>IFERROR(INDEX('[2]Inventory List'!$O$10:$O$3009,MATCH('[2]Items to ORDER'!B392,InventoryList_RangeItem,0)),0)</f>
        <v>0</v>
      </c>
      <c r="E392" s="45"/>
      <c r="F392" s="45"/>
      <c r="G392" s="45"/>
      <c r="H392" s="45"/>
      <c r="I392" s="45"/>
      <c r="J392" s="45">
        <f t="shared" si="6"/>
        <v>0</v>
      </c>
    </row>
    <row r="393" spans="1:10" ht="15.5" x14ac:dyDescent="0.35">
      <c r="A393" s="43">
        <v>386</v>
      </c>
      <c r="B393" s="43">
        <f>IFERROR(INDEX(InventoryList_RangeItem,MATCH(ROWS('[2]Inventory List'!$P$10:P395),'[2]Inventory List'!$P$10:$P$3009,0)),0)</f>
        <v>0</v>
      </c>
      <c r="C393" s="44" t="str">
        <f>IFERROR(INDEX('[2]Inventory List'!$D$10:$D$3009,MATCH('[2]Items to ORDER'!B393,InventoryList_RangeItem,0)),"")</f>
        <v>UNIT</v>
      </c>
      <c r="D393" s="45">
        <f>IFERROR(INDEX('[2]Inventory List'!$O$10:$O$3009,MATCH('[2]Items to ORDER'!B393,InventoryList_RangeItem,0)),0)</f>
        <v>0</v>
      </c>
      <c r="E393" s="45"/>
      <c r="F393" s="45"/>
      <c r="G393" s="45"/>
      <c r="H393" s="45"/>
      <c r="I393" s="45"/>
      <c r="J393" s="45">
        <f t="shared" ref="J393:J428" si="7">D393-SUM(E393:I393)</f>
        <v>0</v>
      </c>
    </row>
    <row r="394" spans="1:10" ht="15.5" x14ac:dyDescent="0.35">
      <c r="A394" s="43">
        <v>387</v>
      </c>
      <c r="B394" s="43">
        <f>IFERROR(INDEX(InventoryList_RangeItem,MATCH(ROWS('[2]Inventory List'!$P$10:P396),'[2]Inventory List'!$P$10:$P$3009,0)),0)</f>
        <v>0</v>
      </c>
      <c r="C394" s="44" t="str">
        <f>IFERROR(INDEX('[2]Inventory List'!$D$10:$D$3009,MATCH('[2]Items to ORDER'!B394,InventoryList_RangeItem,0)),"")</f>
        <v>UNIT</v>
      </c>
      <c r="D394" s="45">
        <f>IFERROR(INDEX('[2]Inventory List'!$O$10:$O$3009,MATCH('[2]Items to ORDER'!B394,InventoryList_RangeItem,0)),0)</f>
        <v>0</v>
      </c>
      <c r="E394" s="45"/>
      <c r="F394" s="45"/>
      <c r="G394" s="45"/>
      <c r="H394" s="45"/>
      <c r="I394" s="45"/>
      <c r="J394" s="45">
        <f t="shared" si="7"/>
        <v>0</v>
      </c>
    </row>
    <row r="395" spans="1:10" ht="15.5" x14ac:dyDescent="0.35">
      <c r="A395" s="43">
        <v>388</v>
      </c>
      <c r="B395" s="43">
        <f>IFERROR(INDEX(InventoryList_RangeItem,MATCH(ROWS('[2]Inventory List'!$P$10:P397),'[2]Inventory List'!$P$10:$P$3009,0)),0)</f>
        <v>0</v>
      </c>
      <c r="C395" s="44" t="str">
        <f>IFERROR(INDEX('[2]Inventory List'!$D$10:$D$3009,MATCH('[2]Items to ORDER'!B395,InventoryList_RangeItem,0)),"")</f>
        <v>UNIT</v>
      </c>
      <c r="D395" s="45">
        <f>IFERROR(INDEX('[2]Inventory List'!$O$10:$O$3009,MATCH('[2]Items to ORDER'!B395,InventoryList_RangeItem,0)),0)</f>
        <v>0</v>
      </c>
      <c r="E395" s="45"/>
      <c r="F395" s="45"/>
      <c r="G395" s="45"/>
      <c r="H395" s="45"/>
      <c r="I395" s="45"/>
      <c r="J395" s="45">
        <f t="shared" si="7"/>
        <v>0</v>
      </c>
    </row>
    <row r="396" spans="1:10" ht="15.5" x14ac:dyDescent="0.35">
      <c r="A396" s="43">
        <v>389</v>
      </c>
      <c r="B396" s="43">
        <f>IFERROR(INDEX(InventoryList_RangeItem,MATCH(ROWS('[2]Inventory List'!$P$10:P398),'[2]Inventory List'!$P$10:$P$3009,0)),0)</f>
        <v>0</v>
      </c>
      <c r="C396" s="44" t="str">
        <f>IFERROR(INDEX('[2]Inventory List'!$D$10:$D$3009,MATCH('[2]Items to ORDER'!B396,InventoryList_RangeItem,0)),"")</f>
        <v>UNIT</v>
      </c>
      <c r="D396" s="45">
        <f>IFERROR(INDEX('[2]Inventory List'!$O$10:$O$3009,MATCH('[2]Items to ORDER'!B396,InventoryList_RangeItem,0)),0)</f>
        <v>0</v>
      </c>
      <c r="E396" s="45"/>
      <c r="F396" s="45"/>
      <c r="G396" s="45"/>
      <c r="H396" s="45"/>
      <c r="I396" s="45"/>
      <c r="J396" s="45">
        <f t="shared" si="7"/>
        <v>0</v>
      </c>
    </row>
    <row r="397" spans="1:10" ht="15.5" x14ac:dyDescent="0.35">
      <c r="A397" s="43">
        <v>390</v>
      </c>
      <c r="B397" s="43">
        <f>IFERROR(INDEX(InventoryList_RangeItem,MATCH(ROWS('[2]Inventory List'!$P$10:P399),'[2]Inventory List'!$P$10:$P$3009,0)),0)</f>
        <v>0</v>
      </c>
      <c r="C397" s="44" t="str">
        <f>IFERROR(INDEX('[2]Inventory List'!$D$10:$D$3009,MATCH('[2]Items to ORDER'!B397,InventoryList_RangeItem,0)),"")</f>
        <v>UNIT</v>
      </c>
      <c r="D397" s="45">
        <f>IFERROR(INDEX('[2]Inventory List'!$O$10:$O$3009,MATCH('[2]Items to ORDER'!B397,InventoryList_RangeItem,0)),0)</f>
        <v>0</v>
      </c>
      <c r="E397" s="45"/>
      <c r="F397" s="45"/>
      <c r="G397" s="45"/>
      <c r="H397" s="45"/>
      <c r="I397" s="45"/>
      <c r="J397" s="45">
        <f t="shared" si="7"/>
        <v>0</v>
      </c>
    </row>
    <row r="398" spans="1:10" ht="15.5" x14ac:dyDescent="0.35">
      <c r="A398" s="43">
        <v>391</v>
      </c>
      <c r="B398" s="43">
        <f>IFERROR(INDEX(InventoryList_RangeItem,MATCH(ROWS('[2]Inventory List'!$P$10:P400),'[2]Inventory List'!$P$10:$P$3009,0)),0)</f>
        <v>0</v>
      </c>
      <c r="C398" s="44" t="str">
        <f>IFERROR(INDEX('[2]Inventory List'!$D$10:$D$3009,MATCH('[2]Items to ORDER'!B398,InventoryList_RangeItem,0)),"")</f>
        <v>UNIT</v>
      </c>
      <c r="D398" s="45">
        <f>IFERROR(INDEX('[2]Inventory List'!$O$10:$O$3009,MATCH('[2]Items to ORDER'!B398,InventoryList_RangeItem,0)),0)</f>
        <v>0</v>
      </c>
      <c r="E398" s="45"/>
      <c r="F398" s="45"/>
      <c r="G398" s="45"/>
      <c r="H398" s="45"/>
      <c r="I398" s="45"/>
      <c r="J398" s="45">
        <f t="shared" si="7"/>
        <v>0</v>
      </c>
    </row>
    <row r="399" spans="1:10" ht="15.5" x14ac:dyDescent="0.35">
      <c r="A399" s="43">
        <v>392</v>
      </c>
      <c r="B399" s="43">
        <f>IFERROR(INDEX(InventoryList_RangeItem,MATCH(ROWS('[2]Inventory List'!$P$10:P401),'[2]Inventory List'!$P$10:$P$3009,0)),0)</f>
        <v>0</v>
      </c>
      <c r="C399" s="44" t="str">
        <f>IFERROR(INDEX('[2]Inventory List'!$D$10:$D$3009,MATCH('[2]Items to ORDER'!B399,InventoryList_RangeItem,0)),"")</f>
        <v>UNIT</v>
      </c>
      <c r="D399" s="45">
        <f>IFERROR(INDEX('[2]Inventory List'!$O$10:$O$3009,MATCH('[2]Items to ORDER'!B399,InventoryList_RangeItem,0)),0)</f>
        <v>0</v>
      </c>
      <c r="E399" s="45"/>
      <c r="F399" s="45"/>
      <c r="G399" s="45"/>
      <c r="H399" s="45"/>
      <c r="I399" s="45"/>
      <c r="J399" s="45">
        <f t="shared" si="7"/>
        <v>0</v>
      </c>
    </row>
    <row r="400" spans="1:10" ht="15.5" x14ac:dyDescent="0.35">
      <c r="A400" s="43">
        <v>393</v>
      </c>
      <c r="B400" s="43">
        <f>IFERROR(INDEX(InventoryList_RangeItem,MATCH(ROWS('[2]Inventory List'!$P$10:P402),'[2]Inventory List'!$P$10:$P$3009,0)),0)</f>
        <v>0</v>
      </c>
      <c r="C400" s="44" t="str">
        <f>IFERROR(INDEX('[2]Inventory List'!$D$10:$D$3009,MATCH('[2]Items to ORDER'!B400,InventoryList_RangeItem,0)),"")</f>
        <v>UNIT</v>
      </c>
      <c r="D400" s="45">
        <f>IFERROR(INDEX('[2]Inventory List'!$O$10:$O$3009,MATCH('[2]Items to ORDER'!B400,InventoryList_RangeItem,0)),0)</f>
        <v>0</v>
      </c>
      <c r="E400" s="45"/>
      <c r="F400" s="45"/>
      <c r="G400" s="45"/>
      <c r="H400" s="45"/>
      <c r="I400" s="45"/>
      <c r="J400" s="45">
        <f t="shared" si="7"/>
        <v>0</v>
      </c>
    </row>
    <row r="401" spans="1:10" ht="15.5" x14ac:dyDescent="0.35">
      <c r="A401" s="43">
        <v>394</v>
      </c>
      <c r="B401" s="43">
        <f>IFERROR(INDEX(InventoryList_RangeItem,MATCH(ROWS('[2]Inventory List'!$P$10:P403),'[2]Inventory List'!$P$10:$P$3009,0)),0)</f>
        <v>0</v>
      </c>
      <c r="C401" s="44" t="str">
        <f>IFERROR(INDEX('[2]Inventory List'!$D$10:$D$3009,MATCH('[2]Items to ORDER'!B401,InventoryList_RangeItem,0)),"")</f>
        <v>UNIT</v>
      </c>
      <c r="D401" s="45">
        <f>IFERROR(INDEX('[2]Inventory List'!$O$10:$O$3009,MATCH('[2]Items to ORDER'!B401,InventoryList_RangeItem,0)),0)</f>
        <v>0</v>
      </c>
      <c r="E401" s="45"/>
      <c r="F401" s="45"/>
      <c r="G401" s="45"/>
      <c r="H401" s="45"/>
      <c r="I401" s="45"/>
      <c r="J401" s="45">
        <f t="shared" si="7"/>
        <v>0</v>
      </c>
    </row>
    <row r="402" spans="1:10" ht="15.5" x14ac:dyDescent="0.35">
      <c r="A402" s="43">
        <v>395</v>
      </c>
      <c r="B402" s="43">
        <f>IFERROR(INDEX(InventoryList_RangeItem,MATCH(ROWS('[2]Inventory List'!$P$10:P404),'[2]Inventory List'!$P$10:$P$3009,0)),0)</f>
        <v>0</v>
      </c>
      <c r="C402" s="44" t="str">
        <f>IFERROR(INDEX('[2]Inventory List'!$D$10:$D$3009,MATCH('[2]Items to ORDER'!B402,InventoryList_RangeItem,0)),"")</f>
        <v>UNIT</v>
      </c>
      <c r="D402" s="45">
        <f>IFERROR(INDEX('[2]Inventory List'!$O$10:$O$3009,MATCH('[2]Items to ORDER'!B402,InventoryList_RangeItem,0)),0)</f>
        <v>0</v>
      </c>
      <c r="E402" s="45"/>
      <c r="F402" s="45"/>
      <c r="G402" s="45"/>
      <c r="H402" s="45"/>
      <c r="I402" s="45"/>
      <c r="J402" s="45">
        <f t="shared" si="7"/>
        <v>0</v>
      </c>
    </row>
    <row r="403" spans="1:10" ht="15.5" x14ac:dyDescent="0.35">
      <c r="A403" s="43">
        <v>396</v>
      </c>
      <c r="B403" s="43">
        <f>IFERROR(INDEX(InventoryList_RangeItem,MATCH(ROWS('[2]Inventory List'!$P$10:P405),'[2]Inventory List'!$P$10:$P$3009,0)),0)</f>
        <v>0</v>
      </c>
      <c r="C403" s="44" t="str">
        <f>IFERROR(INDEX('[2]Inventory List'!$D$10:$D$3009,MATCH('[2]Items to ORDER'!B403,InventoryList_RangeItem,0)),"")</f>
        <v>UNIT</v>
      </c>
      <c r="D403" s="45">
        <f>IFERROR(INDEX('[2]Inventory List'!$O$10:$O$3009,MATCH('[2]Items to ORDER'!B403,InventoryList_RangeItem,0)),0)</f>
        <v>0</v>
      </c>
      <c r="E403" s="45"/>
      <c r="F403" s="45"/>
      <c r="G403" s="45"/>
      <c r="H403" s="45"/>
      <c r="I403" s="45"/>
      <c r="J403" s="45">
        <f t="shared" si="7"/>
        <v>0</v>
      </c>
    </row>
    <row r="404" spans="1:10" ht="15.5" x14ac:dyDescent="0.35">
      <c r="A404" s="43">
        <v>397</v>
      </c>
      <c r="B404" s="43">
        <f>IFERROR(INDEX(InventoryList_RangeItem,MATCH(ROWS('[2]Inventory List'!$P$10:P406),'[2]Inventory List'!$P$10:$P$3009,0)),0)</f>
        <v>0</v>
      </c>
      <c r="C404" s="44" t="str">
        <f>IFERROR(INDEX('[2]Inventory List'!$D$10:$D$3009,MATCH('[2]Items to ORDER'!B404,InventoryList_RangeItem,0)),"")</f>
        <v>UNIT</v>
      </c>
      <c r="D404" s="45">
        <f>IFERROR(INDEX('[2]Inventory List'!$O$10:$O$3009,MATCH('[2]Items to ORDER'!B404,InventoryList_RangeItem,0)),0)</f>
        <v>0</v>
      </c>
      <c r="E404" s="45"/>
      <c r="F404" s="45"/>
      <c r="G404" s="45"/>
      <c r="H404" s="45"/>
      <c r="I404" s="45"/>
      <c r="J404" s="45">
        <f t="shared" si="7"/>
        <v>0</v>
      </c>
    </row>
    <row r="405" spans="1:10" ht="15.5" x14ac:dyDescent="0.35">
      <c r="A405" s="43">
        <v>398</v>
      </c>
      <c r="B405" s="43">
        <f>IFERROR(INDEX(InventoryList_RangeItem,MATCH(ROWS('[2]Inventory List'!$P$10:P407),'[2]Inventory List'!$P$10:$P$3009,0)),0)</f>
        <v>0</v>
      </c>
      <c r="C405" s="44" t="str">
        <f>IFERROR(INDEX('[2]Inventory List'!$D$10:$D$3009,MATCH('[2]Items to ORDER'!B405,InventoryList_RangeItem,0)),"")</f>
        <v>UNIT</v>
      </c>
      <c r="D405" s="45">
        <f>IFERROR(INDEX('[2]Inventory List'!$O$10:$O$3009,MATCH('[2]Items to ORDER'!B405,InventoryList_RangeItem,0)),0)</f>
        <v>0</v>
      </c>
      <c r="E405" s="45"/>
      <c r="F405" s="45"/>
      <c r="G405" s="45"/>
      <c r="H405" s="45"/>
      <c r="I405" s="45"/>
      <c r="J405" s="45">
        <f t="shared" si="7"/>
        <v>0</v>
      </c>
    </row>
    <row r="406" spans="1:10" ht="15.5" x14ac:dyDescent="0.35">
      <c r="A406" s="43">
        <v>399</v>
      </c>
      <c r="B406" s="43">
        <f>IFERROR(INDEX(InventoryList_RangeItem,MATCH(ROWS('[2]Inventory List'!$P$10:P408),'[2]Inventory List'!$P$10:$P$3009,0)),0)</f>
        <v>0</v>
      </c>
      <c r="C406" s="44" t="str">
        <f>IFERROR(INDEX('[2]Inventory List'!$D$10:$D$3009,MATCH('[2]Items to ORDER'!B406,InventoryList_RangeItem,0)),"")</f>
        <v>UNIT</v>
      </c>
      <c r="D406" s="45">
        <f>IFERROR(INDEX('[2]Inventory List'!$O$10:$O$3009,MATCH('[2]Items to ORDER'!B406,InventoryList_RangeItem,0)),0)</f>
        <v>0</v>
      </c>
      <c r="E406" s="45"/>
      <c r="F406" s="45"/>
      <c r="G406" s="45"/>
      <c r="H406" s="45"/>
      <c r="I406" s="45"/>
      <c r="J406" s="45">
        <f t="shared" si="7"/>
        <v>0</v>
      </c>
    </row>
    <row r="407" spans="1:10" ht="15.5" x14ac:dyDescent="0.35">
      <c r="A407" s="43">
        <v>400</v>
      </c>
      <c r="B407" s="43">
        <f>IFERROR(INDEX(InventoryList_RangeItem,MATCH(ROWS('[2]Inventory List'!$P$10:P409),'[2]Inventory List'!$P$10:$P$3009,0)),0)</f>
        <v>0</v>
      </c>
      <c r="C407" s="44" t="str">
        <f>IFERROR(INDEX('[2]Inventory List'!$D$10:$D$3009,MATCH('[2]Items to ORDER'!B407,InventoryList_RangeItem,0)),"")</f>
        <v>UNIT</v>
      </c>
      <c r="D407" s="45">
        <f>IFERROR(INDEX('[2]Inventory List'!$O$10:$O$3009,MATCH('[2]Items to ORDER'!B407,InventoryList_RangeItem,0)),0)</f>
        <v>0</v>
      </c>
      <c r="E407" s="45"/>
      <c r="F407" s="45"/>
      <c r="G407" s="45"/>
      <c r="H407" s="45"/>
      <c r="I407" s="45"/>
      <c r="J407" s="45">
        <f t="shared" si="7"/>
        <v>0</v>
      </c>
    </row>
    <row r="408" spans="1:10" ht="15.5" x14ac:dyDescent="0.35">
      <c r="A408" s="43">
        <v>401</v>
      </c>
      <c r="B408" s="43">
        <f>IFERROR(INDEX(InventoryList_RangeItem,MATCH(ROWS('[2]Inventory List'!$P$10:P410),'[2]Inventory List'!$P$10:$P$3009,0)),0)</f>
        <v>0</v>
      </c>
      <c r="C408" s="44" t="str">
        <f>IFERROR(INDEX('[2]Inventory List'!$D$10:$D$3009,MATCH('[2]Items to ORDER'!B408,InventoryList_RangeItem,0)),"")</f>
        <v>UNIT</v>
      </c>
      <c r="D408" s="45">
        <f>IFERROR(INDEX('[2]Inventory List'!$O$10:$O$3009,MATCH('[2]Items to ORDER'!B408,InventoryList_RangeItem,0)),0)</f>
        <v>0</v>
      </c>
      <c r="E408" s="45"/>
      <c r="F408" s="45"/>
      <c r="G408" s="45"/>
      <c r="H408" s="45"/>
      <c r="I408" s="45"/>
      <c r="J408" s="45">
        <f t="shared" si="7"/>
        <v>0</v>
      </c>
    </row>
    <row r="409" spans="1:10" ht="15.5" x14ac:dyDescent="0.35">
      <c r="A409" s="43">
        <v>402</v>
      </c>
      <c r="B409" s="43">
        <f>IFERROR(INDEX(InventoryList_RangeItem,MATCH(ROWS('[2]Inventory List'!$P$10:P411),'[2]Inventory List'!$P$10:$P$3009,0)),0)</f>
        <v>0</v>
      </c>
      <c r="C409" s="44" t="str">
        <f>IFERROR(INDEX('[2]Inventory List'!$D$10:$D$3009,MATCH('[2]Items to ORDER'!B409,InventoryList_RangeItem,0)),"")</f>
        <v>UNIT</v>
      </c>
      <c r="D409" s="45">
        <f>IFERROR(INDEX('[2]Inventory List'!$O$10:$O$3009,MATCH('[2]Items to ORDER'!B409,InventoryList_RangeItem,0)),0)</f>
        <v>0</v>
      </c>
      <c r="E409" s="45"/>
      <c r="F409" s="45"/>
      <c r="G409" s="45"/>
      <c r="H409" s="45"/>
      <c r="I409" s="45"/>
      <c r="J409" s="45">
        <f t="shared" si="7"/>
        <v>0</v>
      </c>
    </row>
    <row r="410" spans="1:10" ht="15.5" x14ac:dyDescent="0.35">
      <c r="A410" s="43">
        <v>403</v>
      </c>
      <c r="B410" s="43">
        <f>IFERROR(INDEX(InventoryList_RangeItem,MATCH(ROWS('[2]Inventory List'!$P$10:P412),'[2]Inventory List'!$P$10:$P$3009,0)),0)</f>
        <v>0</v>
      </c>
      <c r="C410" s="44" t="str">
        <f>IFERROR(INDEX('[2]Inventory List'!$D$10:$D$3009,MATCH('[2]Items to ORDER'!B410,InventoryList_RangeItem,0)),"")</f>
        <v>UNIT</v>
      </c>
      <c r="D410" s="45">
        <f>IFERROR(INDEX('[2]Inventory List'!$O$10:$O$3009,MATCH('[2]Items to ORDER'!B410,InventoryList_RangeItem,0)),0)</f>
        <v>0</v>
      </c>
      <c r="E410" s="45"/>
      <c r="F410" s="45"/>
      <c r="G410" s="45"/>
      <c r="H410" s="45"/>
      <c r="I410" s="45"/>
      <c r="J410" s="45">
        <f t="shared" si="7"/>
        <v>0</v>
      </c>
    </row>
    <row r="411" spans="1:10" ht="15.5" x14ac:dyDescent="0.35">
      <c r="A411" s="43">
        <v>404</v>
      </c>
      <c r="B411" s="43">
        <f>IFERROR(INDEX(InventoryList_RangeItem,MATCH(ROWS('[2]Inventory List'!$P$10:P413),'[2]Inventory List'!$P$10:$P$3009,0)),0)</f>
        <v>0</v>
      </c>
      <c r="C411" s="44" t="str">
        <f>IFERROR(INDEX('[2]Inventory List'!$D$10:$D$3009,MATCH('[2]Items to ORDER'!B411,InventoryList_RangeItem,0)),"")</f>
        <v>UNIT</v>
      </c>
      <c r="D411" s="45">
        <f>IFERROR(INDEX('[2]Inventory List'!$O$10:$O$3009,MATCH('[2]Items to ORDER'!B411,InventoryList_RangeItem,0)),0)</f>
        <v>0</v>
      </c>
      <c r="E411" s="45"/>
      <c r="F411" s="45"/>
      <c r="G411" s="45"/>
      <c r="H411" s="45"/>
      <c r="I411" s="45"/>
      <c r="J411" s="45">
        <f t="shared" si="7"/>
        <v>0</v>
      </c>
    </row>
    <row r="412" spans="1:10" ht="15.5" x14ac:dyDescent="0.35">
      <c r="A412" s="43">
        <v>405</v>
      </c>
      <c r="B412" s="43">
        <f>IFERROR(INDEX(InventoryList_RangeItem,MATCH(ROWS('[2]Inventory List'!$P$10:P414),'[2]Inventory List'!$P$10:$P$3009,0)),0)</f>
        <v>0</v>
      </c>
      <c r="C412" s="44" t="str">
        <f>IFERROR(INDEX('[2]Inventory List'!$D$10:$D$3009,MATCH('[2]Items to ORDER'!B412,InventoryList_RangeItem,0)),"")</f>
        <v>UNIT</v>
      </c>
      <c r="D412" s="45">
        <f>IFERROR(INDEX('[2]Inventory List'!$O$10:$O$3009,MATCH('[2]Items to ORDER'!B412,InventoryList_RangeItem,0)),0)</f>
        <v>0</v>
      </c>
      <c r="E412" s="45"/>
      <c r="F412" s="45"/>
      <c r="G412" s="45"/>
      <c r="H412" s="45"/>
      <c r="I412" s="45"/>
      <c r="J412" s="45">
        <f t="shared" si="7"/>
        <v>0</v>
      </c>
    </row>
    <row r="413" spans="1:10" ht="15.5" x14ac:dyDescent="0.35">
      <c r="A413" s="43">
        <v>406</v>
      </c>
      <c r="B413" s="43">
        <f>IFERROR(INDEX(InventoryList_RangeItem,MATCH(ROWS('[2]Inventory List'!$P$10:P415),'[2]Inventory List'!$P$10:$P$3009,0)),0)</f>
        <v>0</v>
      </c>
      <c r="C413" s="44" t="str">
        <f>IFERROR(INDEX('[2]Inventory List'!$D$10:$D$3009,MATCH('[2]Items to ORDER'!B413,InventoryList_RangeItem,0)),"")</f>
        <v>UNIT</v>
      </c>
      <c r="D413" s="45">
        <f>IFERROR(INDEX('[2]Inventory List'!$O$10:$O$3009,MATCH('[2]Items to ORDER'!B413,InventoryList_RangeItem,0)),0)</f>
        <v>0</v>
      </c>
      <c r="E413" s="45"/>
      <c r="F413" s="45"/>
      <c r="G413" s="45"/>
      <c r="H413" s="45"/>
      <c r="I413" s="45"/>
      <c r="J413" s="45">
        <f t="shared" si="7"/>
        <v>0</v>
      </c>
    </row>
    <row r="414" spans="1:10" ht="15.5" x14ac:dyDescent="0.35">
      <c r="A414" s="43">
        <v>407</v>
      </c>
      <c r="B414" s="43">
        <f>IFERROR(INDEX(InventoryList_RangeItem,MATCH(ROWS('[2]Inventory List'!$P$10:P416),'[2]Inventory List'!$P$10:$P$3009,0)),0)</f>
        <v>0</v>
      </c>
      <c r="C414" s="44" t="str">
        <f>IFERROR(INDEX('[2]Inventory List'!$D$10:$D$3009,MATCH('[2]Items to ORDER'!B414,InventoryList_RangeItem,0)),"")</f>
        <v>UNIT</v>
      </c>
      <c r="D414" s="45">
        <f>IFERROR(INDEX('[2]Inventory List'!$O$10:$O$3009,MATCH('[2]Items to ORDER'!B414,InventoryList_RangeItem,0)),0)</f>
        <v>0</v>
      </c>
      <c r="E414" s="45"/>
      <c r="F414" s="45"/>
      <c r="G414" s="45"/>
      <c r="H414" s="45"/>
      <c r="I414" s="45"/>
      <c r="J414" s="45">
        <f t="shared" si="7"/>
        <v>0</v>
      </c>
    </row>
    <row r="415" spans="1:10" ht="15.5" x14ac:dyDescent="0.35">
      <c r="A415" s="43">
        <v>408</v>
      </c>
      <c r="B415" s="43">
        <f>IFERROR(INDEX(InventoryList_RangeItem,MATCH(ROWS('[2]Inventory List'!$P$10:P417),'[2]Inventory List'!$P$10:$P$3009,0)),0)</f>
        <v>0</v>
      </c>
      <c r="C415" s="44" t="str">
        <f>IFERROR(INDEX('[2]Inventory List'!$D$10:$D$3009,MATCH('[2]Items to ORDER'!B415,InventoryList_RangeItem,0)),"")</f>
        <v>UNIT</v>
      </c>
      <c r="D415" s="45">
        <f>IFERROR(INDEX('[2]Inventory List'!$O$10:$O$3009,MATCH('[2]Items to ORDER'!B415,InventoryList_RangeItem,0)),0)</f>
        <v>0</v>
      </c>
      <c r="E415" s="45"/>
      <c r="F415" s="45"/>
      <c r="G415" s="45"/>
      <c r="H415" s="45"/>
      <c r="I415" s="45"/>
      <c r="J415" s="45">
        <f t="shared" si="7"/>
        <v>0</v>
      </c>
    </row>
    <row r="416" spans="1:10" ht="15.5" x14ac:dyDescent="0.35">
      <c r="A416" s="43">
        <v>409</v>
      </c>
      <c r="B416" s="43">
        <f>IFERROR(INDEX(InventoryList_RangeItem,MATCH(ROWS('[2]Inventory List'!$P$10:P418),'[2]Inventory List'!$P$10:$P$3009,0)),0)</f>
        <v>0</v>
      </c>
      <c r="C416" s="44" t="str">
        <f>IFERROR(INDEX('[2]Inventory List'!$D$10:$D$3009,MATCH('[2]Items to ORDER'!B416,InventoryList_RangeItem,0)),"")</f>
        <v>UNIT</v>
      </c>
      <c r="D416" s="45">
        <f>IFERROR(INDEX('[2]Inventory List'!$O$10:$O$3009,MATCH('[2]Items to ORDER'!B416,InventoryList_RangeItem,0)),0)</f>
        <v>0</v>
      </c>
      <c r="E416" s="45"/>
      <c r="F416" s="45"/>
      <c r="G416" s="45"/>
      <c r="H416" s="45"/>
      <c r="I416" s="45"/>
      <c r="J416" s="45">
        <f t="shared" si="7"/>
        <v>0</v>
      </c>
    </row>
    <row r="417" spans="1:10" ht="15.5" x14ac:dyDescent="0.35">
      <c r="A417" s="43">
        <v>410</v>
      </c>
      <c r="B417" s="43">
        <f>IFERROR(INDEX(InventoryList_RangeItem,MATCH(ROWS('[2]Inventory List'!$P$10:P419),'[2]Inventory List'!$P$10:$P$3009,0)),0)</f>
        <v>0</v>
      </c>
      <c r="C417" s="44" t="str">
        <f>IFERROR(INDEX('[2]Inventory List'!$D$10:$D$3009,MATCH('[2]Items to ORDER'!B417,InventoryList_RangeItem,0)),"")</f>
        <v>UNIT</v>
      </c>
      <c r="D417" s="45">
        <f>IFERROR(INDEX('[2]Inventory List'!$O$10:$O$3009,MATCH('[2]Items to ORDER'!B417,InventoryList_RangeItem,0)),0)</f>
        <v>0</v>
      </c>
      <c r="E417" s="45"/>
      <c r="F417" s="45"/>
      <c r="G417" s="45"/>
      <c r="H417" s="45"/>
      <c r="I417" s="45"/>
      <c r="J417" s="45">
        <f t="shared" si="7"/>
        <v>0</v>
      </c>
    </row>
    <row r="418" spans="1:10" ht="15.5" x14ac:dyDescent="0.35">
      <c r="A418" s="43">
        <v>411</v>
      </c>
      <c r="B418" s="43">
        <f>IFERROR(INDEX(InventoryList_RangeItem,MATCH(ROWS('[2]Inventory List'!$P$10:P420),'[2]Inventory List'!$P$10:$P$3009,0)),0)</f>
        <v>0</v>
      </c>
      <c r="C418" s="44" t="str">
        <f>IFERROR(INDEX('[2]Inventory List'!$D$10:$D$3009,MATCH('[2]Items to ORDER'!B418,InventoryList_RangeItem,0)),"")</f>
        <v>UNIT</v>
      </c>
      <c r="D418" s="45">
        <f>IFERROR(INDEX('[2]Inventory List'!$O$10:$O$3009,MATCH('[2]Items to ORDER'!B418,InventoryList_RangeItem,0)),0)</f>
        <v>0</v>
      </c>
      <c r="E418" s="45"/>
      <c r="F418" s="45"/>
      <c r="G418" s="45"/>
      <c r="H418" s="45"/>
      <c r="I418" s="45"/>
      <c r="J418" s="45">
        <f t="shared" si="7"/>
        <v>0</v>
      </c>
    </row>
    <row r="419" spans="1:10" ht="15.5" x14ac:dyDescent="0.35">
      <c r="A419" s="43">
        <v>412</v>
      </c>
      <c r="B419" s="43">
        <f>IFERROR(INDEX(InventoryList_RangeItem,MATCH(ROWS('[2]Inventory List'!$P$10:P421),'[2]Inventory List'!$P$10:$P$3009,0)),0)</f>
        <v>0</v>
      </c>
      <c r="C419" s="44" t="str">
        <f>IFERROR(INDEX('[2]Inventory List'!$D$10:$D$3009,MATCH('[2]Items to ORDER'!B419,InventoryList_RangeItem,0)),"")</f>
        <v>UNIT</v>
      </c>
      <c r="D419" s="45">
        <f>IFERROR(INDEX('[2]Inventory List'!$O$10:$O$3009,MATCH('[2]Items to ORDER'!B419,InventoryList_RangeItem,0)),0)</f>
        <v>0</v>
      </c>
      <c r="E419" s="45"/>
      <c r="F419" s="45"/>
      <c r="G419" s="45"/>
      <c r="H419" s="45"/>
      <c r="I419" s="45"/>
      <c r="J419" s="45">
        <f t="shared" si="7"/>
        <v>0</v>
      </c>
    </row>
    <row r="420" spans="1:10" ht="15.5" x14ac:dyDescent="0.35">
      <c r="A420" s="43">
        <v>413</v>
      </c>
      <c r="B420" s="43">
        <f>IFERROR(INDEX(InventoryList_RangeItem,MATCH(ROWS('[2]Inventory List'!$P$10:P422),'[2]Inventory List'!$P$10:$P$3009,0)),0)</f>
        <v>0</v>
      </c>
      <c r="C420" s="44" t="str">
        <f>IFERROR(INDEX('[2]Inventory List'!$D$10:$D$3009,MATCH('[2]Items to ORDER'!B420,InventoryList_RangeItem,0)),"")</f>
        <v>UNIT</v>
      </c>
      <c r="D420" s="45">
        <f>IFERROR(INDEX('[2]Inventory List'!$O$10:$O$3009,MATCH('[2]Items to ORDER'!B420,InventoryList_RangeItem,0)),0)</f>
        <v>0</v>
      </c>
      <c r="E420" s="45"/>
      <c r="F420" s="45"/>
      <c r="G420" s="45"/>
      <c r="H420" s="45"/>
      <c r="I420" s="45"/>
      <c r="J420" s="45">
        <f t="shared" si="7"/>
        <v>0</v>
      </c>
    </row>
    <row r="421" spans="1:10" ht="15.5" x14ac:dyDescent="0.35">
      <c r="A421" s="43">
        <v>414</v>
      </c>
      <c r="B421" s="43">
        <f>IFERROR(INDEX(InventoryList_RangeItem,MATCH(ROWS('[2]Inventory List'!$P$10:P423),'[2]Inventory List'!$P$10:$P$3009,0)),0)</f>
        <v>0</v>
      </c>
      <c r="C421" s="44" t="str">
        <f>IFERROR(INDEX('[2]Inventory List'!$D$10:$D$3009,MATCH('[2]Items to ORDER'!B421,InventoryList_RangeItem,0)),"")</f>
        <v>UNIT</v>
      </c>
      <c r="D421" s="45">
        <f>IFERROR(INDEX('[2]Inventory List'!$O$10:$O$3009,MATCH('[2]Items to ORDER'!B421,InventoryList_RangeItem,0)),0)</f>
        <v>0</v>
      </c>
      <c r="E421" s="45"/>
      <c r="F421" s="45"/>
      <c r="G421" s="45"/>
      <c r="H421" s="45"/>
      <c r="I421" s="45"/>
      <c r="J421" s="45">
        <f t="shared" si="7"/>
        <v>0</v>
      </c>
    </row>
    <row r="422" spans="1:10" ht="15.5" x14ac:dyDescent="0.35">
      <c r="A422" s="43">
        <v>415</v>
      </c>
      <c r="B422" s="43">
        <f>IFERROR(INDEX(InventoryList_RangeItem,MATCH(ROWS('[2]Inventory List'!$P$10:P424),'[2]Inventory List'!$P$10:$P$3009,0)),0)</f>
        <v>0</v>
      </c>
      <c r="C422" s="44" t="str">
        <f>IFERROR(INDEX('[2]Inventory List'!$D$10:$D$3009,MATCH('[2]Items to ORDER'!B422,InventoryList_RangeItem,0)),"")</f>
        <v>UNIT</v>
      </c>
      <c r="D422" s="45">
        <f>IFERROR(INDEX('[2]Inventory List'!$O$10:$O$3009,MATCH('[2]Items to ORDER'!B422,InventoryList_RangeItem,0)),0)</f>
        <v>0</v>
      </c>
      <c r="E422" s="45"/>
      <c r="F422" s="45"/>
      <c r="G422" s="45"/>
      <c r="H422" s="45"/>
      <c r="I422" s="45"/>
      <c r="J422" s="45">
        <f t="shared" si="7"/>
        <v>0</v>
      </c>
    </row>
    <row r="423" spans="1:10" ht="15.5" x14ac:dyDescent="0.35">
      <c r="A423" s="43">
        <v>416</v>
      </c>
      <c r="B423" s="43">
        <f>IFERROR(INDEX(InventoryList_RangeItem,MATCH(ROWS('[2]Inventory List'!$P$10:P425),'[2]Inventory List'!$P$10:$P$3009,0)),0)</f>
        <v>0</v>
      </c>
      <c r="C423" s="44" t="str">
        <f>IFERROR(INDEX('[2]Inventory List'!$D$10:$D$3009,MATCH('[2]Items to ORDER'!B423,InventoryList_RangeItem,0)),"")</f>
        <v>UNIT</v>
      </c>
      <c r="D423" s="45">
        <f>IFERROR(INDEX('[2]Inventory List'!$O$10:$O$3009,MATCH('[2]Items to ORDER'!B423,InventoryList_RangeItem,0)),0)</f>
        <v>0</v>
      </c>
      <c r="E423" s="45"/>
      <c r="F423" s="45"/>
      <c r="G423" s="45"/>
      <c r="H423" s="45"/>
      <c r="I423" s="45"/>
      <c r="J423" s="45">
        <f t="shared" si="7"/>
        <v>0</v>
      </c>
    </row>
    <row r="424" spans="1:10" ht="15.5" x14ac:dyDescent="0.35">
      <c r="A424" s="43">
        <v>417</v>
      </c>
      <c r="B424" s="43">
        <f>IFERROR(INDEX(InventoryList_RangeItem,MATCH(ROWS('[2]Inventory List'!$P$10:P426),'[2]Inventory List'!$P$10:$P$3009,0)),0)</f>
        <v>0</v>
      </c>
      <c r="C424" s="44" t="str">
        <f>IFERROR(INDEX('[2]Inventory List'!$D$10:$D$3009,MATCH('[2]Items to ORDER'!B424,InventoryList_RangeItem,0)),"")</f>
        <v>UNIT</v>
      </c>
      <c r="D424" s="45">
        <f>IFERROR(INDEX('[2]Inventory List'!$O$10:$O$3009,MATCH('[2]Items to ORDER'!B424,InventoryList_RangeItem,0)),0)</f>
        <v>0</v>
      </c>
      <c r="E424" s="45"/>
      <c r="F424" s="45"/>
      <c r="G424" s="45"/>
      <c r="H424" s="45"/>
      <c r="I424" s="45"/>
      <c r="J424" s="45">
        <f t="shared" si="7"/>
        <v>0</v>
      </c>
    </row>
    <row r="425" spans="1:10" ht="15.5" x14ac:dyDescent="0.35">
      <c r="A425" s="43">
        <v>418</v>
      </c>
      <c r="B425" s="43">
        <f>IFERROR(INDEX(InventoryList_RangeItem,MATCH(ROWS('[2]Inventory List'!$P$10:P427),'[2]Inventory List'!$P$10:$P$3009,0)),0)</f>
        <v>0</v>
      </c>
      <c r="C425" s="44" t="str">
        <f>IFERROR(INDEX('[2]Inventory List'!$D$10:$D$3009,MATCH('[2]Items to ORDER'!B425,InventoryList_RangeItem,0)),"")</f>
        <v>UNIT</v>
      </c>
      <c r="D425" s="45">
        <f>IFERROR(INDEX('[2]Inventory List'!$O$10:$O$3009,MATCH('[2]Items to ORDER'!B425,InventoryList_RangeItem,0)),0)</f>
        <v>0</v>
      </c>
      <c r="E425" s="45"/>
      <c r="F425" s="45"/>
      <c r="G425" s="45"/>
      <c r="H425" s="45"/>
      <c r="I425" s="45"/>
      <c r="J425" s="45">
        <f t="shared" si="7"/>
        <v>0</v>
      </c>
    </row>
    <row r="426" spans="1:10" ht="15.5" x14ac:dyDescent="0.35">
      <c r="A426" s="43">
        <v>419</v>
      </c>
      <c r="B426" s="43">
        <f>IFERROR(INDEX(InventoryList_RangeItem,MATCH(ROWS('[2]Inventory List'!$P$10:P428),'[2]Inventory List'!$P$10:$P$3009,0)),0)</f>
        <v>0</v>
      </c>
      <c r="C426" s="44" t="str">
        <f>IFERROR(INDEX('[2]Inventory List'!$D$10:$D$3009,MATCH('[2]Items to ORDER'!B426,InventoryList_RangeItem,0)),"")</f>
        <v>UNIT</v>
      </c>
      <c r="D426" s="45">
        <f>IFERROR(INDEX('[2]Inventory List'!$O$10:$O$3009,MATCH('[2]Items to ORDER'!B426,InventoryList_RangeItem,0)),0)</f>
        <v>0</v>
      </c>
      <c r="E426" s="45"/>
      <c r="F426" s="45"/>
      <c r="G426" s="45"/>
      <c r="H426" s="45"/>
      <c r="I426" s="45"/>
      <c r="J426" s="45">
        <f t="shared" si="7"/>
        <v>0</v>
      </c>
    </row>
    <row r="427" spans="1:10" ht="15.5" x14ac:dyDescent="0.35">
      <c r="A427" s="43">
        <v>420</v>
      </c>
      <c r="B427" s="43">
        <f>IFERROR(INDEX(InventoryList_RangeItem,MATCH(ROWS('[2]Inventory List'!$P$10:P429),'[2]Inventory List'!$P$10:$P$3009,0)),0)</f>
        <v>0</v>
      </c>
      <c r="C427" s="44" t="str">
        <f>IFERROR(INDEX('[2]Inventory List'!$D$10:$D$3009,MATCH('[2]Items to ORDER'!B427,InventoryList_RangeItem,0)),"")</f>
        <v>UNIT</v>
      </c>
      <c r="D427" s="45">
        <f>IFERROR(INDEX('[2]Inventory List'!$O$10:$O$3009,MATCH('[2]Items to ORDER'!B427,InventoryList_RangeItem,0)),0)</f>
        <v>0</v>
      </c>
      <c r="E427" s="45"/>
      <c r="F427" s="45"/>
      <c r="G427" s="45"/>
      <c r="H427" s="45"/>
      <c r="I427" s="45"/>
      <c r="J427" s="45">
        <f t="shared" si="7"/>
        <v>0</v>
      </c>
    </row>
    <row r="428" spans="1:10" ht="15.5" x14ac:dyDescent="0.35">
      <c r="A428" s="43">
        <v>421</v>
      </c>
      <c r="B428" s="43">
        <f>IFERROR(INDEX(InventoryList_RangeItem,MATCH(ROWS('[2]Inventory List'!$P$10:P430),'[2]Inventory List'!$P$10:$P$3009,0)),0)</f>
        <v>0</v>
      </c>
      <c r="C428" s="44" t="str">
        <f>IFERROR(INDEX('[2]Inventory List'!$D$10:$D$3009,MATCH('[2]Items to ORDER'!B428,InventoryList_RangeItem,0)),"")</f>
        <v>UNIT</v>
      </c>
      <c r="D428" s="45">
        <f>IFERROR(INDEX('[2]Inventory List'!$O$10:$O$3009,MATCH('[2]Items to ORDER'!B428,InventoryList_RangeItem,0)),0)</f>
        <v>0</v>
      </c>
      <c r="E428" s="45"/>
      <c r="F428" s="45"/>
      <c r="G428" s="45"/>
      <c r="H428" s="45"/>
      <c r="I428" s="45"/>
      <c r="J428" s="45">
        <f t="shared" si="7"/>
        <v>0</v>
      </c>
    </row>
  </sheetData>
  <mergeCells count="6">
    <mergeCell ref="J5:J6"/>
    <mergeCell ref="A5:A6"/>
    <mergeCell ref="B5:B6"/>
    <mergeCell ref="C5:C6"/>
    <mergeCell ref="D5:D6"/>
    <mergeCell ref="E5:I5"/>
  </mergeCells>
  <conditionalFormatting sqref="A5:XFD8 B9:J36">
    <cfRule type="cellIs" dxfId="4" priority="2" operator="equal">
      <formula>0</formula>
    </cfRule>
  </conditionalFormatting>
  <conditionalFormatting sqref="A37:J428 A9:A36">
    <cfRule type="cellIs" dxfId="3" priority="1" operator="equal">
      <formula>0</formula>
    </cfRule>
  </conditionalFormatting>
  <dataValidations count="1">
    <dataValidation type="custom" allowBlank="1" showInputMessage="1" showErrorMessage="1" errorTitle="Invalid Entry!" error="Total of purchase requests should be less than or equal to total quantity to order." sqref="E8:I428">
      <formula1>SUM($E8:$I8)&lt;=$D8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29FF8A"/>
  </sheetPr>
  <dimension ref="A1:H111"/>
  <sheetViews>
    <sheetView view="pageBreakPreview" zoomScale="55" zoomScaleNormal="115" zoomScaleSheetLayoutView="55" workbookViewId="0">
      <pane ySplit="9" topLeftCell="A10" activePane="bottomLeft" state="frozen"/>
      <selection pane="bottomLeft" activeCell="L17" sqref="L17"/>
    </sheetView>
  </sheetViews>
  <sheetFormatPr defaultRowHeight="14.5" x14ac:dyDescent="0.35"/>
  <cols>
    <col min="1" max="1" width="14" style="178" customWidth="1"/>
    <col min="2" max="2" width="22.7265625" style="163" customWidth="1"/>
    <col min="3" max="3" width="11.81640625" customWidth="1"/>
    <col min="4" max="4" width="49.453125" style="156" customWidth="1"/>
    <col min="5" max="5" width="11.453125" customWidth="1"/>
    <col min="6" max="6" width="9.453125" customWidth="1"/>
    <col min="7" max="7" width="22.81640625" customWidth="1"/>
    <col min="8" max="8" width="24.453125" customWidth="1"/>
  </cols>
  <sheetData>
    <row r="1" spans="1:8" s="170" customFormat="1" ht="26.25" customHeight="1" thickBot="1" x14ac:dyDescent="0.3">
      <c r="A1" s="171"/>
      <c r="B1" s="267" t="s">
        <v>383</v>
      </c>
      <c r="C1" s="268"/>
      <c r="D1" s="268"/>
      <c r="E1" s="268"/>
      <c r="F1" s="268"/>
      <c r="G1" s="268"/>
      <c r="H1" s="269"/>
    </row>
    <row r="2" spans="1:8" s="170" customFormat="1" ht="39.75" customHeight="1" thickBot="1" x14ac:dyDescent="0.3">
      <c r="A2" s="172"/>
      <c r="B2" s="270" t="s">
        <v>384</v>
      </c>
      <c r="C2" s="271"/>
      <c r="D2" s="271"/>
      <c r="E2" s="271"/>
      <c r="F2" s="271"/>
      <c r="G2" s="271"/>
      <c r="H2" s="272"/>
    </row>
    <row r="3" spans="1:8" ht="15.75" x14ac:dyDescent="0.25">
      <c r="A3" s="131"/>
      <c r="B3" s="157"/>
      <c r="C3" s="84"/>
      <c r="D3" s="151"/>
      <c r="E3" s="84"/>
      <c r="F3" s="83"/>
      <c r="G3" s="80"/>
      <c r="H3" s="83"/>
    </row>
    <row r="4" spans="1:8" ht="15" x14ac:dyDescent="0.25">
      <c r="A4" s="177" t="s">
        <v>385</v>
      </c>
      <c r="B4" s="157"/>
      <c r="C4" s="84"/>
      <c r="D4" s="151"/>
      <c r="E4" s="83"/>
      <c r="F4" s="83"/>
      <c r="G4" s="86" t="s">
        <v>314</v>
      </c>
      <c r="H4" s="83"/>
    </row>
    <row r="5" spans="1:8" ht="15" x14ac:dyDescent="0.25">
      <c r="A5" s="82" t="s">
        <v>315</v>
      </c>
      <c r="B5" s="157"/>
      <c r="C5" s="83"/>
      <c r="D5" s="151"/>
      <c r="E5" s="83"/>
      <c r="F5" s="83"/>
      <c r="G5" s="86" t="s">
        <v>316</v>
      </c>
      <c r="H5" s="83"/>
    </row>
    <row r="6" spans="1:8" ht="15.75" thickBot="1" x14ac:dyDescent="0.3">
      <c r="A6" s="83"/>
      <c r="B6" s="157"/>
      <c r="C6" s="83"/>
      <c r="D6" s="151"/>
      <c r="E6" s="83"/>
      <c r="F6" s="83"/>
      <c r="G6" s="83"/>
      <c r="H6" s="83"/>
    </row>
    <row r="7" spans="1:8" ht="30.75" customHeight="1" thickBot="1" x14ac:dyDescent="0.3">
      <c r="A7" s="273" t="s">
        <v>317</v>
      </c>
      <c r="B7" s="274"/>
      <c r="C7" s="274"/>
      <c r="D7" s="274"/>
      <c r="E7" s="274"/>
      <c r="F7" s="275"/>
      <c r="G7" s="276" t="s">
        <v>318</v>
      </c>
      <c r="H7" s="277"/>
    </row>
    <row r="8" spans="1:8" x14ac:dyDescent="0.35">
      <c r="A8" s="278" t="s">
        <v>319</v>
      </c>
      <c r="B8" s="280" t="s">
        <v>320</v>
      </c>
      <c r="C8" s="278" t="s">
        <v>0</v>
      </c>
      <c r="D8" s="282" t="s">
        <v>321</v>
      </c>
      <c r="E8" s="278" t="s">
        <v>322</v>
      </c>
      <c r="F8" s="87" t="s">
        <v>304</v>
      </c>
      <c r="G8" s="278" t="s">
        <v>324</v>
      </c>
      <c r="H8" s="278" t="s">
        <v>325</v>
      </c>
    </row>
    <row r="9" spans="1:8" ht="15" thickBot="1" x14ac:dyDescent="0.4">
      <c r="A9" s="279"/>
      <c r="B9" s="281"/>
      <c r="C9" s="279"/>
      <c r="D9" s="283"/>
      <c r="E9" s="279"/>
      <c r="F9" s="150" t="s">
        <v>323</v>
      </c>
      <c r="G9" s="279"/>
      <c r="H9" s="279"/>
    </row>
    <row r="10" spans="1:8" ht="15.5" x14ac:dyDescent="0.35">
      <c r="A10" s="132" t="str">
        <f>List!D6</f>
        <v>2025-03-017</v>
      </c>
      <c r="B10" s="158" t="str">
        <f>List!H6</f>
        <v>A.III.a.2 EXAMINATION</v>
      </c>
      <c r="C10" s="248">
        <f>List!A6</f>
        <v>114</v>
      </c>
      <c r="D10" s="152" t="str">
        <f>List!E6</f>
        <v>PAPER, multicopy, 8.5"x13", 80gsm</v>
      </c>
      <c r="E10" s="133" t="str">
        <f>List!V6</f>
        <v>ream</v>
      </c>
      <c r="F10" s="136">
        <f>List!G6</f>
        <v>2681</v>
      </c>
      <c r="G10" s="134"/>
      <c r="H10" s="135"/>
    </row>
    <row r="11" spans="1:8" ht="15.5" x14ac:dyDescent="0.35">
      <c r="A11" s="132" t="str">
        <f>List!D7</f>
        <v>2025-05-025</v>
      </c>
      <c r="B11" s="158" t="str">
        <f>List!H7</f>
        <v>A.III.a.2 EXAMINATION</v>
      </c>
      <c r="C11" s="248">
        <f>List!A7</f>
        <v>114</v>
      </c>
      <c r="D11" s="152" t="str">
        <f>List!E7</f>
        <v>PAPER, multicopy, 8.5"x13", 80gsm</v>
      </c>
      <c r="E11" s="133" t="str">
        <f>List!V7</f>
        <v>DUPLICATE</v>
      </c>
      <c r="F11" s="136">
        <f>List!G7</f>
        <v>2235</v>
      </c>
      <c r="G11" s="134"/>
      <c r="H11" s="135"/>
    </row>
    <row r="12" spans="1:8" ht="15.5" x14ac:dyDescent="0.35">
      <c r="A12" s="132" t="str">
        <f>List!D8</f>
        <v>2025-06-036</v>
      </c>
      <c r="B12" s="158" t="str">
        <f>List!H8</f>
        <v>A.III.a.2 EXAMINATION</v>
      </c>
      <c r="C12" s="248">
        <f>List!A8</f>
        <v>93</v>
      </c>
      <c r="D12" s="152" t="str">
        <f>List!E8</f>
        <v>MARKER, white board, bullet, 2mm, black</v>
      </c>
      <c r="E12" s="133" t="str">
        <f>List!V8</f>
        <v>DUPLICATE</v>
      </c>
      <c r="F12" s="136">
        <f>List!G8</f>
        <v>260</v>
      </c>
      <c r="G12" s="134"/>
      <c r="H12" s="135"/>
    </row>
    <row r="13" spans="1:8" ht="15.5" x14ac:dyDescent="0.35">
      <c r="A13" s="132" t="str">
        <f>List!D9</f>
        <v>2025-01-002</v>
      </c>
      <c r="B13" s="158" t="str">
        <f>List!H9</f>
        <v>A.III.a.2 EXAMINATION</v>
      </c>
      <c r="C13" s="248">
        <f>List!A9</f>
        <v>114</v>
      </c>
      <c r="D13" s="152" t="str">
        <f>List!E9</f>
        <v>PAPER, multicopy, 8.5"x13", 80gsm</v>
      </c>
      <c r="E13" s="133" t="str">
        <f>List!V9</f>
        <v>ream</v>
      </c>
      <c r="F13" s="136">
        <f>List!G9</f>
        <v>100</v>
      </c>
      <c r="G13" s="134"/>
      <c r="H13" s="135"/>
    </row>
    <row r="14" spans="1:8" ht="15.5" x14ac:dyDescent="0.35">
      <c r="A14" s="132" t="str">
        <f>List!D10</f>
        <v>2025-02-011</v>
      </c>
      <c r="B14" s="158" t="str">
        <f>List!H10</f>
        <v>A.I.a.1 GASS</v>
      </c>
      <c r="C14" s="248">
        <f>List!A10</f>
        <v>69</v>
      </c>
      <c r="D14" s="152" t="str">
        <f>List!E10</f>
        <v>FOLDER, documentary, legal</v>
      </c>
      <c r="E14" s="133" t="str">
        <f>List!V10</f>
        <v/>
      </c>
      <c r="F14" s="136">
        <f>List!G10</f>
        <v>100</v>
      </c>
      <c r="G14" s="134"/>
      <c r="H14" s="135"/>
    </row>
    <row r="15" spans="1:8" ht="15.5" x14ac:dyDescent="0.35">
      <c r="A15" s="132" t="str">
        <f>List!D11</f>
        <v>2025-03-017</v>
      </c>
      <c r="B15" s="158" t="str">
        <f>List!H11</f>
        <v>A.III.a.2 EXAMINATION</v>
      </c>
      <c r="C15" s="248">
        <f>List!A11</f>
        <v>93</v>
      </c>
      <c r="D15" s="152" t="str">
        <f>List!E11</f>
        <v>MARKER, white board, bullet, 2mm, black</v>
      </c>
      <c r="E15" s="133" t="str">
        <f>List!V11</f>
        <v>piece</v>
      </c>
      <c r="F15" s="136">
        <f>List!G11</f>
        <v>100</v>
      </c>
      <c r="G15" s="134"/>
      <c r="H15" s="135"/>
    </row>
    <row r="16" spans="1:8" ht="15.5" x14ac:dyDescent="0.35">
      <c r="A16" s="132" t="str">
        <f>List!D12</f>
        <v>2025-03-020</v>
      </c>
      <c r="B16" s="158" t="str">
        <f>List!H12</f>
        <v>A.I.a.1 GASS</v>
      </c>
      <c r="C16" s="248">
        <f>List!A12</f>
        <v>56</v>
      </c>
      <c r="D16" s="152" t="str">
        <f>List!E12</f>
        <v>ENVELOPE, expanding, legal</v>
      </c>
      <c r="E16" s="133" t="str">
        <f>List!V12</f>
        <v>piece</v>
      </c>
      <c r="F16" s="136">
        <f>List!G12</f>
        <v>100</v>
      </c>
      <c r="G16" s="134"/>
      <c r="H16" s="135"/>
    </row>
    <row r="17" spans="1:8" ht="15.5" x14ac:dyDescent="0.35">
      <c r="A17" s="132" t="str">
        <f>List!D13</f>
        <v>2025-04-022</v>
      </c>
      <c r="B17" s="158" t="str">
        <f>List!H13</f>
        <v>A.III.b.1 LEGAL</v>
      </c>
      <c r="C17" s="248">
        <f>List!A13</f>
        <v>69</v>
      </c>
      <c r="D17" s="152" t="str">
        <f>List!E13</f>
        <v>FOLDER, documentary, legal</v>
      </c>
      <c r="E17" s="133" t="str">
        <f>List!V13</f>
        <v>piece</v>
      </c>
      <c r="F17" s="136">
        <f>List!G13</f>
        <v>100</v>
      </c>
      <c r="G17" s="134"/>
      <c r="H17" s="135"/>
    </row>
    <row r="18" spans="1:8" ht="15.5" x14ac:dyDescent="0.35">
      <c r="A18" s="132" t="str">
        <f>List!D15</f>
        <v>2025-02-010</v>
      </c>
      <c r="B18" s="158" t="str">
        <f>List!H15</f>
        <v>A.I.a.1 GASS</v>
      </c>
      <c r="C18" s="248">
        <f>List!A15</f>
        <v>65</v>
      </c>
      <c r="D18" s="152" t="str">
        <f>List!E15</f>
        <v>FACE MASK, 3-ply, 50's</v>
      </c>
      <c r="E18" s="133" t="str">
        <f>List!V15</f>
        <v/>
      </c>
      <c r="F18" s="136">
        <f>List!G15</f>
        <v>70</v>
      </c>
      <c r="G18" s="134"/>
      <c r="H18" s="135"/>
    </row>
    <row r="19" spans="1:8" ht="15.5" x14ac:dyDescent="0.35">
      <c r="A19" s="132" t="str">
        <f>List!D16</f>
        <v>2025-01-003</v>
      </c>
      <c r="B19" s="158" t="str">
        <f>List!H16</f>
        <v>A.I.a.1 GASS</v>
      </c>
      <c r="C19" s="248">
        <f>List!A16</f>
        <v>54</v>
      </c>
      <c r="D19" s="152" t="str">
        <f>List!E16</f>
        <v>ENVELOPE, documentary, brown, legal</v>
      </c>
      <c r="E19" s="133" t="str">
        <f>List!V16</f>
        <v>piece</v>
      </c>
      <c r="F19" s="136">
        <f>List!G16</f>
        <v>50</v>
      </c>
      <c r="G19" s="134"/>
      <c r="H19" s="135"/>
    </row>
    <row r="20" spans="1:8" ht="15.5" x14ac:dyDescent="0.35">
      <c r="A20" s="132" t="str">
        <f>List!D17</f>
        <v>2025-01-003</v>
      </c>
      <c r="B20" s="158" t="str">
        <f>List!H17</f>
        <v>A.I.a.1 GASS</v>
      </c>
      <c r="C20" s="248">
        <f>List!A17</f>
        <v>69</v>
      </c>
      <c r="D20" s="152" t="str">
        <f>List!E17</f>
        <v>FOLDER, documentary, legal</v>
      </c>
      <c r="E20" s="133" t="str">
        <f>List!V17</f>
        <v>piece</v>
      </c>
      <c r="F20" s="136">
        <f>List!G17</f>
        <v>50</v>
      </c>
      <c r="G20" s="134"/>
      <c r="H20" s="135"/>
    </row>
    <row r="21" spans="1:8" ht="31" x14ac:dyDescent="0.35">
      <c r="A21" s="132" t="str">
        <f>List!D18</f>
        <v>2025-02-008</v>
      </c>
      <c r="B21" s="158" t="str">
        <f>List!H18</f>
        <v>A.III.b.4 RENEWAL</v>
      </c>
      <c r="C21" s="248">
        <f>List!A18</f>
        <v>96</v>
      </c>
      <c r="D21" s="152" t="str">
        <f>List!E18</f>
        <v>MARKER, write-all-pen, permanent, 0.4mm (size: small tip)</v>
      </c>
      <c r="E21" s="133" t="str">
        <f>List!V18</f>
        <v/>
      </c>
      <c r="F21" s="136">
        <f>List!G18</f>
        <v>50</v>
      </c>
      <c r="G21" s="134"/>
      <c r="H21" s="135"/>
    </row>
    <row r="22" spans="1:8" ht="26" x14ac:dyDescent="0.35">
      <c r="A22" s="132" t="str">
        <f>List!D20</f>
        <v>2025-02-012</v>
      </c>
      <c r="B22" s="158" t="str">
        <f>List!H20</f>
        <v>A.III.b.3. INITIAL REGISTRATION</v>
      </c>
      <c r="C22" s="248">
        <f>List!A20</f>
        <v>69</v>
      </c>
      <c r="D22" s="152" t="str">
        <f>List!E20</f>
        <v>FOLDER, documentary, legal</v>
      </c>
      <c r="E22" s="133" t="str">
        <f>List!V20</f>
        <v>piece</v>
      </c>
      <c r="F22" s="136">
        <f>List!G20</f>
        <v>50</v>
      </c>
      <c r="G22" s="134"/>
      <c r="H22" s="135"/>
    </row>
    <row r="23" spans="1:8" ht="15.5" x14ac:dyDescent="0.35">
      <c r="A23" s="132" t="str">
        <f>List!D21</f>
        <v>2025-02-013</v>
      </c>
      <c r="B23" s="158" t="str">
        <f>List!H21</f>
        <v>A.III.a.2 EXAMINATION</v>
      </c>
      <c r="C23" s="248">
        <f>List!A21</f>
        <v>172</v>
      </c>
      <c r="D23" s="152" t="str">
        <f>List!E21</f>
        <v>TAPE, packaging, 48mm (2")</v>
      </c>
      <c r="E23" s="133" t="str">
        <f>List!V21</f>
        <v>roll</v>
      </c>
      <c r="F23" s="136">
        <f>List!G21</f>
        <v>50</v>
      </c>
      <c r="G23" s="134"/>
      <c r="H23" s="135"/>
    </row>
    <row r="24" spans="1:8" ht="15.5" x14ac:dyDescent="0.35">
      <c r="A24" s="132" t="str">
        <f>List!D22</f>
        <v>2025-03-015</v>
      </c>
      <c r="B24" s="158" t="str">
        <f>List!H22</f>
        <v>A.III.a.2 EXAMINATION</v>
      </c>
      <c r="C24" s="248">
        <f>List!A22</f>
        <v>172</v>
      </c>
      <c r="D24" s="152" t="str">
        <f>List!E22</f>
        <v>TAPE, packaging, 48mm (2")</v>
      </c>
      <c r="E24" s="133" t="str">
        <f>List!V22</f>
        <v>roll</v>
      </c>
      <c r="F24" s="136">
        <f>List!G22</f>
        <v>50</v>
      </c>
      <c r="G24" s="134"/>
      <c r="H24" s="135"/>
    </row>
    <row r="25" spans="1:8" ht="15.5" x14ac:dyDescent="0.35">
      <c r="A25" s="132" t="str">
        <f>List!D23</f>
        <v>2025-04-022</v>
      </c>
      <c r="B25" s="158" t="str">
        <f>List!H23</f>
        <v>A.III.b.1 LEGAL</v>
      </c>
      <c r="C25" s="248">
        <f>List!A23</f>
        <v>54</v>
      </c>
      <c r="D25" s="152" t="str">
        <f>List!E23</f>
        <v>ENVELOPE, documentary, brown, legal</v>
      </c>
      <c r="E25" s="133" t="str">
        <f>List!V23</f>
        <v>piece</v>
      </c>
      <c r="F25" s="136">
        <f>List!G23</f>
        <v>50</v>
      </c>
      <c r="G25" s="134"/>
      <c r="H25" s="135"/>
    </row>
    <row r="26" spans="1:8" ht="26" x14ac:dyDescent="0.35">
      <c r="A26" s="132" t="str">
        <f>List!D24</f>
        <v>2025-05-028</v>
      </c>
      <c r="B26" s="158" t="str">
        <f>List!H24</f>
        <v>A.III.b.3. INITIAL REGISTRATION</v>
      </c>
      <c r="C26" s="248">
        <f>List!A24</f>
        <v>96</v>
      </c>
      <c r="D26" s="152" t="str">
        <f>List!E24</f>
        <v>MARKER, write-all-pen, permanent, 0.4mm (size: small tip)</v>
      </c>
      <c r="E26" s="133" t="str">
        <f>List!V24</f>
        <v>DUPLICATE</v>
      </c>
      <c r="F26" s="136">
        <f>List!G24</f>
        <v>40</v>
      </c>
      <c r="G26" s="134"/>
      <c r="H26" s="135"/>
    </row>
    <row r="27" spans="1:8" ht="26" x14ac:dyDescent="0.35">
      <c r="A27" s="132" t="str">
        <f>List!D25</f>
        <v>2025-01-001</v>
      </c>
      <c r="B27" s="158" t="str">
        <f>List!H25</f>
        <v>A.III.b.2 INSPECTION AND MONITORING</v>
      </c>
      <c r="C27" s="248">
        <f>List!A25</f>
        <v>54</v>
      </c>
      <c r="D27" s="152" t="str">
        <f>List!E25</f>
        <v>ENVELOPE, documentary, brown, legal</v>
      </c>
      <c r="E27" s="133" t="str">
        <f>List!V25</f>
        <v>piece</v>
      </c>
      <c r="F27" s="136">
        <f>List!G25</f>
        <v>30</v>
      </c>
      <c r="G27" s="134"/>
      <c r="H27" s="135"/>
    </row>
    <row r="28" spans="1:8" ht="15.5" x14ac:dyDescent="0.35">
      <c r="A28" s="132" t="str">
        <f>List!D26</f>
        <v>2025-01-002</v>
      </c>
      <c r="B28" s="158" t="str">
        <f>List!H26</f>
        <v>A.III.a.2 EXAMINATION</v>
      </c>
      <c r="C28" s="248">
        <f>List!A26</f>
        <v>65</v>
      </c>
      <c r="D28" s="152" t="str">
        <f>List!E26</f>
        <v>FACE MASK, 3-ply, 50's</v>
      </c>
      <c r="E28" s="133" t="str">
        <f>List!V26</f>
        <v>pack</v>
      </c>
      <c r="F28" s="136">
        <f>List!G26</f>
        <v>30</v>
      </c>
      <c r="G28" s="134"/>
      <c r="H28" s="135"/>
    </row>
    <row r="29" spans="1:8" ht="15.5" x14ac:dyDescent="0.35">
      <c r="A29" s="132" t="str">
        <f>List!D27</f>
        <v>2025-01-002</v>
      </c>
      <c r="B29" s="158" t="str">
        <f>List!H27</f>
        <v>A.III.a.2 EXAMINATION</v>
      </c>
      <c r="C29" s="248">
        <f>List!A27</f>
        <v>172</v>
      </c>
      <c r="D29" s="152" t="str">
        <f>List!E27</f>
        <v>TAPE, packaging, 48mm (2")</v>
      </c>
      <c r="E29" s="133" t="str">
        <f>List!V27</f>
        <v>roll</v>
      </c>
      <c r="F29" s="136">
        <f>List!G27</f>
        <v>30</v>
      </c>
      <c r="G29" s="134"/>
      <c r="H29" s="135"/>
    </row>
    <row r="30" spans="1:8" ht="26" x14ac:dyDescent="0.35">
      <c r="A30" s="132" t="str">
        <f>List!D28</f>
        <v>2025-02-007</v>
      </c>
      <c r="B30" s="158" t="str">
        <f>List!H28</f>
        <v>A.III.b.2 INSPECTION AND MONITORING</v>
      </c>
      <c r="C30" s="248">
        <f>List!A28</f>
        <v>54</v>
      </c>
      <c r="D30" s="152" t="str">
        <f>List!E28</f>
        <v>ENVELOPE, documentary, brown, legal</v>
      </c>
      <c r="E30" s="133" t="str">
        <f>List!V28</f>
        <v/>
      </c>
      <c r="F30" s="136">
        <f>List!G28</f>
        <v>30</v>
      </c>
      <c r="G30" s="134"/>
      <c r="H30" s="135"/>
    </row>
    <row r="31" spans="1:8" ht="26" x14ac:dyDescent="0.35">
      <c r="A31" s="132" t="str">
        <f>List!D29</f>
        <v>2025-02-014</v>
      </c>
      <c r="B31" s="158" t="str">
        <f>List!H29</f>
        <v>A.III.b.2 INSPECTION AND MONITORING</v>
      </c>
      <c r="C31" s="248">
        <f>List!A29</f>
        <v>54</v>
      </c>
      <c r="D31" s="152" t="str">
        <f>List!E29</f>
        <v>ENVELOPE, documentary, brown, legal</v>
      </c>
      <c r="E31" s="133" t="str">
        <f>List!V29</f>
        <v>piece</v>
      </c>
      <c r="F31" s="136">
        <f>List!G29</f>
        <v>30</v>
      </c>
      <c r="G31" s="134"/>
      <c r="H31" s="135"/>
    </row>
    <row r="32" spans="1:8" ht="15.5" x14ac:dyDescent="0.35">
      <c r="A32" s="132" t="str">
        <f>List!D30</f>
        <v>2025-05-025</v>
      </c>
      <c r="B32" s="158" t="str">
        <f>List!H30</f>
        <v>A.III.a.2 EXAMINATION</v>
      </c>
      <c r="C32" s="248">
        <f>List!A30</f>
        <v>172</v>
      </c>
      <c r="D32" s="152" t="str">
        <f>List!E30</f>
        <v>TAPE, packaging, 48mm (2")</v>
      </c>
      <c r="E32" s="133" t="str">
        <f>List!V30</f>
        <v>DUPLICATE</v>
      </c>
      <c r="F32" s="136">
        <f>List!G30</f>
        <v>30</v>
      </c>
      <c r="G32" s="134"/>
      <c r="H32" s="135"/>
    </row>
    <row r="33" spans="1:8" ht="15.5" x14ac:dyDescent="0.35">
      <c r="A33" s="132" t="str">
        <f>List!D31</f>
        <v>2025-05-025</v>
      </c>
      <c r="B33" s="158" t="str">
        <f>List!H31</f>
        <v>A.III.a.2 EXAMINATION</v>
      </c>
      <c r="C33" s="248">
        <f>List!A31</f>
        <v>171</v>
      </c>
      <c r="D33" s="152" t="str">
        <f>List!E31</f>
        <v>TAPE, masking, 48mm (2")</v>
      </c>
      <c r="E33" s="133" t="str">
        <f>List!V31</f>
        <v>DUPLICATE</v>
      </c>
      <c r="F33" s="136">
        <f>List!G31</f>
        <v>30</v>
      </c>
      <c r="G33" s="134"/>
      <c r="H33" s="135"/>
    </row>
    <row r="34" spans="1:8" ht="15.5" x14ac:dyDescent="0.35">
      <c r="A34" s="132" t="str">
        <f>List!D32</f>
        <v>2025-05-025</v>
      </c>
      <c r="B34" s="158" t="str">
        <f>List!H32</f>
        <v>A.III.a.2 EXAMINATION</v>
      </c>
      <c r="C34" s="248">
        <f>List!A32</f>
        <v>93</v>
      </c>
      <c r="D34" s="152" t="str">
        <f>List!E32</f>
        <v>MARKER, white board, bullet, 2mm, black</v>
      </c>
      <c r="E34" s="133" t="str">
        <f>List!V32</f>
        <v>DUPLICATE</v>
      </c>
      <c r="F34" s="136">
        <f>List!G32</f>
        <v>30</v>
      </c>
      <c r="G34" s="134"/>
      <c r="H34" s="135"/>
    </row>
    <row r="35" spans="1:8" ht="15.5" x14ac:dyDescent="0.35">
      <c r="A35" s="132" t="str">
        <f>List!D33</f>
        <v>2025-06-036</v>
      </c>
      <c r="B35" s="158" t="str">
        <f>List!H33</f>
        <v>A.III.a.2 EXAMINATION</v>
      </c>
      <c r="C35" s="248">
        <f>List!A33</f>
        <v>171</v>
      </c>
      <c r="D35" s="152" t="str">
        <f>List!E33</f>
        <v>TAPE, masking, 48mm (2")</v>
      </c>
      <c r="E35" s="133" t="str">
        <f>List!V33</f>
        <v>DUPLICATE</v>
      </c>
      <c r="F35" s="136">
        <f>List!G33</f>
        <v>30</v>
      </c>
      <c r="G35" s="134"/>
      <c r="H35" s="135"/>
    </row>
    <row r="36" spans="1:8" ht="15.5" x14ac:dyDescent="0.35">
      <c r="A36" s="132" t="str">
        <f>List!D34</f>
        <v>2025-06-036</v>
      </c>
      <c r="B36" s="158" t="str">
        <f>List!H34</f>
        <v>A.III.a.2 EXAMINATION</v>
      </c>
      <c r="C36" s="248">
        <f>List!A34</f>
        <v>174</v>
      </c>
      <c r="D36" s="152" t="str">
        <f>List!E34</f>
        <v>TAPE, transparent, 48mm (2")</v>
      </c>
      <c r="E36" s="133" t="str">
        <f>List!V34</f>
        <v>DUPLICATE</v>
      </c>
      <c r="F36" s="136">
        <f>List!G34</f>
        <v>30</v>
      </c>
      <c r="G36" s="134"/>
      <c r="H36" s="135"/>
    </row>
    <row r="37" spans="1:8" ht="26" x14ac:dyDescent="0.35">
      <c r="A37" s="132" t="str">
        <f>List!D35</f>
        <v>2025-02-006</v>
      </c>
      <c r="B37" s="158" t="str">
        <f>List!H35</f>
        <v>A.III.b.2 INSPECTION AND MONITORING</v>
      </c>
      <c r="C37" s="248">
        <f>List!A35</f>
        <v>114</v>
      </c>
      <c r="D37" s="152" t="str">
        <f>List!E35</f>
        <v>PAPER, multicopy, 8.5"x13", 80gsm</v>
      </c>
      <c r="E37" s="133" t="str">
        <f>List!V35</f>
        <v>ream</v>
      </c>
      <c r="F37" s="136">
        <f>List!G35</f>
        <v>25</v>
      </c>
      <c r="G37" s="134"/>
      <c r="H37" s="135"/>
    </row>
    <row r="38" spans="1:8" ht="15.5" x14ac:dyDescent="0.35">
      <c r="A38" s="132" t="str">
        <f>List!D36</f>
        <v>2025-03-019</v>
      </c>
      <c r="B38" s="158" t="str">
        <f>List!H36</f>
        <v>A.I.a.1 GASS</v>
      </c>
      <c r="C38" s="248">
        <f>List!A36</f>
        <v>149</v>
      </c>
      <c r="D38" s="152" t="str">
        <f>List!E36</f>
        <v>SOAP, detergent powder, 40g</v>
      </c>
      <c r="E38" s="133" t="str">
        <f>List!V36</f>
        <v>sachet</v>
      </c>
      <c r="F38" s="136">
        <f>List!G36</f>
        <v>24</v>
      </c>
      <c r="G38" s="134"/>
      <c r="H38" s="135"/>
    </row>
    <row r="39" spans="1:8" ht="15.5" x14ac:dyDescent="0.35">
      <c r="A39" s="132" t="str">
        <f>List!D37</f>
        <v>2025-05-026</v>
      </c>
      <c r="B39" s="158" t="str">
        <f>List!H37</f>
        <v>A.I.a.1 GASS</v>
      </c>
      <c r="C39" s="248">
        <f>List!A37</f>
        <v>149</v>
      </c>
      <c r="D39" s="152" t="str">
        <f>List!E37</f>
        <v>SOAP, detergent powder, 40g</v>
      </c>
      <c r="E39" s="133" t="str">
        <f>List!V37</f>
        <v>DUPLICATE</v>
      </c>
      <c r="F39" s="136">
        <f>List!G37</f>
        <v>24</v>
      </c>
      <c r="G39" s="134"/>
      <c r="H39" s="135"/>
    </row>
    <row r="40" spans="1:8" ht="15.5" x14ac:dyDescent="0.35">
      <c r="A40" s="132" t="str">
        <f>List!D38</f>
        <v>2025-05-026</v>
      </c>
      <c r="B40" s="158" t="str">
        <f>List!H38</f>
        <v>A.I.a.1 GASS</v>
      </c>
      <c r="C40" s="248">
        <f>List!A38</f>
        <v>175</v>
      </c>
      <c r="D40" s="152" t="str">
        <f>List!E38</f>
        <v>TISSUE, 3-ply, 12's</v>
      </c>
      <c r="E40" s="133" t="str">
        <f>List!V38</f>
        <v>DUPLICATE</v>
      </c>
      <c r="F40" s="136">
        <f>List!G38</f>
        <v>24</v>
      </c>
      <c r="G40" s="134"/>
      <c r="H40" s="135"/>
    </row>
    <row r="41" spans="1:8" ht="15.5" x14ac:dyDescent="0.35">
      <c r="A41" s="132" t="str">
        <f>List!D39</f>
        <v>2025-05-032</v>
      </c>
      <c r="B41" s="158" t="str">
        <f>List!H39</f>
        <v>A.I.a.1 GASS</v>
      </c>
      <c r="C41" s="248">
        <f>List!A39</f>
        <v>149</v>
      </c>
      <c r="D41" s="152" t="str">
        <f>List!E39</f>
        <v>SOAP, detergent powder, 40g</v>
      </c>
      <c r="E41" s="133" t="str">
        <f>List!V39</f>
        <v>DUPLICATE</v>
      </c>
      <c r="F41" s="136">
        <f>List!G39</f>
        <v>24</v>
      </c>
      <c r="G41" s="134"/>
      <c r="H41" s="135"/>
    </row>
    <row r="42" spans="1:8" ht="15.5" x14ac:dyDescent="0.35">
      <c r="A42" s="132" t="str">
        <f>List!D40</f>
        <v>2025-03-016</v>
      </c>
      <c r="B42" s="158" t="str">
        <f>List!H40</f>
        <v>A.III.a.2 EXAMINATION</v>
      </c>
      <c r="C42" s="248">
        <f>List!A40</f>
        <v>22</v>
      </c>
      <c r="D42" s="152" t="str">
        <f>List!E40</f>
        <v>CERTIFICATE HOLDER, for legal size document</v>
      </c>
      <c r="E42" s="133" t="str">
        <f>List!V40</f>
        <v>piece</v>
      </c>
      <c r="F42" s="136">
        <f>List!G40</f>
        <v>22</v>
      </c>
      <c r="G42" s="134"/>
      <c r="H42" s="135"/>
    </row>
    <row r="43" spans="1:8" ht="15.5" x14ac:dyDescent="0.35">
      <c r="A43" s="132" t="str">
        <f>List!D41</f>
        <v>2025-01-002</v>
      </c>
      <c r="B43" s="158" t="str">
        <f>List!H41</f>
        <v>A.III.a.2 EXAMINATION</v>
      </c>
      <c r="C43" s="248">
        <f>List!A41</f>
        <v>78</v>
      </c>
      <c r="D43" s="152" t="str">
        <f>List!E41</f>
        <v>GLOVES, examination, nitrile, powder-free, L, 100's</v>
      </c>
      <c r="E43" s="133" t="str">
        <f>List!V41</f>
        <v>box</v>
      </c>
      <c r="F43" s="136">
        <f>List!G41</f>
        <v>20</v>
      </c>
      <c r="G43" s="134"/>
      <c r="H43" s="135"/>
    </row>
    <row r="44" spans="1:8" ht="15.5" x14ac:dyDescent="0.35">
      <c r="A44" s="132" t="str">
        <f>List!D42</f>
        <v>2025-01-005</v>
      </c>
      <c r="B44" s="158" t="str">
        <f>List!H42</f>
        <v>A.I.a.1 GASS-ORD</v>
      </c>
      <c r="C44" s="248">
        <f>List!A42</f>
        <v>200</v>
      </c>
      <c r="D44" s="152" t="str">
        <f>List!E42</f>
        <v>ZIP BAG, 12x17cm (medium)</v>
      </c>
      <c r="E44" s="133" t="str">
        <f>List!V42</f>
        <v>piece</v>
      </c>
      <c r="F44" s="136">
        <f>List!G42</f>
        <v>20</v>
      </c>
      <c r="G44" s="134"/>
      <c r="H44" s="135"/>
    </row>
    <row r="45" spans="1:8" ht="26" x14ac:dyDescent="0.35">
      <c r="A45" s="132" t="str">
        <f>List!D43</f>
        <v>2025-02-006</v>
      </c>
      <c r="B45" s="158" t="str">
        <f>List!H43</f>
        <v>A.III.b.2 INSPECTION AND MONITORING</v>
      </c>
      <c r="C45" s="248">
        <f>List!A43</f>
        <v>126</v>
      </c>
      <c r="D45" s="152" t="str">
        <f>List!E43</f>
        <v>PEN, gel pen, red, 0.5mm</v>
      </c>
      <c r="E45" s="133" t="str">
        <f>List!V43</f>
        <v>piece</v>
      </c>
      <c r="F45" s="136">
        <f>List!G43</f>
        <v>20</v>
      </c>
      <c r="G45" s="134"/>
      <c r="H45" s="135"/>
    </row>
    <row r="46" spans="1:8" ht="31" x14ac:dyDescent="0.35">
      <c r="A46" s="132" t="str">
        <f>List!D44</f>
        <v>2025-02-010</v>
      </c>
      <c r="B46" s="158" t="str">
        <f>List!H44</f>
        <v>A.I.a.1 GASS</v>
      </c>
      <c r="C46" s="248">
        <f>List!A44</f>
        <v>202</v>
      </c>
      <c r="D46" s="152" t="str">
        <f>List!E44</f>
        <v>LEVER ARCH FILE, Long, 2", 2 rings, vertical, PP Cardboard, black</v>
      </c>
      <c r="E46" s="133" t="str">
        <f>List!V44</f>
        <v>piece</v>
      </c>
      <c r="F46" s="136">
        <f>List!G44</f>
        <v>20</v>
      </c>
      <c r="G46" s="134"/>
      <c r="H46" s="135"/>
    </row>
    <row r="47" spans="1:8" ht="15.5" x14ac:dyDescent="0.35">
      <c r="A47" s="132" t="str">
        <f>List!D45</f>
        <v>2025-02-013</v>
      </c>
      <c r="B47" s="158" t="str">
        <f>List!H45</f>
        <v>A.III.a.2 EXAMINATION</v>
      </c>
      <c r="C47" s="248">
        <f>List!A45</f>
        <v>171</v>
      </c>
      <c r="D47" s="152" t="str">
        <f>List!E45</f>
        <v>TAPE, masking, 48mm (2")</v>
      </c>
      <c r="E47" s="133" t="str">
        <f>List!V45</f>
        <v>roll</v>
      </c>
      <c r="F47" s="136">
        <f>List!G45</f>
        <v>20</v>
      </c>
      <c r="G47" s="134"/>
      <c r="H47" s="135"/>
    </row>
    <row r="48" spans="1:8" ht="15.5" x14ac:dyDescent="0.35">
      <c r="A48" s="132" t="str">
        <f>List!D46</f>
        <v>2025-03-017</v>
      </c>
      <c r="B48" s="158" t="str">
        <f>List!H46</f>
        <v>A.III.a.2 EXAMINATION</v>
      </c>
      <c r="C48" s="248">
        <f>List!A46</f>
        <v>141</v>
      </c>
      <c r="D48" s="152" t="str">
        <f>List!E46</f>
        <v>SCISSOR, 7-8in blade</v>
      </c>
      <c r="E48" s="133" t="str">
        <f>List!V46</f>
        <v>piece</v>
      </c>
      <c r="F48" s="136">
        <f>List!G46</f>
        <v>20</v>
      </c>
      <c r="G48" s="134"/>
      <c r="H48" s="135"/>
    </row>
    <row r="49" spans="1:8" ht="15.5" x14ac:dyDescent="0.35">
      <c r="A49" s="132" t="str">
        <f>List!D47</f>
        <v>2025-04-023</v>
      </c>
      <c r="B49" s="158" t="str">
        <f>List!H47</f>
        <v>A.I.a.1 GASS</v>
      </c>
      <c r="C49" s="248">
        <f>List!A47</f>
        <v>56</v>
      </c>
      <c r="D49" s="152" t="str">
        <f>List!E47</f>
        <v>ENVELOPE, expanding, legal</v>
      </c>
      <c r="E49" s="133" t="str">
        <f>List!V47</f>
        <v>piece</v>
      </c>
      <c r="F49" s="136">
        <f>List!G47</f>
        <v>20</v>
      </c>
      <c r="G49" s="134"/>
      <c r="H49" s="135"/>
    </row>
    <row r="50" spans="1:8" ht="15.5" x14ac:dyDescent="0.35">
      <c r="A50" s="132" t="str">
        <f>List!D48</f>
        <v>2025-06-039</v>
      </c>
      <c r="B50" s="158" t="str">
        <f>List!H48</f>
        <v>A.I.a.1 GASS</v>
      </c>
      <c r="C50" s="248">
        <f>List!A48</f>
        <v>22</v>
      </c>
      <c r="D50" s="152" t="str">
        <f>List!E48</f>
        <v>CERTIFICATE HOLDER, for legal size document</v>
      </c>
      <c r="E50" s="133" t="str">
        <f>List!V48</f>
        <v>DUPLICATE</v>
      </c>
      <c r="F50" s="136">
        <f>List!G48</f>
        <v>20</v>
      </c>
      <c r="G50" s="134"/>
      <c r="H50" s="135"/>
    </row>
    <row r="51" spans="1:8" ht="15.5" x14ac:dyDescent="0.35">
      <c r="A51" s="132" t="str">
        <f>List!D49</f>
        <v>2025-06-039</v>
      </c>
      <c r="B51" s="158" t="str">
        <f>List!H49</f>
        <v>A.III.b.4 RENEWAL</v>
      </c>
      <c r="C51" s="248">
        <f>List!A49</f>
        <v>96</v>
      </c>
      <c r="D51" s="152" t="str">
        <f>List!E49</f>
        <v>MARKER, write-all-pen, permanent, 0.4mm (size: small tip)</v>
      </c>
      <c r="E51" s="133" t="str">
        <f>List!V49</f>
        <v>DUPLICATE</v>
      </c>
      <c r="F51" s="136">
        <f>List!G49</f>
        <v>20</v>
      </c>
      <c r="G51" s="134"/>
      <c r="H51" s="135"/>
    </row>
    <row r="52" spans="1:8" ht="26" x14ac:dyDescent="0.35">
      <c r="A52" s="132" t="str">
        <f>List!D50</f>
        <v>2025-01-001</v>
      </c>
      <c r="B52" s="158" t="str">
        <f>List!H50</f>
        <v>A.III.b.2 INSPECTION AND MONITORING</v>
      </c>
      <c r="C52" s="248">
        <f>List!A50</f>
        <v>121</v>
      </c>
      <c r="D52" s="152" t="str">
        <f>List!E50</f>
        <v>PEN, gel pen, blue, 0.5mm</v>
      </c>
      <c r="E52" s="133" t="str">
        <f>List!V50</f>
        <v>piece</v>
      </c>
      <c r="F52" s="136">
        <f>List!G50</f>
        <v>16</v>
      </c>
      <c r="G52" s="134"/>
      <c r="H52" s="135"/>
    </row>
    <row r="53" spans="1:8" ht="15.5" x14ac:dyDescent="0.35">
      <c r="A53" s="132" t="str">
        <f>List!D51</f>
        <v>2025-03-019</v>
      </c>
      <c r="B53" s="158" t="str">
        <f>List!H51</f>
        <v>A.I.a.1 GASS</v>
      </c>
      <c r="C53" s="248">
        <f>List!A51</f>
        <v>197</v>
      </c>
      <c r="D53" s="152" t="str">
        <f>List!E51</f>
        <v>TUBULAR LAMP, T8, 15W</v>
      </c>
      <c r="E53" s="133" t="str">
        <f>List!V51</f>
        <v>piece</v>
      </c>
      <c r="F53" s="136">
        <f>List!G51</f>
        <v>16</v>
      </c>
      <c r="G53" s="134"/>
      <c r="H53" s="135"/>
    </row>
    <row r="54" spans="1:8" ht="15.5" x14ac:dyDescent="0.35">
      <c r="A54" s="132" t="str">
        <f>List!D52</f>
        <v>2025-01-003</v>
      </c>
      <c r="B54" s="158" t="str">
        <f>List!H52</f>
        <v>A.I.a.1 GASS</v>
      </c>
      <c r="C54" s="248">
        <f>List!A52</f>
        <v>115</v>
      </c>
      <c r="D54" s="152" t="str">
        <f>List!E52</f>
        <v>PAPER, multipurpose, A4, 80gsm</v>
      </c>
      <c r="E54" s="133" t="str">
        <f>List!V52</f>
        <v>ream</v>
      </c>
      <c r="F54" s="136">
        <f>List!G52</f>
        <v>15</v>
      </c>
      <c r="G54" s="134"/>
      <c r="H54" s="135"/>
    </row>
    <row r="55" spans="1:8" ht="15.5" x14ac:dyDescent="0.35">
      <c r="A55" s="132" t="str">
        <f>List!D53</f>
        <v>2025-02-008</v>
      </c>
      <c r="B55" s="158" t="str">
        <f>List!H53</f>
        <v>A.III.b.4 RENEWAL</v>
      </c>
      <c r="C55" s="248">
        <f>List!A53</f>
        <v>121</v>
      </c>
      <c r="D55" s="152" t="str">
        <f>List!E53</f>
        <v>PEN, gel pen, blue, 0.5mm</v>
      </c>
      <c r="E55" s="133" t="str">
        <f>List!V53</f>
        <v/>
      </c>
      <c r="F55" s="136">
        <f>List!G53</f>
        <v>15</v>
      </c>
      <c r="G55" s="134"/>
      <c r="H55" s="135"/>
    </row>
    <row r="56" spans="1:8" ht="15.5" x14ac:dyDescent="0.35">
      <c r="A56" s="132" t="str">
        <f>List!D54</f>
        <v>2025-02-008</v>
      </c>
      <c r="B56" s="158" t="str">
        <f>List!H54</f>
        <v>A.III.b.4 RENEWAL</v>
      </c>
      <c r="C56" s="248">
        <f>List!A54</f>
        <v>122</v>
      </c>
      <c r="D56" s="152" t="str">
        <f>List!E54</f>
        <v>PEN, gel pen, blue, with rubberized grip, 1.0mm</v>
      </c>
      <c r="E56" s="133" t="str">
        <f>List!V54</f>
        <v/>
      </c>
      <c r="F56" s="136">
        <f>List!G54</f>
        <v>15</v>
      </c>
      <c r="G56" s="134"/>
      <c r="H56" s="135"/>
    </row>
    <row r="57" spans="1:8" ht="15.5" x14ac:dyDescent="0.35">
      <c r="A57" s="132" t="str">
        <f>List!D55</f>
        <v>2025-06-039</v>
      </c>
      <c r="B57" s="158" t="str">
        <f>List!H55</f>
        <v>A.III.b.4 RENEWAL</v>
      </c>
      <c r="C57" s="248">
        <f>List!A55</f>
        <v>121</v>
      </c>
      <c r="D57" s="152" t="str">
        <f>List!E55</f>
        <v>PEN, gel pen, blue, 0.5mm</v>
      </c>
      <c r="E57" s="133" t="str">
        <f>List!V55</f>
        <v>DUPLICATE</v>
      </c>
      <c r="F57" s="136">
        <f>List!G55</f>
        <v>15</v>
      </c>
      <c r="G57" s="134"/>
      <c r="H57" s="135"/>
    </row>
    <row r="58" spans="1:8" ht="15.5" x14ac:dyDescent="0.35">
      <c r="A58" s="132" t="str">
        <f>List!D56</f>
        <v>2025-06-039</v>
      </c>
      <c r="B58" s="158" t="str">
        <f>List!H56</f>
        <v>A.III.b.4 RENEWAL</v>
      </c>
      <c r="C58" s="248">
        <f>List!A56</f>
        <v>122</v>
      </c>
      <c r="D58" s="152" t="str">
        <f>List!E56</f>
        <v>PEN, gel pen, blue, with rubberized grip, 1.0mm</v>
      </c>
      <c r="E58" s="133" t="str">
        <f>List!V56</f>
        <v>DUPLICATE</v>
      </c>
      <c r="F58" s="136">
        <f>List!G56</f>
        <v>15</v>
      </c>
      <c r="G58" s="134"/>
      <c r="H58" s="135"/>
    </row>
    <row r="59" spans="1:8" ht="15.5" x14ac:dyDescent="0.35">
      <c r="A59" s="132" t="str">
        <f>List!D57</f>
        <v>2025-01-003</v>
      </c>
      <c r="B59" s="158" t="str">
        <f>List!H57</f>
        <v>A.I.a.1 GASS</v>
      </c>
      <c r="C59" s="248">
        <f>List!A57</f>
        <v>120</v>
      </c>
      <c r="D59" s="152" t="str">
        <f>List!E57</f>
        <v>PEN, gel pen, black, 0.5mm</v>
      </c>
      <c r="E59" s="133" t="str">
        <f>List!V57</f>
        <v>piece</v>
      </c>
      <c r="F59" s="136">
        <f>List!G57</f>
        <v>12</v>
      </c>
      <c r="G59" s="134"/>
      <c r="H59" s="135"/>
    </row>
    <row r="60" spans="1:8" ht="15.5" x14ac:dyDescent="0.35">
      <c r="A60" s="132" t="str">
        <f>List!D58</f>
        <v>2025-01-003</v>
      </c>
      <c r="B60" s="158" t="str">
        <f>List!H58</f>
        <v>A.I.a.1 GASS</v>
      </c>
      <c r="C60" s="248">
        <f>List!A58</f>
        <v>121</v>
      </c>
      <c r="D60" s="152" t="str">
        <f>List!E58</f>
        <v>PEN, gel pen, blue, 0.5mm</v>
      </c>
      <c r="E60" s="133" t="str">
        <f>List!V58</f>
        <v>piece</v>
      </c>
      <c r="F60" s="136">
        <f>List!G58</f>
        <v>12</v>
      </c>
      <c r="G60" s="134"/>
      <c r="H60" s="135"/>
    </row>
    <row r="61" spans="1:8" ht="15.5" x14ac:dyDescent="0.35">
      <c r="A61" s="132" t="str">
        <f>List!D59</f>
        <v>2025-03-021</v>
      </c>
      <c r="B61" s="158" t="str">
        <f>List!H59</f>
        <v>A.I.a.1 GASS-ORD</v>
      </c>
      <c r="C61" s="248">
        <f>List!A59</f>
        <v>122</v>
      </c>
      <c r="D61" s="152" t="str">
        <f>List!E59</f>
        <v>PEN, gel pen, blue, with rubberized grip, 1.0mm</v>
      </c>
      <c r="E61" s="133" t="str">
        <f>List!V59</f>
        <v>piece</v>
      </c>
      <c r="F61" s="136">
        <f>List!G59</f>
        <v>12</v>
      </c>
      <c r="G61" s="134"/>
      <c r="H61" s="135"/>
    </row>
    <row r="62" spans="1:8" ht="15.5" x14ac:dyDescent="0.35">
      <c r="A62" s="132" t="str">
        <f>List!D60</f>
        <v>2025-04-024</v>
      </c>
      <c r="B62" s="158" t="str">
        <f>List!H60</f>
        <v>A.I.a.1 GASS</v>
      </c>
      <c r="C62" s="248">
        <f>List!A60</f>
        <v>120</v>
      </c>
      <c r="D62" s="152" t="str">
        <f>List!E60</f>
        <v>PEN, gel pen, black, 0.5mm</v>
      </c>
      <c r="E62" s="133" t="str">
        <f>List!V60</f>
        <v>piece</v>
      </c>
      <c r="F62" s="136">
        <f>List!G60</f>
        <v>12</v>
      </c>
      <c r="G62" s="134"/>
      <c r="H62" s="135"/>
    </row>
    <row r="63" spans="1:8" ht="15.5" x14ac:dyDescent="0.35">
      <c r="A63" s="132" t="str">
        <f>List!D61</f>
        <v>2025-05-026</v>
      </c>
      <c r="B63" s="158" t="str">
        <f>List!H61</f>
        <v>A.I.a.1 GASS</v>
      </c>
      <c r="C63" s="248">
        <f>List!A61</f>
        <v>121</v>
      </c>
      <c r="D63" s="152" t="str">
        <f>List!E61</f>
        <v>PEN, gel pen, blue, 0.5mm</v>
      </c>
      <c r="E63" s="133" t="str">
        <f>List!V61</f>
        <v>DUPLICATE</v>
      </c>
      <c r="F63" s="136">
        <f>List!G61</f>
        <v>12</v>
      </c>
      <c r="G63" s="134"/>
      <c r="H63" s="135"/>
    </row>
    <row r="64" spans="1:8" ht="26" x14ac:dyDescent="0.35">
      <c r="A64" s="132" t="str">
        <f>List!D62</f>
        <v>2025-01-001</v>
      </c>
      <c r="B64" s="158" t="str">
        <f>List!H62</f>
        <v>A.III.b.2 INSPECTION AND MONITORING</v>
      </c>
      <c r="C64" s="248">
        <f>List!A62</f>
        <v>113</v>
      </c>
      <c r="D64" s="152" t="str">
        <f>List!E62</f>
        <v>PAPER, multicopy, 8.5"x11", 80gsm</v>
      </c>
      <c r="E64" s="133" t="str">
        <f>List!V62</f>
        <v>ream</v>
      </c>
      <c r="F64" s="136">
        <f>List!G62</f>
        <v>10</v>
      </c>
      <c r="G64" s="134"/>
      <c r="H64" s="135"/>
    </row>
    <row r="65" spans="1:8" ht="26" x14ac:dyDescent="0.35">
      <c r="A65" s="132" t="str">
        <f>List!D63</f>
        <v>2025-01-001</v>
      </c>
      <c r="B65" s="158" t="str">
        <f>List!H63</f>
        <v>A.III.b.2 INSPECTION AND MONITORING</v>
      </c>
      <c r="C65" s="248">
        <f>List!A63</f>
        <v>115</v>
      </c>
      <c r="D65" s="152" t="str">
        <f>List!E63</f>
        <v>PAPER, multipurpose, A4, 80gsm</v>
      </c>
      <c r="E65" s="133" t="str">
        <f>List!V63</f>
        <v>ream</v>
      </c>
      <c r="F65" s="136">
        <f>List!G63</f>
        <v>10</v>
      </c>
      <c r="G65" s="134"/>
      <c r="H65" s="135"/>
    </row>
    <row r="66" spans="1:8" ht="15.5" x14ac:dyDescent="0.35">
      <c r="A66" s="132" t="str">
        <f>List!D64</f>
        <v>2025-01-003</v>
      </c>
      <c r="B66" s="158" t="str">
        <f>List!H64</f>
        <v>A.I.a.1 GASS</v>
      </c>
      <c r="C66" s="248">
        <f>List!A64</f>
        <v>65</v>
      </c>
      <c r="D66" s="152" t="str">
        <f>List!E64</f>
        <v>FACE MASK, 3-ply, 50's</v>
      </c>
      <c r="E66" s="133" t="str">
        <f>List!V64</f>
        <v>pack</v>
      </c>
      <c r="F66" s="136">
        <f>List!G64</f>
        <v>10</v>
      </c>
      <c r="G66" s="134"/>
      <c r="H66" s="135"/>
    </row>
    <row r="67" spans="1:8" ht="15.5" x14ac:dyDescent="0.35">
      <c r="A67" s="132" t="str">
        <f>List!D65</f>
        <v>2025-01-003</v>
      </c>
      <c r="B67" s="158" t="str">
        <f>List!H65</f>
        <v>A.I.a.1 GASS</v>
      </c>
      <c r="C67" s="248">
        <f>List!A65</f>
        <v>148</v>
      </c>
      <c r="D67" s="152" t="str">
        <f>List!E65</f>
        <v>SOAP, bar hand soap, 90g</v>
      </c>
      <c r="E67" s="133" t="str">
        <f>List!V65</f>
        <v>bar</v>
      </c>
      <c r="F67" s="136">
        <f>List!G65</f>
        <v>10</v>
      </c>
      <c r="G67" s="134"/>
      <c r="H67" s="135"/>
    </row>
    <row r="68" spans="1:8" ht="15.5" x14ac:dyDescent="0.35">
      <c r="A68" s="132" t="str">
        <f>List!D66</f>
        <v>2025-01-003</v>
      </c>
      <c r="B68" s="158" t="str">
        <f>List!H66</f>
        <v>A.I.a.1 GASS</v>
      </c>
      <c r="C68" s="248">
        <f>List!A66</f>
        <v>149</v>
      </c>
      <c r="D68" s="152" t="str">
        <f>List!E66</f>
        <v>SOAP, detergent powder, 40g</v>
      </c>
      <c r="E68" s="133" t="str">
        <f>List!V66</f>
        <v>sachet</v>
      </c>
      <c r="F68" s="136">
        <f>List!G66</f>
        <v>10</v>
      </c>
      <c r="G68" s="134"/>
      <c r="H68" s="135"/>
    </row>
    <row r="69" spans="1:8" ht="15.5" x14ac:dyDescent="0.35">
      <c r="A69" s="132" t="str">
        <f>List!D67</f>
        <v>2025-01-004</v>
      </c>
      <c r="B69" s="158" t="str">
        <f>List!H67</f>
        <v>A.I.a.1 GASS</v>
      </c>
      <c r="C69" s="248">
        <f>List!A67</f>
        <v>165</v>
      </c>
      <c r="D69" s="152" t="str">
        <f>List!E67</f>
        <v>STATIONERY PAPER, with ISO and BP logos, A4</v>
      </c>
      <c r="E69" s="133" t="str">
        <f>List!V67</f>
        <v>ream</v>
      </c>
      <c r="F69" s="136">
        <f>List!G67</f>
        <v>10</v>
      </c>
      <c r="G69" s="134"/>
      <c r="H69" s="135"/>
    </row>
    <row r="70" spans="1:8" ht="15.5" x14ac:dyDescent="0.35">
      <c r="A70" s="132" t="str">
        <f>List!D68</f>
        <v>2025-01-004</v>
      </c>
      <c r="B70" s="158" t="str">
        <f>List!H68</f>
        <v>A.I.a.1 GASS</v>
      </c>
      <c r="C70" s="248">
        <f>List!A68</f>
        <v>122</v>
      </c>
      <c r="D70" s="152" t="str">
        <f>List!E68</f>
        <v>PEN, gel pen, blue, with rubberized grip, 1.0mm</v>
      </c>
      <c r="E70" s="133" t="str">
        <f>List!V68</f>
        <v>piece</v>
      </c>
      <c r="F70" s="136">
        <f>List!G68</f>
        <v>10</v>
      </c>
      <c r="G70" s="134"/>
      <c r="H70" s="135"/>
    </row>
    <row r="71" spans="1:8" ht="26" x14ac:dyDescent="0.35">
      <c r="A71" s="132" t="str">
        <f>List!D69</f>
        <v>2025-02-007</v>
      </c>
      <c r="B71" s="158" t="str">
        <f>List!H69</f>
        <v>A.III.b.2 INSPECTION AND MONITORING</v>
      </c>
      <c r="C71" s="248">
        <f>List!A69</f>
        <v>114</v>
      </c>
      <c r="D71" s="152" t="str">
        <f>List!E69</f>
        <v>PAPER, multicopy, 8.5"x13", 80gsm</v>
      </c>
      <c r="E71" s="133" t="str">
        <f>List!V69</f>
        <v>ream</v>
      </c>
      <c r="F71" s="136">
        <f>List!G69</f>
        <v>10</v>
      </c>
      <c r="G71" s="134"/>
      <c r="H71" s="135"/>
    </row>
    <row r="72" spans="1:8" ht="26" x14ac:dyDescent="0.35">
      <c r="A72" s="132" t="str">
        <f>List!D70</f>
        <v>2025-02-007</v>
      </c>
      <c r="B72" s="158" t="str">
        <f>List!H70</f>
        <v>A.III.b.2 INSPECTION AND MONITORING</v>
      </c>
      <c r="C72" s="248">
        <f>List!A70</f>
        <v>115</v>
      </c>
      <c r="D72" s="152" t="str">
        <f>List!E70</f>
        <v>PAPER, multipurpose, A4, 80gsm</v>
      </c>
      <c r="E72" s="133" t="str">
        <f>List!V70</f>
        <v>ream</v>
      </c>
      <c r="F72" s="136">
        <f>List!G70</f>
        <v>10</v>
      </c>
      <c r="G72" s="134"/>
      <c r="H72" s="135"/>
    </row>
    <row r="73" spans="1:8" ht="15.5" x14ac:dyDescent="0.35">
      <c r="A73" s="132" t="str">
        <f>List!D71</f>
        <v>2025-02-011</v>
      </c>
      <c r="B73" s="158" t="str">
        <f>List!H71</f>
        <v>A.I.a.1 GASS</v>
      </c>
      <c r="C73" s="248">
        <f>List!A71</f>
        <v>166</v>
      </c>
      <c r="D73" s="152" t="str">
        <f>List!E71</f>
        <v>STATIONERY PAPER, with ISO and BP logos, legal</v>
      </c>
      <c r="E73" s="133" t="str">
        <f>List!V71</f>
        <v>ream</v>
      </c>
      <c r="F73" s="136">
        <f>List!G71</f>
        <v>10</v>
      </c>
      <c r="G73" s="134"/>
      <c r="H73" s="135"/>
    </row>
    <row r="74" spans="1:8" ht="15.5" x14ac:dyDescent="0.35">
      <c r="A74" s="132" t="str">
        <f>List!D72</f>
        <v>2025-02-013</v>
      </c>
      <c r="B74" s="158" t="str">
        <f>List!H72</f>
        <v>A.III.a.2 EXAMINATION</v>
      </c>
      <c r="C74" s="248">
        <f>List!A72</f>
        <v>163</v>
      </c>
      <c r="D74" s="152" t="str">
        <f>List!E72</f>
        <v>STAPLE WIRE, No. 35 (26/6), 5000 pcs</v>
      </c>
      <c r="E74" s="133" t="str">
        <f>List!V72</f>
        <v>box</v>
      </c>
      <c r="F74" s="136">
        <f>List!G72</f>
        <v>10</v>
      </c>
      <c r="G74" s="134"/>
      <c r="H74" s="135"/>
    </row>
    <row r="75" spans="1:8" ht="26" x14ac:dyDescent="0.35">
      <c r="A75" s="132" t="str">
        <f>List!D73</f>
        <v>2025-02-014</v>
      </c>
      <c r="B75" s="158" t="str">
        <f>List!H73</f>
        <v>A.III.b.2 INSPECTION AND MONITORING</v>
      </c>
      <c r="C75" s="248">
        <f>List!A73</f>
        <v>114</v>
      </c>
      <c r="D75" s="152" t="str">
        <f>List!E73</f>
        <v>PAPER, multicopy, 8.5"x13", 80gsm</v>
      </c>
      <c r="E75" s="133" t="str">
        <f>List!V73</f>
        <v>ream</v>
      </c>
      <c r="F75" s="136">
        <f>List!G73</f>
        <v>10</v>
      </c>
      <c r="G75" s="134"/>
      <c r="H75" s="135"/>
    </row>
    <row r="76" spans="1:8" ht="26" x14ac:dyDescent="0.35">
      <c r="A76" s="132" t="str">
        <f>List!D74</f>
        <v>2025-02-014</v>
      </c>
      <c r="B76" s="158" t="str">
        <f>List!H74</f>
        <v>A.III.b.2 INSPECTION AND MONITORING</v>
      </c>
      <c r="C76" s="248">
        <f>List!A74</f>
        <v>115</v>
      </c>
      <c r="D76" s="152" t="str">
        <f>List!E74</f>
        <v>PAPER, multipurpose, A4, 80gsm</v>
      </c>
      <c r="E76" s="133" t="str">
        <f>List!V74</f>
        <v>ream</v>
      </c>
      <c r="F76" s="136">
        <f>List!G74</f>
        <v>10</v>
      </c>
      <c r="G76" s="136"/>
      <c r="H76" s="184"/>
    </row>
    <row r="77" spans="1:8" ht="15.5" x14ac:dyDescent="0.35">
      <c r="A77" s="132" t="str">
        <f>List!D75</f>
        <v>2025-03-018</v>
      </c>
      <c r="B77" s="158" t="str">
        <f>List!H75</f>
        <v>A.III.a.1 APPLICATION</v>
      </c>
      <c r="C77" s="248">
        <f>List!A75</f>
        <v>115</v>
      </c>
      <c r="D77" s="152" t="str">
        <f>List!E75</f>
        <v>PAPER, multipurpose, A4, 80gsm</v>
      </c>
      <c r="E77" s="133" t="str">
        <f>List!V75</f>
        <v>ream</v>
      </c>
      <c r="F77" s="136">
        <f>List!G75</f>
        <v>10</v>
      </c>
      <c r="G77" s="136"/>
      <c r="H77" s="184"/>
    </row>
    <row r="78" spans="1:8" ht="15.5" x14ac:dyDescent="0.35">
      <c r="A78" s="132" t="str">
        <f>List!D76</f>
        <v>2025-03-018</v>
      </c>
      <c r="B78" s="158" t="str">
        <f>List!H76</f>
        <v>A.III.a.1 APPLICATION</v>
      </c>
      <c r="C78" s="248">
        <f>List!A76</f>
        <v>126</v>
      </c>
      <c r="D78" s="152" t="str">
        <f>List!E76</f>
        <v>PEN, gel pen, red, 0.5mm</v>
      </c>
      <c r="E78" s="133" t="str">
        <f>List!V76</f>
        <v>piece</v>
      </c>
      <c r="F78" s="136">
        <f>List!G76</f>
        <v>10</v>
      </c>
      <c r="G78" s="136"/>
      <c r="H78" s="184"/>
    </row>
    <row r="79" spans="1:8" ht="15.5" x14ac:dyDescent="0.35">
      <c r="A79" s="132" t="str">
        <f>List!D77</f>
        <v>2025-03-018</v>
      </c>
      <c r="B79" s="158" t="str">
        <f>List!H77</f>
        <v>A.III.a.1 APPLICATION</v>
      </c>
      <c r="C79" s="248">
        <f>List!A77</f>
        <v>121</v>
      </c>
      <c r="D79" s="152" t="str">
        <f>List!E77</f>
        <v>PEN, gel pen, blue, 0.5mm</v>
      </c>
      <c r="E79" s="133" t="str">
        <f>List!V77</f>
        <v>piece</v>
      </c>
      <c r="F79" s="136">
        <f>List!G77</f>
        <v>10</v>
      </c>
      <c r="G79" s="136"/>
      <c r="H79" s="184"/>
    </row>
    <row r="80" spans="1:8" ht="15.5" x14ac:dyDescent="0.35">
      <c r="A80" s="132" t="str">
        <f>List!D78</f>
        <v>2025-03-019</v>
      </c>
      <c r="B80" s="158" t="str">
        <f>List!H78</f>
        <v>A.I.a.1 GASS</v>
      </c>
      <c r="C80" s="248">
        <f>List!A78</f>
        <v>114</v>
      </c>
      <c r="D80" s="152" t="str">
        <f>List!E78</f>
        <v>PAPER, multicopy, 8.5"x13", 80gsm</v>
      </c>
      <c r="E80" s="133" t="str">
        <f>List!V78</f>
        <v>ream</v>
      </c>
      <c r="F80" s="136">
        <f>List!G78</f>
        <v>10</v>
      </c>
      <c r="G80" s="136"/>
      <c r="H80" s="184"/>
    </row>
    <row r="81" spans="1:8" ht="15.5" x14ac:dyDescent="0.35">
      <c r="A81" s="132" t="str">
        <f>List!D79</f>
        <v>2025-03-019</v>
      </c>
      <c r="B81" s="158" t="str">
        <f>List!H79</f>
        <v>A.I.a.1 GASS</v>
      </c>
      <c r="C81" s="248">
        <f>List!A79</f>
        <v>132</v>
      </c>
      <c r="D81" s="152" t="str">
        <f>List!E79</f>
        <v>RAGS, foot rags</v>
      </c>
      <c r="E81" s="133" t="str">
        <f>List!V79</f>
        <v>piece</v>
      </c>
      <c r="F81" s="136">
        <f>List!G79</f>
        <v>10</v>
      </c>
      <c r="G81" s="136"/>
      <c r="H81" s="184"/>
    </row>
    <row r="82" spans="1:8" ht="15.5" x14ac:dyDescent="0.35">
      <c r="A82" s="132" t="str">
        <f>List!D80</f>
        <v>2025-03-019</v>
      </c>
      <c r="B82" s="158" t="str">
        <f>List!H80</f>
        <v>A.I.a.1 GASS</v>
      </c>
      <c r="C82" s="248">
        <f>List!A80</f>
        <v>133</v>
      </c>
      <c r="D82" s="152" t="str">
        <f>List!E80</f>
        <v>RAGS, white, 12"x12"</v>
      </c>
      <c r="E82" s="133" t="str">
        <f>List!V80</f>
        <v>piece</v>
      </c>
      <c r="F82" s="136">
        <f>List!G80</f>
        <v>10</v>
      </c>
      <c r="G82" s="136"/>
      <c r="H82" s="184"/>
    </row>
    <row r="83" spans="1:8" ht="15.5" x14ac:dyDescent="0.35">
      <c r="A83" s="132" t="str">
        <f>List!D81</f>
        <v>2025-03-020</v>
      </c>
      <c r="B83" s="158" t="str">
        <f>List!H81</f>
        <v>A.I.a.1 GASS</v>
      </c>
      <c r="C83" s="248">
        <f>List!A81</f>
        <v>174</v>
      </c>
      <c r="D83" s="152" t="str">
        <f>List!E81</f>
        <v>TAPE, transparent, 48mm (2")</v>
      </c>
      <c r="E83" s="133" t="str">
        <f>List!V81</f>
        <v>roll</v>
      </c>
      <c r="F83" s="136">
        <f>List!G81</f>
        <v>10</v>
      </c>
      <c r="G83" s="136"/>
      <c r="H83" s="184"/>
    </row>
    <row r="84" spans="1:8" ht="15.5" x14ac:dyDescent="0.35">
      <c r="A84" s="132" t="str">
        <f>List!D82</f>
        <v>2025-04-024</v>
      </c>
      <c r="B84" s="158" t="str">
        <f>List!H82</f>
        <v>A.I.a.1 GASS</v>
      </c>
      <c r="C84" s="248">
        <f>List!A82</f>
        <v>122</v>
      </c>
      <c r="D84" s="152" t="str">
        <f>List!E82</f>
        <v>PEN, gel pen, blue, with rubberized grip, 1.0mm</v>
      </c>
      <c r="E84" s="133" t="str">
        <f>List!V82</f>
        <v>piece</v>
      </c>
      <c r="F84" s="136">
        <f>List!G82</f>
        <v>10</v>
      </c>
      <c r="G84" s="136"/>
      <c r="H84" s="184"/>
    </row>
    <row r="85" spans="1:8" ht="15.5" x14ac:dyDescent="0.35">
      <c r="A85" s="132" t="str">
        <f>List!D83</f>
        <v>2025-04-024</v>
      </c>
      <c r="B85" s="158" t="str">
        <f>List!H83</f>
        <v>A.I.a.1 GASS</v>
      </c>
      <c r="C85" s="248">
        <f>List!A83</f>
        <v>166</v>
      </c>
      <c r="D85" s="152" t="str">
        <f>List!E83</f>
        <v>STATIONERY PAPER, with ISO and BP logos, legal</v>
      </c>
      <c r="E85" s="133" t="str">
        <f>List!V83</f>
        <v>ream</v>
      </c>
      <c r="F85" s="136">
        <f>List!G83</f>
        <v>10</v>
      </c>
      <c r="G85" s="136"/>
      <c r="H85" s="184"/>
    </row>
    <row r="86" spans="1:8" ht="15.5" x14ac:dyDescent="0.35">
      <c r="A86" s="132" t="str">
        <f>List!D84</f>
        <v>2025-05-025</v>
      </c>
      <c r="B86" s="158" t="str">
        <f>List!H84</f>
        <v>A.III.a.2 EXAMINATION</v>
      </c>
      <c r="C86" s="248">
        <f>List!A84</f>
        <v>163</v>
      </c>
      <c r="D86" s="152" t="str">
        <f>List!E84</f>
        <v>STAPLE WIRE, No. 35 (26/6), 5000 pcs</v>
      </c>
      <c r="E86" s="133" t="str">
        <f>List!V84</f>
        <v>DUPLICATE</v>
      </c>
      <c r="F86" s="136">
        <f>List!G84</f>
        <v>10</v>
      </c>
      <c r="G86" s="136"/>
      <c r="H86" s="184"/>
    </row>
    <row r="87" spans="1:8" ht="15.5" x14ac:dyDescent="0.35">
      <c r="A87" s="132" t="str">
        <f>List!D85</f>
        <v>2025-05-026</v>
      </c>
      <c r="B87" s="158" t="str">
        <f>List!H85</f>
        <v>A.I.a.1 GASS</v>
      </c>
      <c r="C87" s="248">
        <f>List!A85</f>
        <v>75</v>
      </c>
      <c r="D87" s="152" t="str">
        <f>List!E85</f>
        <v>GARBAGE BAG, 37"x40" (XL), black, 50's</v>
      </c>
      <c r="E87" s="133" t="str">
        <f>List!V85</f>
        <v>DUPLICATE</v>
      </c>
      <c r="F87" s="136">
        <f>List!G85</f>
        <v>10</v>
      </c>
      <c r="G87" s="136"/>
      <c r="H87" s="184"/>
    </row>
    <row r="88" spans="1:8" ht="15.5" x14ac:dyDescent="0.35">
      <c r="A88" s="132" t="str">
        <f>List!D86</f>
        <v>2025-05-026</v>
      </c>
      <c r="B88" s="158" t="str">
        <f>List!H86</f>
        <v>A.I.a.1 GASS</v>
      </c>
      <c r="C88" s="248">
        <f>List!A86</f>
        <v>114</v>
      </c>
      <c r="D88" s="152" t="str">
        <f>List!E86</f>
        <v>PAPER, multicopy, 8.5"x13", 80gsm</v>
      </c>
      <c r="E88" s="133" t="str">
        <f>List!V86</f>
        <v>DUPLICATE</v>
      </c>
      <c r="F88" s="136">
        <f>List!G86</f>
        <v>10</v>
      </c>
      <c r="G88" s="136"/>
      <c r="H88" s="184"/>
    </row>
    <row r="89" spans="1:8" ht="16" thickBot="1" x14ac:dyDescent="0.4">
      <c r="A89" s="132"/>
      <c r="B89" s="158"/>
      <c r="C89" s="182"/>
      <c r="D89" s="152"/>
      <c r="E89" s="133"/>
      <c r="F89" s="136"/>
      <c r="G89" s="210"/>
      <c r="H89" s="184"/>
    </row>
    <row r="90" spans="1:8" ht="16" thickBot="1" x14ac:dyDescent="0.4">
      <c r="A90" s="138"/>
      <c r="B90" s="284" t="s">
        <v>326</v>
      </c>
      <c r="C90" s="285"/>
      <c r="D90" s="153"/>
      <c r="E90" s="139"/>
      <c r="F90" s="284" t="s">
        <v>326</v>
      </c>
      <c r="G90" s="285"/>
      <c r="H90" s="285"/>
    </row>
    <row r="91" spans="1:8" ht="15.5" x14ac:dyDescent="0.35">
      <c r="A91" s="138"/>
      <c r="B91" s="280" t="s">
        <v>0</v>
      </c>
      <c r="C91" s="286" t="s">
        <v>304</v>
      </c>
      <c r="D91" s="153"/>
      <c r="E91" s="139"/>
      <c r="F91" s="288" t="s">
        <v>324</v>
      </c>
      <c r="G91" s="288" t="s">
        <v>327</v>
      </c>
      <c r="H91" s="288" t="s">
        <v>328</v>
      </c>
    </row>
    <row r="92" spans="1:8" ht="16" thickBot="1" x14ac:dyDescent="0.4">
      <c r="A92" s="138"/>
      <c r="B92" s="281"/>
      <c r="C92" s="287"/>
      <c r="D92" s="153"/>
      <c r="E92" s="139"/>
      <c r="F92" s="289"/>
      <c r="G92" s="289"/>
      <c r="H92" s="289"/>
    </row>
    <row r="93" spans="1:8" ht="15.5" x14ac:dyDescent="0.35">
      <c r="A93" s="138"/>
      <c r="B93" s="159"/>
      <c r="C93" s="135"/>
      <c r="D93" s="154"/>
      <c r="E93" s="137"/>
      <c r="F93" s="140"/>
      <c r="G93" s="140"/>
      <c r="H93" s="141"/>
    </row>
    <row r="94" spans="1:8" ht="15.5" x14ac:dyDescent="0.35">
      <c r="A94" s="138"/>
      <c r="B94" s="160"/>
      <c r="C94" s="135"/>
      <c r="D94" s="154"/>
      <c r="E94" s="137"/>
      <c r="F94" s="142"/>
      <c r="G94" s="142"/>
      <c r="H94" s="135"/>
    </row>
    <row r="95" spans="1:8" ht="15.5" x14ac:dyDescent="0.35">
      <c r="A95" s="138"/>
      <c r="B95" s="160"/>
      <c r="C95" s="135"/>
      <c r="D95" s="154"/>
      <c r="E95" s="137"/>
      <c r="F95" s="142"/>
      <c r="G95" s="142"/>
      <c r="H95" s="135"/>
    </row>
    <row r="96" spans="1:8" ht="15.5" x14ac:dyDescent="0.35">
      <c r="A96" s="138"/>
      <c r="B96" s="160"/>
      <c r="C96" s="135"/>
      <c r="D96" s="154"/>
      <c r="E96" s="137"/>
      <c r="F96" s="142"/>
      <c r="G96" s="142"/>
      <c r="H96" s="135"/>
    </row>
    <row r="97" spans="1:8" ht="15.5" x14ac:dyDescent="0.35">
      <c r="A97" s="138"/>
      <c r="B97" s="160"/>
      <c r="C97" s="135"/>
      <c r="D97" s="154"/>
      <c r="E97" s="137"/>
      <c r="F97" s="142"/>
      <c r="G97" s="142"/>
      <c r="H97" s="135"/>
    </row>
    <row r="98" spans="1:8" ht="15.5" x14ac:dyDescent="0.35">
      <c r="A98" s="138"/>
      <c r="B98" s="160"/>
      <c r="C98" s="135"/>
      <c r="D98" s="154"/>
      <c r="E98" s="137"/>
      <c r="F98" s="142"/>
      <c r="G98" s="142"/>
      <c r="H98" s="135"/>
    </row>
    <row r="99" spans="1:8" ht="15.5" x14ac:dyDescent="0.35">
      <c r="A99" s="138"/>
      <c r="B99" s="160"/>
      <c r="C99" s="135"/>
      <c r="D99" s="154"/>
      <c r="E99" s="137"/>
      <c r="F99" s="142"/>
      <c r="G99" s="142"/>
      <c r="H99" s="135"/>
    </row>
    <row r="100" spans="1:8" ht="15.5" x14ac:dyDescent="0.35">
      <c r="A100" s="138"/>
      <c r="B100" s="160"/>
      <c r="C100" s="135"/>
      <c r="D100" s="154"/>
      <c r="E100" s="137"/>
      <c r="F100" s="142"/>
      <c r="G100" s="142"/>
      <c r="H100" s="135"/>
    </row>
    <row r="101" spans="1:8" ht="15.5" x14ac:dyDescent="0.35">
      <c r="A101" s="138"/>
      <c r="B101" s="160"/>
      <c r="C101" s="135"/>
      <c r="D101" s="154"/>
      <c r="E101" s="137"/>
      <c r="F101" s="142"/>
      <c r="G101" s="142"/>
      <c r="H101" s="135"/>
    </row>
    <row r="102" spans="1:8" ht="15.5" x14ac:dyDescent="0.35">
      <c r="A102" s="138"/>
      <c r="B102" s="160"/>
      <c r="C102" s="135"/>
      <c r="D102" s="154"/>
      <c r="E102" s="137"/>
      <c r="F102" s="142"/>
      <c r="G102" s="142"/>
      <c r="H102" s="135"/>
    </row>
    <row r="103" spans="1:8" ht="15.5" x14ac:dyDescent="0.35">
      <c r="A103" s="138"/>
      <c r="B103" s="160"/>
      <c r="C103" s="135"/>
      <c r="D103" s="154"/>
      <c r="E103" s="137"/>
      <c r="F103" s="142"/>
      <c r="G103" s="142"/>
      <c r="H103" s="135"/>
    </row>
    <row r="104" spans="1:8" ht="15.5" x14ac:dyDescent="0.35">
      <c r="A104" s="138"/>
      <c r="B104" s="160"/>
      <c r="C104" s="135"/>
      <c r="D104" s="154"/>
      <c r="E104" s="137"/>
      <c r="F104" s="142"/>
      <c r="G104" s="142"/>
      <c r="H104" s="135"/>
    </row>
    <row r="105" spans="1:8" ht="15.5" x14ac:dyDescent="0.35">
      <c r="A105" s="138"/>
      <c r="B105" s="160"/>
      <c r="C105" s="135"/>
      <c r="D105" s="154"/>
      <c r="E105" s="137"/>
      <c r="F105" s="142"/>
      <c r="G105" s="142"/>
      <c r="H105" s="135"/>
    </row>
    <row r="106" spans="1:8" ht="16" thickBot="1" x14ac:dyDescent="0.4">
      <c r="A106" s="138"/>
      <c r="B106" s="161"/>
      <c r="C106" s="144"/>
      <c r="D106" s="154"/>
      <c r="E106" s="137"/>
      <c r="F106" s="143"/>
      <c r="G106" s="143"/>
      <c r="H106" s="144"/>
    </row>
    <row r="107" spans="1:8" ht="15.5" x14ac:dyDescent="0.35">
      <c r="A107" s="145"/>
      <c r="B107" s="162"/>
      <c r="C107" s="146"/>
      <c r="D107" s="155"/>
      <c r="E107" s="141"/>
      <c r="F107" s="145" t="s">
        <v>329</v>
      </c>
      <c r="G107" s="146"/>
      <c r="H107" s="141"/>
    </row>
    <row r="108" spans="1:8" ht="15.5" x14ac:dyDescent="0.35">
      <c r="A108" s="292" t="s">
        <v>330</v>
      </c>
      <c r="B108" s="293"/>
      <c r="C108" s="293"/>
      <c r="D108" s="293"/>
      <c r="E108" s="294"/>
      <c r="F108" s="295"/>
      <c r="G108" s="296"/>
      <c r="H108" s="135"/>
    </row>
    <row r="109" spans="1:8" ht="15.5" x14ac:dyDescent="0.35">
      <c r="A109" s="297" t="s">
        <v>331</v>
      </c>
      <c r="B109" s="298"/>
      <c r="C109" s="298"/>
      <c r="D109" s="298"/>
      <c r="E109" s="299"/>
      <c r="F109" s="297" t="s">
        <v>332</v>
      </c>
      <c r="G109" s="298"/>
      <c r="H109" s="147" t="s">
        <v>333</v>
      </c>
    </row>
    <row r="110" spans="1:8" ht="63" customHeight="1" x14ac:dyDescent="0.35">
      <c r="A110" s="176"/>
      <c r="B110" s="300" t="s">
        <v>334</v>
      </c>
      <c r="C110" s="300"/>
      <c r="D110" s="300"/>
      <c r="E110" s="147"/>
      <c r="F110" s="301" t="s">
        <v>335</v>
      </c>
      <c r="G110" s="302"/>
      <c r="H110" s="148" t="s">
        <v>336</v>
      </c>
    </row>
    <row r="111" spans="1:8" ht="16" thickBot="1" x14ac:dyDescent="0.4">
      <c r="A111" s="149"/>
      <c r="B111" s="290"/>
      <c r="C111" s="290"/>
      <c r="D111" s="290"/>
      <c r="E111" s="144"/>
      <c r="F111" s="149"/>
      <c r="G111" s="291"/>
      <c r="H111" s="291"/>
    </row>
  </sheetData>
  <mergeCells count="26">
    <mergeCell ref="B111:D111"/>
    <mergeCell ref="G111:H111"/>
    <mergeCell ref="A108:E108"/>
    <mergeCell ref="F108:G108"/>
    <mergeCell ref="A109:E109"/>
    <mergeCell ref="F109:G109"/>
    <mergeCell ref="B110:D110"/>
    <mergeCell ref="F110:G110"/>
    <mergeCell ref="B90:C90"/>
    <mergeCell ref="F90:H90"/>
    <mergeCell ref="B91:B92"/>
    <mergeCell ref="C91:C92"/>
    <mergeCell ref="F91:F92"/>
    <mergeCell ref="G91:G92"/>
    <mergeCell ref="H91:H92"/>
    <mergeCell ref="B1:H1"/>
    <mergeCell ref="B2:H2"/>
    <mergeCell ref="A7:F7"/>
    <mergeCell ref="G7:H7"/>
    <mergeCell ref="A8:A9"/>
    <mergeCell ref="B8:B9"/>
    <mergeCell ref="C8:C9"/>
    <mergeCell ref="D8:D9"/>
    <mergeCell ref="E8:E9"/>
    <mergeCell ref="G8:G9"/>
    <mergeCell ref="H8:H9"/>
  </mergeCells>
  <pageMargins left="0.70866141732283472" right="0.70866141732283472" top="0.74803149606299213" bottom="0.74803149606299213" header="0.31496062992125984" footer="0.31496062992125984"/>
  <pageSetup paperSize="256"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FF8A"/>
  </sheetPr>
  <dimension ref="A1:H96"/>
  <sheetViews>
    <sheetView view="pageBreakPreview" zoomScale="40" zoomScaleNormal="115" zoomScaleSheetLayoutView="40" workbookViewId="0">
      <pane ySplit="9" topLeftCell="A10" activePane="bottomLeft" state="frozen"/>
      <selection pane="bottomLeft" activeCell="F74" sqref="A13:F74"/>
    </sheetView>
  </sheetViews>
  <sheetFormatPr defaultRowHeight="14.5" x14ac:dyDescent="0.35"/>
  <cols>
    <col min="1" max="1" width="14" style="178" customWidth="1"/>
    <col min="2" max="2" width="22.7265625" style="163" customWidth="1"/>
    <col min="3" max="3" width="11.81640625" customWidth="1"/>
    <col min="4" max="4" width="49.453125" style="156" customWidth="1"/>
    <col min="5" max="5" width="11.453125" customWidth="1"/>
    <col min="6" max="6" width="9.453125" customWidth="1"/>
    <col min="7" max="7" width="22.81640625" customWidth="1"/>
    <col min="8" max="8" width="24.453125" customWidth="1"/>
  </cols>
  <sheetData>
    <row r="1" spans="1:8" s="170" customFormat="1" ht="26.25" customHeight="1" thickBot="1" x14ac:dyDescent="0.3">
      <c r="A1" s="171"/>
      <c r="B1" s="267" t="s">
        <v>383</v>
      </c>
      <c r="C1" s="268"/>
      <c r="D1" s="268"/>
      <c r="E1" s="268"/>
      <c r="F1" s="268"/>
      <c r="G1" s="268"/>
      <c r="H1" s="269"/>
    </row>
    <row r="2" spans="1:8" s="170" customFormat="1" ht="39.75" customHeight="1" thickBot="1" x14ac:dyDescent="0.3">
      <c r="A2" s="172"/>
      <c r="B2" s="270" t="s">
        <v>384</v>
      </c>
      <c r="C2" s="271"/>
      <c r="D2" s="271"/>
      <c r="E2" s="271"/>
      <c r="F2" s="271"/>
      <c r="G2" s="271"/>
      <c r="H2" s="272"/>
    </row>
    <row r="3" spans="1:8" ht="15.75" x14ac:dyDescent="0.25">
      <c r="A3" s="131"/>
      <c r="B3" s="157"/>
      <c r="C3" s="84"/>
      <c r="D3" s="151"/>
      <c r="E3" s="84"/>
      <c r="F3" s="83"/>
      <c r="G3" s="80"/>
      <c r="H3" s="83"/>
    </row>
    <row r="4" spans="1:8" ht="15" x14ac:dyDescent="0.25">
      <c r="A4" s="219" t="s">
        <v>385</v>
      </c>
      <c r="B4" s="157"/>
      <c r="C4" s="84"/>
      <c r="D4" s="151"/>
      <c r="E4" s="83"/>
      <c r="F4" s="83"/>
      <c r="G4" s="219" t="s">
        <v>314</v>
      </c>
      <c r="H4" s="83"/>
    </row>
    <row r="5" spans="1:8" ht="15" x14ac:dyDescent="0.25">
      <c r="A5" s="82" t="s">
        <v>315</v>
      </c>
      <c r="B5" s="157"/>
      <c r="C5" s="83"/>
      <c r="D5" s="151"/>
      <c r="E5" s="83"/>
      <c r="F5" s="83"/>
      <c r="G5" s="219" t="s">
        <v>316</v>
      </c>
      <c r="H5" s="83"/>
    </row>
    <row r="6" spans="1:8" ht="15.75" thickBot="1" x14ac:dyDescent="0.3">
      <c r="A6" s="83"/>
      <c r="B6" s="157"/>
      <c r="C6" s="83"/>
      <c r="D6" s="151"/>
      <c r="E6" s="83"/>
      <c r="F6" s="83"/>
      <c r="G6" s="83"/>
      <c r="H6" s="83"/>
    </row>
    <row r="7" spans="1:8" ht="30.75" customHeight="1" thickBot="1" x14ac:dyDescent="0.3">
      <c r="A7" s="273" t="s">
        <v>317</v>
      </c>
      <c r="B7" s="274"/>
      <c r="C7" s="274"/>
      <c r="D7" s="274"/>
      <c r="E7" s="274"/>
      <c r="F7" s="275"/>
      <c r="G7" s="276" t="s">
        <v>318</v>
      </c>
      <c r="H7" s="277"/>
    </row>
    <row r="8" spans="1:8" x14ac:dyDescent="0.35">
      <c r="A8" s="278" t="s">
        <v>319</v>
      </c>
      <c r="B8" s="280" t="s">
        <v>320</v>
      </c>
      <c r="C8" s="278" t="s">
        <v>0</v>
      </c>
      <c r="D8" s="282" t="s">
        <v>321</v>
      </c>
      <c r="E8" s="278" t="s">
        <v>322</v>
      </c>
      <c r="F8" s="217" t="s">
        <v>304</v>
      </c>
      <c r="G8" s="278" t="s">
        <v>324</v>
      </c>
      <c r="H8" s="278" t="s">
        <v>325</v>
      </c>
    </row>
    <row r="9" spans="1:8" ht="15" thickBot="1" x14ac:dyDescent="0.4">
      <c r="A9" s="279"/>
      <c r="B9" s="281"/>
      <c r="C9" s="279"/>
      <c r="D9" s="283"/>
      <c r="E9" s="279"/>
      <c r="F9" s="218" t="s">
        <v>323</v>
      </c>
      <c r="G9" s="279"/>
      <c r="H9" s="279"/>
    </row>
    <row r="10" spans="1:8" ht="25.5" x14ac:dyDescent="0.25">
      <c r="A10" s="220" t="str">
        <f>List!D92</f>
        <v>2025-05-029</v>
      </c>
      <c r="B10" s="158" t="str">
        <f>List!H92</f>
        <v>A.III.a.1 APPLICATION</v>
      </c>
      <c r="C10" s="182">
        <f>List!A92</f>
        <v>115</v>
      </c>
      <c r="D10" s="152" t="str">
        <f>List!E92</f>
        <v>PAPER, multipurpose, A4, 80gsm</v>
      </c>
      <c r="E10" s="133" t="str">
        <f>List!V92</f>
        <v>DUPLICATE</v>
      </c>
      <c r="F10" s="136">
        <f>List!G92</f>
        <v>10</v>
      </c>
      <c r="G10" s="134"/>
      <c r="H10" s="135"/>
    </row>
    <row r="11" spans="1:8" ht="25.5" x14ac:dyDescent="0.25">
      <c r="A11" s="220" t="str">
        <f>List!D93</f>
        <v>2025-05-032</v>
      </c>
      <c r="B11" s="158" t="str">
        <f>List!H93</f>
        <v>A.I.a.1 GASS</v>
      </c>
      <c r="C11" s="182">
        <f>List!A93</f>
        <v>132</v>
      </c>
      <c r="D11" s="152" t="str">
        <f>List!E93</f>
        <v>RAGS, foot rags</v>
      </c>
      <c r="E11" s="133" t="str">
        <f>List!V93</f>
        <v>DUPLICATE</v>
      </c>
      <c r="F11" s="136">
        <f>List!G93</f>
        <v>10</v>
      </c>
      <c r="G11" s="134"/>
      <c r="H11" s="135"/>
    </row>
    <row r="12" spans="1:8" ht="31.5" x14ac:dyDescent="0.25">
      <c r="A12" s="220" t="str">
        <f>List!D94</f>
        <v>2025-05-032</v>
      </c>
      <c r="B12" s="158" t="str">
        <f>List!H94</f>
        <v>A.I.a.1 GASS</v>
      </c>
      <c r="C12" s="182">
        <f>List!A94</f>
        <v>133</v>
      </c>
      <c r="D12" s="152" t="str">
        <f>List!E94</f>
        <v>RAGS, white, 12"x12"</v>
      </c>
      <c r="E12" s="133" t="str">
        <f>List!V94</f>
        <v>DUPLICATE</v>
      </c>
      <c r="F12" s="136">
        <f>List!G94</f>
        <v>10</v>
      </c>
      <c r="G12" s="134"/>
      <c r="H12" s="135"/>
    </row>
    <row r="13" spans="1:8" ht="31.5" x14ac:dyDescent="0.25">
      <c r="A13" s="220" t="str">
        <f>List!D95</f>
        <v>2025-06-035</v>
      </c>
      <c r="B13" s="158" t="str">
        <f>List!H95</f>
        <v>A.III.b.2 INSPECTION AND MONITORING</v>
      </c>
      <c r="C13" s="182">
        <f>List!A95</f>
        <v>89</v>
      </c>
      <c r="D13" s="152" t="str">
        <f>List!E95</f>
        <v>MARKER, permanent, broad, black</v>
      </c>
      <c r="E13" s="133" t="str">
        <f>List!V95</f>
        <v>DUPLICATE</v>
      </c>
      <c r="F13" s="136">
        <f>List!G95</f>
        <v>10</v>
      </c>
      <c r="G13" s="134"/>
      <c r="H13" s="135"/>
    </row>
    <row r="14" spans="1:8" ht="31.5" x14ac:dyDescent="0.25">
      <c r="A14" s="220" t="str">
        <f>List!D96</f>
        <v>2025-06-036</v>
      </c>
      <c r="B14" s="158" t="str">
        <f>List!H96</f>
        <v>A.III.a.2 EXAMINATION</v>
      </c>
      <c r="C14" s="182">
        <f>List!A96</f>
        <v>163</v>
      </c>
      <c r="D14" s="152" t="str">
        <f>List!E96</f>
        <v>STAPLE WIRE, No. 35 (26/6), 5000 pcs</v>
      </c>
      <c r="E14" s="133" t="str">
        <f>List!V96</f>
        <v>DUPLICATE</v>
      </c>
      <c r="F14" s="136">
        <f>List!G96</f>
        <v>10</v>
      </c>
      <c r="G14" s="134"/>
      <c r="H14" s="135"/>
    </row>
    <row r="15" spans="1:8" ht="31.5" x14ac:dyDescent="0.25">
      <c r="A15" s="220" t="str">
        <f>List!D97</f>
        <v>2025-06-036</v>
      </c>
      <c r="B15" s="158" t="str">
        <f>List!H97</f>
        <v>A.III.a.2 EXAMINATION</v>
      </c>
      <c r="C15" s="182">
        <f>List!A97</f>
        <v>35</v>
      </c>
      <c r="D15" s="152" t="str">
        <f>List!E97</f>
        <v>CORRECTION TAPE, 6-8m</v>
      </c>
      <c r="E15" s="133" t="str">
        <f>List!V97</f>
        <v>DUPLICATE</v>
      </c>
      <c r="F15" s="136">
        <f>List!G97</f>
        <v>10</v>
      </c>
      <c r="G15" s="134"/>
      <c r="H15" s="135"/>
    </row>
    <row r="16" spans="1:8" ht="31.5" x14ac:dyDescent="0.25">
      <c r="A16" s="220" t="str">
        <f>List!D98</f>
        <v>2025-06-036</v>
      </c>
      <c r="B16" s="158" t="str">
        <f>List!H98</f>
        <v>A.III.a.2 EXAMINATION</v>
      </c>
      <c r="C16" s="182">
        <f>List!A98</f>
        <v>173</v>
      </c>
      <c r="D16" s="152" t="str">
        <f>List!E98</f>
        <v>TAPE, transparent, 24mm (1")</v>
      </c>
      <c r="E16" s="133" t="str">
        <f>List!V98</f>
        <v>DUPLICATE</v>
      </c>
      <c r="F16" s="136">
        <f>List!G98</f>
        <v>10</v>
      </c>
      <c r="G16" s="134"/>
      <c r="H16" s="135"/>
    </row>
    <row r="17" spans="1:8" ht="31.5" x14ac:dyDescent="0.25">
      <c r="A17" s="220" t="str">
        <f>List!D99</f>
        <v>2025-06-036</v>
      </c>
      <c r="B17" s="158" t="str">
        <f>List!H99</f>
        <v>A.III.a.2 EXAMINATION</v>
      </c>
      <c r="C17" s="182">
        <f>List!A99</f>
        <v>45</v>
      </c>
      <c r="D17" s="152" t="str">
        <f>List!E99</f>
        <v>DISINFECTANT SPRAY, 400g</v>
      </c>
      <c r="E17" s="133" t="str">
        <f>List!V99</f>
        <v>DUPLICATE</v>
      </c>
      <c r="F17" s="136">
        <f>List!G99</f>
        <v>10</v>
      </c>
      <c r="G17" s="134"/>
      <c r="H17" s="135"/>
    </row>
    <row r="18" spans="1:8" ht="31.5" x14ac:dyDescent="0.25">
      <c r="A18" s="220" t="str">
        <f>List!D100</f>
        <v>2025-01-001</v>
      </c>
      <c r="B18" s="158" t="str">
        <f>List!H100</f>
        <v>A.III.b.2 INSPECTION AND MONITORING</v>
      </c>
      <c r="C18" s="182">
        <f>List!A100</f>
        <v>122</v>
      </c>
      <c r="D18" s="152" t="str">
        <f>List!E100</f>
        <v>PEN, gel pen, blue, with rubberized grip, 1.0mm</v>
      </c>
      <c r="E18" s="133" t="str">
        <f>List!V100</f>
        <v>piece</v>
      </c>
      <c r="F18" s="136">
        <f>List!G100</f>
        <v>8</v>
      </c>
      <c r="G18" s="134"/>
      <c r="H18" s="135"/>
    </row>
    <row r="19" spans="1:8" ht="31.5" x14ac:dyDescent="0.25">
      <c r="A19" s="220" t="str">
        <f>List!D101</f>
        <v>2025-01-001</v>
      </c>
      <c r="B19" s="158" t="str">
        <f>List!H101</f>
        <v>A.III.b.2 INSPECTION AND MONITORING</v>
      </c>
      <c r="C19" s="182">
        <f>List!A101</f>
        <v>105</v>
      </c>
      <c r="D19" s="152" t="str">
        <f>List!E101</f>
        <v>NOTE PAD, sticky, 2"x3" (47.6x76mm), 100's</v>
      </c>
      <c r="E19" s="133" t="str">
        <f>List!V101</f>
        <v>pad</v>
      </c>
      <c r="F19" s="136">
        <f>List!G101</f>
        <v>8</v>
      </c>
      <c r="G19" s="134"/>
      <c r="H19" s="135"/>
    </row>
    <row r="20" spans="1:8" ht="26" x14ac:dyDescent="0.35">
      <c r="A20" s="220" t="str">
        <f>List!D102</f>
        <v>2025-01-004</v>
      </c>
      <c r="B20" s="158" t="str">
        <f>List!H102</f>
        <v>A.I.a.1 GASS</v>
      </c>
      <c r="C20" s="182">
        <f>List!A102</f>
        <v>8</v>
      </c>
      <c r="D20" s="152" t="str">
        <f>List!E102</f>
        <v>BATTERY, dry cell, AA, 2 pieces per blister pack</v>
      </c>
      <c r="E20" s="133" t="str">
        <f>List!V102</f>
        <v/>
      </c>
      <c r="F20" s="136">
        <f>List!G102</f>
        <v>8</v>
      </c>
      <c r="G20" s="134"/>
      <c r="H20" s="135"/>
    </row>
    <row r="21" spans="1:8" ht="26" x14ac:dyDescent="0.35">
      <c r="A21" s="220" t="str">
        <f>List!D103</f>
        <v>2025-02-007</v>
      </c>
      <c r="B21" s="158" t="str">
        <f>List!H103</f>
        <v>A.III.b.2 INSPECTION AND MONITORING</v>
      </c>
      <c r="C21" s="182">
        <f>List!A103</f>
        <v>121</v>
      </c>
      <c r="D21" s="152" t="str">
        <f>List!E103</f>
        <v>PEN, gel pen, blue, 0.5mm</v>
      </c>
      <c r="E21" s="133" t="str">
        <f>List!V103</f>
        <v>piece</v>
      </c>
      <c r="F21" s="136">
        <f>List!G103</f>
        <v>8</v>
      </c>
      <c r="G21" s="134"/>
      <c r="H21" s="135"/>
    </row>
    <row r="22" spans="1:8" ht="15.5" x14ac:dyDescent="0.35">
      <c r="A22" s="220" t="str">
        <f>List!D104</f>
        <v>2025-06-036</v>
      </c>
      <c r="B22" s="158" t="str">
        <f>List!H104</f>
        <v>A.III.a.2 EXAMINATION</v>
      </c>
      <c r="C22" s="182">
        <f>List!A104</f>
        <v>168</v>
      </c>
      <c r="D22" s="152" t="str">
        <f>List!E104</f>
        <v>TAB, sign tab, 100's</v>
      </c>
      <c r="E22" s="133" t="str">
        <f>List!V104</f>
        <v>DUPLICATE</v>
      </c>
      <c r="F22" s="136">
        <f>List!G104</f>
        <v>8</v>
      </c>
      <c r="G22" s="134"/>
      <c r="H22" s="135"/>
    </row>
    <row r="23" spans="1:8" ht="15.5" x14ac:dyDescent="0.35">
      <c r="A23" s="220" t="str">
        <f>List!D105</f>
        <v>2025-06-036</v>
      </c>
      <c r="B23" s="158" t="str">
        <f>List!H105</f>
        <v>A.III.a.2 EXAMINATION</v>
      </c>
      <c r="C23" s="182">
        <f>List!A105</f>
        <v>132</v>
      </c>
      <c r="D23" s="152" t="str">
        <f>List!E105</f>
        <v>RAGS, foot rags</v>
      </c>
      <c r="E23" s="133" t="str">
        <f>List!V105</f>
        <v>DUPLICATE</v>
      </c>
      <c r="F23" s="136">
        <f>List!G105</f>
        <v>8</v>
      </c>
      <c r="G23" s="134"/>
      <c r="H23" s="135"/>
    </row>
    <row r="24" spans="1:8" ht="31" x14ac:dyDescent="0.35">
      <c r="A24" s="220" t="str">
        <f>List!D106</f>
        <v>2025-01-002</v>
      </c>
      <c r="B24" s="158" t="str">
        <f>List!H106</f>
        <v>A.III.a.2 EXAMINATION</v>
      </c>
      <c r="C24" s="182">
        <f>List!A106</f>
        <v>55</v>
      </c>
      <c r="D24" s="152" t="str">
        <f>List!E106</f>
        <v>ENVELOPE, documentary, brown, legal, with print for exam, 500's</v>
      </c>
      <c r="E24" s="133" t="str">
        <f>List!V106</f>
        <v>box</v>
      </c>
      <c r="F24" s="136">
        <f>List!G106</f>
        <v>6</v>
      </c>
      <c r="G24" s="134"/>
      <c r="H24" s="135"/>
    </row>
    <row r="25" spans="1:8" ht="15.5" x14ac:dyDescent="0.35">
      <c r="A25" s="220" t="str">
        <f>List!D107</f>
        <v>2025-02-013</v>
      </c>
      <c r="B25" s="158" t="str">
        <f>List!H107</f>
        <v>A.III.a.2 EXAMINATION</v>
      </c>
      <c r="C25" s="182">
        <f>List!A107</f>
        <v>8</v>
      </c>
      <c r="D25" s="152" t="str">
        <f>List!E107</f>
        <v>BATTERY, dry cell, AA, 2 pieces per blister pack</v>
      </c>
      <c r="E25" s="133" t="str">
        <f>List!V107</f>
        <v>pack</v>
      </c>
      <c r="F25" s="136">
        <f>List!G107</f>
        <v>6</v>
      </c>
      <c r="G25" s="134"/>
      <c r="H25" s="135"/>
    </row>
    <row r="26" spans="1:8" ht="15.5" x14ac:dyDescent="0.35">
      <c r="A26" s="220" t="str">
        <f>List!D108</f>
        <v>2025-03-015</v>
      </c>
      <c r="B26" s="158" t="str">
        <f>List!H108</f>
        <v>A.III.a.2 EXAMINATION</v>
      </c>
      <c r="C26" s="182">
        <f>List!A108</f>
        <v>22</v>
      </c>
      <c r="D26" s="152" t="str">
        <f>List!E108</f>
        <v>CERTIFICATE HOLDER, for legal size document</v>
      </c>
      <c r="E26" s="133" t="str">
        <f>List!V108</f>
        <v>piece</v>
      </c>
      <c r="F26" s="136">
        <f>List!G108</f>
        <v>6</v>
      </c>
      <c r="G26" s="134"/>
      <c r="H26" s="135"/>
    </row>
    <row r="27" spans="1:8" ht="15.5" x14ac:dyDescent="0.35">
      <c r="A27" s="220" t="str">
        <f>List!D109</f>
        <v>2025-05-032</v>
      </c>
      <c r="B27" s="158" t="str">
        <f>List!H109</f>
        <v>A.I.a.1 GASS</v>
      </c>
      <c r="C27" s="182">
        <f>List!A109</f>
        <v>180</v>
      </c>
      <c r="D27" s="152" t="str">
        <f>List!E109</f>
        <v>TONER, HP Laserjet Ent M552, CF360A (508A black)</v>
      </c>
      <c r="E27" s="133" t="str">
        <f>List!V109</f>
        <v>DUPLICATE</v>
      </c>
      <c r="F27" s="136">
        <f>List!G109</f>
        <v>6</v>
      </c>
      <c r="G27" s="134"/>
      <c r="H27" s="135"/>
    </row>
    <row r="28" spans="1:8" ht="15.5" x14ac:dyDescent="0.35">
      <c r="A28" s="220" t="str">
        <f>List!D110</f>
        <v>2025-01-003</v>
      </c>
      <c r="B28" s="158" t="str">
        <f>List!H110</f>
        <v>A.I.a.1 GASS</v>
      </c>
      <c r="C28" s="182">
        <f>List!A110</f>
        <v>73</v>
      </c>
      <c r="D28" s="152" t="str">
        <f>List!E110</f>
        <v>GARBAGE BAG, 26"x32" (M), black, 50's</v>
      </c>
      <c r="E28" s="133" t="str">
        <f>List!V110</f>
        <v>pack</v>
      </c>
      <c r="F28" s="136">
        <f>List!G110</f>
        <v>5</v>
      </c>
      <c r="G28" s="134"/>
      <c r="H28" s="135"/>
    </row>
    <row r="29" spans="1:8" ht="15.5" x14ac:dyDescent="0.35">
      <c r="A29" s="220" t="str">
        <f>List!D111</f>
        <v>2025-01-003</v>
      </c>
      <c r="B29" s="158" t="str">
        <f>List!H111</f>
        <v>A.I.a.1 GASS</v>
      </c>
      <c r="C29" s="182">
        <f>List!A111</f>
        <v>74</v>
      </c>
      <c r="D29" s="152" t="str">
        <f>List!E111</f>
        <v>GARBAGE BAG, 30"x37" (L), black, 50's</v>
      </c>
      <c r="E29" s="133" t="str">
        <f>List!V111</f>
        <v>pack</v>
      </c>
      <c r="F29" s="136">
        <f>List!G111</f>
        <v>5</v>
      </c>
      <c r="G29" s="134"/>
      <c r="H29" s="135"/>
    </row>
    <row r="30" spans="1:8" ht="15.5" x14ac:dyDescent="0.35">
      <c r="A30" s="220" t="str">
        <f>List!D112</f>
        <v>2025-01-003</v>
      </c>
      <c r="B30" s="158" t="str">
        <f>List!H112</f>
        <v>A.I.a.1 GASS</v>
      </c>
      <c r="C30" s="182">
        <f>List!A112</f>
        <v>75</v>
      </c>
      <c r="D30" s="152" t="str">
        <f>List!E112</f>
        <v>GARBAGE BAG, 37"x40" (XL), black, 50's</v>
      </c>
      <c r="E30" s="133" t="str">
        <f>List!V112</f>
        <v>pack</v>
      </c>
      <c r="F30" s="136">
        <f>List!G112</f>
        <v>5</v>
      </c>
      <c r="G30" s="134"/>
      <c r="H30" s="135"/>
    </row>
    <row r="31" spans="1:8" ht="31" x14ac:dyDescent="0.35">
      <c r="A31" s="220" t="str">
        <f>List!D113</f>
        <v>2025-01-003</v>
      </c>
      <c r="B31" s="158" t="str">
        <f>List!H113</f>
        <v>A.I.a.1 GASS</v>
      </c>
      <c r="C31" s="182">
        <f>List!A113</f>
        <v>186</v>
      </c>
      <c r="D31" s="152" t="str">
        <f>List!E113</f>
        <v>TONER, HP Laserjet Pro M155A, W2310A (215A black)</v>
      </c>
      <c r="E31" s="133" t="str">
        <f>List!V113</f>
        <v>unit</v>
      </c>
      <c r="F31" s="136">
        <f>List!G113</f>
        <v>5</v>
      </c>
      <c r="G31" s="134"/>
      <c r="H31" s="135"/>
    </row>
    <row r="32" spans="1:8" ht="31" x14ac:dyDescent="0.35">
      <c r="A32" s="220" t="str">
        <f>List!D114</f>
        <v>2025-01-003</v>
      </c>
      <c r="B32" s="158" t="str">
        <f>List!H114</f>
        <v>A.I.a.1 GASS</v>
      </c>
      <c r="C32" s="182">
        <f>List!A114</f>
        <v>187</v>
      </c>
      <c r="D32" s="152" t="str">
        <f>List!E114</f>
        <v>TONER, HP Laserjet Pro M155A, W2311A (215A cyan)</v>
      </c>
      <c r="E32" s="133" t="str">
        <f>List!V114</f>
        <v>unit</v>
      </c>
      <c r="F32" s="136">
        <f>List!G114</f>
        <v>5</v>
      </c>
      <c r="G32" s="134"/>
      <c r="H32" s="135"/>
    </row>
    <row r="33" spans="1:8" ht="31" x14ac:dyDescent="0.35">
      <c r="A33" s="220" t="str">
        <f>List!D115</f>
        <v>2025-01-003</v>
      </c>
      <c r="B33" s="158" t="str">
        <f>List!H115</f>
        <v>A.I.a.1 GASS</v>
      </c>
      <c r="C33" s="182">
        <f>List!A115</f>
        <v>188</v>
      </c>
      <c r="D33" s="152" t="str">
        <f>List!E115</f>
        <v>TONER, HP Laserjet Pro M155A, W2312A (215A yellow)</v>
      </c>
      <c r="E33" s="133" t="str">
        <f>List!V115</f>
        <v>unit</v>
      </c>
      <c r="F33" s="136">
        <f>List!G115</f>
        <v>5</v>
      </c>
      <c r="G33" s="134"/>
      <c r="H33" s="135"/>
    </row>
    <row r="34" spans="1:8" ht="31" x14ac:dyDescent="0.35">
      <c r="A34" s="220" t="str">
        <f>List!D116</f>
        <v>2025-01-003</v>
      </c>
      <c r="B34" s="158" t="str">
        <f>List!H116</f>
        <v>A.I.a.1 GASS</v>
      </c>
      <c r="C34" s="182">
        <f>List!A116</f>
        <v>189</v>
      </c>
      <c r="D34" s="152" t="str">
        <f>List!E116</f>
        <v>TONER, HP Laserjet Pro M155A, W2313A (215A magenta)</v>
      </c>
      <c r="E34" s="133" t="str">
        <f>List!V116</f>
        <v>unit</v>
      </c>
      <c r="F34" s="136">
        <f>List!G116</f>
        <v>5</v>
      </c>
      <c r="G34" s="134"/>
      <c r="H34" s="135"/>
    </row>
    <row r="35" spans="1:8" ht="31" x14ac:dyDescent="0.35">
      <c r="A35" s="220" t="str">
        <f>List!D125</f>
        <v>2025-02-010</v>
      </c>
      <c r="B35" s="158" t="str">
        <f>List!H125</f>
        <v>A.I.a.1 GASS</v>
      </c>
      <c r="C35" s="182">
        <f>List!A125</f>
        <v>189</v>
      </c>
      <c r="D35" s="152" t="str">
        <f>List!E125</f>
        <v>TONER, HP Laserjet Pro M155A, W2313A (215A magenta)</v>
      </c>
      <c r="E35" s="133" t="str">
        <f>List!V125</f>
        <v>unit</v>
      </c>
      <c r="F35" s="136">
        <f>List!G125</f>
        <v>5</v>
      </c>
      <c r="G35" s="134"/>
      <c r="H35" s="135"/>
    </row>
    <row r="36" spans="1:8" ht="31" x14ac:dyDescent="0.35">
      <c r="A36" s="220" t="str">
        <f>List!D126</f>
        <v>2025-02-010</v>
      </c>
      <c r="B36" s="158" t="str">
        <f>List!H126</f>
        <v>A.I.a.1 GASS</v>
      </c>
      <c r="C36" s="182">
        <f>List!A126</f>
        <v>188</v>
      </c>
      <c r="D36" s="152" t="str">
        <f>List!E126</f>
        <v>TONER, HP Laserjet Pro M155A, W2312A (215A yellow)</v>
      </c>
      <c r="E36" s="133" t="str">
        <f>List!V126</f>
        <v>unit</v>
      </c>
      <c r="F36" s="136">
        <f>List!G126</f>
        <v>5</v>
      </c>
      <c r="G36" s="134"/>
      <c r="H36" s="135"/>
    </row>
    <row r="37" spans="1:8" ht="15.5" x14ac:dyDescent="0.35">
      <c r="A37" s="220" t="str">
        <f>List!D127</f>
        <v>2025-02-010</v>
      </c>
      <c r="B37" s="158" t="str">
        <f>List!H127</f>
        <v>A.I.a.1 GASS</v>
      </c>
      <c r="C37" s="182">
        <f>List!A127</f>
        <v>114</v>
      </c>
      <c r="D37" s="152" t="str">
        <f>List!E127</f>
        <v>PAPER, multicopy, 8.5"x13", 80gsm</v>
      </c>
      <c r="E37" s="133" t="str">
        <f>List!V127</f>
        <v/>
      </c>
      <c r="F37" s="136">
        <f>List!G127</f>
        <v>5</v>
      </c>
      <c r="G37" s="134"/>
      <c r="H37" s="135"/>
    </row>
    <row r="38" spans="1:8" ht="15.5" x14ac:dyDescent="0.35">
      <c r="A38" s="220" t="str">
        <f>List!D128</f>
        <v>2025-02-010</v>
      </c>
      <c r="B38" s="158" t="str">
        <f>List!H128</f>
        <v>A.I.a.1 GASS</v>
      </c>
      <c r="C38" s="182">
        <f>List!A128</f>
        <v>115</v>
      </c>
      <c r="D38" s="152" t="str">
        <f>List!E128</f>
        <v>PAPER, multipurpose, A4, 80gsm</v>
      </c>
      <c r="E38" s="133" t="str">
        <f>List!V128</f>
        <v/>
      </c>
      <c r="F38" s="136">
        <f>List!G128</f>
        <v>5</v>
      </c>
      <c r="G38" s="134"/>
      <c r="H38" s="135"/>
    </row>
    <row r="39" spans="1:8" ht="15.5" x14ac:dyDescent="0.35">
      <c r="A39" s="220" t="str">
        <f>List!D129</f>
        <v>2025-02-011</v>
      </c>
      <c r="B39" s="158" t="str">
        <f>List!H129</f>
        <v>A.I.a.1 GASS</v>
      </c>
      <c r="C39" s="182">
        <f>List!A129</f>
        <v>122</v>
      </c>
      <c r="D39" s="152" t="str">
        <f>List!E129</f>
        <v>PEN, gel pen, blue, with rubberized grip, 1.0mm</v>
      </c>
      <c r="E39" s="133" t="str">
        <f>List!V129</f>
        <v/>
      </c>
      <c r="F39" s="136">
        <f>List!G129</f>
        <v>5</v>
      </c>
      <c r="G39" s="134"/>
      <c r="H39" s="135"/>
    </row>
    <row r="40" spans="1:8" ht="15.5" x14ac:dyDescent="0.35">
      <c r="A40" s="220" t="str">
        <f>List!D130</f>
        <v>2025-02-011</v>
      </c>
      <c r="B40" s="158" t="str">
        <f>List!H130</f>
        <v>A.I.a.1 GASS</v>
      </c>
      <c r="C40" s="182">
        <f>List!A130</f>
        <v>67</v>
      </c>
      <c r="D40" s="152" t="str">
        <f>List!E130</f>
        <v>FASTENER, metal, 2in, 7cm, 50's</v>
      </c>
      <c r="E40" s="133" t="str">
        <f>List!V130</f>
        <v/>
      </c>
      <c r="F40" s="136">
        <f>List!G130</f>
        <v>5</v>
      </c>
      <c r="G40" s="134"/>
      <c r="H40" s="135"/>
    </row>
    <row r="41" spans="1:8" ht="15.5" x14ac:dyDescent="0.35">
      <c r="A41" s="220" t="str">
        <f>List!D131</f>
        <v>2025-02-013</v>
      </c>
      <c r="B41" s="158" t="str">
        <f>List!H131</f>
        <v>A.III.a.2 EXAMINATION</v>
      </c>
      <c r="C41" s="182">
        <f>List!A131</f>
        <v>21</v>
      </c>
      <c r="D41" s="152" t="str">
        <f>List!E131</f>
        <v>CERTIFICATE HOLDER, for A4 size document</v>
      </c>
      <c r="E41" s="133" t="str">
        <f>List!V131</f>
        <v>piece</v>
      </c>
      <c r="F41" s="136">
        <f>List!G131</f>
        <v>5</v>
      </c>
      <c r="G41" s="134"/>
      <c r="H41" s="135"/>
    </row>
    <row r="42" spans="1:8" ht="15.5" x14ac:dyDescent="0.35">
      <c r="A42" s="220" t="str">
        <f>List!D132</f>
        <v>2025-02-013</v>
      </c>
      <c r="B42" s="158" t="str">
        <f>List!H132</f>
        <v>A.III.a.2 EXAMINATION</v>
      </c>
      <c r="C42" s="182">
        <f>List!A132</f>
        <v>22</v>
      </c>
      <c r="D42" s="152" t="str">
        <f>List!E132</f>
        <v>CERTIFICATE HOLDER, for legal size document</v>
      </c>
      <c r="E42" s="133" t="str">
        <f>List!V132</f>
        <v>piece</v>
      </c>
      <c r="F42" s="136">
        <f>List!G132</f>
        <v>5</v>
      </c>
      <c r="G42" s="134"/>
      <c r="H42" s="135"/>
    </row>
    <row r="43" spans="1:8" ht="15.5" x14ac:dyDescent="0.35">
      <c r="A43" s="220" t="str">
        <f>List!D133</f>
        <v>2025-02-013</v>
      </c>
      <c r="B43" s="158" t="str">
        <f>List!H133</f>
        <v>A.III.a.2 EXAMINATION</v>
      </c>
      <c r="C43" s="182">
        <f>List!A133</f>
        <v>45</v>
      </c>
      <c r="D43" s="152" t="str">
        <f>List!E133</f>
        <v>DISINFECTANT SPRAY, 400g</v>
      </c>
      <c r="E43" s="133" t="str">
        <f>List!V133</f>
        <v>bottle</v>
      </c>
      <c r="F43" s="136">
        <f>List!G133</f>
        <v>5</v>
      </c>
      <c r="G43" s="134"/>
      <c r="H43" s="135"/>
    </row>
    <row r="44" spans="1:8" ht="15.5" x14ac:dyDescent="0.35">
      <c r="A44" s="220" t="str">
        <f>List!D134</f>
        <v>2025-02-013</v>
      </c>
      <c r="B44" s="158" t="str">
        <f>List!H134</f>
        <v>A.III.a.2 EXAMINATION</v>
      </c>
      <c r="C44" s="182">
        <f>List!A134</f>
        <v>106</v>
      </c>
      <c r="D44" s="152" t="str">
        <f>List!E134</f>
        <v>NOTE PAD, sticky, 3"x3", 1's, 100's</v>
      </c>
      <c r="E44" s="133" t="str">
        <f>List!V134</f>
        <v>pad</v>
      </c>
      <c r="F44" s="136">
        <f>List!G134</f>
        <v>5</v>
      </c>
      <c r="G44" s="134"/>
      <c r="H44" s="135"/>
    </row>
    <row r="45" spans="1:8" ht="31" x14ac:dyDescent="0.35">
      <c r="A45" s="220" t="str">
        <f>List!D135</f>
        <v>2025-03-018</v>
      </c>
      <c r="B45" s="158" t="str">
        <f>List!H135</f>
        <v>A.III.a.1 APPLICATION</v>
      </c>
      <c r="C45" s="182">
        <f>List!A135</f>
        <v>186</v>
      </c>
      <c r="D45" s="152" t="str">
        <f>List!E135</f>
        <v>TONER, HP Laserjet Pro M155A, W2310A (215A black)</v>
      </c>
      <c r="E45" s="133" t="str">
        <f>List!V135</f>
        <v>unit</v>
      </c>
      <c r="F45" s="136">
        <f>List!G135</f>
        <v>5</v>
      </c>
      <c r="G45" s="134"/>
      <c r="H45" s="135"/>
    </row>
    <row r="46" spans="1:8" ht="31" x14ac:dyDescent="0.35">
      <c r="A46" s="220" t="str">
        <f>List!D136</f>
        <v>2025-03-018</v>
      </c>
      <c r="B46" s="158" t="str">
        <f>List!H136</f>
        <v>A.III.a.1 APPLICATION</v>
      </c>
      <c r="C46" s="182">
        <f>List!A136</f>
        <v>187</v>
      </c>
      <c r="D46" s="152" t="str">
        <f>List!E136</f>
        <v>TONER, HP Laserjet Pro M155A, W2311A (215A cyan)</v>
      </c>
      <c r="E46" s="133" t="str">
        <f>List!V136</f>
        <v>unit</v>
      </c>
      <c r="F46" s="136">
        <f>List!G136</f>
        <v>5</v>
      </c>
      <c r="G46" s="134"/>
      <c r="H46" s="135"/>
    </row>
    <row r="47" spans="1:8" ht="31" x14ac:dyDescent="0.35">
      <c r="A47" s="220" t="str">
        <f>List!D137</f>
        <v>2025-03-018</v>
      </c>
      <c r="B47" s="158" t="str">
        <f>List!H137</f>
        <v>A.III.a.1 APPLICATION</v>
      </c>
      <c r="C47" s="182">
        <f>List!A137</f>
        <v>188</v>
      </c>
      <c r="D47" s="152" t="str">
        <f>List!E137</f>
        <v>TONER, HP Laserjet Pro M155A, W2312A (215A yellow)</v>
      </c>
      <c r="E47" s="133" t="str">
        <f>List!V137</f>
        <v>unit</v>
      </c>
      <c r="F47" s="136">
        <f>List!G137</f>
        <v>5</v>
      </c>
      <c r="G47" s="134"/>
      <c r="H47" s="135"/>
    </row>
    <row r="48" spans="1:8" ht="31" x14ac:dyDescent="0.35">
      <c r="A48" s="220" t="str">
        <f>List!D138</f>
        <v>2025-03-018</v>
      </c>
      <c r="B48" s="158" t="str">
        <f>List!H138</f>
        <v>A.III.a.1 APPLICATION</v>
      </c>
      <c r="C48" s="182">
        <f>List!A138</f>
        <v>189</v>
      </c>
      <c r="D48" s="152" t="str">
        <f>List!E138</f>
        <v>TONER, HP Laserjet Pro M155A, W2313A (215A magenta)</v>
      </c>
      <c r="E48" s="133" t="str">
        <f>List!V138</f>
        <v>unit</v>
      </c>
      <c r="F48" s="136">
        <f>List!G138</f>
        <v>5</v>
      </c>
      <c r="G48" s="134"/>
      <c r="H48" s="135"/>
    </row>
    <row r="49" spans="1:8" ht="15.5" x14ac:dyDescent="0.35">
      <c r="A49" s="220" t="str">
        <f>List!D139</f>
        <v>2025-03-018</v>
      </c>
      <c r="B49" s="158" t="str">
        <f>List!H139</f>
        <v>A.III.a.1 APPLICATION</v>
      </c>
      <c r="C49" s="182">
        <f>List!A139</f>
        <v>106</v>
      </c>
      <c r="D49" s="152" t="str">
        <f>List!E139</f>
        <v>NOTE PAD, sticky, 3"x3", 1's, 100's</v>
      </c>
      <c r="E49" s="133" t="str">
        <f>List!V139</f>
        <v>pack</v>
      </c>
      <c r="F49" s="136">
        <f>List!G139</f>
        <v>5</v>
      </c>
      <c r="G49" s="134"/>
      <c r="H49" s="135"/>
    </row>
    <row r="50" spans="1:8" ht="15.5" x14ac:dyDescent="0.35">
      <c r="A50" s="220" t="str">
        <f>List!D140</f>
        <v>2025-03-019</v>
      </c>
      <c r="B50" s="158" t="str">
        <f>List!H140</f>
        <v>A.I.a.1 GASS</v>
      </c>
      <c r="C50" s="182">
        <f>List!A140</f>
        <v>176</v>
      </c>
      <c r="D50" s="152" t="str">
        <f>List!E140</f>
        <v>TISSUE, interfolded, 175 pulls</v>
      </c>
      <c r="E50" s="133" t="str">
        <f>List!V140</f>
        <v>pack</v>
      </c>
      <c r="F50" s="136">
        <f>List!G140</f>
        <v>5</v>
      </c>
      <c r="G50" s="134"/>
      <c r="H50" s="135"/>
    </row>
    <row r="51" spans="1:8" ht="15.5" x14ac:dyDescent="0.35">
      <c r="A51" s="220" t="str">
        <f>List!D141</f>
        <v>2025-03-019</v>
      </c>
      <c r="B51" s="158" t="str">
        <f>List!H141</f>
        <v>A.I.a.1 GASS</v>
      </c>
      <c r="C51" s="182">
        <f>List!A141</f>
        <v>4</v>
      </c>
      <c r="D51" s="152" t="str">
        <f>List!E141</f>
        <v>ALCOHOL, ethyl, 70%, 500ml</v>
      </c>
      <c r="E51" s="133" t="str">
        <f>List!V141</f>
        <v>bottle</v>
      </c>
      <c r="F51" s="136">
        <f>List!G141</f>
        <v>5</v>
      </c>
      <c r="G51" s="134"/>
      <c r="H51" s="135"/>
    </row>
    <row r="52" spans="1:8" ht="15.5" x14ac:dyDescent="0.35">
      <c r="A52" s="220" t="str">
        <f>List!D143</f>
        <v>2025-03-019</v>
      </c>
      <c r="B52" s="158" t="str">
        <f>List!H143</f>
        <v>A.I.a.1 GASS</v>
      </c>
      <c r="C52" s="182">
        <f>List!A143</f>
        <v>8</v>
      </c>
      <c r="D52" s="152" t="str">
        <f>List!E143</f>
        <v>BATTERY, dry cell, AA, 2 pieces per blister pack</v>
      </c>
      <c r="E52" s="133" t="str">
        <f>List!V143</f>
        <v>pack</v>
      </c>
      <c r="F52" s="136">
        <f>List!G143</f>
        <v>5</v>
      </c>
      <c r="G52" s="134"/>
      <c r="H52" s="135"/>
    </row>
    <row r="53" spans="1:8" ht="31" x14ac:dyDescent="0.35">
      <c r="A53" s="220" t="str">
        <f>List!D144</f>
        <v>2025-03-019</v>
      </c>
      <c r="B53" s="158" t="str">
        <f>List!H144</f>
        <v>A.I.a.1 GASS</v>
      </c>
      <c r="C53" s="182">
        <f>List!A144</f>
        <v>186</v>
      </c>
      <c r="D53" s="152" t="str">
        <f>List!E144</f>
        <v>TONER, HP Laserjet Pro M155A, W2310A (215A black)</v>
      </c>
      <c r="E53" s="133" t="str">
        <f>List!V144</f>
        <v>unit</v>
      </c>
      <c r="F53" s="136">
        <f>List!G144</f>
        <v>5</v>
      </c>
      <c r="G53" s="134"/>
      <c r="H53" s="135"/>
    </row>
    <row r="54" spans="1:8" ht="31" x14ac:dyDescent="0.35">
      <c r="A54" s="220" t="str">
        <f>List!D145</f>
        <v>2025-03-019</v>
      </c>
      <c r="B54" s="158" t="str">
        <f>List!H145</f>
        <v>A.I.a.1 GASS</v>
      </c>
      <c r="C54" s="182">
        <f>List!A145</f>
        <v>187</v>
      </c>
      <c r="D54" s="152" t="str">
        <f>List!E145</f>
        <v>TONER, HP Laserjet Pro M155A, W2311A (215A cyan)</v>
      </c>
      <c r="E54" s="133" t="str">
        <f>List!V145</f>
        <v>unit</v>
      </c>
      <c r="F54" s="136">
        <f>List!G145</f>
        <v>5</v>
      </c>
      <c r="G54" s="134"/>
      <c r="H54" s="135"/>
    </row>
    <row r="55" spans="1:8" ht="31" x14ac:dyDescent="0.35">
      <c r="A55" s="220" t="str">
        <f>List!D146</f>
        <v>2025-03-019</v>
      </c>
      <c r="B55" s="158" t="str">
        <f>List!H146</f>
        <v>A.I.a.1 GASS</v>
      </c>
      <c r="C55" s="182">
        <f>List!A146</f>
        <v>188</v>
      </c>
      <c r="D55" s="152" t="str">
        <f>List!E146</f>
        <v>TONER, HP Laserjet Pro M155A, W2312A (215A yellow)</v>
      </c>
      <c r="E55" s="133" t="str">
        <f>List!V146</f>
        <v>unit</v>
      </c>
      <c r="F55" s="136">
        <f>List!G146</f>
        <v>5</v>
      </c>
      <c r="G55" s="134"/>
      <c r="H55" s="135"/>
    </row>
    <row r="56" spans="1:8" ht="31" x14ac:dyDescent="0.35">
      <c r="A56" s="220" t="str">
        <f>List!D147</f>
        <v>2025-03-019</v>
      </c>
      <c r="B56" s="158" t="str">
        <f>List!H147</f>
        <v>A.I.a.1 GASS</v>
      </c>
      <c r="C56" s="182">
        <f>List!A147</f>
        <v>189</v>
      </c>
      <c r="D56" s="152" t="str">
        <f>List!E147</f>
        <v>TONER, HP Laserjet Pro M155A, W2313A (215A magenta)</v>
      </c>
      <c r="E56" s="133" t="str">
        <f>List!V147</f>
        <v>unit</v>
      </c>
      <c r="F56" s="136">
        <f>List!G147</f>
        <v>5</v>
      </c>
      <c r="G56" s="134"/>
      <c r="H56" s="135"/>
    </row>
    <row r="57" spans="1:8" ht="15.5" x14ac:dyDescent="0.35">
      <c r="A57" s="220" t="str">
        <f>List!D148</f>
        <v>2025-03-020</v>
      </c>
      <c r="B57" s="158" t="str">
        <f>List!H148</f>
        <v>A.I.a.1 GASS</v>
      </c>
      <c r="C57" s="182">
        <f>List!A148</f>
        <v>122</v>
      </c>
      <c r="D57" s="152" t="str">
        <f>List!E148</f>
        <v>PEN, gel pen, blue, with rubberized grip, 1.0mm</v>
      </c>
      <c r="E57" s="133" t="str">
        <f>List!V148</f>
        <v>piece</v>
      </c>
      <c r="F57" s="136">
        <f>List!G148</f>
        <v>5</v>
      </c>
      <c r="G57" s="134"/>
      <c r="H57" s="135"/>
    </row>
    <row r="58" spans="1:8" ht="15.5" x14ac:dyDescent="0.35">
      <c r="A58" s="220" t="str">
        <f>List!D149</f>
        <v>2025-04-023</v>
      </c>
      <c r="B58" s="158" t="str">
        <f>List!H149</f>
        <v>A.I.a.1 GASS</v>
      </c>
      <c r="C58" s="182">
        <f>List!A149</f>
        <v>166</v>
      </c>
      <c r="D58" s="152" t="str">
        <f>List!E149</f>
        <v>STATIONERY PAPER, with ISO and BP logos, legal</v>
      </c>
      <c r="E58" s="133" t="str">
        <f>List!V149</f>
        <v>ream</v>
      </c>
      <c r="F58" s="136">
        <f>List!G149</f>
        <v>5</v>
      </c>
      <c r="G58" s="134"/>
      <c r="H58" s="135"/>
    </row>
    <row r="59" spans="1:8" ht="15.5" x14ac:dyDescent="0.35">
      <c r="A59" s="220" t="str">
        <f>List!D150</f>
        <v>2025-04-023</v>
      </c>
      <c r="B59" s="158" t="str">
        <f>List!H150</f>
        <v>A.I.a.1 GASS</v>
      </c>
      <c r="C59" s="182">
        <f>List!A150</f>
        <v>114</v>
      </c>
      <c r="D59" s="152" t="str">
        <f>List!E150</f>
        <v>PAPER, multicopy, 8.5"x13", 80gsm</v>
      </c>
      <c r="E59" s="133" t="str">
        <f>List!V150</f>
        <v>ream</v>
      </c>
      <c r="F59" s="136">
        <f>List!G150</f>
        <v>5</v>
      </c>
      <c r="G59" s="134"/>
      <c r="H59" s="135"/>
    </row>
    <row r="60" spans="1:8" ht="15.5" x14ac:dyDescent="0.35">
      <c r="A60" s="220" t="str">
        <f>List!D151</f>
        <v>2025-04-023</v>
      </c>
      <c r="B60" s="158" t="str">
        <f>List!H151</f>
        <v>A.I.a.1 GASS</v>
      </c>
      <c r="C60" s="182">
        <f>List!A151</f>
        <v>148</v>
      </c>
      <c r="D60" s="152" t="str">
        <f>List!E151</f>
        <v>SOAP, bar hand soap, 90g</v>
      </c>
      <c r="E60" s="133" t="str">
        <f>List!V151</f>
        <v>bar</v>
      </c>
      <c r="F60" s="136">
        <f>List!G151</f>
        <v>5</v>
      </c>
      <c r="G60" s="134"/>
      <c r="H60" s="135"/>
    </row>
    <row r="61" spans="1:8" ht="31" x14ac:dyDescent="0.35">
      <c r="A61" s="220" t="str">
        <f>List!D152</f>
        <v>2025-04-024</v>
      </c>
      <c r="B61" s="158" t="str">
        <f>List!H152</f>
        <v>A.I.a.1 GASS</v>
      </c>
      <c r="C61" s="182">
        <f>List!A152</f>
        <v>96</v>
      </c>
      <c r="D61" s="152" t="str">
        <f>List!E152</f>
        <v>MARKER, write-all-pen, permanent, 0.4mm (size: small tip)</v>
      </c>
      <c r="E61" s="133" t="str">
        <f>List!V152</f>
        <v>piece</v>
      </c>
      <c r="F61" s="136">
        <f>List!G152</f>
        <v>5</v>
      </c>
      <c r="G61" s="134"/>
      <c r="H61" s="135"/>
    </row>
    <row r="62" spans="1:8" ht="15.5" x14ac:dyDescent="0.35">
      <c r="A62" s="220" t="str">
        <f>List!D153</f>
        <v>2025-04-024</v>
      </c>
      <c r="B62" s="158" t="str">
        <f>List!H153</f>
        <v>A.I.a.1 GASS</v>
      </c>
      <c r="C62" s="182">
        <f>List!A153</f>
        <v>173</v>
      </c>
      <c r="D62" s="152" t="str">
        <f>List!E153</f>
        <v>TAPE, transparent, 24mm (1")</v>
      </c>
      <c r="E62" s="133" t="str">
        <f>List!V153</f>
        <v>roll</v>
      </c>
      <c r="F62" s="136">
        <f>List!G153</f>
        <v>5</v>
      </c>
      <c r="G62" s="134"/>
      <c r="H62" s="135"/>
    </row>
    <row r="63" spans="1:8" ht="15.5" x14ac:dyDescent="0.35">
      <c r="A63" s="220" t="str">
        <f>List!D154</f>
        <v>2025-05-025</v>
      </c>
      <c r="B63" s="158" t="str">
        <f>List!H154</f>
        <v>A.III.a.2 EXAMINATION</v>
      </c>
      <c r="C63" s="182">
        <f>List!A154</f>
        <v>75</v>
      </c>
      <c r="D63" s="152" t="str">
        <f>List!E154</f>
        <v>GARBAGE BAG, 37"x40" (XL), black, 50's</v>
      </c>
      <c r="E63" s="133" t="str">
        <f>List!V154</f>
        <v>DUPLICATE</v>
      </c>
      <c r="F63" s="136">
        <f>List!G154</f>
        <v>5</v>
      </c>
      <c r="G63" s="134"/>
      <c r="H63" s="135"/>
    </row>
    <row r="64" spans="1:8" ht="15.5" x14ac:dyDescent="0.35">
      <c r="A64" s="220" t="str">
        <f>List!D155</f>
        <v>2025-05-025</v>
      </c>
      <c r="B64" s="158" t="str">
        <f>List!H155</f>
        <v>A.III.a.2 EXAMINATION</v>
      </c>
      <c r="C64" s="182">
        <f>List!A155</f>
        <v>42</v>
      </c>
      <c r="D64" s="152" t="str">
        <f>List!E155</f>
        <v>DISHWASHING PASTE, 200g</v>
      </c>
      <c r="E64" s="133" t="str">
        <f>List!V155</f>
        <v>DUPLICATE</v>
      </c>
      <c r="F64" s="136">
        <f>List!G155</f>
        <v>5</v>
      </c>
      <c r="G64" s="134"/>
      <c r="H64" s="135"/>
    </row>
    <row r="65" spans="1:8" ht="15.5" x14ac:dyDescent="0.35">
      <c r="A65" s="220" t="str">
        <f>List!D156</f>
        <v>2025-05-026</v>
      </c>
      <c r="B65" s="158" t="str">
        <f>List!H156</f>
        <v>A.I.a.1 GASS</v>
      </c>
      <c r="C65" s="182">
        <f>List!A156</f>
        <v>2</v>
      </c>
      <c r="D65" s="152" t="str">
        <f>List!E156</f>
        <v>AIR FRESHENER, 300-320ml</v>
      </c>
      <c r="E65" s="133" t="str">
        <f>List!V156</f>
        <v>DUPLICATE</v>
      </c>
      <c r="F65" s="136">
        <f>List!G156</f>
        <v>5</v>
      </c>
      <c r="G65" s="134"/>
      <c r="H65" s="135"/>
    </row>
    <row r="66" spans="1:8" ht="15.5" x14ac:dyDescent="0.35">
      <c r="A66" s="220" t="str">
        <f>List!D157</f>
        <v>2025-05-026</v>
      </c>
      <c r="B66" s="158" t="str">
        <f>List!H157</f>
        <v>A.I.a.1 GASS</v>
      </c>
      <c r="C66" s="182">
        <f>List!A157</f>
        <v>3</v>
      </c>
      <c r="D66" s="152" t="str">
        <f>List!E157</f>
        <v>ALCOHOL, ethyl, 70%, 3785ml</v>
      </c>
      <c r="E66" s="133" t="str">
        <f>List!V157</f>
        <v>DUPLICATE</v>
      </c>
      <c r="F66" s="136">
        <f>List!G157</f>
        <v>5</v>
      </c>
      <c r="G66" s="134"/>
      <c r="H66" s="135"/>
    </row>
    <row r="67" spans="1:8" ht="15.5" x14ac:dyDescent="0.35">
      <c r="A67" s="220" t="str">
        <f>List!D158</f>
        <v>2025-05-026</v>
      </c>
      <c r="B67" s="158" t="str">
        <f>List!H158</f>
        <v>A.I.a.1 GASS</v>
      </c>
      <c r="C67" s="182">
        <f>List!A158</f>
        <v>36</v>
      </c>
      <c r="D67" s="152" t="str">
        <f>List!E158</f>
        <v>CUP, paper material, 6oz, 50's</v>
      </c>
      <c r="E67" s="133" t="str">
        <f>List!V158</f>
        <v>DUPLICATE</v>
      </c>
      <c r="F67" s="136">
        <f>List!G158</f>
        <v>5</v>
      </c>
      <c r="G67" s="134"/>
      <c r="H67" s="135"/>
    </row>
    <row r="68" spans="1:8" ht="15.5" x14ac:dyDescent="0.35">
      <c r="A68" s="220" t="str">
        <f>List!D159</f>
        <v>2025-05-026</v>
      </c>
      <c r="B68" s="158" t="str">
        <f>List!H159</f>
        <v>A.I.a.1 GASS</v>
      </c>
      <c r="C68" s="182">
        <f>List!A159</f>
        <v>42</v>
      </c>
      <c r="D68" s="152" t="str">
        <f>List!E159</f>
        <v>DISHWASHING PASTE, 200g</v>
      </c>
      <c r="E68" s="133" t="str">
        <f>List!V159</f>
        <v>DUPLICATE</v>
      </c>
      <c r="F68" s="136">
        <f>List!G159</f>
        <v>5</v>
      </c>
      <c r="G68" s="134"/>
      <c r="H68" s="135"/>
    </row>
    <row r="69" spans="1:8" ht="15.5" x14ac:dyDescent="0.35">
      <c r="A69" s="220" t="str">
        <f>List!D160</f>
        <v>2025-05-026</v>
      </c>
      <c r="B69" s="158" t="str">
        <f>List!H160</f>
        <v>A.I.a.1 GASS</v>
      </c>
      <c r="C69" s="182">
        <f>List!A160</f>
        <v>72</v>
      </c>
      <c r="D69" s="152" t="str">
        <f>List!E160</f>
        <v>FURNITURE POLISH, cleaner spray, 330ml</v>
      </c>
      <c r="E69" s="133" t="str">
        <f>List!V160</f>
        <v>DUPLICATE</v>
      </c>
      <c r="F69" s="136">
        <f>List!G160</f>
        <v>5</v>
      </c>
      <c r="G69" s="134"/>
      <c r="H69" s="135"/>
    </row>
    <row r="70" spans="1:8" ht="15.5" x14ac:dyDescent="0.35">
      <c r="A70" s="220" t="str">
        <f>List!D161</f>
        <v>2025-05-026</v>
      </c>
      <c r="B70" s="158" t="str">
        <f>List!H161</f>
        <v>A.I.a.1 GASS</v>
      </c>
      <c r="C70" s="182">
        <f>List!A161</f>
        <v>73</v>
      </c>
      <c r="D70" s="152" t="str">
        <f>List!E161</f>
        <v>GARBAGE BAG, 26"x32" (M), black, 50's</v>
      </c>
      <c r="E70" s="133" t="str">
        <f>List!V161</f>
        <v>DUPLICATE</v>
      </c>
      <c r="F70" s="136">
        <f>List!G161</f>
        <v>5</v>
      </c>
      <c r="G70" s="134"/>
      <c r="H70" s="135"/>
    </row>
    <row r="71" spans="1:8" ht="15.5" x14ac:dyDescent="0.35">
      <c r="A71" s="220" t="str">
        <f>List!D162</f>
        <v>2025-05-026</v>
      </c>
      <c r="B71" s="158" t="str">
        <f>List!H162</f>
        <v>A.I.a.1 GASS</v>
      </c>
      <c r="C71" s="182">
        <f>List!A162</f>
        <v>74</v>
      </c>
      <c r="D71" s="152" t="str">
        <f>List!E162</f>
        <v>GARBAGE BAG, 30"x37" (L), black, 50's</v>
      </c>
      <c r="E71" s="133" t="str">
        <f>List!V162</f>
        <v>DUPLICATE</v>
      </c>
      <c r="F71" s="136">
        <f>List!G162</f>
        <v>5</v>
      </c>
      <c r="G71" s="134"/>
      <c r="H71" s="135"/>
    </row>
    <row r="72" spans="1:8" ht="15.5" x14ac:dyDescent="0.35">
      <c r="A72" s="220" t="str">
        <f>List!D163</f>
        <v>2025-05-026</v>
      </c>
      <c r="B72" s="158" t="str">
        <f>List!H163</f>
        <v>A.I.a.1 GASS</v>
      </c>
      <c r="C72" s="182">
        <f>List!A163</f>
        <v>77</v>
      </c>
      <c r="D72" s="152" t="str">
        <f>List!E163</f>
        <v>GLASS CLEANER, multi-surface cleaner spray, 500ml</v>
      </c>
      <c r="E72" s="133" t="str">
        <f>List!V163</f>
        <v>DUPLICATE</v>
      </c>
      <c r="F72" s="136">
        <f>List!G163</f>
        <v>5</v>
      </c>
      <c r="G72" s="134"/>
      <c r="H72" s="135"/>
    </row>
    <row r="73" spans="1:8" ht="15.5" x14ac:dyDescent="0.35">
      <c r="A73" s="220" t="str">
        <f>List!D164</f>
        <v>2025-05-026</v>
      </c>
      <c r="B73" s="158" t="str">
        <f>List!H164</f>
        <v>A.I.a.1 GASS</v>
      </c>
      <c r="C73" s="182">
        <f>List!A164</f>
        <v>131</v>
      </c>
      <c r="D73" s="152" t="str">
        <f>List!E164</f>
        <v>RAGS, 1kg per bundle</v>
      </c>
      <c r="E73" s="133" t="str">
        <f>List!V164</f>
        <v>DUPLICATE</v>
      </c>
      <c r="F73" s="136">
        <f>List!G164</f>
        <v>5</v>
      </c>
      <c r="G73" s="134"/>
      <c r="H73" s="135"/>
    </row>
    <row r="74" spans="1:8" ht="16" thickBot="1" x14ac:dyDescent="0.4">
      <c r="A74" s="220" t="str">
        <f>List!D165</f>
        <v>2025-05-026</v>
      </c>
      <c r="B74" s="158" t="str">
        <f>List!H165</f>
        <v>A.I.a.1 GASS</v>
      </c>
      <c r="C74" s="182">
        <f>List!A165</f>
        <v>147</v>
      </c>
      <c r="D74" s="152" t="str">
        <f>List!E165</f>
        <v>SOAP, bar hand soap, 60g</v>
      </c>
      <c r="E74" s="133" t="str">
        <f>List!V165</f>
        <v>DUPLICATE</v>
      </c>
      <c r="F74" s="136">
        <f>List!G165</f>
        <v>5</v>
      </c>
      <c r="G74" s="184"/>
      <c r="H74" s="184"/>
    </row>
    <row r="75" spans="1:8" ht="16" thickBot="1" x14ac:dyDescent="0.4">
      <c r="A75" s="138"/>
      <c r="B75" s="284" t="s">
        <v>326</v>
      </c>
      <c r="C75" s="285"/>
      <c r="D75" s="153"/>
      <c r="E75" s="139"/>
      <c r="F75" s="284" t="s">
        <v>326</v>
      </c>
      <c r="G75" s="285"/>
      <c r="H75" s="285"/>
    </row>
    <row r="76" spans="1:8" ht="15.5" x14ac:dyDescent="0.35">
      <c r="A76" s="138"/>
      <c r="B76" s="280" t="s">
        <v>0</v>
      </c>
      <c r="C76" s="286" t="s">
        <v>304</v>
      </c>
      <c r="D76" s="153"/>
      <c r="E76" s="139"/>
      <c r="F76" s="288" t="s">
        <v>324</v>
      </c>
      <c r="G76" s="288" t="s">
        <v>327</v>
      </c>
      <c r="H76" s="288" t="s">
        <v>328</v>
      </c>
    </row>
    <row r="77" spans="1:8" ht="16" thickBot="1" x14ac:dyDescent="0.4">
      <c r="A77" s="138"/>
      <c r="B77" s="281"/>
      <c r="C77" s="287"/>
      <c r="D77" s="153"/>
      <c r="E77" s="139"/>
      <c r="F77" s="289"/>
      <c r="G77" s="289"/>
      <c r="H77" s="289"/>
    </row>
    <row r="78" spans="1:8" ht="15.5" x14ac:dyDescent="0.35">
      <c r="A78" s="138"/>
      <c r="B78" s="159"/>
      <c r="C78" s="135"/>
      <c r="D78" s="154"/>
      <c r="E78" s="137"/>
      <c r="F78" s="140"/>
      <c r="G78" s="140"/>
      <c r="H78" s="141"/>
    </row>
    <row r="79" spans="1:8" ht="15.5" x14ac:dyDescent="0.35">
      <c r="A79" s="138"/>
      <c r="B79" s="160"/>
      <c r="C79" s="135"/>
      <c r="D79" s="154"/>
      <c r="E79" s="137"/>
      <c r="F79" s="142"/>
      <c r="G79" s="142"/>
      <c r="H79" s="135"/>
    </row>
    <row r="80" spans="1:8" ht="15.5" x14ac:dyDescent="0.35">
      <c r="A80" s="138"/>
      <c r="B80" s="160"/>
      <c r="C80" s="135"/>
      <c r="D80" s="154"/>
      <c r="E80" s="137"/>
      <c r="F80" s="142"/>
      <c r="G80" s="142"/>
      <c r="H80" s="135"/>
    </row>
    <row r="81" spans="1:8" ht="15.5" x14ac:dyDescent="0.35">
      <c r="A81" s="138"/>
      <c r="B81" s="160"/>
      <c r="C81" s="135"/>
      <c r="D81" s="154"/>
      <c r="E81" s="137"/>
      <c r="F81" s="142"/>
      <c r="G81" s="142"/>
      <c r="H81" s="135"/>
    </row>
    <row r="82" spans="1:8" ht="15.5" x14ac:dyDescent="0.35">
      <c r="A82" s="138"/>
      <c r="B82" s="160"/>
      <c r="C82" s="135"/>
      <c r="D82" s="154"/>
      <c r="E82" s="137"/>
      <c r="F82" s="142"/>
      <c r="G82" s="142"/>
      <c r="H82" s="135"/>
    </row>
    <row r="83" spans="1:8" ht="15.5" x14ac:dyDescent="0.35">
      <c r="A83" s="138"/>
      <c r="B83" s="160"/>
      <c r="C83" s="135"/>
      <c r="D83" s="154"/>
      <c r="E83" s="137"/>
      <c r="F83" s="142"/>
      <c r="G83" s="142"/>
      <c r="H83" s="135"/>
    </row>
    <row r="84" spans="1:8" ht="15.5" x14ac:dyDescent="0.35">
      <c r="A84" s="138"/>
      <c r="B84" s="160"/>
      <c r="C84" s="135"/>
      <c r="D84" s="154"/>
      <c r="E84" s="137"/>
      <c r="F84" s="142"/>
      <c r="G84" s="142"/>
      <c r="H84" s="135"/>
    </row>
    <row r="85" spans="1:8" ht="15.5" x14ac:dyDescent="0.35">
      <c r="A85" s="138"/>
      <c r="B85" s="160"/>
      <c r="C85" s="135"/>
      <c r="D85" s="154"/>
      <c r="E85" s="137"/>
      <c r="F85" s="142"/>
      <c r="G85" s="142"/>
      <c r="H85" s="135"/>
    </row>
    <row r="86" spans="1:8" ht="15.5" x14ac:dyDescent="0.35">
      <c r="A86" s="138"/>
      <c r="B86" s="160"/>
      <c r="C86" s="135"/>
      <c r="D86" s="154"/>
      <c r="E86" s="137"/>
      <c r="F86" s="142"/>
      <c r="G86" s="142"/>
      <c r="H86" s="135"/>
    </row>
    <row r="87" spans="1:8" ht="15.5" x14ac:dyDescent="0.35">
      <c r="A87" s="138"/>
      <c r="B87" s="160"/>
      <c r="C87" s="135"/>
      <c r="D87" s="154"/>
      <c r="E87" s="137"/>
      <c r="F87" s="142"/>
      <c r="G87" s="142"/>
      <c r="H87" s="135"/>
    </row>
    <row r="88" spans="1:8" ht="15.5" x14ac:dyDescent="0.35">
      <c r="A88" s="138"/>
      <c r="B88" s="160"/>
      <c r="C88" s="135"/>
      <c r="D88" s="154"/>
      <c r="E88" s="137"/>
      <c r="F88" s="142"/>
      <c r="G88" s="142"/>
      <c r="H88" s="135"/>
    </row>
    <row r="89" spans="1:8" ht="15.5" x14ac:dyDescent="0.35">
      <c r="A89" s="138"/>
      <c r="B89" s="160"/>
      <c r="C89" s="135"/>
      <c r="D89" s="154"/>
      <c r="E89" s="137"/>
      <c r="F89" s="142"/>
      <c r="G89" s="142"/>
      <c r="H89" s="135"/>
    </row>
    <row r="90" spans="1:8" ht="15.5" x14ac:dyDescent="0.35">
      <c r="A90" s="138"/>
      <c r="B90" s="160"/>
      <c r="C90" s="135"/>
      <c r="D90" s="154"/>
      <c r="E90" s="137"/>
      <c r="F90" s="142"/>
      <c r="G90" s="142"/>
      <c r="H90" s="135"/>
    </row>
    <row r="91" spans="1:8" ht="16" thickBot="1" x14ac:dyDescent="0.4">
      <c r="A91" s="138"/>
      <c r="B91" s="161"/>
      <c r="C91" s="144"/>
      <c r="D91" s="154"/>
      <c r="E91" s="137"/>
      <c r="F91" s="143"/>
      <c r="G91" s="143"/>
      <c r="H91" s="144"/>
    </row>
    <row r="92" spans="1:8" ht="15.5" x14ac:dyDescent="0.35">
      <c r="A92" s="145"/>
      <c r="B92" s="162"/>
      <c r="C92" s="146"/>
      <c r="D92" s="155"/>
      <c r="E92" s="141"/>
      <c r="F92" s="145" t="s">
        <v>329</v>
      </c>
      <c r="G92" s="146"/>
      <c r="H92" s="141"/>
    </row>
    <row r="93" spans="1:8" ht="15.5" x14ac:dyDescent="0.35">
      <c r="A93" s="292" t="s">
        <v>330</v>
      </c>
      <c r="B93" s="293"/>
      <c r="C93" s="293"/>
      <c r="D93" s="293"/>
      <c r="E93" s="294"/>
      <c r="F93" s="295"/>
      <c r="G93" s="296"/>
      <c r="H93" s="135"/>
    </row>
    <row r="94" spans="1:8" ht="15.5" x14ac:dyDescent="0.35">
      <c r="A94" s="297" t="s">
        <v>331</v>
      </c>
      <c r="B94" s="298"/>
      <c r="C94" s="298"/>
      <c r="D94" s="298"/>
      <c r="E94" s="299"/>
      <c r="F94" s="297" t="s">
        <v>332</v>
      </c>
      <c r="G94" s="298"/>
      <c r="H94" s="216" t="s">
        <v>333</v>
      </c>
    </row>
    <row r="95" spans="1:8" ht="63" customHeight="1" x14ac:dyDescent="0.35">
      <c r="A95" s="215"/>
      <c r="B95" s="300" t="s">
        <v>334</v>
      </c>
      <c r="C95" s="300"/>
      <c r="D95" s="300"/>
      <c r="E95" s="216"/>
      <c r="F95" s="301" t="s">
        <v>335</v>
      </c>
      <c r="G95" s="302"/>
      <c r="H95" s="148" t="s">
        <v>336</v>
      </c>
    </row>
    <row r="96" spans="1:8" ht="16" thickBot="1" x14ac:dyDescent="0.4">
      <c r="A96" s="149"/>
      <c r="B96" s="290"/>
      <c r="C96" s="290"/>
      <c r="D96" s="290"/>
      <c r="E96" s="144"/>
      <c r="F96" s="149"/>
      <c r="G96" s="291"/>
      <c r="H96" s="291"/>
    </row>
  </sheetData>
  <mergeCells count="26">
    <mergeCell ref="B96:D96"/>
    <mergeCell ref="G96:H96"/>
    <mergeCell ref="A93:E93"/>
    <mergeCell ref="F93:G93"/>
    <mergeCell ref="A94:E94"/>
    <mergeCell ref="F94:G94"/>
    <mergeCell ref="B95:D95"/>
    <mergeCell ref="F95:G95"/>
    <mergeCell ref="B75:C75"/>
    <mergeCell ref="F75:H75"/>
    <mergeCell ref="B76:B77"/>
    <mergeCell ref="C76:C77"/>
    <mergeCell ref="F76:F77"/>
    <mergeCell ref="G76:G77"/>
    <mergeCell ref="H76:H77"/>
    <mergeCell ref="B1:H1"/>
    <mergeCell ref="B2:H2"/>
    <mergeCell ref="A7:F7"/>
    <mergeCell ref="G7:H7"/>
    <mergeCell ref="A8:A9"/>
    <mergeCell ref="B8:B9"/>
    <mergeCell ref="C8:C9"/>
    <mergeCell ref="D8:D9"/>
    <mergeCell ref="E8:E9"/>
    <mergeCell ref="G8:G9"/>
    <mergeCell ref="H8:H9"/>
  </mergeCells>
  <pageMargins left="0.70866141732283472" right="0.70866141732283472" top="0.74803149606299213" bottom="0.74803149606299213" header="0.31496062992125984" footer="0.31496062992125984"/>
  <pageSetup paperSize="256"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J39"/>
  <sheetViews>
    <sheetView topLeftCell="A4" workbookViewId="0">
      <selection activeCell="E38" sqref="E38"/>
    </sheetView>
  </sheetViews>
  <sheetFormatPr defaultRowHeight="14.5" x14ac:dyDescent="0.35"/>
  <cols>
    <col min="1" max="1" width="19" customWidth="1"/>
    <col min="2" max="2" width="29.81640625" customWidth="1"/>
    <col min="3" max="3" width="12.7265625" customWidth="1"/>
    <col min="4" max="4" width="19.26953125" customWidth="1"/>
    <col min="5" max="9" width="24" customWidth="1"/>
    <col min="10" max="10" width="36.7265625" customWidth="1"/>
  </cols>
  <sheetData>
    <row r="1" spans="1:10" ht="20.25" x14ac:dyDescent="0.3">
      <c r="A1" s="304" t="s">
        <v>288</v>
      </c>
      <c r="B1" s="304"/>
      <c r="C1" s="304"/>
      <c r="D1" s="304"/>
      <c r="E1" s="304"/>
      <c r="F1" s="304"/>
      <c r="G1" s="304"/>
      <c r="H1" s="304"/>
      <c r="I1" s="304"/>
      <c r="J1" s="304"/>
    </row>
    <row r="2" spans="1:10" ht="20.25" x14ac:dyDescent="0.3">
      <c r="A2" s="304" t="s">
        <v>289</v>
      </c>
      <c r="B2" s="304"/>
      <c r="C2" s="304"/>
      <c r="D2" s="304"/>
      <c r="E2" s="304"/>
      <c r="F2" s="304"/>
      <c r="G2" s="304"/>
      <c r="H2" s="304"/>
      <c r="I2" s="304"/>
      <c r="J2" s="304"/>
    </row>
    <row r="3" spans="1:10" ht="15" x14ac:dyDescent="0.25">
      <c r="A3" s="305" t="s">
        <v>290</v>
      </c>
      <c r="B3" s="305"/>
      <c r="C3" s="305"/>
      <c r="D3" s="305"/>
      <c r="E3" s="305"/>
      <c r="F3" s="305"/>
      <c r="G3" s="305"/>
      <c r="H3" s="305"/>
      <c r="I3" s="305"/>
      <c r="J3" s="305"/>
    </row>
    <row r="4" spans="1:10" ht="15.75" x14ac:dyDescent="0.25">
      <c r="A4" s="306" t="s">
        <v>291</v>
      </c>
      <c r="B4" s="306"/>
      <c r="C4" s="306"/>
      <c r="D4" s="306"/>
      <c r="E4" s="306"/>
      <c r="F4" s="306"/>
      <c r="G4" s="306"/>
      <c r="H4" s="306"/>
      <c r="I4" s="306"/>
      <c r="J4" s="306"/>
    </row>
    <row r="5" spans="1:10" ht="15.7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10" ht="15" x14ac:dyDescent="0.25">
      <c r="A6" s="82" t="s">
        <v>292</v>
      </c>
      <c r="B6" s="84"/>
      <c r="C6" s="84"/>
      <c r="D6" s="84"/>
      <c r="E6" s="84"/>
      <c r="F6" s="84"/>
      <c r="G6" s="84"/>
      <c r="H6" s="84"/>
      <c r="I6" s="84"/>
      <c r="J6" s="85"/>
    </row>
    <row r="7" spans="1:10" ht="15" x14ac:dyDescent="0.25">
      <c r="A7" s="82"/>
      <c r="B7" s="84"/>
      <c r="C7" s="84"/>
      <c r="D7" s="84"/>
      <c r="E7" s="84"/>
      <c r="F7" s="84"/>
      <c r="G7" s="84"/>
      <c r="H7" s="84"/>
      <c r="I7" s="84"/>
      <c r="J7" s="85"/>
    </row>
    <row r="8" spans="1:10" ht="15" x14ac:dyDescent="0.25">
      <c r="A8" s="307" t="s">
        <v>293</v>
      </c>
      <c r="B8" s="307"/>
      <c r="C8" s="307"/>
      <c r="D8" s="307"/>
      <c r="E8" s="307"/>
      <c r="F8" s="307"/>
      <c r="G8" s="307"/>
      <c r="H8" s="307"/>
      <c r="I8" s="307"/>
      <c r="J8" s="307"/>
    </row>
    <row r="9" spans="1:10" ht="15.75" thickBot="1" x14ac:dyDescent="0.3">
      <c r="A9" s="83"/>
      <c r="B9" s="83"/>
      <c r="C9" s="83"/>
      <c r="D9" s="83"/>
      <c r="E9" s="83"/>
      <c r="F9" s="83"/>
      <c r="G9" s="83"/>
      <c r="H9" s="83"/>
      <c r="I9" s="83"/>
      <c r="J9" s="83"/>
    </row>
    <row r="10" spans="1:10" ht="27" customHeight="1" x14ac:dyDescent="0.35">
      <c r="A10" s="278" t="s">
        <v>294</v>
      </c>
      <c r="B10" s="278" t="s">
        <v>295</v>
      </c>
      <c r="C10" s="282" t="s">
        <v>296</v>
      </c>
      <c r="D10" s="282" t="s">
        <v>297</v>
      </c>
      <c r="E10" s="282" t="s">
        <v>298</v>
      </c>
      <c r="F10" s="310" t="s">
        <v>299</v>
      </c>
      <c r="G10" s="310" t="s">
        <v>300</v>
      </c>
      <c r="H10" s="312" t="s">
        <v>301</v>
      </c>
      <c r="I10" s="313"/>
      <c r="J10" s="278" t="s">
        <v>302</v>
      </c>
    </row>
    <row r="11" spans="1:10" ht="15" thickBot="1" x14ac:dyDescent="0.4">
      <c r="A11" s="308"/>
      <c r="B11" s="308"/>
      <c r="C11" s="309"/>
      <c r="D11" s="309"/>
      <c r="E11" s="309"/>
      <c r="F11" s="311"/>
      <c r="G11" s="311"/>
      <c r="H11" s="314"/>
      <c r="I11" s="315"/>
      <c r="J11" s="308"/>
    </row>
    <row r="12" spans="1:10" ht="15" thickBot="1" x14ac:dyDescent="0.4">
      <c r="A12" s="279"/>
      <c r="B12" s="279"/>
      <c r="C12" s="283"/>
      <c r="D12" s="283"/>
      <c r="E12" s="283"/>
      <c r="F12" s="88" t="s">
        <v>303</v>
      </c>
      <c r="G12" s="89" t="s">
        <v>303</v>
      </c>
      <c r="H12" s="88" t="s">
        <v>304</v>
      </c>
      <c r="I12" s="90" t="s">
        <v>305</v>
      </c>
      <c r="J12" s="279"/>
    </row>
    <row r="13" spans="1:10" ht="15" x14ac:dyDescent="0.25">
      <c r="A13" s="91"/>
      <c r="B13" s="92"/>
      <c r="C13" s="92"/>
      <c r="D13" s="92"/>
      <c r="E13" s="92"/>
      <c r="F13" s="92"/>
      <c r="G13" s="92"/>
      <c r="H13" s="93"/>
      <c r="I13" s="94"/>
      <c r="J13" s="92"/>
    </row>
    <row r="14" spans="1:10" ht="15" x14ac:dyDescent="0.25">
      <c r="A14" s="95"/>
      <c r="B14" s="96"/>
      <c r="C14" s="96"/>
      <c r="D14" s="96"/>
      <c r="E14" s="96"/>
      <c r="F14" s="96"/>
      <c r="G14" s="96"/>
      <c r="H14" s="97"/>
      <c r="I14" s="98"/>
      <c r="J14" s="96"/>
    </row>
    <row r="15" spans="1:10" ht="15" x14ac:dyDescent="0.25">
      <c r="A15" s="95"/>
      <c r="B15" s="96"/>
      <c r="C15" s="96"/>
      <c r="D15" s="96"/>
      <c r="E15" s="96"/>
      <c r="F15" s="96"/>
      <c r="G15" s="96"/>
      <c r="H15" s="97"/>
      <c r="I15" s="98"/>
      <c r="J15" s="96"/>
    </row>
    <row r="16" spans="1:10" ht="15" x14ac:dyDescent="0.25">
      <c r="A16" s="95"/>
      <c r="B16" s="96"/>
      <c r="C16" s="96"/>
      <c r="D16" s="96"/>
      <c r="E16" s="96"/>
      <c r="F16" s="96"/>
      <c r="G16" s="96"/>
      <c r="H16" s="97"/>
      <c r="I16" s="98"/>
      <c r="J16" s="96"/>
    </row>
    <row r="17" spans="1:10" ht="15" x14ac:dyDescent="0.25">
      <c r="A17" s="95"/>
      <c r="B17" s="96"/>
      <c r="C17" s="96"/>
      <c r="D17" s="96"/>
      <c r="E17" s="96"/>
      <c r="F17" s="96"/>
      <c r="G17" s="96"/>
      <c r="H17" s="97"/>
      <c r="I17" s="98"/>
      <c r="J17" s="96"/>
    </row>
    <row r="18" spans="1:10" ht="15" x14ac:dyDescent="0.25">
      <c r="A18" s="95"/>
      <c r="B18" s="96"/>
      <c r="C18" s="96"/>
      <c r="D18" s="96"/>
      <c r="E18" s="96"/>
      <c r="F18" s="96"/>
      <c r="G18" s="96"/>
      <c r="H18" s="97"/>
      <c r="I18" s="98"/>
      <c r="J18" s="96"/>
    </row>
    <row r="19" spans="1:10" ht="15" x14ac:dyDescent="0.25">
      <c r="A19" s="95"/>
      <c r="B19" s="96"/>
      <c r="C19" s="96"/>
      <c r="D19" s="96"/>
      <c r="E19" s="96"/>
      <c r="F19" s="96"/>
      <c r="G19" s="96"/>
      <c r="H19" s="97"/>
      <c r="I19" s="98"/>
      <c r="J19" s="96"/>
    </row>
    <row r="20" spans="1:10" ht="15" x14ac:dyDescent="0.25">
      <c r="A20" s="95"/>
      <c r="B20" s="96"/>
      <c r="C20" s="96"/>
      <c r="D20" s="96"/>
      <c r="E20" s="96"/>
      <c r="F20" s="96"/>
      <c r="G20" s="96"/>
      <c r="H20" s="97"/>
      <c r="I20" s="98"/>
      <c r="J20" s="96"/>
    </row>
    <row r="21" spans="1:10" x14ac:dyDescent="0.35">
      <c r="A21" s="95"/>
      <c r="B21" s="96"/>
      <c r="C21" s="96"/>
      <c r="D21" s="96"/>
      <c r="E21" s="96"/>
      <c r="F21" s="96"/>
      <c r="G21" s="96"/>
      <c r="H21" s="97"/>
      <c r="I21" s="98"/>
      <c r="J21" s="96"/>
    </row>
    <row r="22" spans="1:10" x14ac:dyDescent="0.35">
      <c r="A22" s="95"/>
      <c r="B22" s="96"/>
      <c r="C22" s="96"/>
      <c r="D22" s="96"/>
      <c r="E22" s="96"/>
      <c r="F22" s="96"/>
      <c r="G22" s="96"/>
      <c r="H22" s="97"/>
      <c r="I22" s="98"/>
      <c r="J22" s="96"/>
    </row>
    <row r="23" spans="1:10" x14ac:dyDescent="0.35">
      <c r="A23" s="95"/>
      <c r="B23" s="96"/>
      <c r="C23" s="96"/>
      <c r="D23" s="96"/>
      <c r="E23" s="96"/>
      <c r="F23" s="96"/>
      <c r="G23" s="96"/>
      <c r="H23" s="97"/>
      <c r="I23" s="98"/>
      <c r="J23" s="96"/>
    </row>
    <row r="24" spans="1:10" x14ac:dyDescent="0.35">
      <c r="A24" s="95"/>
      <c r="B24" s="96"/>
      <c r="C24" s="96"/>
      <c r="D24" s="96"/>
      <c r="E24" s="96"/>
      <c r="F24" s="96"/>
      <c r="G24" s="96"/>
      <c r="H24" s="97"/>
      <c r="I24" s="98"/>
      <c r="J24" s="96"/>
    </row>
    <row r="25" spans="1:10" x14ac:dyDescent="0.35">
      <c r="A25" s="95"/>
      <c r="B25" s="96"/>
      <c r="C25" s="96"/>
      <c r="D25" s="96"/>
      <c r="E25" s="96"/>
      <c r="F25" s="96"/>
      <c r="G25" s="96"/>
      <c r="H25" s="97"/>
      <c r="I25" s="98"/>
      <c r="J25" s="96"/>
    </row>
    <row r="26" spans="1:10" x14ac:dyDescent="0.35">
      <c r="A26" s="95"/>
      <c r="B26" s="96"/>
      <c r="C26" s="96"/>
      <c r="D26" s="96"/>
      <c r="E26" s="96"/>
      <c r="F26" s="96"/>
      <c r="G26" s="96"/>
      <c r="H26" s="97"/>
      <c r="I26" s="98"/>
      <c r="J26" s="96"/>
    </row>
    <row r="27" spans="1:10" x14ac:dyDescent="0.35">
      <c r="A27" s="95"/>
      <c r="B27" s="96"/>
      <c r="C27" s="96"/>
      <c r="D27" s="96"/>
      <c r="E27" s="96"/>
      <c r="F27" s="96"/>
      <c r="G27" s="96"/>
      <c r="H27" s="97"/>
      <c r="I27" s="98"/>
      <c r="J27" s="96"/>
    </row>
    <row r="28" spans="1:10" x14ac:dyDescent="0.35">
      <c r="A28" s="95"/>
      <c r="B28" s="96"/>
      <c r="C28" s="96"/>
      <c r="D28" s="96"/>
      <c r="E28" s="96"/>
      <c r="F28" s="96"/>
      <c r="G28" s="96"/>
      <c r="H28" s="97"/>
      <c r="I28" s="98"/>
      <c r="J28" s="96"/>
    </row>
    <row r="29" spans="1:10" x14ac:dyDescent="0.35">
      <c r="A29" s="95"/>
      <c r="B29" s="96"/>
      <c r="C29" s="96"/>
      <c r="D29" s="96"/>
      <c r="E29" s="96"/>
      <c r="F29" s="96"/>
      <c r="G29" s="96"/>
      <c r="H29" s="97"/>
      <c r="I29" s="98"/>
      <c r="J29" s="96"/>
    </row>
    <row r="30" spans="1:10" x14ac:dyDescent="0.35">
      <c r="A30" s="95"/>
      <c r="B30" s="96"/>
      <c r="C30" s="96"/>
      <c r="D30" s="96"/>
      <c r="E30" s="96"/>
      <c r="F30" s="96"/>
      <c r="G30" s="96"/>
      <c r="H30" s="97"/>
      <c r="I30" s="98"/>
      <c r="J30" s="96"/>
    </row>
    <row r="31" spans="1:10" x14ac:dyDescent="0.35">
      <c r="A31" s="95"/>
      <c r="B31" s="96"/>
      <c r="C31" s="96"/>
      <c r="D31" s="96"/>
      <c r="E31" s="96"/>
      <c r="F31" s="96"/>
      <c r="G31" s="96"/>
      <c r="H31" s="97"/>
      <c r="I31" s="98"/>
      <c r="J31" s="96"/>
    </row>
    <row r="32" spans="1:10" x14ac:dyDescent="0.35">
      <c r="A32" s="95"/>
      <c r="B32" s="96"/>
      <c r="C32" s="96"/>
      <c r="D32" s="96"/>
      <c r="E32" s="96"/>
      <c r="F32" s="96"/>
      <c r="G32" s="96"/>
      <c r="H32" s="97"/>
      <c r="I32" s="98"/>
      <c r="J32" s="96"/>
    </row>
    <row r="33" spans="1:10" ht="15" thickBot="1" x14ac:dyDescent="0.4">
      <c r="A33" s="99"/>
      <c r="B33" s="100"/>
      <c r="C33" s="100"/>
      <c r="D33" s="100"/>
      <c r="E33" s="100"/>
      <c r="F33" s="100"/>
      <c r="G33" s="100"/>
      <c r="H33" s="101"/>
      <c r="I33" s="102"/>
      <c r="J33" s="100"/>
    </row>
    <row r="34" spans="1:10" x14ac:dyDescent="0.35">
      <c r="A34" s="91"/>
      <c r="B34" s="103"/>
      <c r="C34" s="103"/>
      <c r="D34" s="103"/>
      <c r="E34" s="103"/>
      <c r="F34" s="103"/>
      <c r="G34" s="103"/>
      <c r="H34" s="103"/>
      <c r="I34" s="103"/>
      <c r="J34" s="104"/>
    </row>
    <row r="35" spans="1:10" x14ac:dyDescent="0.35">
      <c r="A35" s="95" t="s">
        <v>306</v>
      </c>
      <c r="B35" s="83"/>
      <c r="C35" s="83"/>
      <c r="D35" s="83"/>
      <c r="E35" s="83" t="s">
        <v>307</v>
      </c>
      <c r="F35" s="83"/>
      <c r="G35" s="83"/>
      <c r="H35" s="83"/>
      <c r="I35" s="83"/>
      <c r="J35" s="105" t="s">
        <v>308</v>
      </c>
    </row>
    <row r="36" spans="1:10" x14ac:dyDescent="0.35">
      <c r="A36" s="95"/>
      <c r="B36" s="83"/>
      <c r="C36" s="83"/>
      <c r="D36" s="83"/>
      <c r="E36" s="83"/>
      <c r="F36" s="83"/>
      <c r="G36" s="83"/>
      <c r="H36" s="83"/>
      <c r="I36" s="83"/>
      <c r="J36" s="105"/>
    </row>
    <row r="37" spans="1:10" x14ac:dyDescent="0.35">
      <c r="A37" s="95"/>
      <c r="B37" s="83" t="s">
        <v>309</v>
      </c>
      <c r="C37" s="83"/>
      <c r="D37" s="83"/>
      <c r="E37" s="83"/>
      <c r="F37" s="316"/>
      <c r="G37" s="316"/>
      <c r="H37" s="316"/>
      <c r="I37" s="83"/>
      <c r="J37" s="106" t="s">
        <v>310</v>
      </c>
    </row>
    <row r="38" spans="1:10" ht="68.25" customHeight="1" x14ac:dyDescent="0.35">
      <c r="A38" s="95"/>
      <c r="B38" s="107" t="s">
        <v>311</v>
      </c>
      <c r="C38" s="108"/>
      <c r="D38" s="108"/>
      <c r="E38" s="108"/>
      <c r="F38" s="303" t="s">
        <v>312</v>
      </c>
      <c r="G38" s="303"/>
      <c r="H38" s="303"/>
      <c r="I38" s="108"/>
      <c r="J38" s="109" t="s">
        <v>313</v>
      </c>
    </row>
    <row r="39" spans="1:10" ht="15" thickBot="1" x14ac:dyDescent="0.4">
      <c r="A39" s="99"/>
      <c r="B39" s="110"/>
      <c r="C39" s="110"/>
      <c r="D39" s="110"/>
      <c r="E39" s="110"/>
      <c r="F39" s="111"/>
      <c r="G39" s="111"/>
      <c r="H39" s="111"/>
      <c r="I39" s="110"/>
      <c r="J39" s="112"/>
    </row>
  </sheetData>
  <mergeCells count="16">
    <mergeCell ref="F38:H38"/>
    <mergeCell ref="A1:J1"/>
    <mergeCell ref="A2:J2"/>
    <mergeCell ref="A3:J3"/>
    <mergeCell ref="A4:J4"/>
    <mergeCell ref="A8:J8"/>
    <mergeCell ref="A10:A12"/>
    <mergeCell ref="B10:B12"/>
    <mergeCell ref="C10:C12"/>
    <mergeCell ref="D10:D12"/>
    <mergeCell ref="E10:E12"/>
    <mergeCell ref="F10:F11"/>
    <mergeCell ref="G10:G11"/>
    <mergeCell ref="H10:I11"/>
    <mergeCell ref="J10:J12"/>
    <mergeCell ref="F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Inventory List</vt:lpstr>
      <vt:lpstr>List</vt:lpstr>
      <vt:lpstr>Receipt</vt:lpstr>
      <vt:lpstr>Issued</vt:lpstr>
      <vt:lpstr>Bin Card</vt:lpstr>
      <vt:lpstr>Items to Order</vt:lpstr>
      <vt:lpstr>RSMI (January)</vt:lpstr>
      <vt:lpstr>RSMI (February)</vt:lpstr>
      <vt:lpstr>RPCI</vt:lpstr>
      <vt:lpstr>Sheet6</vt:lpstr>
      <vt:lpstr>Consumable balance Importing</vt:lpstr>
      <vt:lpstr>OS</vt:lpstr>
      <vt:lpstr>For Importing</vt:lpstr>
      <vt:lpstr>'Inventory List'!Print_Area</vt:lpstr>
      <vt:lpstr>List!Print_Area</vt:lpstr>
      <vt:lpstr>'RSMI (January)'!Print_Area</vt:lpstr>
      <vt:lpstr>'Bin Card'!Print_Titles</vt:lpstr>
      <vt:lpstr>'Inventory List'!Print_Titles</vt:lpstr>
      <vt:lpstr>List!Print_Titles</vt:lpstr>
      <vt:lpstr>'RSMI (February)'!Print_Titles</vt:lpstr>
      <vt:lpstr>'RSMI (January)'!Print_Titles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ADMIN</cp:lastModifiedBy>
  <cp:lastPrinted>2025-07-03T01:39:02Z</cp:lastPrinted>
  <dcterms:created xsi:type="dcterms:W3CDTF">2024-07-18T00:47:53Z</dcterms:created>
  <dcterms:modified xsi:type="dcterms:W3CDTF">2025-07-29T06:45:22Z</dcterms:modified>
</cp:coreProperties>
</file>