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Preventivo_tabella" sheetId="1" state="visible" r:id="rId2"/>
    <sheet name="Grafici" sheetId="2" state="visible" r:id="rId3"/>
    <sheet name="Consuntivo_rend" sheetId="3" state="visible" r:id="rId4"/>
    <sheet name="Consuntivo_non_rend" sheetId="4" state="visible" r:id="rId5"/>
    <sheet name="Consuntivo_tot" sheetId="5" state="visible" r:id="rId6"/>
    <sheet name="Preventivo_a_finire_orario" sheetId="6" state="visible" r:id="rId7"/>
    <sheet name="forseultim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<sst xmlns="http://schemas.openxmlformats.org/spreadsheetml/2006/main" count="7320" uniqueCount="89">
  <si>
    <t xml:space="preserve">%-----------------------------------------------------------------------------------------</t>
  </si>
  <si>
    <t xml:space="preserve">\begin{table}[h] \begin{center} \begin{tabular}{llllllll}</t>
  </si>
  <si>
    <t xml:space="preserve">\toprule</t>
  </si>
  <si>
    <t xml:space="preserve">&amp;</t>
  </si>
  <si>
    <t xml:space="preserve">Re</t>
  </si>
  <si>
    <t xml:space="preserve">Am</t>
  </si>
  <si>
    <t xml:space="preserve">An</t>
  </si>
  <si>
    <t xml:space="preserve">Pj</t>
  </si>
  <si>
    <t xml:space="preserve">Pr</t>
  </si>
  <si>
    <t xml:space="preserve">Ve</t>
  </si>
  <si>
    <t xml:space="preserve">Tot</t>
  </si>
  <si>
    <t xml:space="preserve">\\</t>
  </si>
  <si>
    <t xml:space="preserve">\midrule</t>
  </si>
  <si>
    <t xml:space="preserve">Brutesco</t>
  </si>
  <si>
    <t xml:space="preserve">-</t>
  </si>
  <si>
    <t xml:space="preserve">Damo</t>
  </si>
  <si>
    <t xml:space="preserve">De Gaspari</t>
  </si>
  <si>
    <t xml:space="preserve">Gottardo</t>
  </si>
  <si>
    <t xml:space="preserve">Pasqualini</t>
  </si>
  <si>
    <t xml:space="preserve">Petenazzi</t>
  </si>
  <si>
    <t xml:space="preserve">Prete</t>
  </si>
  <si>
    <t xml:space="preserve">Tot in ore</t>
  </si>
  <si>
    <t xml:space="preserve">di cui rendicontate</t>
  </si>
  <si>
    <t xml:space="preserve">€/h</t>
  </si>
  <si>
    <t xml:space="preserve">Tot in €</t>
  </si>
  <si>
    <t xml:space="preserve">\bottomrule</t>
  </si>
  <si>
    <t xml:space="preserve">\end{tabular} \end{center} \caption{Prospetto orario - Fase:</t>
  </si>
  <si>
    <t xml:space="preserve">Pl</t>
  </si>
  <si>
    <t xml:space="preserve">}\label{tab:h_</t>
  </si>
  <si>
    <t xml:space="preserve">} \end{table}</t>
  </si>
  <si>
    <t xml:space="preserve">\begin{figure}[!ht]  \centering  \includegraphics[scale=0.7]{images/</t>
  </si>
  <si>
    <t xml:space="preserve">h_An}</t>
  </si>
  <si>
    <t xml:space="preserve">h_Pl}</t>
  </si>
  <si>
    <t xml:space="preserve">\caption{Grafico del preventivo orario - Fase:</t>
  </si>
  <si>
    <t xml:space="preserve">}  \label{fig:h_</t>
  </si>
  <si>
    <t xml:space="preserve">} 		\end{figure}</t>
  </si>
  <si>
    <t xml:space="preserve">VAULT</t>
  </si>
  <si>
    <t xml:space="preserve">NOI</t>
  </si>
  <si>
    <t xml:space="preserve">non rend</t>
  </si>
  <si>
    <t xml:space="preserve">an non rend</t>
  </si>
  <si>
    <t xml:space="preserve">proj rend</t>
  </si>
  <si>
    <t xml:space="preserve">cod rend</t>
  </si>
  <si>
    <t xml:space="preserve">val rend</t>
  </si>
  <si>
    <t xml:space="preserve">tot rend</t>
  </si>
  <si>
    <t xml:space="preserve">non rend pj cod val</t>
  </si>
  <si>
    <t xml:space="preserve">tot</t>
  </si>
  <si>
    <t xml:space="preserve">spartizione codifica</t>
  </si>
  <si>
    <t xml:space="preserve">controllo verifica</t>
  </si>
  <si>
    <t xml:space="preserve">Progettazione di dettaglio Codifica e Validazione</t>
  </si>
  <si>
    <t xml:space="preserve">Finalizzazione</t>
  </si>
  <si>
    <t xml:space="preserve">\begin{figure}[!ht]  \centering  \includegraphics[scale=0.7]{images/</t>
  </si>
  <si>
    <t xml:space="preserve">h_PdROb}</t>
  </si>
  <si>
    <t xml:space="preserve">h_Va}</t>
  </si>
  <si>
    <t xml:space="preserve">} \end{figure}</t>
  </si>
  <si>
    <t xml:space="preserve">\end{tabular} \end{center} \caption{Prospetto orario -</t>
  </si>
  <si>
    <t xml:space="preserve">Totale 4 fasi</t>
  </si>
  <si>
    <t xml:space="preserve">Totale Rendicontato</t>
  </si>
  <si>
    <t xml:space="preserve">h_Totali}</t>
  </si>
  <si>
    <t xml:space="preserve">h_TotaliRendicontati}</t>
  </si>
  <si>
    <t xml:space="preserve">Ore non rendicontate</t>
  </si>
  <si>
    <t xml:space="preserve">Totale</t>
  </si>
  <si>
    <t xml:space="preserve">mq</t>
  </si>
  <si>
    <t xml:space="preserve">q</t>
  </si>
  <si>
    <t xml:space="preserve">d</t>
  </si>
  <si>
    <t xml:space="preserve">md</t>
  </si>
  <si>
    <t xml:space="preserve">mt</t>
  </si>
  <si>
    <t xml:space="preserve">t</t>
  </si>
  <si>
    <t xml:space="preserve">Totale complessivo</t>
  </si>
  <si>
    <t xml:space="preserve">mu</t>
  </si>
  <si>
    <t xml:space="preserve">u</t>
  </si>
  <si>
    <t xml:space="preserve">\end{tabular} \end{center} \caption{Prospetto orario a consuntivo per la fase di</t>
  </si>
  <si>
    <t xml:space="preserve">Analisi</t>
  </si>
  <si>
    <t xml:space="preserve">Progettazione logica</t>
  </si>
  <si>
    <t xml:space="preserve">}\label{tab:oreAnalisi} \end{table}</t>
  </si>
  <si>
    <t xml:space="preserve">\end{tabular} \end{center} \caption{Prospetto a consuntivo orario per la fase di</t>
  </si>
  <si>
    <t xml:space="preserve">Progettazione di dettaglio Codifica Validazione</t>
  </si>
  <si>
    <t xml:space="preserve">Accettazione</t>
  </si>
  <si>
    <t xml:space="preserve">PdROb</t>
  </si>
  <si>
    <t xml:space="preserve">PdRD</t>
  </si>
  <si>
    <t xml:space="preserve">h_PdRD}</t>
  </si>
  <si>
    <t xml:space="preserve">PdROp</t>
  </si>
  <si>
    <t xml:space="preserve">Va</t>
  </si>
  <si>
    <t xml:space="preserve">h_PdROp}</t>
  </si>
  <si>
    <t xml:space="preserve">Totale rendicontato</t>
  </si>
  <si>
    <t xml:space="preserve">h_Totale}</t>
  </si>
  <si>
    <t xml:space="preserve">h_TotaleRendicontato}</t>
  </si>
  <si>
    <t xml:space="preserve">\caption{Grafico del preventivo orario -</t>
  </si>
  <si>
    <t xml:space="preserve">Tot. in €</t>
  </si>
  <si>
    <t xml:space="preserve">Totale non rendicontato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</si>
</sst>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_-&quot;€ &quot;* #,##0_-;&quot;-€ &quot;* #,##0_-;_-&quot;€ &quot;* \-??_-;_-@_-"/>
    <numFmt numFmtId="168" formatCode="0%"/>
    <numFmt numFmtId="169" formatCode="0.00%"/>
    <numFmt numFmtId="170" formatCode="_-&quot;€ &quot;* #,##0.00_-;&quot;-€ &quot;* #,##0.00_-;_-&quot;€ &quot;* \-??_-;_-@_-"/>
    <numFmt numFmtId="171" formatCode="0.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D8D8D8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1"/>
      <color rgb="FFD8D8D8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0"/>
      <color rgb="FFD8D8D8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3F3151"/>
      <name val="Calibri"/>
      <family val="2"/>
      <charset val="1"/>
    </font>
    <font>
      <b val="true"/>
      <sz val="11"/>
      <color rgb="FF205867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3F3151"/>
      <name val="Calibri"/>
      <family val="2"/>
      <charset val="1"/>
    </font>
    <font>
      <sz val="11"/>
      <color rgb="FF205867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E36C09"/>
      </patternFill>
    </fill>
    <fill>
      <patternFill patternType="solid">
        <fgColor rgb="FFE36C09"/>
        <bgColor rgb="FFFF6600"/>
      </patternFill>
    </fill>
    <fill>
      <patternFill patternType="solid">
        <fgColor rgb="FF92D050"/>
        <bgColor rgb="FFBFBFB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E36C09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205867"/>
      <rgbColor rgb="FF3F3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6.47959183673469"/>
    <col collapsed="false" hidden="false" max="2" min="2" style="1" width="11.9489795918367"/>
    <col collapsed="false" hidden="false" max="3" min="3" style="2" width="2.83673469387755"/>
    <col collapsed="false" hidden="false" max="4" min="4" style="0" width="11.1428571428571"/>
    <col collapsed="false" hidden="false" max="5" min="5" style="3" width="2.63775510204082"/>
    <col collapsed="false" hidden="false" max="6" min="6" style="0" width="9.11734693877551"/>
    <col collapsed="false" hidden="false" max="7" min="7" style="2" width="2.63775510204082"/>
    <col collapsed="false" hidden="false" max="8" min="8" style="0" width="11.1428571428571"/>
    <col collapsed="false" hidden="false" max="9" min="9" style="4" width="2.63775510204082"/>
    <col collapsed="false" hidden="false" max="10" min="10" style="0" width="9.11734693877551"/>
    <col collapsed="false" hidden="false" max="11" min="11" style="2" width="3.23979591836735"/>
    <col collapsed="false" hidden="false" max="12" min="12" style="0" width="11.3418367346939"/>
    <col collapsed="false" hidden="false" max="13" min="13" style="2" width="2.63775510204082"/>
    <col collapsed="false" hidden="false" max="14" min="14" style="0" width="9.11734693877551"/>
    <col collapsed="false" hidden="false" max="15" min="15" style="2" width="2.63775510204082"/>
    <col collapsed="false" hidden="false" max="16" min="16" style="0" width="13.969387755102"/>
    <col collapsed="false" hidden="false" max="17" min="17" style="2" width="3.44897959183673"/>
    <col collapsed="false" hidden="false" max="18" min="18" style="0" width="4.25"/>
    <col collapsed="false" hidden="false" max="19" min="19" style="0" width="3.44897959183673"/>
    <col collapsed="false" hidden="false" max="20" min="20" style="0" width="4.25"/>
    <col collapsed="false" hidden="false" max="21" min="21" style="0" width="19.8418367346939"/>
    <col collapsed="false" hidden="false" max="22" min="22" style="0" width="2.83673469387755"/>
    <col collapsed="false" hidden="false" max="23" min="23" style="0" width="8.29591836734694"/>
    <col collapsed="false" hidden="false" max="24" min="24" style="0" width="3.44897959183673"/>
    <col collapsed="false" hidden="false" max="25" min="25" style="0" width="8.70918367346939"/>
    <col collapsed="false" hidden="false" max="26" min="26" style="0" width="3.44897959183673"/>
    <col collapsed="false" hidden="false" max="27" min="27" style="0" width="8.29591836734694"/>
    <col collapsed="false" hidden="false" max="28" min="28" style="0" width="3.44897959183673"/>
    <col collapsed="false" hidden="false" max="29" min="29" style="0" width="8.29591836734694"/>
    <col collapsed="false" hidden="false" max="30" min="30" style="0" width="3.44897959183673"/>
    <col collapsed="false" hidden="false" max="31" min="31" style="0" width="7.9030612244898"/>
    <col collapsed="false" hidden="false" max="32" min="32" style="0" width="3.44897959183673"/>
    <col collapsed="false" hidden="false" max="33" min="33" style="0" width="8.29591836734694"/>
    <col collapsed="false" hidden="false" max="34" min="34" style="0" width="3.44897959183673"/>
    <col collapsed="false" hidden="false" max="35" min="35" style="0" width="9.71938775510204"/>
    <col collapsed="false" hidden="false" max="36" min="36" style="0" width="3.84183673469388"/>
    <col collapsed="false" hidden="false" max="38" min="37" style="0" width="3.64285714285714"/>
    <col collapsed="false" hidden="false" max="39" min="39" style="0" width="8.70918367346939"/>
    <col collapsed="false" hidden="false" max="40" min="40" style="0" width="6.68877551020408"/>
    <col collapsed="false" hidden="false" max="41" min="41" style="0" width="19.2295918367347"/>
    <col collapsed="false" hidden="false" max="1025" min="42" style="0" width="9.11734693877551"/>
  </cols>
  <sheetData>
    <row r="1" customFormat="false" ht="15" hidden="false" customHeight="false" outlineLevel="0" collapsed="false">
      <c r="A1" s="5"/>
      <c r="B1" s="3" t="s">
        <v>0</v>
      </c>
      <c r="C1" s="3"/>
      <c r="D1" s="3"/>
      <c r="E1" s="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5"/>
      <c r="T1" s="5"/>
      <c r="U1" s="3" t="s">
        <v>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5"/>
    </row>
    <row r="2" customFormat="false" ht="15" hidden="false" customHeight="false" outlineLevel="0" collapsed="false">
      <c r="A2" s="5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0"/>
      <c r="R2" s="5"/>
      <c r="T2" s="5"/>
      <c r="U2" s="6" t="s">
        <v>1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8"/>
      <c r="AK2" s="5"/>
      <c r="AL2" s="9"/>
    </row>
    <row r="3" s="2" customFormat="true" ht="15" hidden="false" customHeight="false" outlineLevel="0" collapsed="false">
      <c r="A3" s="5"/>
      <c r="B3" s="10" t="s">
        <v>2</v>
      </c>
      <c r="C3" s="11"/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8"/>
      <c r="R3" s="5"/>
      <c r="T3" s="5"/>
      <c r="U3" s="10" t="s">
        <v>2</v>
      </c>
      <c r="V3" s="11"/>
      <c r="W3" s="12"/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8"/>
      <c r="AK3" s="5"/>
      <c r="AL3" s="9"/>
    </row>
    <row r="4" s="1" customFormat="true" ht="15" hidden="false" customHeight="false" outlineLevel="0" collapsed="false">
      <c r="A4" s="5"/>
      <c r="B4" s="15"/>
      <c r="C4" s="16" t="s">
        <v>3</v>
      </c>
      <c r="D4" s="15" t="s">
        <v>4</v>
      </c>
      <c r="E4" s="6" t="s">
        <v>3</v>
      </c>
      <c r="F4" s="15" t="s">
        <v>5</v>
      </c>
      <c r="G4" s="16" t="s">
        <v>3</v>
      </c>
      <c r="H4" s="15" t="s">
        <v>6</v>
      </c>
      <c r="I4" s="17" t="s">
        <v>3</v>
      </c>
      <c r="J4" s="15" t="s">
        <v>7</v>
      </c>
      <c r="K4" s="16" t="s">
        <v>3</v>
      </c>
      <c r="L4" s="15" t="s">
        <v>8</v>
      </c>
      <c r="M4" s="16" t="s">
        <v>3</v>
      </c>
      <c r="N4" s="15" t="s">
        <v>9</v>
      </c>
      <c r="O4" s="16" t="s">
        <v>3</v>
      </c>
      <c r="P4" s="15" t="s">
        <v>10</v>
      </c>
      <c r="Q4" s="18" t="s">
        <v>11</v>
      </c>
      <c r="R4" s="5"/>
      <c r="T4" s="5"/>
      <c r="U4" s="15"/>
      <c r="V4" s="16" t="s">
        <v>3</v>
      </c>
      <c r="W4" s="15" t="s">
        <v>4</v>
      </c>
      <c r="X4" s="6" t="s">
        <v>3</v>
      </c>
      <c r="Y4" s="15" t="s">
        <v>5</v>
      </c>
      <c r="Z4" s="16" t="s">
        <v>3</v>
      </c>
      <c r="AA4" s="15" t="s">
        <v>6</v>
      </c>
      <c r="AB4" s="17" t="s">
        <v>3</v>
      </c>
      <c r="AC4" s="15" t="s">
        <v>7</v>
      </c>
      <c r="AD4" s="16" t="s">
        <v>3</v>
      </c>
      <c r="AE4" s="15" t="s">
        <v>8</v>
      </c>
      <c r="AF4" s="16" t="s">
        <v>3</v>
      </c>
      <c r="AG4" s="15" t="s">
        <v>9</v>
      </c>
      <c r="AH4" s="16" t="s">
        <v>3</v>
      </c>
      <c r="AI4" s="15" t="s">
        <v>10</v>
      </c>
      <c r="AJ4" s="18" t="s">
        <v>11</v>
      </c>
      <c r="AK4" s="5"/>
      <c r="AL4" s="9"/>
    </row>
    <row r="5" customFormat="false" ht="15" hidden="false" customHeight="false" outlineLevel="0" collapsed="false">
      <c r="A5" s="5"/>
      <c r="B5" s="19" t="s">
        <v>12</v>
      </c>
      <c r="C5" s="16"/>
      <c r="D5" s="20"/>
      <c r="E5" s="13"/>
      <c r="F5" s="21"/>
      <c r="G5" s="22"/>
      <c r="H5" s="21"/>
      <c r="I5" s="23"/>
      <c r="J5" s="21"/>
      <c r="K5" s="22"/>
      <c r="L5" s="21"/>
      <c r="M5" s="22"/>
      <c r="N5" s="21"/>
      <c r="O5" s="22"/>
      <c r="P5" s="21"/>
      <c r="Q5" s="18"/>
      <c r="R5" s="5"/>
      <c r="T5" s="5"/>
      <c r="U5" s="19" t="s">
        <v>12</v>
      </c>
      <c r="V5" s="16"/>
      <c r="W5" s="20"/>
      <c r="X5" s="13"/>
      <c r="Y5" s="21"/>
      <c r="Z5" s="22"/>
      <c r="AA5" s="21"/>
      <c r="AB5" s="23"/>
      <c r="AC5" s="21"/>
      <c r="AD5" s="22"/>
      <c r="AE5" s="21"/>
      <c r="AF5" s="22"/>
      <c r="AG5" s="21"/>
      <c r="AH5" s="22"/>
      <c r="AI5" s="21"/>
      <c r="AJ5" s="18"/>
      <c r="AK5" s="5"/>
      <c r="AL5" s="9"/>
    </row>
    <row r="6" customFormat="false" ht="15" hidden="false" customHeight="false" outlineLevel="0" collapsed="false">
      <c r="A6" s="5"/>
      <c r="B6" s="1" t="s">
        <v>13</v>
      </c>
      <c r="C6" s="2" t="s">
        <v>3</v>
      </c>
      <c r="D6" s="24" t="s">
        <v>14</v>
      </c>
      <c r="E6" s="25" t="s">
        <v>3</v>
      </c>
      <c r="F6" s="26" t="s">
        <v>14</v>
      </c>
      <c r="G6" s="27" t="s">
        <v>3</v>
      </c>
      <c r="H6" s="26" t="n">
        <v>12</v>
      </c>
      <c r="I6" s="28" t="s">
        <v>3</v>
      </c>
      <c r="J6" s="26" t="s">
        <v>14</v>
      </c>
      <c r="K6" s="27" t="s">
        <v>3</v>
      </c>
      <c r="L6" s="26" t="s">
        <v>14</v>
      </c>
      <c r="M6" s="27" t="s">
        <v>3</v>
      </c>
      <c r="N6" s="29" t="n">
        <v>12</v>
      </c>
      <c r="O6" s="2" t="s">
        <v>3</v>
      </c>
      <c r="P6" s="30" t="n">
        <f aca="false">SUM(D6:N6)</f>
        <v>24</v>
      </c>
      <c r="Q6" s="18" t="s">
        <v>11</v>
      </c>
      <c r="R6" s="5"/>
      <c r="T6" s="5"/>
      <c r="U6" s="1" t="s">
        <v>13</v>
      </c>
      <c r="V6" s="2" t="s">
        <v>3</v>
      </c>
      <c r="W6" s="24" t="n">
        <v>5</v>
      </c>
      <c r="X6" s="25" t="s">
        <v>3</v>
      </c>
      <c r="Y6" s="26" t="s">
        <v>14</v>
      </c>
      <c r="Z6" s="27" t="s">
        <v>3</v>
      </c>
      <c r="AA6" s="26" t="s">
        <v>14</v>
      </c>
      <c r="AB6" s="28" t="s">
        <v>3</v>
      </c>
      <c r="AC6" s="26" t="n">
        <v>21</v>
      </c>
      <c r="AD6" s="27" t="s">
        <v>3</v>
      </c>
      <c r="AE6" s="26" t="s">
        <v>14</v>
      </c>
      <c r="AF6" s="27" t="s">
        <v>3</v>
      </c>
      <c r="AG6" s="29" t="s">
        <v>14</v>
      </c>
      <c r="AH6" s="2" t="s">
        <v>3</v>
      </c>
      <c r="AI6" s="30" t="n">
        <f aca="false">SUM(W6:AG6)</f>
        <v>26</v>
      </c>
      <c r="AJ6" s="18" t="s">
        <v>11</v>
      </c>
      <c r="AK6" s="5"/>
      <c r="AL6" s="9"/>
    </row>
    <row r="7" customFormat="false" ht="15" hidden="false" customHeight="false" outlineLevel="0" collapsed="false">
      <c r="A7" s="5"/>
      <c r="B7" s="1" t="s">
        <v>15</v>
      </c>
      <c r="C7" s="2" t="s">
        <v>3</v>
      </c>
      <c r="D7" s="31" t="s">
        <v>14</v>
      </c>
      <c r="E7" s="32" t="s">
        <v>3</v>
      </c>
      <c r="F7" s="33" t="n">
        <v>9</v>
      </c>
      <c r="G7" s="19" t="s">
        <v>3</v>
      </c>
      <c r="H7" s="33" t="n">
        <v>15</v>
      </c>
      <c r="I7" s="34" t="s">
        <v>3</v>
      </c>
      <c r="J7" s="33" t="s">
        <v>14</v>
      </c>
      <c r="K7" s="19" t="s">
        <v>3</v>
      </c>
      <c r="L7" s="33" t="s">
        <v>14</v>
      </c>
      <c r="M7" s="19" t="s">
        <v>3</v>
      </c>
      <c r="N7" s="35" t="s">
        <v>14</v>
      </c>
      <c r="O7" s="2" t="s">
        <v>3</v>
      </c>
      <c r="P7" s="30" t="n">
        <f aca="false">SUM(D7:N7)</f>
        <v>24</v>
      </c>
      <c r="Q7" s="18" t="s">
        <v>11</v>
      </c>
      <c r="R7" s="5"/>
      <c r="T7" s="5"/>
      <c r="U7" s="1" t="s">
        <v>15</v>
      </c>
      <c r="V7" s="2" t="s">
        <v>3</v>
      </c>
      <c r="W7" s="31" t="n">
        <v>5</v>
      </c>
      <c r="X7" s="32" t="s">
        <v>3</v>
      </c>
      <c r="Y7" s="33" t="s">
        <v>14</v>
      </c>
      <c r="Z7" s="19" t="s">
        <v>3</v>
      </c>
      <c r="AA7" s="33" t="s">
        <v>14</v>
      </c>
      <c r="AB7" s="34" t="s">
        <v>3</v>
      </c>
      <c r="AC7" s="33" t="n">
        <v>30</v>
      </c>
      <c r="AD7" s="19" t="s">
        <v>3</v>
      </c>
      <c r="AE7" s="33" t="s">
        <v>14</v>
      </c>
      <c r="AF7" s="19" t="s">
        <v>3</v>
      </c>
      <c r="AG7" s="35" t="s">
        <v>14</v>
      </c>
      <c r="AH7" s="2" t="s">
        <v>3</v>
      </c>
      <c r="AI7" s="30" t="n">
        <f aca="false">SUM(W7:AG7)</f>
        <v>35</v>
      </c>
      <c r="AJ7" s="18" t="s">
        <v>11</v>
      </c>
      <c r="AK7" s="5"/>
      <c r="AL7" s="9"/>
    </row>
    <row r="8" customFormat="false" ht="15" hidden="false" customHeight="false" outlineLevel="0" collapsed="false">
      <c r="A8" s="5"/>
      <c r="B8" s="1" t="s">
        <v>16</v>
      </c>
      <c r="C8" s="2" t="s">
        <v>3</v>
      </c>
      <c r="D8" s="31" t="s">
        <v>14</v>
      </c>
      <c r="E8" s="32" t="s">
        <v>3</v>
      </c>
      <c r="F8" s="33" t="s">
        <v>14</v>
      </c>
      <c r="G8" s="19" t="s">
        <v>3</v>
      </c>
      <c r="H8" s="33" t="n">
        <v>12</v>
      </c>
      <c r="I8" s="34" t="s">
        <v>3</v>
      </c>
      <c r="J8" s="33" t="s">
        <v>14</v>
      </c>
      <c r="K8" s="19" t="s">
        <v>3</v>
      </c>
      <c r="L8" s="33" t="s">
        <v>14</v>
      </c>
      <c r="M8" s="19" t="s">
        <v>3</v>
      </c>
      <c r="N8" s="35" t="n">
        <v>12</v>
      </c>
      <c r="O8" s="2" t="s">
        <v>3</v>
      </c>
      <c r="P8" s="30" t="n">
        <f aca="false">SUM(D8:N8)</f>
        <v>24</v>
      </c>
      <c r="Q8" s="18" t="s">
        <v>11</v>
      </c>
      <c r="R8" s="5"/>
      <c r="T8" s="5"/>
      <c r="U8" s="1" t="s">
        <v>16</v>
      </c>
      <c r="V8" s="2" t="s">
        <v>3</v>
      </c>
      <c r="W8" s="31" t="s">
        <v>14</v>
      </c>
      <c r="X8" s="32" t="s">
        <v>3</v>
      </c>
      <c r="Y8" s="33" t="s">
        <v>14</v>
      </c>
      <c r="Z8" s="19" t="s">
        <v>3</v>
      </c>
      <c r="AA8" s="33" t="s">
        <v>14</v>
      </c>
      <c r="AB8" s="34" t="s">
        <v>3</v>
      </c>
      <c r="AC8" s="33" t="n">
        <v>10</v>
      </c>
      <c r="AD8" s="19" t="s">
        <v>3</v>
      </c>
      <c r="AE8" s="33" t="s">
        <v>14</v>
      </c>
      <c r="AF8" s="19" t="s">
        <v>3</v>
      </c>
      <c r="AG8" s="35" t="n">
        <v>16</v>
      </c>
      <c r="AH8" s="2" t="s">
        <v>3</v>
      </c>
      <c r="AI8" s="30" t="n">
        <f aca="false">SUM(W8:AG8)</f>
        <v>26</v>
      </c>
      <c r="AJ8" s="18" t="s">
        <v>11</v>
      </c>
      <c r="AK8" s="5"/>
      <c r="AL8" s="9"/>
    </row>
    <row r="9" customFormat="false" ht="13.8" hidden="false" customHeight="false" outlineLevel="0" collapsed="false">
      <c r="A9" s="5"/>
      <c r="B9" s="1" t="s">
        <v>17</v>
      </c>
      <c r="C9" s="2" t="s">
        <v>3</v>
      </c>
      <c r="D9" s="31" t="n">
        <v>14</v>
      </c>
      <c r="E9" s="32" t="s">
        <v>3</v>
      </c>
      <c r="F9" s="33" t="s">
        <v>14</v>
      </c>
      <c r="G9" s="19" t="s">
        <v>3</v>
      </c>
      <c r="H9" s="33" t="n">
        <v>10</v>
      </c>
      <c r="I9" s="34" t="s">
        <v>3</v>
      </c>
      <c r="J9" s="33" t="s">
        <v>14</v>
      </c>
      <c r="K9" s="19" t="s">
        <v>3</v>
      </c>
      <c r="L9" s="33" t="s">
        <v>14</v>
      </c>
      <c r="M9" s="19" t="s">
        <v>3</v>
      </c>
      <c r="N9" s="35" t="s">
        <v>14</v>
      </c>
      <c r="O9" s="2" t="s">
        <v>3</v>
      </c>
      <c r="P9" s="30" t="n">
        <f aca="false">SUM(D9:N9)</f>
        <v>24</v>
      </c>
      <c r="Q9" s="18" t="s">
        <v>11</v>
      </c>
      <c r="R9" s="5"/>
      <c r="T9" s="5"/>
      <c r="U9" s="1" t="s">
        <v>17</v>
      </c>
      <c r="V9" s="2" t="s">
        <v>3</v>
      </c>
      <c r="W9" s="31"/>
      <c r="X9" s="32" t="s">
        <v>3</v>
      </c>
      <c r="Y9" s="33" t="s">
        <v>14</v>
      </c>
      <c r="Z9" s="19" t="s">
        <v>3</v>
      </c>
      <c r="AA9" s="33" t="s">
        <v>14</v>
      </c>
      <c r="AB9" s="34" t="s">
        <v>3</v>
      </c>
      <c r="AC9" s="33" t="n">
        <v>10</v>
      </c>
      <c r="AD9" s="19" t="s">
        <v>3</v>
      </c>
      <c r="AE9" s="33" t="s">
        <v>14</v>
      </c>
      <c r="AF9" s="19" t="s">
        <v>3</v>
      </c>
      <c r="AG9" s="35" t="n">
        <v>16</v>
      </c>
      <c r="AH9" s="2" t="s">
        <v>3</v>
      </c>
      <c r="AI9" s="30" t="n">
        <f aca="false">SUM(W9:AG9)</f>
        <v>26</v>
      </c>
      <c r="AJ9" s="18" t="s">
        <v>11</v>
      </c>
      <c r="AK9" s="5"/>
      <c r="AL9" s="9"/>
    </row>
    <row r="10" customFormat="false" ht="15" hidden="false" customHeight="false" outlineLevel="0" collapsed="false">
      <c r="A10" s="5"/>
      <c r="B10" s="1" t="s">
        <v>18</v>
      </c>
      <c r="C10" s="2" t="s">
        <v>3</v>
      </c>
      <c r="D10" s="31" t="s">
        <v>14</v>
      </c>
      <c r="E10" s="32" t="s">
        <v>3</v>
      </c>
      <c r="F10" s="33" t="s">
        <v>14</v>
      </c>
      <c r="G10" s="19" t="s">
        <v>3</v>
      </c>
      <c r="H10" s="33" t="n">
        <v>12</v>
      </c>
      <c r="I10" s="34" t="s">
        <v>3</v>
      </c>
      <c r="J10" s="33" t="s">
        <v>14</v>
      </c>
      <c r="K10" s="19" t="s">
        <v>3</v>
      </c>
      <c r="L10" s="33" t="s">
        <v>14</v>
      </c>
      <c r="M10" s="19" t="s">
        <v>3</v>
      </c>
      <c r="N10" s="35" t="n">
        <v>12</v>
      </c>
      <c r="O10" s="2" t="s">
        <v>3</v>
      </c>
      <c r="P10" s="30" t="n">
        <f aca="false">SUM(D10:N10)</f>
        <v>24</v>
      </c>
      <c r="Q10" s="18" t="s">
        <v>11</v>
      </c>
      <c r="R10" s="5"/>
      <c r="T10" s="5"/>
      <c r="U10" s="1" t="s">
        <v>18</v>
      </c>
      <c r="V10" s="2" t="s">
        <v>3</v>
      </c>
      <c r="W10" s="31" t="s">
        <v>14</v>
      </c>
      <c r="X10" s="32" t="s">
        <v>3</v>
      </c>
      <c r="Y10" s="33" t="n">
        <v>5</v>
      </c>
      <c r="Z10" s="19" t="s">
        <v>3</v>
      </c>
      <c r="AA10" s="33" t="n">
        <v>5</v>
      </c>
      <c r="AB10" s="34" t="s">
        <v>3</v>
      </c>
      <c r="AC10" s="33" t="n">
        <v>16</v>
      </c>
      <c r="AD10" s="19" t="s">
        <v>3</v>
      </c>
      <c r="AE10" s="33" t="s">
        <v>14</v>
      </c>
      <c r="AF10" s="19" t="s">
        <v>3</v>
      </c>
      <c r="AG10" s="35" t="s">
        <v>14</v>
      </c>
      <c r="AH10" s="2" t="s">
        <v>3</v>
      </c>
      <c r="AI10" s="30" t="n">
        <f aca="false">SUM(W10:AG10)</f>
        <v>26</v>
      </c>
      <c r="AJ10" s="18" t="s">
        <v>11</v>
      </c>
      <c r="AK10" s="5"/>
      <c r="AL10" s="9"/>
    </row>
    <row r="11" customFormat="false" ht="15" hidden="false" customHeight="false" outlineLevel="0" collapsed="false">
      <c r="A11" s="5"/>
      <c r="B11" s="1" t="s">
        <v>19</v>
      </c>
      <c r="C11" s="2" t="s">
        <v>3</v>
      </c>
      <c r="D11" s="31" t="n">
        <v>7</v>
      </c>
      <c r="E11" s="32" t="s">
        <v>3</v>
      </c>
      <c r="F11" s="33" t="s">
        <v>14</v>
      </c>
      <c r="G11" s="19" t="s">
        <v>3</v>
      </c>
      <c r="H11" s="33" t="n">
        <v>17</v>
      </c>
      <c r="I11" s="34" t="s">
        <v>3</v>
      </c>
      <c r="J11" s="33" t="s">
        <v>14</v>
      </c>
      <c r="K11" s="19" t="s">
        <v>3</v>
      </c>
      <c r="L11" s="33" t="s">
        <v>14</v>
      </c>
      <c r="M11" s="19" t="s">
        <v>3</v>
      </c>
      <c r="N11" s="35" t="s">
        <v>14</v>
      </c>
      <c r="O11" s="2" t="s">
        <v>3</v>
      </c>
      <c r="P11" s="30" t="n">
        <f aca="false">SUM(D11:N11)</f>
        <v>24</v>
      </c>
      <c r="Q11" s="18" t="s">
        <v>11</v>
      </c>
      <c r="R11" s="5"/>
      <c r="T11" s="5"/>
      <c r="U11" s="1" t="s">
        <v>19</v>
      </c>
      <c r="V11" s="2" t="s">
        <v>3</v>
      </c>
      <c r="W11" s="31" t="s">
        <v>14</v>
      </c>
      <c r="X11" s="32" t="s">
        <v>3</v>
      </c>
      <c r="Y11" s="33" t="n">
        <v>4</v>
      </c>
      <c r="Z11" s="19" t="s">
        <v>3</v>
      </c>
      <c r="AA11" s="33" t="n">
        <v>5</v>
      </c>
      <c r="AB11" s="34" t="s">
        <v>3</v>
      </c>
      <c r="AC11" s="33" t="n">
        <v>17</v>
      </c>
      <c r="AD11" s="19" t="s">
        <v>3</v>
      </c>
      <c r="AE11" s="33" t="s">
        <v>14</v>
      </c>
      <c r="AF11" s="19" t="s">
        <v>3</v>
      </c>
      <c r="AG11" s="35" t="s">
        <v>14</v>
      </c>
      <c r="AH11" s="2" t="s">
        <v>3</v>
      </c>
      <c r="AI11" s="30" t="n">
        <f aca="false">SUM(W11:AG11)</f>
        <v>26</v>
      </c>
      <c r="AJ11" s="18" t="s">
        <v>11</v>
      </c>
      <c r="AK11" s="5"/>
      <c r="AL11" s="9"/>
    </row>
    <row r="12" customFormat="false" ht="15" hidden="false" customHeight="false" outlineLevel="0" collapsed="false">
      <c r="A12" s="5"/>
      <c r="B12" s="1" t="s">
        <v>20</v>
      </c>
      <c r="C12" s="2" t="s">
        <v>3</v>
      </c>
      <c r="D12" s="36" t="s">
        <v>14</v>
      </c>
      <c r="E12" s="37" t="s">
        <v>3</v>
      </c>
      <c r="F12" s="38" t="n">
        <v>10</v>
      </c>
      <c r="G12" s="39" t="s">
        <v>3</v>
      </c>
      <c r="H12" s="38" t="n">
        <v>14</v>
      </c>
      <c r="I12" s="40" t="s">
        <v>3</v>
      </c>
      <c r="J12" s="38" t="s">
        <v>14</v>
      </c>
      <c r="K12" s="39" t="s">
        <v>3</v>
      </c>
      <c r="L12" s="38" t="s">
        <v>14</v>
      </c>
      <c r="M12" s="39" t="s">
        <v>3</v>
      </c>
      <c r="N12" s="41" t="s">
        <v>14</v>
      </c>
      <c r="O12" s="2" t="s">
        <v>3</v>
      </c>
      <c r="P12" s="30" t="n">
        <f aca="false">SUM(D12:N12)</f>
        <v>24</v>
      </c>
      <c r="Q12" s="18" t="s">
        <v>11</v>
      </c>
      <c r="R12" s="5"/>
      <c r="T12" s="5"/>
      <c r="U12" s="1" t="s">
        <v>20</v>
      </c>
      <c r="V12" s="2" t="s">
        <v>3</v>
      </c>
      <c r="W12" s="36" t="s">
        <v>14</v>
      </c>
      <c r="X12" s="37" t="s">
        <v>3</v>
      </c>
      <c r="Y12" s="38" t="s">
        <v>14</v>
      </c>
      <c r="Z12" s="39" t="s">
        <v>3</v>
      </c>
      <c r="AA12" s="38" t="s">
        <v>14</v>
      </c>
      <c r="AB12" s="40" t="s">
        <v>3</v>
      </c>
      <c r="AC12" s="38" t="n">
        <v>10</v>
      </c>
      <c r="AD12" s="39" t="s">
        <v>3</v>
      </c>
      <c r="AE12" s="38" t="s">
        <v>14</v>
      </c>
      <c r="AF12" s="39" t="s">
        <v>3</v>
      </c>
      <c r="AG12" s="41" t="n">
        <v>16</v>
      </c>
      <c r="AH12" s="2" t="s">
        <v>3</v>
      </c>
      <c r="AI12" s="30" t="n">
        <f aca="false">SUM(W12:AG12)</f>
        <v>26</v>
      </c>
      <c r="AJ12" s="18" t="s">
        <v>11</v>
      </c>
      <c r="AK12" s="5"/>
      <c r="AL12" s="9"/>
    </row>
    <row r="13" customFormat="false" ht="15" hidden="false" customHeight="false" outlineLevel="0" collapsed="false">
      <c r="A13" s="5"/>
      <c r="B13" s="42" t="s">
        <v>12</v>
      </c>
      <c r="C13" s="0"/>
      <c r="D13" s="43"/>
      <c r="E13" s="44"/>
      <c r="F13" s="45"/>
      <c r="G13" s="20"/>
      <c r="H13" s="45"/>
      <c r="I13" s="46"/>
      <c r="J13" s="45"/>
      <c r="K13" s="20"/>
      <c r="L13" s="45"/>
      <c r="M13" s="20"/>
      <c r="N13" s="45"/>
      <c r="O13" s="12"/>
      <c r="P13" s="47"/>
      <c r="Q13" s="18"/>
      <c r="R13" s="5"/>
      <c r="T13" s="5"/>
      <c r="U13" s="42" t="s">
        <v>12</v>
      </c>
      <c r="V13" s="2"/>
      <c r="W13" s="43"/>
      <c r="X13" s="44"/>
      <c r="Y13" s="45"/>
      <c r="Z13" s="20"/>
      <c r="AA13" s="45"/>
      <c r="AB13" s="46"/>
      <c r="AC13" s="45"/>
      <c r="AD13" s="20"/>
      <c r="AE13" s="45"/>
      <c r="AF13" s="20"/>
      <c r="AG13" s="45"/>
      <c r="AH13" s="12"/>
      <c r="AI13" s="47"/>
      <c r="AJ13" s="18"/>
      <c r="AK13" s="5"/>
      <c r="AL13" s="9"/>
    </row>
    <row r="14" customFormat="false" ht="15" hidden="false" customHeight="false" outlineLevel="0" collapsed="false">
      <c r="A14" s="5"/>
      <c r="B14" s="1" t="s">
        <v>21</v>
      </c>
      <c r="C14" s="2" t="s">
        <v>3</v>
      </c>
      <c r="D14" s="30" t="n">
        <f aca="false">SUM(D6:D12)</f>
        <v>21</v>
      </c>
      <c r="E14" s="3" t="s">
        <v>3</v>
      </c>
      <c r="F14" s="30" t="n">
        <f aca="false">SUM(F6:F12)</f>
        <v>19</v>
      </c>
      <c r="G14" s="2" t="s">
        <v>3</v>
      </c>
      <c r="H14" s="30" t="n">
        <f aca="false">SUM(H6:H12)</f>
        <v>92</v>
      </c>
      <c r="I14" s="4" t="s">
        <v>3</v>
      </c>
      <c r="J14" s="30" t="n">
        <f aca="false">SUM(J6:J12)</f>
        <v>0</v>
      </c>
      <c r="K14" s="2" t="s">
        <v>3</v>
      </c>
      <c r="L14" s="30" t="n">
        <f aca="false">SUM(L6:L12)</f>
        <v>0</v>
      </c>
      <c r="M14" s="2" t="s">
        <v>3</v>
      </c>
      <c r="N14" s="30" t="n">
        <f aca="false">SUM(N6:N12)</f>
        <v>36</v>
      </c>
      <c r="O14" s="2" t="s">
        <v>3</v>
      </c>
      <c r="P14" s="30" t="n">
        <f aca="false">SUM(P6:P12)</f>
        <v>168</v>
      </c>
      <c r="Q14" s="18" t="s">
        <v>11</v>
      </c>
      <c r="R14" s="5"/>
      <c r="T14" s="5"/>
      <c r="U14" s="1" t="s">
        <v>21</v>
      </c>
      <c r="V14" s="2" t="s">
        <v>3</v>
      </c>
      <c r="W14" s="30" t="n">
        <f aca="false">SUM(W6:W12)</f>
        <v>10</v>
      </c>
      <c r="X14" s="3" t="s">
        <v>3</v>
      </c>
      <c r="Y14" s="30" t="n">
        <f aca="false">SUM(Y6:Y12)</f>
        <v>9</v>
      </c>
      <c r="Z14" s="2" t="s">
        <v>3</v>
      </c>
      <c r="AA14" s="30" t="n">
        <f aca="false">SUM(AA6:AA12)</f>
        <v>10</v>
      </c>
      <c r="AB14" s="4" t="s">
        <v>3</v>
      </c>
      <c r="AC14" s="30" t="n">
        <f aca="false">SUM(AC6:AC12)</f>
        <v>114</v>
      </c>
      <c r="AD14" s="2" t="s">
        <v>3</v>
      </c>
      <c r="AE14" s="30" t="n">
        <f aca="false">SUM(AE6:AE12)</f>
        <v>0</v>
      </c>
      <c r="AF14" s="2" t="s">
        <v>3</v>
      </c>
      <c r="AG14" s="30" t="n">
        <f aca="false">SUM(AG6:AG12)</f>
        <v>48</v>
      </c>
      <c r="AH14" s="2" t="s">
        <v>3</v>
      </c>
      <c r="AI14" s="30" t="n">
        <f aca="false">SUM(AI6:AI12)</f>
        <v>191</v>
      </c>
      <c r="AJ14" s="18" t="s">
        <v>11</v>
      </c>
      <c r="AK14" s="5"/>
      <c r="AL14" s="9"/>
    </row>
    <row r="15" customFormat="false" ht="15" hidden="false" customHeight="false" outlineLevel="0" collapsed="false">
      <c r="A15" s="5"/>
      <c r="B15" s="1" t="s">
        <v>22</v>
      </c>
      <c r="C15" s="2" t="s">
        <v>3</v>
      </c>
      <c r="D15" s="30" t="n">
        <v>0</v>
      </c>
      <c r="E15" s="3" t="s">
        <v>3</v>
      </c>
      <c r="F15" s="30" t="n">
        <v>0</v>
      </c>
      <c r="G15" s="2" t="s">
        <v>3</v>
      </c>
      <c r="H15" s="30" t="n">
        <v>0</v>
      </c>
      <c r="I15" s="4" t="s">
        <v>3</v>
      </c>
      <c r="J15" s="30" t="n">
        <f aca="false">J14</f>
        <v>0</v>
      </c>
      <c r="K15" s="2" t="s">
        <v>3</v>
      </c>
      <c r="L15" s="30" t="n">
        <f aca="false">L14</f>
        <v>0</v>
      </c>
      <c r="M15" s="2" t="s">
        <v>3</v>
      </c>
      <c r="N15" s="30" t="n">
        <v>0</v>
      </c>
      <c r="O15" s="2" t="s">
        <v>3</v>
      </c>
      <c r="P15" s="30" t="n">
        <f aca="false">SUM(D15:N15)</f>
        <v>0</v>
      </c>
      <c r="Q15" s="18" t="s">
        <v>11</v>
      </c>
      <c r="R15" s="5"/>
      <c r="T15" s="5"/>
      <c r="U15" s="1" t="s">
        <v>22</v>
      </c>
      <c r="V15" s="2" t="s">
        <v>3</v>
      </c>
      <c r="W15" s="30" t="n">
        <f aca="false">W14</f>
        <v>10</v>
      </c>
      <c r="X15" s="3" t="s">
        <v>3</v>
      </c>
      <c r="Y15" s="30" t="n">
        <f aca="false">Y14</f>
        <v>9</v>
      </c>
      <c r="Z15" s="2" t="s">
        <v>3</v>
      </c>
      <c r="AA15" s="30" t="n">
        <f aca="false">AA14</f>
        <v>10</v>
      </c>
      <c r="AB15" s="4" t="s">
        <v>3</v>
      </c>
      <c r="AC15" s="30" t="n">
        <f aca="false">AC14</f>
        <v>114</v>
      </c>
      <c r="AD15" s="2" t="s">
        <v>3</v>
      </c>
      <c r="AE15" s="30" t="n">
        <f aca="false">AE14</f>
        <v>0</v>
      </c>
      <c r="AF15" s="2" t="s">
        <v>3</v>
      </c>
      <c r="AG15" s="30" t="n">
        <f aca="false">AG14</f>
        <v>48</v>
      </c>
      <c r="AH15" s="2" t="s">
        <v>3</v>
      </c>
      <c r="AI15" s="30" t="n">
        <f aca="false">SUM(W15:AG15)</f>
        <v>191</v>
      </c>
      <c r="AJ15" s="18" t="s">
        <v>11</v>
      </c>
      <c r="AK15" s="5"/>
      <c r="AL15" s="9"/>
    </row>
    <row r="16" customFormat="false" ht="15" hidden="false" customHeight="false" outlineLevel="0" collapsed="false">
      <c r="A16" s="5"/>
      <c r="B16" s="1" t="s">
        <v>23</v>
      </c>
      <c r="C16" s="2" t="s">
        <v>3</v>
      </c>
      <c r="D16" s="48" t="n">
        <v>30</v>
      </c>
      <c r="E16" s="49" t="s">
        <v>3</v>
      </c>
      <c r="F16" s="48" t="n">
        <v>20</v>
      </c>
      <c r="G16" s="50" t="s">
        <v>3</v>
      </c>
      <c r="H16" s="48" t="n">
        <v>25</v>
      </c>
      <c r="I16" s="4" t="s">
        <v>3</v>
      </c>
      <c r="J16" s="48" t="n">
        <v>22</v>
      </c>
      <c r="K16" s="50" t="s">
        <v>3</v>
      </c>
      <c r="L16" s="51" t="n">
        <v>15</v>
      </c>
      <c r="M16" s="50" t="s">
        <v>3</v>
      </c>
      <c r="N16" s="48" t="n">
        <v>15</v>
      </c>
      <c r="O16" s="52" t="s">
        <v>3</v>
      </c>
      <c r="P16" s="53"/>
      <c r="Q16" s="18" t="s">
        <v>11</v>
      </c>
      <c r="R16" s="5"/>
      <c r="T16" s="5"/>
      <c r="U16" s="1" t="s">
        <v>23</v>
      </c>
      <c r="V16" s="2" t="s">
        <v>3</v>
      </c>
      <c r="W16" s="48" t="n">
        <v>30</v>
      </c>
      <c r="X16" s="49" t="s">
        <v>3</v>
      </c>
      <c r="Y16" s="48" t="n">
        <v>20</v>
      </c>
      <c r="Z16" s="50" t="s">
        <v>3</v>
      </c>
      <c r="AA16" s="48" t="n">
        <v>25</v>
      </c>
      <c r="AB16" s="4" t="s">
        <v>3</v>
      </c>
      <c r="AC16" s="48" t="n">
        <v>22</v>
      </c>
      <c r="AD16" s="50" t="s">
        <v>3</v>
      </c>
      <c r="AE16" s="51" t="n">
        <v>15</v>
      </c>
      <c r="AF16" s="50" t="s">
        <v>3</v>
      </c>
      <c r="AG16" s="48" t="n">
        <v>15</v>
      </c>
      <c r="AH16" s="52" t="s">
        <v>3</v>
      </c>
      <c r="AI16" s="53"/>
      <c r="AJ16" s="18" t="s">
        <v>11</v>
      </c>
      <c r="AK16" s="5"/>
      <c r="AL16" s="9"/>
    </row>
    <row r="17" customFormat="false" ht="15" hidden="false" customHeight="false" outlineLevel="0" collapsed="false">
      <c r="A17" s="5"/>
      <c r="B17" s="1" t="s">
        <v>24</v>
      </c>
      <c r="C17" s="2" t="s">
        <v>3</v>
      </c>
      <c r="D17" s="54" t="n">
        <f aca="false">D15*D16</f>
        <v>0</v>
      </c>
      <c r="E17" s="49" t="s">
        <v>3</v>
      </c>
      <c r="F17" s="54" t="n">
        <f aca="false">F15*F16</f>
        <v>0</v>
      </c>
      <c r="G17" s="52" t="s">
        <v>3</v>
      </c>
      <c r="H17" s="54" t="n">
        <f aca="false">H15*H16</f>
        <v>0</v>
      </c>
      <c r="I17" s="55" t="s">
        <v>3</v>
      </c>
      <c r="J17" s="54" t="n">
        <f aca="false">J15*J16</f>
        <v>0</v>
      </c>
      <c r="K17" s="52" t="s">
        <v>3</v>
      </c>
      <c r="L17" s="54" t="n">
        <f aca="false">L15*L16</f>
        <v>0</v>
      </c>
      <c r="M17" s="52" t="s">
        <v>3</v>
      </c>
      <c r="N17" s="54" t="n">
        <f aca="false">N15*N16</f>
        <v>0</v>
      </c>
      <c r="O17" s="52" t="s">
        <v>3</v>
      </c>
      <c r="P17" s="54" t="n">
        <f aca="false">SUM(D17:N17)</f>
        <v>0</v>
      </c>
      <c r="Q17" s="18" t="s">
        <v>11</v>
      </c>
      <c r="R17" s="5"/>
      <c r="T17" s="5"/>
      <c r="U17" s="1" t="s">
        <v>24</v>
      </c>
      <c r="V17" s="2" t="s">
        <v>3</v>
      </c>
      <c r="W17" s="54" t="n">
        <f aca="false">W15*W16</f>
        <v>300</v>
      </c>
      <c r="X17" s="49" t="s">
        <v>3</v>
      </c>
      <c r="Y17" s="54" t="n">
        <f aca="false">Y15*Y16</f>
        <v>180</v>
      </c>
      <c r="Z17" s="52" t="s">
        <v>3</v>
      </c>
      <c r="AA17" s="54" t="n">
        <f aca="false">AA15*AA16</f>
        <v>250</v>
      </c>
      <c r="AB17" s="55" t="s">
        <v>3</v>
      </c>
      <c r="AC17" s="54" t="n">
        <f aca="false">AC15*AC16</f>
        <v>2508</v>
      </c>
      <c r="AD17" s="52" t="s">
        <v>3</v>
      </c>
      <c r="AE17" s="54" t="n">
        <f aca="false">AE15*AE16</f>
        <v>0</v>
      </c>
      <c r="AF17" s="52" t="s">
        <v>3</v>
      </c>
      <c r="AG17" s="54" t="n">
        <f aca="false">AG15*AG16</f>
        <v>720</v>
      </c>
      <c r="AH17" s="52" t="s">
        <v>3</v>
      </c>
      <c r="AI17" s="54" t="n">
        <f aca="false">SUM(W17:AG17)</f>
        <v>3958</v>
      </c>
      <c r="AJ17" s="18" t="s">
        <v>11</v>
      </c>
      <c r="AK17" s="5"/>
      <c r="AL17" s="9"/>
    </row>
    <row r="18" customFormat="false" ht="15" hidden="false" customHeight="false" outlineLevel="0" collapsed="false">
      <c r="A18" s="5"/>
      <c r="B18" s="2" t="s">
        <v>25</v>
      </c>
      <c r="C18" s="0"/>
      <c r="D18" s="12"/>
      <c r="E18" s="56"/>
      <c r="F18" s="57"/>
      <c r="G18" s="12"/>
      <c r="H18" s="57"/>
      <c r="I18" s="58"/>
      <c r="J18" s="57"/>
      <c r="K18" s="12"/>
      <c r="L18" s="57"/>
      <c r="M18" s="12"/>
      <c r="N18" s="57"/>
      <c r="O18" s="12"/>
      <c r="P18" s="57"/>
      <c r="Q18" s="0"/>
      <c r="R18" s="5"/>
      <c r="T18" s="5"/>
      <c r="U18" s="2" t="s">
        <v>25</v>
      </c>
      <c r="V18" s="2"/>
      <c r="W18" s="12"/>
      <c r="X18" s="56"/>
      <c r="Y18" s="57"/>
      <c r="Z18" s="12"/>
      <c r="AA18" s="57"/>
      <c r="AB18" s="58"/>
      <c r="AC18" s="57"/>
      <c r="AD18" s="12"/>
      <c r="AE18" s="57"/>
      <c r="AF18" s="12"/>
      <c r="AG18" s="57"/>
      <c r="AH18" s="12"/>
      <c r="AI18" s="57"/>
      <c r="AJ18" s="8"/>
      <c r="AK18" s="5"/>
      <c r="AL18" s="9"/>
    </row>
    <row r="19" customFormat="false" ht="15" hidden="false" customHeight="false" outlineLevel="0" collapsed="false">
      <c r="A19" s="5"/>
      <c r="B19" s="59" t="s">
        <v>26</v>
      </c>
      <c r="C19" s="0"/>
      <c r="E19" s="0"/>
      <c r="G19" s="0"/>
      <c r="I19" s="0"/>
      <c r="K19" s="0"/>
      <c r="M19" s="0"/>
      <c r="O19" s="0"/>
      <c r="Q19" s="0"/>
      <c r="R19" s="5"/>
      <c r="T19" s="5"/>
      <c r="U19" s="59" t="s">
        <v>26</v>
      </c>
      <c r="V19" s="2"/>
      <c r="X19" s="3"/>
      <c r="Z19" s="2"/>
      <c r="AB19" s="4"/>
      <c r="AD19" s="2"/>
      <c r="AF19" s="2"/>
      <c r="AH19" s="2"/>
      <c r="AJ19" s="8"/>
      <c r="AK19" s="5"/>
      <c r="AL19" s="9"/>
    </row>
    <row r="20" customFormat="false" ht="21" hidden="false" customHeight="false" outlineLevel="0" collapsed="false">
      <c r="A20" s="5"/>
      <c r="B20" s="60" t="s">
        <v>6</v>
      </c>
      <c r="C20" s="0"/>
      <c r="E20" s="0"/>
      <c r="G20" s="0"/>
      <c r="I20" s="0"/>
      <c r="K20" s="0"/>
      <c r="M20" s="0"/>
      <c r="O20" s="0"/>
      <c r="Q20" s="0"/>
      <c r="R20" s="5"/>
      <c r="T20" s="5"/>
      <c r="U20" s="60" t="s">
        <v>27</v>
      </c>
      <c r="V20" s="2"/>
      <c r="X20" s="3"/>
      <c r="Z20" s="2"/>
      <c r="AB20" s="4"/>
      <c r="AD20" s="2"/>
      <c r="AF20" s="2"/>
      <c r="AH20" s="2"/>
      <c r="AJ20" s="8"/>
      <c r="AK20" s="5"/>
      <c r="AL20" s="9"/>
    </row>
    <row r="21" customFormat="false" ht="15" hidden="false" customHeight="false" outlineLevel="0" collapsed="false">
      <c r="A21" s="5"/>
      <c r="B21" s="2" t="s">
        <v>28</v>
      </c>
      <c r="C21" s="0"/>
      <c r="D21" s="2" t="str">
        <f aca="false">B20</f>
        <v>An</v>
      </c>
      <c r="E21" s="0"/>
      <c r="F21" s="2" t="s">
        <v>29</v>
      </c>
      <c r="G21" s="0"/>
      <c r="H21" s="61" t="s">
        <v>30</v>
      </c>
      <c r="I21" s="61"/>
      <c r="J21" s="61"/>
      <c r="K21" s="61"/>
      <c r="L21" s="61"/>
      <c r="M21" s="61"/>
      <c r="N21" s="61"/>
      <c r="O21" s="62"/>
      <c r="P21" s="63" t="s">
        <v>31</v>
      </c>
      <c r="Q21" s="0"/>
      <c r="R21" s="5"/>
      <c r="T21" s="5"/>
      <c r="U21" s="2" t="s">
        <v>28</v>
      </c>
      <c r="V21" s="2"/>
      <c r="W21" s="2" t="str">
        <f aca="false">U20</f>
        <v>Pl</v>
      </c>
      <c r="X21" s="3"/>
      <c r="Y21" s="2" t="s">
        <v>29</v>
      </c>
      <c r="Z21" s="2"/>
      <c r="AA21" s="61" t="s">
        <v>30</v>
      </c>
      <c r="AB21" s="61"/>
      <c r="AC21" s="61"/>
      <c r="AD21" s="61"/>
      <c r="AE21" s="61"/>
      <c r="AF21" s="61"/>
      <c r="AG21" s="61"/>
      <c r="AH21" s="62"/>
      <c r="AI21" s="63" t="s">
        <v>32</v>
      </c>
      <c r="AJ21" s="8"/>
      <c r="AK21" s="5"/>
      <c r="AL21" s="9"/>
    </row>
    <row r="22" customFormat="false" ht="15" hidden="false" customHeight="false" outlineLevel="0" collapsed="false">
      <c r="A22" s="5"/>
      <c r="B22" s="2"/>
      <c r="C22" s="59"/>
      <c r="D22" s="3" t="s">
        <v>33</v>
      </c>
      <c r="E22" s="2"/>
      <c r="F22" s="2"/>
      <c r="G22" s="0"/>
      <c r="H22" s="2"/>
      <c r="I22" s="2"/>
      <c r="J22" s="2"/>
      <c r="K22" s="0"/>
      <c r="L22" s="2" t="str">
        <f aca="false">B20</f>
        <v>An</v>
      </c>
      <c r="M22" s="2" t="s">
        <v>34</v>
      </c>
      <c r="N22" s="2"/>
      <c r="O22" s="2" t="str">
        <f aca="false">B20</f>
        <v>An</v>
      </c>
      <c r="P22" s="2" t="s">
        <v>35</v>
      </c>
      <c r="Q22" s="0"/>
      <c r="R22" s="5"/>
      <c r="T22" s="5"/>
      <c r="U22" s="2"/>
      <c r="V22" s="59"/>
      <c r="W22" s="3" t="s">
        <v>33</v>
      </c>
      <c r="X22" s="2"/>
      <c r="Y22" s="2"/>
      <c r="Z22" s="2"/>
      <c r="AA22" s="2"/>
      <c r="AB22" s="2"/>
      <c r="AC22" s="2"/>
      <c r="AD22" s="2"/>
      <c r="AE22" s="2" t="str">
        <f aca="false">U20</f>
        <v>Pl</v>
      </c>
      <c r="AF22" s="2" t="s">
        <v>34</v>
      </c>
      <c r="AG22" s="2"/>
      <c r="AH22" s="2" t="str">
        <f aca="false">U20</f>
        <v>Pl</v>
      </c>
      <c r="AI22" s="2" t="s">
        <v>35</v>
      </c>
      <c r="AK22" s="5"/>
      <c r="AN22" s="0" t="s">
        <v>36</v>
      </c>
      <c r="AP22" s="0" t="s">
        <v>37</v>
      </c>
      <c r="AR22" s="64" t="s">
        <v>38</v>
      </c>
    </row>
    <row r="23" customFormat="false" ht="15" hidden="false" customHeight="false" outlineLevel="0" collapsed="false">
      <c r="A23" s="5"/>
      <c r="B23" s="3" t="s">
        <v>0</v>
      </c>
      <c r="C23" s="3"/>
      <c r="D23" s="3"/>
      <c r="E23" s="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5"/>
      <c r="T23" s="5"/>
      <c r="U23" s="3" t="s">
        <v>0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5"/>
      <c r="AR23" s="64"/>
    </row>
    <row r="24" customFormat="false" ht="15" hidden="false" customHeight="false" outlineLevel="0" collapsed="false">
      <c r="B24" s="0"/>
      <c r="C24" s="0"/>
      <c r="E24" s="0"/>
      <c r="G24" s="0"/>
      <c r="I24" s="0"/>
      <c r="K24" s="0"/>
      <c r="M24" s="0"/>
      <c r="O24" s="0"/>
      <c r="P24" s="65" t="str">
        <f aca="false">IF((N14&lt;P14*0.2),"no","ok")</f>
        <v>ok</v>
      </c>
      <c r="Q24" s="0"/>
      <c r="AI24" s="65" t="str">
        <f aca="false">IF(AG15&gt;=AI15*0.25,"OK","NO")</f>
        <v>OK</v>
      </c>
      <c r="AM24" s="66"/>
      <c r="AN24" s="30"/>
      <c r="AO24" s="0" t="s">
        <v>39</v>
      </c>
      <c r="AP24" s="33" t="n">
        <f aca="false">$AP$29*AQ24</f>
        <v>169.05</v>
      </c>
      <c r="AQ24" s="66" t="n">
        <v>0.23</v>
      </c>
      <c r="AR24" s="64"/>
    </row>
    <row r="25" customFormat="false" ht="15" hidden="false" customHeight="false" outlineLevel="0" collapsed="false">
      <c r="B25" s="0"/>
      <c r="C25" s="0"/>
      <c r="E25" s="0"/>
      <c r="G25" s="0"/>
      <c r="I25" s="0"/>
      <c r="K25" s="0"/>
      <c r="M25" s="0"/>
      <c r="O25" s="0"/>
      <c r="P25" s="65"/>
      <c r="Q25" s="0"/>
      <c r="AI25" s="65"/>
      <c r="AM25" s="66"/>
      <c r="AN25" s="30"/>
      <c r="AP25" s="33"/>
      <c r="AQ25" s="66"/>
      <c r="AR25" s="64"/>
    </row>
    <row r="26" s="9" customFormat="true" ht="13.8" hidden="false" customHeight="false" outlineLevel="0" collapsed="false">
      <c r="A26" s="5"/>
      <c r="B26" s="3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5"/>
      <c r="T26" s="5"/>
      <c r="U26" s="3" t="s">
        <v>0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5"/>
      <c r="AM26" s="67" t="n">
        <f aca="false">AN26/$AN$29</f>
        <v>0.24438202247191</v>
      </c>
      <c r="AN26" s="68" t="n">
        <v>174</v>
      </c>
      <c r="AO26" s="68" t="s">
        <v>40</v>
      </c>
      <c r="AP26" s="69" t="n">
        <f aca="false">$AP$29*AQ26</f>
        <v>191.1</v>
      </c>
      <c r="AQ26" s="70" t="n">
        <v>0.26</v>
      </c>
      <c r="AR26" s="71" t="n">
        <f aca="false">$AP$29*$AQ$30*AQ26</f>
        <v>28.665</v>
      </c>
    </row>
    <row r="27" customFormat="false" ht="13.8" hidden="false" customHeight="false" outlineLevel="0" collapsed="false">
      <c r="A27" s="5"/>
      <c r="B27" s="6" t="s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0"/>
      <c r="R27" s="5"/>
      <c r="T27" s="5"/>
      <c r="U27" s="6" t="s">
        <v>1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5"/>
      <c r="AL27" s="9"/>
      <c r="AM27" s="72" t="n">
        <f aca="false">AN27/$AN$29</f>
        <v>0.530898876404494</v>
      </c>
      <c r="AN27" s="73" t="n">
        <v>378</v>
      </c>
      <c r="AO27" s="73" t="s">
        <v>41</v>
      </c>
      <c r="AP27" s="74" t="n">
        <f aca="false">$AP$29*AQ27</f>
        <v>396.9</v>
      </c>
      <c r="AQ27" s="75" t="n">
        <v>0.54</v>
      </c>
      <c r="AR27" s="76" t="n">
        <f aca="false">$AP$29*$AQ$30*AQ27</f>
        <v>59.535</v>
      </c>
      <c r="AS27" s="30"/>
    </row>
    <row r="28" customFormat="false" ht="13.8" hidden="false" customHeight="false" outlineLevel="0" collapsed="false">
      <c r="A28" s="5"/>
      <c r="B28" s="10" t="s">
        <v>2</v>
      </c>
      <c r="C28" s="11"/>
      <c r="D28" s="12"/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0"/>
      <c r="R28" s="5"/>
      <c r="S28" s="2"/>
      <c r="T28" s="5"/>
      <c r="U28" s="10" t="s">
        <v>2</v>
      </c>
      <c r="V28" s="11"/>
      <c r="W28" s="12"/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8"/>
      <c r="AK28" s="5"/>
      <c r="AL28" s="9"/>
      <c r="AM28" s="72" t="n">
        <f aca="false">AN28/$AN$29</f>
        <v>0.224719101123595</v>
      </c>
      <c r="AN28" s="73" t="n">
        <v>160</v>
      </c>
      <c r="AO28" s="73" t="s">
        <v>42</v>
      </c>
      <c r="AP28" s="74" t="n">
        <f aca="false">$AP$29*AQ28</f>
        <v>147</v>
      </c>
      <c r="AQ28" s="75" t="n">
        <v>0.2</v>
      </c>
      <c r="AR28" s="76" t="n">
        <f aca="false">$AP$29*$AQ$30*AQ28</f>
        <v>22.05</v>
      </c>
    </row>
    <row r="29" customFormat="false" ht="13.8" hidden="false" customHeight="false" outlineLevel="0" collapsed="false">
      <c r="A29" s="5"/>
      <c r="B29" s="15"/>
      <c r="C29" s="16" t="s">
        <v>3</v>
      </c>
      <c r="D29" s="15" t="s">
        <v>4</v>
      </c>
      <c r="E29" s="6" t="s">
        <v>3</v>
      </c>
      <c r="F29" s="15" t="s">
        <v>5</v>
      </c>
      <c r="G29" s="16" t="s">
        <v>3</v>
      </c>
      <c r="H29" s="15" t="s">
        <v>6</v>
      </c>
      <c r="I29" s="17" t="s">
        <v>3</v>
      </c>
      <c r="J29" s="15" t="s">
        <v>7</v>
      </c>
      <c r="K29" s="16" t="s">
        <v>3</v>
      </c>
      <c r="L29" s="15" t="s">
        <v>8</v>
      </c>
      <c r="M29" s="16" t="s">
        <v>3</v>
      </c>
      <c r="N29" s="15" t="s">
        <v>9</v>
      </c>
      <c r="O29" s="16" t="s">
        <v>3</v>
      </c>
      <c r="P29" s="15" t="s">
        <v>10</v>
      </c>
      <c r="Q29" s="18" t="s">
        <v>11</v>
      </c>
      <c r="R29" s="5"/>
      <c r="S29" s="1"/>
      <c r="T29" s="5"/>
      <c r="U29" s="15"/>
      <c r="V29" s="16" t="s">
        <v>3</v>
      </c>
      <c r="W29" s="15" t="s">
        <v>4</v>
      </c>
      <c r="X29" s="6" t="s">
        <v>3</v>
      </c>
      <c r="Y29" s="15" t="s">
        <v>5</v>
      </c>
      <c r="Z29" s="16" t="s">
        <v>3</v>
      </c>
      <c r="AA29" s="15" t="s">
        <v>6</v>
      </c>
      <c r="AB29" s="17" t="s">
        <v>3</v>
      </c>
      <c r="AC29" s="15" t="s">
        <v>7</v>
      </c>
      <c r="AD29" s="16" t="s">
        <v>3</v>
      </c>
      <c r="AE29" s="15" t="s">
        <v>8</v>
      </c>
      <c r="AF29" s="16" t="s">
        <v>3</v>
      </c>
      <c r="AG29" s="15" t="s">
        <v>9</v>
      </c>
      <c r="AH29" s="16" t="s">
        <v>3</v>
      </c>
      <c r="AI29" s="15" t="s">
        <v>10</v>
      </c>
      <c r="AJ29" s="18" t="s">
        <v>11</v>
      </c>
      <c r="AK29" s="5"/>
      <c r="AL29" s="9"/>
      <c r="AM29" s="77" t="n">
        <f aca="false">AM26+AM27+AM28</f>
        <v>1</v>
      </c>
      <c r="AN29" s="78" t="n">
        <f aca="false">SUM(AN24:AN28)</f>
        <v>712</v>
      </c>
      <c r="AO29" s="78" t="s">
        <v>43</v>
      </c>
      <c r="AP29" s="79" t="n">
        <v>735</v>
      </c>
      <c r="AQ29" s="80" t="n">
        <v>1</v>
      </c>
    </row>
    <row r="30" customFormat="false" ht="13.8" hidden="false" customHeight="false" outlineLevel="0" collapsed="false">
      <c r="A30" s="5"/>
      <c r="B30" s="19" t="s">
        <v>12</v>
      </c>
      <c r="C30" s="16"/>
      <c r="D30" s="20"/>
      <c r="E30" s="13"/>
      <c r="F30" s="21"/>
      <c r="G30" s="22"/>
      <c r="H30" s="21"/>
      <c r="I30" s="23"/>
      <c r="J30" s="21"/>
      <c r="K30" s="22"/>
      <c r="L30" s="21"/>
      <c r="M30" s="22"/>
      <c r="N30" s="21"/>
      <c r="O30" s="22"/>
      <c r="P30" s="21"/>
      <c r="Q30" s="18"/>
      <c r="R30" s="5"/>
      <c r="S30" s="1"/>
      <c r="T30" s="5"/>
      <c r="U30" s="19" t="s">
        <v>12</v>
      </c>
      <c r="V30" s="16"/>
      <c r="W30" s="20"/>
      <c r="X30" s="13"/>
      <c r="Y30" s="21"/>
      <c r="Z30" s="22"/>
      <c r="AA30" s="21"/>
      <c r="AB30" s="23"/>
      <c r="AC30" s="21"/>
      <c r="AD30" s="22"/>
      <c r="AE30" s="21"/>
      <c r="AF30" s="22"/>
      <c r="AG30" s="21"/>
      <c r="AH30" s="22"/>
      <c r="AI30" s="21"/>
      <c r="AJ30" s="18"/>
      <c r="AK30" s="5"/>
      <c r="AL30" s="9"/>
      <c r="AM30" s="81"/>
      <c r="AN30" s="30"/>
      <c r="AO30" s="76" t="s">
        <v>44</v>
      </c>
      <c r="AP30" s="82" t="n">
        <f aca="false">$AP$29*AQ30</f>
        <v>110.25</v>
      </c>
      <c r="AQ30" s="83" t="n">
        <v>0.15</v>
      </c>
    </row>
    <row r="31" customFormat="false" ht="13.8" hidden="false" customHeight="false" outlineLevel="0" collapsed="false">
      <c r="A31" s="5"/>
      <c r="B31" s="1" t="s">
        <v>13</v>
      </c>
      <c r="C31" s="2" t="s">
        <v>3</v>
      </c>
      <c r="D31" s="24" t="s">
        <v>14</v>
      </c>
      <c r="E31" s="25" t="s">
        <v>3</v>
      </c>
      <c r="F31" s="26" t="n">
        <v>4</v>
      </c>
      <c r="G31" s="27" t="s">
        <v>3</v>
      </c>
      <c r="H31" s="26" t="s">
        <v>14</v>
      </c>
      <c r="I31" s="28" t="s">
        <v>3</v>
      </c>
      <c r="J31" s="26" t="n">
        <v>5</v>
      </c>
      <c r="K31" s="27" t="s">
        <v>3</v>
      </c>
      <c r="L31" s="26" t="n">
        <v>15</v>
      </c>
      <c r="M31" s="27" t="s">
        <v>3</v>
      </c>
      <c r="N31" s="29" t="n">
        <v>29</v>
      </c>
      <c r="O31" s="2" t="s">
        <v>3</v>
      </c>
      <c r="P31" s="30" t="n">
        <f aca="false">SUM(D31:N31)</f>
        <v>53</v>
      </c>
      <c r="Q31" s="18" t="s">
        <v>11</v>
      </c>
      <c r="R31" s="5"/>
      <c r="T31" s="5"/>
      <c r="U31" s="1" t="s">
        <v>13</v>
      </c>
      <c r="V31" s="2" t="s">
        <v>3</v>
      </c>
      <c r="W31" s="24" t="s">
        <v>14</v>
      </c>
      <c r="X31" s="25" t="s">
        <v>3</v>
      </c>
      <c r="Y31" s="26" t="s">
        <v>14</v>
      </c>
      <c r="Z31" s="27" t="s">
        <v>3</v>
      </c>
      <c r="AA31" s="26" t="s">
        <v>14</v>
      </c>
      <c r="AB31" s="28" t="s">
        <v>3</v>
      </c>
      <c r="AC31" s="26" t="s">
        <v>14</v>
      </c>
      <c r="AD31" s="27" t="s">
        <v>3</v>
      </c>
      <c r="AE31" s="26" t="n">
        <v>6</v>
      </c>
      <c r="AF31" s="27" t="s">
        <v>3</v>
      </c>
      <c r="AG31" s="29" t="n">
        <v>20</v>
      </c>
      <c r="AH31" s="2" t="s">
        <v>3</v>
      </c>
      <c r="AI31" s="30" t="n">
        <f aca="false">SUM(W31:AG31)</f>
        <v>26</v>
      </c>
      <c r="AJ31" s="18" t="s">
        <v>11</v>
      </c>
      <c r="AK31" s="5"/>
      <c r="AL31" s="9"/>
      <c r="AO31" s="0" t="s">
        <v>45</v>
      </c>
      <c r="AP31" s="33" t="n">
        <f aca="false">$AP$29*AQ31</f>
        <v>1014.3</v>
      </c>
      <c r="AQ31" s="66" t="n">
        <f aca="false">AQ29+AQ30+AQ24</f>
        <v>1.38</v>
      </c>
    </row>
    <row r="32" customFormat="false" ht="13.8" hidden="false" customHeight="false" outlineLevel="0" collapsed="false">
      <c r="A32" s="5"/>
      <c r="B32" s="1" t="s">
        <v>15</v>
      </c>
      <c r="C32" s="2" t="s">
        <v>3</v>
      </c>
      <c r="D32" s="31" t="s">
        <v>14</v>
      </c>
      <c r="E32" s="32" t="s">
        <v>3</v>
      </c>
      <c r="F32" s="33"/>
      <c r="G32" s="19" t="s">
        <v>3</v>
      </c>
      <c r="H32" s="33" t="s">
        <v>14</v>
      </c>
      <c r="I32" s="34" t="s">
        <v>3</v>
      </c>
      <c r="J32" s="33" t="n">
        <v>9</v>
      </c>
      <c r="K32" s="19" t="s">
        <v>3</v>
      </c>
      <c r="L32" s="33" t="n">
        <v>22</v>
      </c>
      <c r="M32" s="19" t="s">
        <v>3</v>
      </c>
      <c r="N32" s="35" t="n">
        <f aca="false">19+17+3</f>
        <v>39</v>
      </c>
      <c r="O32" s="2" t="s">
        <v>3</v>
      </c>
      <c r="P32" s="30" t="n">
        <f aca="false">SUM(D32:N32)</f>
        <v>70</v>
      </c>
      <c r="Q32" s="18" t="s">
        <v>11</v>
      </c>
      <c r="R32" s="5"/>
      <c r="T32" s="5"/>
      <c r="U32" s="1" t="s">
        <v>15</v>
      </c>
      <c r="V32" s="2" t="s">
        <v>3</v>
      </c>
      <c r="W32" s="84" t="s">
        <v>14</v>
      </c>
      <c r="X32" s="85" t="s">
        <v>3</v>
      </c>
      <c r="Y32" s="86" t="s">
        <v>14</v>
      </c>
      <c r="Z32" s="87" t="s">
        <v>3</v>
      </c>
      <c r="AA32" s="86" t="s">
        <v>14</v>
      </c>
      <c r="AB32" s="87" t="s">
        <v>3</v>
      </c>
      <c r="AC32" s="86" t="s">
        <v>14</v>
      </c>
      <c r="AD32" s="87" t="s">
        <v>3</v>
      </c>
      <c r="AE32" s="86" t="s">
        <v>14</v>
      </c>
      <c r="AF32" s="87" t="s">
        <v>3</v>
      </c>
      <c r="AG32" s="88" t="s">
        <v>14</v>
      </c>
      <c r="AH32" s="89" t="s">
        <v>3</v>
      </c>
      <c r="AI32" s="90" t="n">
        <v>0</v>
      </c>
      <c r="AJ32" s="18" t="s">
        <v>11</v>
      </c>
      <c r="AK32" s="5"/>
      <c r="AL32" s="9"/>
    </row>
    <row r="33" customFormat="false" ht="13.8" hidden="false" customHeight="false" outlineLevel="0" collapsed="false">
      <c r="A33" s="5"/>
      <c r="B33" s="1" t="s">
        <v>16</v>
      </c>
      <c r="C33" s="2" t="s">
        <v>3</v>
      </c>
      <c r="D33" s="31" t="n">
        <v>10</v>
      </c>
      <c r="E33" s="32" t="s">
        <v>3</v>
      </c>
      <c r="F33" s="33" t="s">
        <v>14</v>
      </c>
      <c r="G33" s="19" t="s">
        <v>3</v>
      </c>
      <c r="H33" s="33" t="s">
        <v>14</v>
      </c>
      <c r="I33" s="34" t="s">
        <v>3</v>
      </c>
      <c r="J33" s="33" t="n">
        <v>8</v>
      </c>
      <c r="K33" s="19" t="s">
        <v>3</v>
      </c>
      <c r="L33" s="33" t="n">
        <v>25</v>
      </c>
      <c r="M33" s="19" t="s">
        <v>3</v>
      </c>
      <c r="N33" s="35" t="n">
        <v>13</v>
      </c>
      <c r="O33" s="2" t="s">
        <v>3</v>
      </c>
      <c r="P33" s="30" t="n">
        <f aca="false">SUM(D33:N33)</f>
        <v>56</v>
      </c>
      <c r="Q33" s="18" t="s">
        <v>11</v>
      </c>
      <c r="R33" s="5"/>
      <c r="T33" s="5"/>
      <c r="U33" s="1" t="s">
        <v>16</v>
      </c>
      <c r="V33" s="2" t="s">
        <v>3</v>
      </c>
      <c r="W33" s="31" t="s">
        <v>14</v>
      </c>
      <c r="X33" s="32" t="s">
        <v>3</v>
      </c>
      <c r="Y33" s="33" t="n">
        <v>10</v>
      </c>
      <c r="Z33" s="19" t="s">
        <v>3</v>
      </c>
      <c r="AA33" s="33" t="s">
        <v>14</v>
      </c>
      <c r="AB33" s="34" t="s">
        <v>3</v>
      </c>
      <c r="AC33" s="33" t="s">
        <v>14</v>
      </c>
      <c r="AD33" s="19" t="s">
        <v>3</v>
      </c>
      <c r="AE33" s="33" t="s">
        <v>14</v>
      </c>
      <c r="AF33" s="19" t="s">
        <v>3</v>
      </c>
      <c r="AG33" s="35" t="n">
        <v>13</v>
      </c>
      <c r="AH33" s="2" t="s">
        <v>3</v>
      </c>
      <c r="AI33" s="30" t="n">
        <f aca="false">SUM(W33:AG33)</f>
        <v>23</v>
      </c>
      <c r="AJ33" s="18" t="s">
        <v>11</v>
      </c>
      <c r="AK33" s="5"/>
      <c r="AL33" s="9"/>
    </row>
    <row r="34" customFormat="false" ht="13.8" hidden="false" customHeight="false" outlineLevel="0" collapsed="false">
      <c r="A34" s="5"/>
      <c r="B34" s="1" t="s">
        <v>17</v>
      </c>
      <c r="C34" s="2" t="s">
        <v>3</v>
      </c>
      <c r="D34" s="31" t="s">
        <v>14</v>
      </c>
      <c r="E34" s="32" t="s">
        <v>3</v>
      </c>
      <c r="F34" s="33" t="n">
        <v>6</v>
      </c>
      <c r="G34" s="19" t="s">
        <v>3</v>
      </c>
      <c r="H34" s="33" t="s">
        <v>14</v>
      </c>
      <c r="I34" s="34" t="s">
        <v>3</v>
      </c>
      <c r="J34" s="33" t="n">
        <v>28</v>
      </c>
      <c r="K34" s="19" t="s">
        <v>3</v>
      </c>
      <c r="L34" s="33" t="n">
        <v>22</v>
      </c>
      <c r="M34" s="19" t="s">
        <v>3</v>
      </c>
      <c r="N34" s="35"/>
      <c r="O34" s="2" t="s">
        <v>3</v>
      </c>
      <c r="P34" s="30" t="n">
        <f aca="false">SUM(D34,F34,H34,J34,L34,N34)</f>
        <v>56</v>
      </c>
      <c r="Q34" s="18" t="s">
        <v>11</v>
      </c>
      <c r="R34" s="5"/>
      <c r="T34" s="5"/>
      <c r="U34" s="1" t="s">
        <v>17</v>
      </c>
      <c r="V34" s="2" t="s">
        <v>3</v>
      </c>
      <c r="W34" s="31" t="s">
        <v>14</v>
      </c>
      <c r="X34" s="32" t="s">
        <v>3</v>
      </c>
      <c r="Y34" s="33" t="s">
        <v>14</v>
      </c>
      <c r="Z34" s="19" t="s">
        <v>3</v>
      </c>
      <c r="AA34" s="33" t="s">
        <v>14</v>
      </c>
      <c r="AB34" s="34" t="s">
        <v>3</v>
      </c>
      <c r="AC34" s="33" t="s">
        <v>14</v>
      </c>
      <c r="AD34" s="19" t="s">
        <v>3</v>
      </c>
      <c r="AE34" s="33" t="n">
        <v>6</v>
      </c>
      <c r="AF34" s="19" t="s">
        <v>3</v>
      </c>
      <c r="AG34" s="35" t="n">
        <v>17</v>
      </c>
      <c r="AH34" s="2" t="s">
        <v>3</v>
      </c>
      <c r="AI34" s="30" t="n">
        <f aca="false">SUM(W34:AG34)</f>
        <v>23</v>
      </c>
      <c r="AJ34" s="18" t="s">
        <v>11</v>
      </c>
      <c r="AK34" s="5"/>
      <c r="AL34" s="9"/>
      <c r="AO34" s="0" t="s">
        <v>46</v>
      </c>
    </row>
    <row r="35" customFormat="false" ht="13.8" hidden="false" customHeight="false" outlineLevel="0" collapsed="false">
      <c r="A35" s="5"/>
      <c r="B35" s="1" t="s">
        <v>18</v>
      </c>
      <c r="C35" s="2" t="s">
        <v>3</v>
      </c>
      <c r="D35" s="31" t="s">
        <v>14</v>
      </c>
      <c r="E35" s="32" t="s">
        <v>3</v>
      </c>
      <c r="F35" s="33" t="n">
        <v>4</v>
      </c>
      <c r="G35" s="19" t="s">
        <v>3</v>
      </c>
      <c r="H35" s="33" t="s">
        <v>14</v>
      </c>
      <c r="I35" s="34" t="s">
        <v>3</v>
      </c>
      <c r="J35" s="33" t="n">
        <v>29</v>
      </c>
      <c r="K35" s="19" t="s">
        <v>3</v>
      </c>
      <c r="L35" s="33" t="n">
        <v>16</v>
      </c>
      <c r="M35" s="19" t="s">
        <v>3</v>
      </c>
      <c r="N35" s="35" t="n">
        <v>7</v>
      </c>
      <c r="O35" s="2" t="s">
        <v>3</v>
      </c>
      <c r="P35" s="30" t="n">
        <f aca="false">SUM(D35:N35)</f>
        <v>56</v>
      </c>
      <c r="Q35" s="18" t="s">
        <v>11</v>
      </c>
      <c r="R35" s="5"/>
      <c r="T35" s="5"/>
      <c r="U35" s="1" t="s">
        <v>18</v>
      </c>
      <c r="V35" s="2" t="s">
        <v>3</v>
      </c>
      <c r="W35" s="31" t="n">
        <v>13</v>
      </c>
      <c r="X35" s="32" t="s">
        <v>3</v>
      </c>
      <c r="Y35" s="33" t="s">
        <v>14</v>
      </c>
      <c r="Z35" s="19" t="s">
        <v>3</v>
      </c>
      <c r="AA35" s="33" t="s">
        <v>14</v>
      </c>
      <c r="AB35" s="34" t="s">
        <v>3</v>
      </c>
      <c r="AC35" s="33" t="s">
        <v>14</v>
      </c>
      <c r="AD35" s="19" t="s">
        <v>3</v>
      </c>
      <c r="AE35" s="33" t="s">
        <v>14</v>
      </c>
      <c r="AF35" s="19" t="s">
        <v>3</v>
      </c>
      <c r="AG35" s="35" t="n">
        <v>10</v>
      </c>
      <c r="AH35" s="2" t="s">
        <v>3</v>
      </c>
      <c r="AI35" s="30" t="n">
        <f aca="false">SUM(W35:AG35)</f>
        <v>23</v>
      </c>
      <c r="AJ35" s="18" t="s">
        <v>11</v>
      </c>
      <c r="AK35" s="5"/>
      <c r="AL35" s="9"/>
      <c r="AO35" s="30" t="n">
        <f aca="false">AP27*0.55</f>
        <v>218.295</v>
      </c>
    </row>
    <row r="36" customFormat="false" ht="13.8" hidden="false" customHeight="false" outlineLevel="0" collapsed="false">
      <c r="A36" s="5"/>
      <c r="B36" s="1" t="s">
        <v>19</v>
      </c>
      <c r="C36" s="2" t="s">
        <v>3</v>
      </c>
      <c r="D36" s="31" t="s">
        <v>14</v>
      </c>
      <c r="E36" s="32" t="s">
        <v>3</v>
      </c>
      <c r="F36" s="33" t="n">
        <v>5</v>
      </c>
      <c r="G36" s="19" t="s">
        <v>3</v>
      </c>
      <c r="H36" s="33" t="s">
        <v>14</v>
      </c>
      <c r="I36" s="34" t="s">
        <v>3</v>
      </c>
      <c r="J36" s="33" t="n">
        <v>12</v>
      </c>
      <c r="K36" s="19" t="s">
        <v>3</v>
      </c>
      <c r="L36" s="33" t="n">
        <v>20</v>
      </c>
      <c r="M36" s="19" t="s">
        <v>3</v>
      </c>
      <c r="N36" s="35" t="n">
        <v>19</v>
      </c>
      <c r="O36" s="2" t="s">
        <v>3</v>
      </c>
      <c r="P36" s="30" t="n">
        <f aca="false">SUM(D36:N36)</f>
        <v>56</v>
      </c>
      <c r="Q36" s="18" t="s">
        <v>11</v>
      </c>
      <c r="R36" s="5"/>
      <c r="T36" s="5"/>
      <c r="U36" s="1" t="s">
        <v>19</v>
      </c>
      <c r="V36" s="2" t="s">
        <v>3</v>
      </c>
      <c r="W36" s="31" t="s">
        <v>14</v>
      </c>
      <c r="X36" s="32" t="s">
        <v>3</v>
      </c>
      <c r="Y36" s="33" t="s">
        <v>14</v>
      </c>
      <c r="Z36" s="19" t="s">
        <v>3</v>
      </c>
      <c r="AA36" s="33" t="s">
        <v>14</v>
      </c>
      <c r="AB36" s="34" t="s">
        <v>3</v>
      </c>
      <c r="AC36" s="33" t="s">
        <v>14</v>
      </c>
      <c r="AD36" s="19" t="s">
        <v>3</v>
      </c>
      <c r="AE36" s="33" t="n">
        <v>7</v>
      </c>
      <c r="AF36" s="19" t="s">
        <v>3</v>
      </c>
      <c r="AG36" s="35" t="n">
        <v>16</v>
      </c>
      <c r="AH36" s="2" t="s">
        <v>3</v>
      </c>
      <c r="AI36" s="30" t="n">
        <f aca="false">SUM(W36:AG36)</f>
        <v>23</v>
      </c>
      <c r="AJ36" s="18" t="s">
        <v>11</v>
      </c>
      <c r="AK36" s="5"/>
      <c r="AL36" s="9"/>
      <c r="AO36" s="30" t="n">
        <f aca="false">AP27*0.35</f>
        <v>138.915</v>
      </c>
      <c r="AP36" s="30"/>
    </row>
    <row r="37" customFormat="false" ht="13.8" hidden="false" customHeight="false" outlineLevel="0" collapsed="false">
      <c r="A37" s="5"/>
      <c r="B37" s="1" t="s">
        <v>20</v>
      </c>
      <c r="C37" s="2" t="s">
        <v>3</v>
      </c>
      <c r="D37" s="36" t="n">
        <v>10</v>
      </c>
      <c r="E37" s="37" t="s">
        <v>3</v>
      </c>
      <c r="F37" s="38" t="s">
        <v>14</v>
      </c>
      <c r="G37" s="39" t="s">
        <v>3</v>
      </c>
      <c r="H37" s="38" t="s">
        <v>14</v>
      </c>
      <c r="I37" s="40" t="s">
        <v>3</v>
      </c>
      <c r="J37" s="38" t="n">
        <v>6</v>
      </c>
      <c r="K37" s="39" t="s">
        <v>3</v>
      </c>
      <c r="L37" s="38" t="n">
        <f aca="false">8+13</f>
        <v>21</v>
      </c>
      <c r="M37" s="39" t="s">
        <v>3</v>
      </c>
      <c r="N37" s="41" t="n">
        <v>16</v>
      </c>
      <c r="O37" s="2" t="s">
        <v>3</v>
      </c>
      <c r="P37" s="30" t="n">
        <f aca="false">SUM(D37:N37)</f>
        <v>53</v>
      </c>
      <c r="Q37" s="18" t="s">
        <v>11</v>
      </c>
      <c r="R37" s="5"/>
      <c r="T37" s="5"/>
      <c r="U37" s="1" t="s">
        <v>20</v>
      </c>
      <c r="V37" s="2" t="s">
        <v>3</v>
      </c>
      <c r="W37" s="36" t="s">
        <v>14</v>
      </c>
      <c r="X37" s="37" t="s">
        <v>3</v>
      </c>
      <c r="Y37" s="38" t="s">
        <v>14</v>
      </c>
      <c r="Z37" s="39" t="s">
        <v>3</v>
      </c>
      <c r="AA37" s="38" t="s">
        <v>14</v>
      </c>
      <c r="AB37" s="40" t="s">
        <v>3</v>
      </c>
      <c r="AC37" s="38" t="s">
        <v>14</v>
      </c>
      <c r="AD37" s="39" t="s">
        <v>3</v>
      </c>
      <c r="AE37" s="38" t="n">
        <v>11</v>
      </c>
      <c r="AF37" s="39" t="s">
        <v>3</v>
      </c>
      <c r="AG37" s="41" t="n">
        <v>15</v>
      </c>
      <c r="AH37" s="2" t="s">
        <v>3</v>
      </c>
      <c r="AI37" s="30" t="n">
        <f aca="false">SUM(W37:AG37)</f>
        <v>26</v>
      </c>
      <c r="AJ37" s="18" t="s">
        <v>11</v>
      </c>
      <c r="AK37" s="5"/>
      <c r="AL37" s="9"/>
      <c r="AO37" s="30" t="n">
        <f aca="false">AP27*0.1</f>
        <v>39.69</v>
      </c>
    </row>
    <row r="38" customFormat="false" ht="13.8" hidden="false" customHeight="false" outlineLevel="0" collapsed="false">
      <c r="A38" s="5"/>
      <c r="B38" s="42" t="s">
        <v>12</v>
      </c>
      <c r="C38" s="0"/>
      <c r="D38" s="43"/>
      <c r="E38" s="44"/>
      <c r="F38" s="45"/>
      <c r="G38" s="20"/>
      <c r="H38" s="45"/>
      <c r="I38" s="46"/>
      <c r="J38" s="45"/>
      <c r="K38" s="20"/>
      <c r="L38" s="45"/>
      <c r="M38" s="20"/>
      <c r="N38" s="45"/>
      <c r="O38" s="12"/>
      <c r="P38" s="47"/>
      <c r="Q38" s="18"/>
      <c r="R38" s="5"/>
      <c r="T38" s="5"/>
      <c r="U38" s="42" t="s">
        <v>12</v>
      </c>
      <c r="V38" s="2"/>
      <c r="W38" s="43"/>
      <c r="X38" s="44"/>
      <c r="Y38" s="45"/>
      <c r="Z38" s="20"/>
      <c r="AA38" s="45"/>
      <c r="AB38" s="46"/>
      <c r="AC38" s="45"/>
      <c r="AD38" s="20"/>
      <c r="AE38" s="45"/>
      <c r="AF38" s="20"/>
      <c r="AG38" s="45"/>
      <c r="AH38" s="12"/>
      <c r="AI38" s="47"/>
      <c r="AJ38" s="18"/>
      <c r="AK38" s="5"/>
      <c r="AL38" s="9"/>
    </row>
    <row r="39" customFormat="false" ht="13.8" hidden="false" customHeight="false" outlineLevel="0" collapsed="false">
      <c r="A39" s="5"/>
      <c r="B39" s="1" t="s">
        <v>21</v>
      </c>
      <c r="C39" s="2" t="s">
        <v>3</v>
      </c>
      <c r="D39" s="30" t="n">
        <f aca="false">SUM(D31:D37)</f>
        <v>20</v>
      </c>
      <c r="E39" s="3" t="s">
        <v>3</v>
      </c>
      <c r="F39" s="30" t="n">
        <f aca="false">SUM(F31:F37)</f>
        <v>19</v>
      </c>
      <c r="G39" s="2" t="s">
        <v>3</v>
      </c>
      <c r="H39" s="30" t="n">
        <f aca="false">SUM(H31:H37)</f>
        <v>0</v>
      </c>
      <c r="I39" s="4" t="s">
        <v>3</v>
      </c>
      <c r="J39" s="30" t="n">
        <f aca="false">SUM(J31:J37)</f>
        <v>97</v>
      </c>
      <c r="K39" s="2" t="s">
        <v>3</v>
      </c>
      <c r="L39" s="30" t="n">
        <f aca="false">SUM(L31:L37)</f>
        <v>141</v>
      </c>
      <c r="M39" s="2" t="s">
        <v>3</v>
      </c>
      <c r="N39" s="30" t="n">
        <f aca="false">SUM(N31:N37)</f>
        <v>123</v>
      </c>
      <c r="O39" s="2" t="s">
        <v>3</v>
      </c>
      <c r="P39" s="30" t="n">
        <f aca="false">SUM(P31:P37)</f>
        <v>400</v>
      </c>
      <c r="Q39" s="18" t="s">
        <v>11</v>
      </c>
      <c r="R39" s="5"/>
      <c r="T39" s="5"/>
      <c r="U39" s="1" t="s">
        <v>21</v>
      </c>
      <c r="V39" s="2" t="s">
        <v>3</v>
      </c>
      <c r="W39" s="30" t="n">
        <f aca="false">SUM(W31:W37)</f>
        <v>13</v>
      </c>
      <c r="X39" s="3" t="s">
        <v>3</v>
      </c>
      <c r="Y39" s="30" t="n">
        <f aca="false">SUM(Y31:Y37)</f>
        <v>10</v>
      </c>
      <c r="Z39" s="2" t="s">
        <v>3</v>
      </c>
      <c r="AA39" s="30" t="n">
        <f aca="false">SUM(AA31:AA37)</f>
        <v>0</v>
      </c>
      <c r="AB39" s="4" t="s">
        <v>3</v>
      </c>
      <c r="AC39" s="30" t="n">
        <f aca="false">SUM(AC31:AC37)</f>
        <v>0</v>
      </c>
      <c r="AD39" s="2" t="s">
        <v>3</v>
      </c>
      <c r="AE39" s="30" t="n">
        <f aca="false">SUM(AE31:AE37)</f>
        <v>30</v>
      </c>
      <c r="AF39" s="2" t="s">
        <v>3</v>
      </c>
      <c r="AG39" s="30" t="n">
        <f aca="false">SUM(AG31:AG37)</f>
        <v>91</v>
      </c>
      <c r="AH39" s="2" t="s">
        <v>3</v>
      </c>
      <c r="AI39" s="30" t="n">
        <f aca="false">SUM(AI31:AI37)</f>
        <v>144</v>
      </c>
      <c r="AJ39" s="18" t="s">
        <v>11</v>
      </c>
      <c r="AK39" s="5"/>
      <c r="AL39" s="9"/>
      <c r="AO39" s="0" t="s">
        <v>47</v>
      </c>
    </row>
    <row r="40" customFormat="false" ht="13.8" hidden="false" customHeight="false" outlineLevel="0" collapsed="false">
      <c r="A40" s="5"/>
      <c r="B40" s="1" t="s">
        <v>22</v>
      </c>
      <c r="C40" s="2" t="s">
        <v>3</v>
      </c>
      <c r="D40" s="30" t="n">
        <f aca="false">D39</f>
        <v>20</v>
      </c>
      <c r="E40" s="3" t="s">
        <v>3</v>
      </c>
      <c r="F40" s="30" t="n">
        <f aca="false">F39</f>
        <v>19</v>
      </c>
      <c r="G40" s="2" t="s">
        <v>3</v>
      </c>
      <c r="H40" s="30" t="n">
        <f aca="false">H39</f>
        <v>0</v>
      </c>
      <c r="I40" s="4" t="s">
        <v>3</v>
      </c>
      <c r="J40" s="30" t="n">
        <f aca="false">J39</f>
        <v>97</v>
      </c>
      <c r="K40" s="2" t="s">
        <v>3</v>
      </c>
      <c r="L40" s="30" t="n">
        <f aca="false">L39</f>
        <v>141</v>
      </c>
      <c r="M40" s="2" t="s">
        <v>3</v>
      </c>
      <c r="N40" s="30" t="n">
        <f aca="false">N39</f>
        <v>123</v>
      </c>
      <c r="O40" s="2" t="s">
        <v>3</v>
      </c>
      <c r="P40" s="30" t="n">
        <f aca="false">SUM(D40:N40)</f>
        <v>400</v>
      </c>
      <c r="Q40" s="18" t="s">
        <v>11</v>
      </c>
      <c r="R40" s="5"/>
      <c r="T40" s="5"/>
      <c r="U40" s="1" t="s">
        <v>22</v>
      </c>
      <c r="V40" s="2" t="s">
        <v>3</v>
      </c>
      <c r="W40" s="30" t="n">
        <f aca="false">W39</f>
        <v>13</v>
      </c>
      <c r="X40" s="3" t="s">
        <v>3</v>
      </c>
      <c r="Y40" s="30" t="n">
        <f aca="false">Y39</f>
        <v>10</v>
      </c>
      <c r="Z40" s="2" t="s">
        <v>3</v>
      </c>
      <c r="AA40" s="30" t="n">
        <f aca="false">AA39</f>
        <v>0</v>
      </c>
      <c r="AB40" s="4" t="s">
        <v>3</v>
      </c>
      <c r="AC40" s="30" t="n">
        <f aca="false">AC39</f>
        <v>0</v>
      </c>
      <c r="AD40" s="2" t="s">
        <v>3</v>
      </c>
      <c r="AE40" s="30" t="n">
        <f aca="false">AE39</f>
        <v>30</v>
      </c>
      <c r="AF40" s="2" t="s">
        <v>3</v>
      </c>
      <c r="AG40" s="30" t="n">
        <f aca="false">AG39</f>
        <v>91</v>
      </c>
      <c r="AH40" s="2" t="s">
        <v>3</v>
      </c>
      <c r="AI40" s="30" t="n">
        <f aca="false">SUM(W40:AG40)</f>
        <v>144</v>
      </c>
      <c r="AJ40" s="18" t="s">
        <v>11</v>
      </c>
      <c r="AK40" s="5"/>
      <c r="AL40" s="9"/>
      <c r="AO40" s="0" t="n">
        <f aca="false">(N14+AG14+N39+AG39+N63+AG39)/(P14+AI14+P39+AI39+P63+AI39)</f>
        <v>0.352307692307692</v>
      </c>
    </row>
    <row r="41" customFormat="false" ht="13.8" hidden="false" customHeight="false" outlineLevel="0" collapsed="false">
      <c r="A41" s="5"/>
      <c r="B41" s="1" t="s">
        <v>23</v>
      </c>
      <c r="C41" s="2" t="s">
        <v>3</v>
      </c>
      <c r="D41" s="48" t="n">
        <v>30</v>
      </c>
      <c r="E41" s="49" t="s">
        <v>3</v>
      </c>
      <c r="F41" s="48" t="n">
        <v>20</v>
      </c>
      <c r="G41" s="50" t="s">
        <v>3</v>
      </c>
      <c r="H41" s="48" t="n">
        <v>25</v>
      </c>
      <c r="I41" s="4" t="s">
        <v>3</v>
      </c>
      <c r="J41" s="48" t="n">
        <v>22</v>
      </c>
      <c r="K41" s="50" t="s">
        <v>3</v>
      </c>
      <c r="L41" s="51" t="n">
        <v>15</v>
      </c>
      <c r="M41" s="50" t="s">
        <v>3</v>
      </c>
      <c r="N41" s="48" t="n">
        <v>15</v>
      </c>
      <c r="O41" s="52" t="s">
        <v>3</v>
      </c>
      <c r="P41" s="53"/>
      <c r="Q41" s="18" t="s">
        <v>11</v>
      </c>
      <c r="R41" s="5"/>
      <c r="T41" s="5"/>
      <c r="U41" s="1" t="s">
        <v>23</v>
      </c>
      <c r="V41" s="2" t="s">
        <v>3</v>
      </c>
      <c r="W41" s="48" t="n">
        <v>30</v>
      </c>
      <c r="X41" s="49" t="s">
        <v>3</v>
      </c>
      <c r="Y41" s="48" t="n">
        <v>20</v>
      </c>
      <c r="Z41" s="50" t="s">
        <v>3</v>
      </c>
      <c r="AA41" s="48" t="n">
        <v>25</v>
      </c>
      <c r="AB41" s="4" t="s">
        <v>3</v>
      </c>
      <c r="AC41" s="48" t="n">
        <v>22</v>
      </c>
      <c r="AD41" s="50" t="s">
        <v>3</v>
      </c>
      <c r="AE41" s="51" t="n">
        <v>15</v>
      </c>
      <c r="AF41" s="50" t="s">
        <v>3</v>
      </c>
      <c r="AG41" s="48" t="n">
        <v>15</v>
      </c>
      <c r="AH41" s="52" t="s">
        <v>3</v>
      </c>
      <c r="AI41" s="53"/>
      <c r="AJ41" s="18" t="s">
        <v>11</v>
      </c>
      <c r="AK41" s="5"/>
      <c r="AL41" s="9"/>
    </row>
    <row r="42" customFormat="false" ht="13.8" hidden="false" customHeight="false" outlineLevel="0" collapsed="false">
      <c r="A42" s="5"/>
      <c r="B42" s="1" t="s">
        <v>24</v>
      </c>
      <c r="C42" s="2" t="s">
        <v>3</v>
      </c>
      <c r="D42" s="54" t="n">
        <f aca="false">D40*D41</f>
        <v>600</v>
      </c>
      <c r="E42" s="49" t="s">
        <v>3</v>
      </c>
      <c r="F42" s="54" t="n">
        <f aca="false">F40*F41</f>
        <v>380</v>
      </c>
      <c r="G42" s="52" t="s">
        <v>3</v>
      </c>
      <c r="H42" s="54" t="n">
        <f aca="false">H40*H41</f>
        <v>0</v>
      </c>
      <c r="I42" s="55" t="s">
        <v>3</v>
      </c>
      <c r="J42" s="54" t="n">
        <f aca="false">J40*J41</f>
        <v>2134</v>
      </c>
      <c r="K42" s="52" t="s">
        <v>3</v>
      </c>
      <c r="L42" s="54" t="n">
        <f aca="false">L40*L41</f>
        <v>2115</v>
      </c>
      <c r="M42" s="52" t="s">
        <v>3</v>
      </c>
      <c r="N42" s="54" t="n">
        <f aca="false">N40*N41</f>
        <v>1845</v>
      </c>
      <c r="O42" s="52" t="s">
        <v>3</v>
      </c>
      <c r="P42" s="54" t="n">
        <f aca="false">SUM(D42:N42)</f>
        <v>7074</v>
      </c>
      <c r="Q42" s="18" t="s">
        <v>11</v>
      </c>
      <c r="R42" s="5"/>
      <c r="T42" s="5"/>
      <c r="U42" s="1" t="s">
        <v>24</v>
      </c>
      <c r="V42" s="2" t="s">
        <v>3</v>
      </c>
      <c r="W42" s="54" t="n">
        <f aca="false">W40*W41</f>
        <v>390</v>
      </c>
      <c r="X42" s="49" t="s">
        <v>3</v>
      </c>
      <c r="Y42" s="54" t="n">
        <f aca="false">Y40*Y41</f>
        <v>200</v>
      </c>
      <c r="Z42" s="52" t="s">
        <v>3</v>
      </c>
      <c r="AA42" s="54" t="n">
        <f aca="false">AA40*AA41</f>
        <v>0</v>
      </c>
      <c r="AB42" s="55" t="s">
        <v>3</v>
      </c>
      <c r="AC42" s="54" t="n">
        <f aca="false">AC40*AC41</f>
        <v>0</v>
      </c>
      <c r="AD42" s="52" t="s">
        <v>3</v>
      </c>
      <c r="AE42" s="54" t="n">
        <f aca="false">AE40*AE41</f>
        <v>450</v>
      </c>
      <c r="AF42" s="52" t="s">
        <v>3</v>
      </c>
      <c r="AG42" s="54" t="n">
        <f aca="false">AG40*AG41</f>
        <v>1365</v>
      </c>
      <c r="AH42" s="52" t="s">
        <v>3</v>
      </c>
      <c r="AI42" s="54" t="n">
        <f aca="false">SUM(W42:AG42)</f>
        <v>2405</v>
      </c>
      <c r="AJ42" s="18" t="s">
        <v>11</v>
      </c>
      <c r="AK42" s="5"/>
      <c r="AL42" s="9"/>
    </row>
    <row r="43" customFormat="false" ht="13.8" hidden="false" customHeight="false" outlineLevel="0" collapsed="false">
      <c r="A43" s="5"/>
      <c r="B43" s="2" t="s">
        <v>25</v>
      </c>
      <c r="C43" s="0"/>
      <c r="D43" s="12"/>
      <c r="E43" s="56"/>
      <c r="F43" s="57"/>
      <c r="G43" s="12"/>
      <c r="H43" s="57"/>
      <c r="I43" s="58"/>
      <c r="J43" s="57"/>
      <c r="K43" s="12"/>
      <c r="L43" s="57"/>
      <c r="M43" s="12"/>
      <c r="N43" s="57"/>
      <c r="O43" s="12"/>
      <c r="P43" s="57"/>
      <c r="Q43" s="0"/>
      <c r="R43" s="5"/>
      <c r="T43" s="5"/>
      <c r="U43" s="2" t="s">
        <v>25</v>
      </c>
      <c r="V43" s="2"/>
      <c r="W43" s="12"/>
      <c r="X43" s="56"/>
      <c r="Y43" s="57"/>
      <c r="Z43" s="12"/>
      <c r="AA43" s="57"/>
      <c r="AB43" s="58"/>
      <c r="AC43" s="57"/>
      <c r="AD43" s="12"/>
      <c r="AE43" s="57"/>
      <c r="AF43" s="12"/>
      <c r="AG43" s="57"/>
      <c r="AH43" s="12"/>
      <c r="AI43" s="57"/>
      <c r="AJ43" s="8"/>
      <c r="AK43" s="5"/>
      <c r="AL43" s="9"/>
    </row>
    <row r="44" customFormat="false" ht="13.8" hidden="false" customHeight="false" outlineLevel="0" collapsed="false">
      <c r="A44" s="5"/>
      <c r="B44" s="59" t="s">
        <v>26</v>
      </c>
      <c r="C44" s="0"/>
      <c r="E44" s="0"/>
      <c r="G44" s="0"/>
      <c r="I44" s="0"/>
      <c r="K44" s="0"/>
      <c r="M44" s="0"/>
      <c r="O44" s="0"/>
      <c r="Q44" s="0"/>
      <c r="R44" s="5"/>
      <c r="T44" s="5"/>
      <c r="U44" s="59" t="s">
        <v>26</v>
      </c>
      <c r="V44" s="2"/>
      <c r="X44" s="3"/>
      <c r="Z44" s="2"/>
      <c r="AB44" s="4"/>
      <c r="AD44" s="2"/>
      <c r="AF44" s="2"/>
      <c r="AH44" s="2"/>
      <c r="AJ44" s="8"/>
      <c r="AK44" s="5"/>
      <c r="AL44" s="9"/>
    </row>
    <row r="45" customFormat="false" ht="19.7" hidden="false" customHeight="false" outlineLevel="0" collapsed="false">
      <c r="A45" s="5"/>
      <c r="B45" s="60" t="s">
        <v>48</v>
      </c>
      <c r="C45" s="0"/>
      <c r="E45" s="0"/>
      <c r="G45" s="0"/>
      <c r="I45" s="0"/>
      <c r="K45" s="0"/>
      <c r="M45" s="0"/>
      <c r="O45" s="0"/>
      <c r="Q45" s="0"/>
      <c r="R45" s="5"/>
      <c r="T45" s="5"/>
      <c r="U45" s="60" t="s">
        <v>49</v>
      </c>
      <c r="V45" s="2"/>
      <c r="X45" s="3"/>
      <c r="Z45" s="2"/>
      <c r="AB45" s="4"/>
      <c r="AD45" s="2"/>
      <c r="AF45" s="2"/>
      <c r="AH45" s="2"/>
      <c r="AJ45" s="8"/>
      <c r="AK45" s="5"/>
      <c r="AL45" s="9"/>
    </row>
    <row r="46" customFormat="false" ht="13.8" hidden="false" customHeight="false" outlineLevel="0" collapsed="false">
      <c r="A46" s="5"/>
      <c r="B46" s="2" t="s">
        <v>28</v>
      </c>
      <c r="C46" s="0"/>
      <c r="D46" s="2" t="s">
        <v>6</v>
      </c>
      <c r="E46" s="0"/>
      <c r="F46" s="2" t="s">
        <v>29</v>
      </c>
      <c r="G46" s="0"/>
      <c r="H46" s="61" t="s">
        <v>50</v>
      </c>
      <c r="I46" s="61"/>
      <c r="J46" s="61"/>
      <c r="K46" s="61"/>
      <c r="L46" s="61"/>
      <c r="M46" s="61"/>
      <c r="N46" s="61"/>
      <c r="O46" s="62"/>
      <c r="P46" s="63" t="s">
        <v>51</v>
      </c>
      <c r="Q46" s="0"/>
      <c r="R46" s="5"/>
      <c r="T46" s="5"/>
      <c r="U46" s="2" t="s">
        <v>28</v>
      </c>
      <c r="V46" s="2"/>
      <c r="W46" s="2" t="str">
        <f aca="false">U45</f>
        <v>Finalizzazione</v>
      </c>
      <c r="X46" s="3"/>
      <c r="Y46" s="2" t="s">
        <v>29</v>
      </c>
      <c r="Z46" s="2"/>
      <c r="AA46" s="61" t="s">
        <v>50</v>
      </c>
      <c r="AB46" s="61"/>
      <c r="AC46" s="61"/>
      <c r="AD46" s="61"/>
      <c r="AE46" s="61"/>
      <c r="AF46" s="61"/>
      <c r="AG46" s="61"/>
      <c r="AH46" s="62"/>
      <c r="AI46" s="63" t="s">
        <v>52</v>
      </c>
      <c r="AJ46" s="8"/>
      <c r="AK46" s="5"/>
      <c r="AL46" s="9"/>
    </row>
    <row r="47" customFormat="false" ht="13.8" hidden="false" customHeight="false" outlineLevel="0" collapsed="false">
      <c r="A47" s="5"/>
      <c r="B47" s="2"/>
      <c r="C47" s="59"/>
      <c r="D47" s="3" t="s">
        <v>33</v>
      </c>
      <c r="E47" s="2"/>
      <c r="F47" s="2"/>
      <c r="G47" s="0"/>
      <c r="H47" s="2"/>
      <c r="I47" s="2"/>
      <c r="J47" s="2"/>
      <c r="K47" s="0"/>
      <c r="L47" s="2" t="s">
        <v>6</v>
      </c>
      <c r="M47" s="2" t="s">
        <v>34</v>
      </c>
      <c r="N47" s="2"/>
      <c r="O47" s="2" t="s">
        <v>6</v>
      </c>
      <c r="P47" s="2" t="s">
        <v>53</v>
      </c>
      <c r="Q47" s="0"/>
      <c r="R47" s="5"/>
      <c r="T47" s="5"/>
      <c r="U47" s="2"/>
      <c r="V47" s="59"/>
      <c r="W47" s="3" t="s">
        <v>33</v>
      </c>
      <c r="X47" s="2"/>
      <c r="Y47" s="2"/>
      <c r="Z47" s="2"/>
      <c r="AA47" s="2"/>
      <c r="AB47" s="2"/>
      <c r="AC47" s="2"/>
      <c r="AD47" s="2"/>
      <c r="AE47" s="2" t="str">
        <f aca="false">U45</f>
        <v>Finalizzazione</v>
      </c>
      <c r="AF47" s="2" t="s">
        <v>34</v>
      </c>
      <c r="AG47" s="2"/>
      <c r="AH47" s="2" t="str">
        <f aca="false">U45</f>
        <v>Finalizzazione</v>
      </c>
      <c r="AI47" s="2" t="s">
        <v>53</v>
      </c>
      <c r="AJ47" s="3"/>
      <c r="AK47" s="5"/>
      <c r="AL47" s="9"/>
    </row>
    <row r="48" s="9" customFormat="true" ht="13.8" hidden="false" customHeight="false" outlineLevel="0" collapsed="false">
      <c r="A48" s="5"/>
      <c r="B48" s="3" t="s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5"/>
      <c r="T48" s="5"/>
      <c r="U48" s="3" t="s">
        <v>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5"/>
    </row>
    <row r="49" customFormat="false" ht="13.8" hidden="false" customHeight="false" outlineLevel="0" collapsed="false">
      <c r="A49" s="9"/>
      <c r="B49" s="0"/>
      <c r="C49" s="0"/>
      <c r="E49" s="0"/>
      <c r="G49" s="0"/>
      <c r="I49" s="0"/>
      <c r="K49" s="0"/>
      <c r="M49" s="0"/>
      <c r="O49" s="0"/>
      <c r="P49" s="65" t="str">
        <f aca="false">IF(N40&gt;=P40*0.3,"OK","NO")</f>
        <v>OK</v>
      </c>
      <c r="Q49" s="0"/>
      <c r="R49" s="9"/>
      <c r="T49" s="5"/>
      <c r="AI49" s="65" t="str">
        <f aca="false">IF(AG40&gt;=AI40*0.3,"OK","NO")</f>
        <v>OK</v>
      </c>
      <c r="AK49" s="5"/>
    </row>
    <row r="50" customFormat="false" ht="13.8" hidden="false" customHeight="false" outlineLevel="0" collapsed="false">
      <c r="A50" s="5"/>
      <c r="B50" s="3" t="s">
        <v>0</v>
      </c>
      <c r="C50" s="3"/>
      <c r="D50" s="3"/>
      <c r="E50" s="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5"/>
      <c r="T50" s="5"/>
      <c r="U50" s="3" t="s">
        <v>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5"/>
    </row>
    <row r="51" customFormat="false" ht="13.8" hidden="false" customHeight="false" outlineLevel="0" collapsed="false">
      <c r="A51" s="5"/>
      <c r="B51" s="6" t="s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0"/>
      <c r="R51" s="5"/>
      <c r="T51" s="5"/>
      <c r="U51" s="6" t="s">
        <v>1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5"/>
    </row>
    <row r="52" customFormat="false" ht="13.8" hidden="false" customHeight="false" outlineLevel="0" collapsed="false">
      <c r="A52" s="5"/>
      <c r="B52" s="10" t="s">
        <v>2</v>
      </c>
      <c r="C52" s="11"/>
      <c r="D52" s="12"/>
      <c r="E52" s="13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0"/>
      <c r="R52" s="5"/>
      <c r="T52" s="5"/>
      <c r="U52" s="10" t="s">
        <v>2</v>
      </c>
      <c r="V52" s="11"/>
      <c r="W52" s="12"/>
      <c r="X52" s="13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8"/>
      <c r="AK52" s="5"/>
    </row>
    <row r="53" customFormat="false" ht="13.8" hidden="false" customHeight="false" outlineLevel="0" collapsed="false">
      <c r="A53" s="5"/>
      <c r="B53" s="15"/>
      <c r="C53" s="16" t="s">
        <v>3</v>
      </c>
      <c r="D53" s="15" t="s">
        <v>4</v>
      </c>
      <c r="E53" s="6" t="s">
        <v>3</v>
      </c>
      <c r="F53" s="15" t="s">
        <v>5</v>
      </c>
      <c r="G53" s="16" t="s">
        <v>3</v>
      </c>
      <c r="H53" s="15" t="s">
        <v>6</v>
      </c>
      <c r="I53" s="17" t="s">
        <v>3</v>
      </c>
      <c r="J53" s="15" t="s">
        <v>7</v>
      </c>
      <c r="K53" s="16" t="s">
        <v>3</v>
      </c>
      <c r="L53" s="15" t="s">
        <v>8</v>
      </c>
      <c r="M53" s="16" t="s">
        <v>3</v>
      </c>
      <c r="N53" s="15" t="s">
        <v>9</v>
      </c>
      <c r="O53" s="16" t="s">
        <v>3</v>
      </c>
      <c r="P53" s="15" t="s">
        <v>10</v>
      </c>
      <c r="Q53" s="18" t="s">
        <v>11</v>
      </c>
      <c r="R53" s="5"/>
      <c r="T53" s="5"/>
      <c r="U53" s="15"/>
      <c r="V53" s="16" t="s">
        <v>3</v>
      </c>
      <c r="W53" s="15" t="s">
        <v>4</v>
      </c>
      <c r="X53" s="6" t="s">
        <v>3</v>
      </c>
      <c r="Y53" s="15" t="s">
        <v>5</v>
      </c>
      <c r="Z53" s="16" t="s">
        <v>3</v>
      </c>
      <c r="AA53" s="15" t="s">
        <v>6</v>
      </c>
      <c r="AB53" s="17" t="s">
        <v>3</v>
      </c>
      <c r="AC53" s="15" t="s">
        <v>7</v>
      </c>
      <c r="AD53" s="16" t="s">
        <v>3</v>
      </c>
      <c r="AE53" s="15" t="s">
        <v>8</v>
      </c>
      <c r="AF53" s="16" t="s">
        <v>3</v>
      </c>
      <c r="AG53" s="15" t="s">
        <v>9</v>
      </c>
      <c r="AH53" s="16" t="s">
        <v>3</v>
      </c>
      <c r="AI53" s="15" t="s">
        <v>10</v>
      </c>
      <c r="AJ53" s="18" t="s">
        <v>11</v>
      </c>
      <c r="AK53" s="5"/>
    </row>
    <row r="54" customFormat="false" ht="13.8" hidden="false" customHeight="false" outlineLevel="0" collapsed="false">
      <c r="A54" s="5"/>
      <c r="B54" s="19" t="s">
        <v>12</v>
      </c>
      <c r="C54" s="16"/>
      <c r="D54" s="20"/>
      <c r="E54" s="13"/>
      <c r="F54" s="21"/>
      <c r="G54" s="22"/>
      <c r="H54" s="21"/>
      <c r="I54" s="23"/>
      <c r="J54" s="21"/>
      <c r="K54" s="22"/>
      <c r="L54" s="21"/>
      <c r="M54" s="22"/>
      <c r="N54" s="21"/>
      <c r="O54" s="22"/>
      <c r="P54" s="21"/>
      <c r="Q54" s="18"/>
      <c r="R54" s="5"/>
      <c r="T54" s="5"/>
      <c r="U54" s="19" t="s">
        <v>12</v>
      </c>
      <c r="V54" s="16"/>
      <c r="W54" s="20"/>
      <c r="X54" s="13"/>
      <c r="Y54" s="21"/>
      <c r="Z54" s="22"/>
      <c r="AA54" s="21"/>
      <c r="AB54" s="23"/>
      <c r="AC54" s="21"/>
      <c r="AD54" s="22"/>
      <c r="AE54" s="21"/>
      <c r="AF54" s="22"/>
      <c r="AG54" s="21"/>
      <c r="AH54" s="22"/>
      <c r="AI54" s="21"/>
      <c r="AJ54" s="18"/>
      <c r="AK54" s="5"/>
    </row>
    <row r="55" customFormat="false" ht="13.8" hidden="false" customHeight="false" outlineLevel="0" collapsed="false">
      <c r="A55" s="5"/>
      <c r="B55" s="1" t="s">
        <v>13</v>
      </c>
      <c r="C55" s="2" t="s">
        <v>3</v>
      </c>
      <c r="D55" s="91" t="n">
        <f aca="false">SUM(D6,W6,D31,W31)</f>
        <v>5</v>
      </c>
      <c r="E55" s="6" t="s">
        <v>3</v>
      </c>
      <c r="F55" s="91" t="n">
        <f aca="false">SUM(F6,Y6,F31,Y31)</f>
        <v>4</v>
      </c>
      <c r="G55" s="6" t="s">
        <v>3</v>
      </c>
      <c r="H55" s="91" t="n">
        <f aca="false">SUM(H6,AA6,H31,AA31)</f>
        <v>12</v>
      </c>
      <c r="I55" s="6" t="s">
        <v>3</v>
      </c>
      <c r="J55" s="91" t="n">
        <f aca="false">SUM(J6,AC6,J31,AC31)</f>
        <v>26</v>
      </c>
      <c r="K55" s="6" t="s">
        <v>3</v>
      </c>
      <c r="L55" s="91" t="n">
        <f aca="false">SUM(L6,AE6,L31,AE31)</f>
        <v>21</v>
      </c>
      <c r="M55" s="6" t="s">
        <v>3</v>
      </c>
      <c r="N55" s="91" t="n">
        <f aca="false">SUM(N6,AG6,N31,AG31)</f>
        <v>61</v>
      </c>
      <c r="O55" s="2" t="s">
        <v>3</v>
      </c>
      <c r="P55" s="30" t="n">
        <f aca="false">SUM(D55:N55)</f>
        <v>129</v>
      </c>
      <c r="Q55" s="18" t="s">
        <v>11</v>
      </c>
      <c r="R55" s="5"/>
      <c r="T55" s="5"/>
      <c r="U55" s="1" t="s">
        <v>13</v>
      </c>
      <c r="V55" s="2" t="s">
        <v>3</v>
      </c>
      <c r="W55" s="91" t="n">
        <f aca="false">SUM(W6,D31,W31)</f>
        <v>5</v>
      </c>
      <c r="X55" s="6" t="s">
        <v>3</v>
      </c>
      <c r="Y55" s="91" t="n">
        <f aca="false">SUM(Y6,F31,Y31)</f>
        <v>4</v>
      </c>
      <c r="Z55" s="6" t="s">
        <v>3</v>
      </c>
      <c r="AA55" s="91" t="n">
        <f aca="false">SUM(AA6,H31,AA31)</f>
        <v>0</v>
      </c>
      <c r="AB55" s="6" t="s">
        <v>3</v>
      </c>
      <c r="AC55" s="91" t="n">
        <f aca="false">SUM(AC6,J31,AC31)</f>
        <v>26</v>
      </c>
      <c r="AD55" s="6" t="s">
        <v>3</v>
      </c>
      <c r="AE55" s="91" t="n">
        <f aca="false">SUM(AE6,L31,AE31)</f>
        <v>21</v>
      </c>
      <c r="AF55" s="6" t="s">
        <v>3</v>
      </c>
      <c r="AG55" s="91" t="n">
        <f aca="false">SUM(AG6,N31,AG31)</f>
        <v>49</v>
      </c>
      <c r="AH55" s="6" t="s">
        <v>3</v>
      </c>
      <c r="AI55" s="91" t="n">
        <f aca="false">SUM(W55,Y55,AA55,AC55,AE55,AG55)</f>
        <v>105</v>
      </c>
      <c r="AJ55" s="18" t="s">
        <v>11</v>
      </c>
      <c r="AK55" s="5"/>
    </row>
    <row r="56" customFormat="false" ht="13.8" hidden="false" customHeight="false" outlineLevel="0" collapsed="false">
      <c r="A56" s="5"/>
      <c r="B56" s="1" t="s">
        <v>15</v>
      </c>
      <c r="C56" s="2" t="s">
        <v>3</v>
      </c>
      <c r="D56" s="91" t="n">
        <f aca="false">SUM(D7,W7,D32,W32)</f>
        <v>5</v>
      </c>
      <c r="E56" s="6" t="s">
        <v>3</v>
      </c>
      <c r="F56" s="91" t="n">
        <f aca="false">SUM(F7,Y7,F32,Y32)</f>
        <v>9</v>
      </c>
      <c r="G56" s="6" t="s">
        <v>3</v>
      </c>
      <c r="H56" s="91" t="n">
        <f aca="false">SUM(H7,AA7,H32,AA32)</f>
        <v>15</v>
      </c>
      <c r="I56" s="6" t="s">
        <v>3</v>
      </c>
      <c r="J56" s="91" t="n">
        <f aca="false">SUM(J7,AC7,J32,AC32)</f>
        <v>39</v>
      </c>
      <c r="K56" s="6" t="s">
        <v>3</v>
      </c>
      <c r="L56" s="91" t="n">
        <f aca="false">SUM(L7,AE7,L32,AE32)</f>
        <v>22</v>
      </c>
      <c r="M56" s="6" t="s">
        <v>3</v>
      </c>
      <c r="N56" s="91" t="n">
        <f aca="false">SUM(N7,AG7,N32,AG32)</f>
        <v>39</v>
      </c>
      <c r="O56" s="2" t="s">
        <v>3</v>
      </c>
      <c r="P56" s="30" t="n">
        <f aca="false">SUM(D56:N56)</f>
        <v>129</v>
      </c>
      <c r="Q56" s="18" t="s">
        <v>11</v>
      </c>
      <c r="R56" s="5"/>
      <c r="T56" s="5"/>
      <c r="U56" s="1" t="s">
        <v>15</v>
      </c>
      <c r="V56" s="2" t="s">
        <v>3</v>
      </c>
      <c r="W56" s="91" t="n">
        <f aca="false">SUM(W7,D32,W32)</f>
        <v>5</v>
      </c>
      <c r="X56" s="6" t="s">
        <v>3</v>
      </c>
      <c r="Y56" s="91" t="n">
        <f aca="false">SUM(Y7,F32,Y32)</f>
        <v>0</v>
      </c>
      <c r="Z56" s="6" t="s">
        <v>3</v>
      </c>
      <c r="AA56" s="24" t="n">
        <f aca="false">SUM(AA7,H32,AA32)</f>
        <v>0</v>
      </c>
      <c r="AB56" s="6" t="s">
        <v>3</v>
      </c>
      <c r="AC56" s="91" t="n">
        <f aca="false">SUM(AC7,J32,AC32)</f>
        <v>39</v>
      </c>
      <c r="AD56" s="6" t="s">
        <v>3</v>
      </c>
      <c r="AE56" s="91" t="n">
        <f aca="false">SUM(AE7,L32,AE32)</f>
        <v>22</v>
      </c>
      <c r="AF56" s="6" t="s">
        <v>3</v>
      </c>
      <c r="AG56" s="91" t="n">
        <f aca="false">SUM(AG7,N32,AG32)</f>
        <v>39</v>
      </c>
      <c r="AH56" s="6" t="s">
        <v>3</v>
      </c>
      <c r="AI56" s="91" t="n">
        <f aca="false">SUM(W56,Y56,AA56,AC56,AE56,AG56)</f>
        <v>105</v>
      </c>
      <c r="AJ56" s="18" t="s">
        <v>11</v>
      </c>
      <c r="AK56" s="5"/>
    </row>
    <row r="57" customFormat="false" ht="13.8" hidden="false" customHeight="false" outlineLevel="0" collapsed="false">
      <c r="A57" s="5"/>
      <c r="B57" s="1" t="s">
        <v>16</v>
      </c>
      <c r="C57" s="2" t="s">
        <v>3</v>
      </c>
      <c r="D57" s="91" t="n">
        <f aca="false">SUM(D8,W8,D33,W33)</f>
        <v>10</v>
      </c>
      <c r="E57" s="6" t="s">
        <v>3</v>
      </c>
      <c r="F57" s="91" t="n">
        <f aca="false">SUM(F8,Y8,F33,Y33)</f>
        <v>10</v>
      </c>
      <c r="G57" s="6" t="s">
        <v>3</v>
      </c>
      <c r="H57" s="91" t="n">
        <f aca="false">SUM(H8,AA8,H33,AA33)</f>
        <v>12</v>
      </c>
      <c r="I57" s="6" t="s">
        <v>3</v>
      </c>
      <c r="J57" s="91" t="n">
        <f aca="false">SUM(J8,AC8,J33,AC33)</f>
        <v>18</v>
      </c>
      <c r="K57" s="6" t="s">
        <v>3</v>
      </c>
      <c r="L57" s="91" t="n">
        <f aca="false">SUM(L8,AE8,L33,AE33)</f>
        <v>25</v>
      </c>
      <c r="M57" s="6" t="s">
        <v>3</v>
      </c>
      <c r="N57" s="91" t="n">
        <f aca="false">SUM(N8,AG8,N33,AG33)</f>
        <v>54</v>
      </c>
      <c r="O57" s="2" t="s">
        <v>3</v>
      </c>
      <c r="P57" s="30" t="n">
        <f aca="false">SUM(D57:N57)</f>
        <v>129</v>
      </c>
      <c r="Q57" s="18" t="s">
        <v>11</v>
      </c>
      <c r="R57" s="5"/>
      <c r="T57" s="5"/>
      <c r="U57" s="1" t="s">
        <v>16</v>
      </c>
      <c r="V57" s="2" t="s">
        <v>3</v>
      </c>
      <c r="W57" s="91" t="n">
        <f aca="false">SUM(W8,D33,W33)</f>
        <v>10</v>
      </c>
      <c r="X57" s="6" t="s">
        <v>3</v>
      </c>
      <c r="Y57" s="91" t="n">
        <f aca="false">SUM(Y8,F33,Y33)</f>
        <v>10</v>
      </c>
      <c r="Z57" s="6" t="s">
        <v>3</v>
      </c>
      <c r="AA57" s="24" t="n">
        <f aca="false">SUM(AA8,H33,AA33)</f>
        <v>0</v>
      </c>
      <c r="AB57" s="6" t="s">
        <v>3</v>
      </c>
      <c r="AC57" s="91" t="n">
        <f aca="false">SUM(AC8,J33,AC33)</f>
        <v>18</v>
      </c>
      <c r="AD57" s="6" t="s">
        <v>3</v>
      </c>
      <c r="AE57" s="91" t="n">
        <f aca="false">SUM(AE8,L33,AE33)</f>
        <v>25</v>
      </c>
      <c r="AF57" s="6" t="s">
        <v>3</v>
      </c>
      <c r="AG57" s="91" t="n">
        <f aca="false">SUM(AG8,N33,AG33)</f>
        <v>42</v>
      </c>
      <c r="AH57" s="6" t="s">
        <v>3</v>
      </c>
      <c r="AI57" s="91" t="n">
        <f aca="false">SUM(W57,Y57,AA57,AC57,AE57,AG57)</f>
        <v>105</v>
      </c>
      <c r="AJ57" s="18" t="s">
        <v>11</v>
      </c>
      <c r="AK57" s="5"/>
    </row>
    <row r="58" customFormat="false" ht="13.8" hidden="false" customHeight="false" outlineLevel="0" collapsed="false">
      <c r="A58" s="5"/>
      <c r="B58" s="1" t="s">
        <v>17</v>
      </c>
      <c r="C58" s="2" t="s">
        <v>3</v>
      </c>
      <c r="D58" s="91" t="n">
        <f aca="false">SUM(D9,W9,D34,W34)</f>
        <v>14</v>
      </c>
      <c r="E58" s="6" t="s">
        <v>3</v>
      </c>
      <c r="F58" s="91" t="n">
        <f aca="false">SUM(F9,Y9,F34,Y34)</f>
        <v>6</v>
      </c>
      <c r="G58" s="6" t="s">
        <v>3</v>
      </c>
      <c r="H58" s="91" t="n">
        <f aca="false">SUM(H9,AA9,H34,AA34)</f>
        <v>10</v>
      </c>
      <c r="I58" s="6" t="s">
        <v>3</v>
      </c>
      <c r="J58" s="91" t="n">
        <f aca="false">SUM(J9,AC9,J34,AC34)</f>
        <v>38</v>
      </c>
      <c r="K58" s="6" t="s">
        <v>3</v>
      </c>
      <c r="L58" s="91" t="n">
        <f aca="false">SUM(L9,AE9,L34,AE34)</f>
        <v>28</v>
      </c>
      <c r="M58" s="6" t="s">
        <v>3</v>
      </c>
      <c r="N58" s="91" t="n">
        <f aca="false">SUM(N9,AG9,N34,AG34)</f>
        <v>33</v>
      </c>
      <c r="O58" s="2" t="s">
        <v>3</v>
      </c>
      <c r="P58" s="30" t="n">
        <f aca="false">SUM(D58:N58)</f>
        <v>129</v>
      </c>
      <c r="Q58" s="18" t="s">
        <v>11</v>
      </c>
      <c r="R58" s="5"/>
      <c r="T58" s="5"/>
      <c r="U58" s="1" t="s">
        <v>17</v>
      </c>
      <c r="V58" s="2" t="s">
        <v>3</v>
      </c>
      <c r="W58" s="91" t="n">
        <f aca="false">SUM(W9,D34,W34)</f>
        <v>0</v>
      </c>
      <c r="X58" s="6" t="s">
        <v>3</v>
      </c>
      <c r="Y58" s="91" t="n">
        <f aca="false">SUM(Y9,F34,Y34)</f>
        <v>6</v>
      </c>
      <c r="Z58" s="6" t="s">
        <v>3</v>
      </c>
      <c r="AA58" s="24" t="n">
        <f aca="false">SUM(AA9,H34,AA34)</f>
        <v>0</v>
      </c>
      <c r="AB58" s="6" t="s">
        <v>3</v>
      </c>
      <c r="AC58" s="91" t="n">
        <f aca="false">SUM(AC9,J34,AC34)</f>
        <v>38</v>
      </c>
      <c r="AD58" s="6" t="s">
        <v>3</v>
      </c>
      <c r="AE58" s="91" t="n">
        <f aca="false">SUM(AE9,L34,AE34)</f>
        <v>28</v>
      </c>
      <c r="AF58" s="6" t="s">
        <v>3</v>
      </c>
      <c r="AG58" s="91" t="n">
        <f aca="false">SUM(AG9,N34,AG34)</f>
        <v>33</v>
      </c>
      <c r="AH58" s="6" t="s">
        <v>3</v>
      </c>
      <c r="AI58" s="91" t="n">
        <f aca="false">SUM(W58,Y58,AA58,AC58,AE58,AG58)</f>
        <v>105</v>
      </c>
      <c r="AJ58" s="18" t="s">
        <v>11</v>
      </c>
      <c r="AK58" s="5"/>
    </row>
    <row r="59" customFormat="false" ht="13.8" hidden="false" customHeight="false" outlineLevel="0" collapsed="false">
      <c r="A59" s="5"/>
      <c r="B59" s="1" t="s">
        <v>18</v>
      </c>
      <c r="C59" s="2" t="s">
        <v>3</v>
      </c>
      <c r="D59" s="91" t="n">
        <f aca="false">SUM(D10,W10,D35,W35)</f>
        <v>13</v>
      </c>
      <c r="E59" s="6" t="s">
        <v>3</v>
      </c>
      <c r="F59" s="91" t="n">
        <f aca="false">SUM(F10,Y10,F35,Y35)</f>
        <v>9</v>
      </c>
      <c r="G59" s="6" t="s">
        <v>3</v>
      </c>
      <c r="H59" s="91" t="n">
        <f aca="false">SUM(H10,AA10,H35,AA35)</f>
        <v>17</v>
      </c>
      <c r="I59" s="6" t="s">
        <v>3</v>
      </c>
      <c r="J59" s="91" t="n">
        <f aca="false">SUM(J10,AC10,J35,AC35)</f>
        <v>45</v>
      </c>
      <c r="K59" s="6" t="s">
        <v>3</v>
      </c>
      <c r="L59" s="91" t="n">
        <f aca="false">SUM(L10,AE10,L35,AE35)</f>
        <v>16</v>
      </c>
      <c r="M59" s="6" t="s">
        <v>3</v>
      </c>
      <c r="N59" s="91" t="n">
        <f aca="false">SUM(N10,AG10,N35,AG35)</f>
        <v>29</v>
      </c>
      <c r="O59" s="2" t="s">
        <v>3</v>
      </c>
      <c r="P59" s="30" t="n">
        <f aca="false">SUM(D59:N59)</f>
        <v>129</v>
      </c>
      <c r="Q59" s="18" t="s">
        <v>11</v>
      </c>
      <c r="R59" s="5"/>
      <c r="T59" s="5"/>
      <c r="U59" s="1" t="s">
        <v>18</v>
      </c>
      <c r="V59" s="2" t="s">
        <v>3</v>
      </c>
      <c r="W59" s="91" t="n">
        <f aca="false">SUM(W10,D35,W35)</f>
        <v>13</v>
      </c>
      <c r="X59" s="6" t="s">
        <v>3</v>
      </c>
      <c r="Y59" s="91" t="n">
        <f aca="false">SUM(Y10,F35,Y35)</f>
        <v>9</v>
      </c>
      <c r="Z59" s="6" t="s">
        <v>3</v>
      </c>
      <c r="AA59" s="24" t="n">
        <f aca="false">SUM(AA10,H35,AA35)</f>
        <v>5</v>
      </c>
      <c r="AB59" s="6" t="s">
        <v>3</v>
      </c>
      <c r="AC59" s="91" t="n">
        <f aca="false">SUM(AC10,J35,AC35)</f>
        <v>45</v>
      </c>
      <c r="AD59" s="6" t="s">
        <v>3</v>
      </c>
      <c r="AE59" s="91" t="n">
        <f aca="false">SUM(AE10,L35,AE35)</f>
        <v>16</v>
      </c>
      <c r="AF59" s="6" t="s">
        <v>3</v>
      </c>
      <c r="AG59" s="91" t="n">
        <f aca="false">SUM(AG10,N35,AG35)</f>
        <v>17</v>
      </c>
      <c r="AH59" s="6" t="s">
        <v>3</v>
      </c>
      <c r="AI59" s="91" t="n">
        <f aca="false">SUM(W59,Y59,AA59,AC59,AE59,AG59)</f>
        <v>105</v>
      </c>
      <c r="AJ59" s="18" t="s">
        <v>11</v>
      </c>
      <c r="AK59" s="5"/>
    </row>
    <row r="60" customFormat="false" ht="13.8" hidden="false" customHeight="false" outlineLevel="0" collapsed="false">
      <c r="A60" s="5"/>
      <c r="B60" s="1" t="s">
        <v>19</v>
      </c>
      <c r="C60" s="2" t="s">
        <v>3</v>
      </c>
      <c r="D60" s="91" t="n">
        <f aca="false">SUM(D11,W11,D36,W36)</f>
        <v>7</v>
      </c>
      <c r="E60" s="6" t="s">
        <v>3</v>
      </c>
      <c r="F60" s="91" t="n">
        <f aca="false">SUM(F11,Y11,F36,Y36)</f>
        <v>9</v>
      </c>
      <c r="G60" s="6" t="s">
        <v>3</v>
      </c>
      <c r="H60" s="91" t="n">
        <f aca="false">SUM(H11,AA11,H36,AA36)</f>
        <v>22</v>
      </c>
      <c r="I60" s="6" t="s">
        <v>3</v>
      </c>
      <c r="J60" s="91" t="n">
        <f aca="false">SUM(J11,AC11,J36,AC36)</f>
        <v>29</v>
      </c>
      <c r="K60" s="6" t="s">
        <v>3</v>
      </c>
      <c r="L60" s="91" t="n">
        <f aca="false">SUM(L11,AE11,L36,AE36)</f>
        <v>27</v>
      </c>
      <c r="M60" s="6" t="s">
        <v>3</v>
      </c>
      <c r="N60" s="91" t="n">
        <f aca="false">SUM(N11,AG11,N36,AG36)</f>
        <v>35</v>
      </c>
      <c r="O60" s="2" t="s">
        <v>3</v>
      </c>
      <c r="P60" s="30" t="n">
        <f aca="false">SUM(D60:N60)</f>
        <v>129</v>
      </c>
      <c r="Q60" s="18" t="s">
        <v>11</v>
      </c>
      <c r="R60" s="5"/>
      <c r="T60" s="5"/>
      <c r="U60" s="1" t="s">
        <v>19</v>
      </c>
      <c r="V60" s="2" t="s">
        <v>3</v>
      </c>
      <c r="W60" s="91" t="n">
        <f aca="false">SUM(W11,D36,W36)</f>
        <v>0</v>
      </c>
      <c r="X60" s="6" t="s">
        <v>3</v>
      </c>
      <c r="Y60" s="91" t="n">
        <f aca="false">SUM(Y11,F36,Y36)</f>
        <v>9</v>
      </c>
      <c r="Z60" s="6" t="s">
        <v>3</v>
      </c>
      <c r="AA60" s="24" t="n">
        <f aca="false">SUM(AA11,H36,AA36)</f>
        <v>5</v>
      </c>
      <c r="AB60" s="6" t="s">
        <v>3</v>
      </c>
      <c r="AC60" s="91" t="n">
        <f aca="false">SUM(AC11,J36,AC36)</f>
        <v>29</v>
      </c>
      <c r="AD60" s="6" t="s">
        <v>3</v>
      </c>
      <c r="AE60" s="91" t="n">
        <f aca="false">SUM(AE11,L36,AE36)</f>
        <v>27</v>
      </c>
      <c r="AF60" s="6" t="s">
        <v>3</v>
      </c>
      <c r="AG60" s="91" t="n">
        <f aca="false">SUM(AG11,N36,AG36)</f>
        <v>35</v>
      </c>
      <c r="AH60" s="6" t="s">
        <v>3</v>
      </c>
      <c r="AI60" s="91" t="n">
        <f aca="false">SUM(W60,Y60,AA60,AC60,AE60,AG60)</f>
        <v>105</v>
      </c>
      <c r="AJ60" s="18" t="s">
        <v>11</v>
      </c>
      <c r="AK60" s="5"/>
    </row>
    <row r="61" customFormat="false" ht="13.8" hidden="false" customHeight="false" outlineLevel="0" collapsed="false">
      <c r="A61" s="5"/>
      <c r="B61" s="1" t="s">
        <v>20</v>
      </c>
      <c r="C61" s="2" t="s">
        <v>3</v>
      </c>
      <c r="D61" s="91" t="n">
        <f aca="false">SUM(D12,W12,D37,W37)</f>
        <v>10</v>
      </c>
      <c r="E61" s="6" t="s">
        <v>3</v>
      </c>
      <c r="F61" s="91" t="n">
        <f aca="false">SUM(F12,Y12,F37,Y37)</f>
        <v>10</v>
      </c>
      <c r="G61" s="6" t="s">
        <v>3</v>
      </c>
      <c r="H61" s="91" t="n">
        <f aca="false">SUM(H12,AA12,H37,AA37)</f>
        <v>14</v>
      </c>
      <c r="I61" s="6" t="s">
        <v>3</v>
      </c>
      <c r="J61" s="91" t="n">
        <f aca="false">SUM(J12,AC12,J37,AC37)</f>
        <v>16</v>
      </c>
      <c r="K61" s="6" t="s">
        <v>3</v>
      </c>
      <c r="L61" s="91" t="n">
        <f aca="false">SUM(L12,AE12,L37,AE37)</f>
        <v>32</v>
      </c>
      <c r="M61" s="6" t="s">
        <v>3</v>
      </c>
      <c r="N61" s="91" t="n">
        <f aca="false">SUM(N12,AG12,N37,AG37)</f>
        <v>47</v>
      </c>
      <c r="O61" s="2" t="s">
        <v>3</v>
      </c>
      <c r="P61" s="30" t="n">
        <f aca="false">SUM(D61:N61)</f>
        <v>129</v>
      </c>
      <c r="Q61" s="18" t="s">
        <v>11</v>
      </c>
      <c r="R61" s="5"/>
      <c r="T61" s="5"/>
      <c r="U61" s="1" t="s">
        <v>20</v>
      </c>
      <c r="V61" s="2" t="s">
        <v>3</v>
      </c>
      <c r="W61" s="91" t="n">
        <f aca="false">SUM(W12,D37,W37)</f>
        <v>10</v>
      </c>
      <c r="X61" s="6" t="s">
        <v>3</v>
      </c>
      <c r="Y61" s="91" t="n">
        <f aca="false">SUM(Y12,F37,Y37)</f>
        <v>0</v>
      </c>
      <c r="Z61" s="6" t="s">
        <v>3</v>
      </c>
      <c r="AA61" s="24" t="n">
        <f aca="false">SUM(AA12,H37,AA37)</f>
        <v>0</v>
      </c>
      <c r="AB61" s="6" t="s">
        <v>3</v>
      </c>
      <c r="AC61" s="91" t="n">
        <f aca="false">SUM(AC12,J37,AC37)</f>
        <v>16</v>
      </c>
      <c r="AD61" s="6" t="s">
        <v>3</v>
      </c>
      <c r="AE61" s="91" t="n">
        <f aca="false">SUM(AE12,L37,AE37)</f>
        <v>32</v>
      </c>
      <c r="AF61" s="6" t="s">
        <v>3</v>
      </c>
      <c r="AG61" s="91" t="n">
        <f aca="false">SUM(AG12,N37,AG37)</f>
        <v>47</v>
      </c>
      <c r="AH61" s="6" t="s">
        <v>3</v>
      </c>
      <c r="AI61" s="91" t="n">
        <f aca="false">SUM(W61,Y61,AA61,AC61,AE61,AG61)</f>
        <v>105</v>
      </c>
      <c r="AJ61" s="18" t="s">
        <v>11</v>
      </c>
      <c r="AK61" s="5"/>
    </row>
    <row r="62" customFormat="false" ht="13.8" hidden="false" customHeight="false" outlineLevel="0" collapsed="false">
      <c r="A62" s="5"/>
      <c r="B62" s="42" t="s">
        <v>12</v>
      </c>
      <c r="C62" s="0"/>
      <c r="D62" s="43"/>
      <c r="E62" s="44"/>
      <c r="F62" s="45"/>
      <c r="G62" s="20"/>
      <c r="H62" s="45"/>
      <c r="I62" s="46"/>
      <c r="J62" s="45"/>
      <c r="K62" s="20"/>
      <c r="L62" s="45"/>
      <c r="M62" s="20"/>
      <c r="N62" s="45"/>
      <c r="O62" s="12"/>
      <c r="P62" s="47"/>
      <c r="Q62" s="18"/>
      <c r="R62" s="5"/>
      <c r="T62" s="5"/>
      <c r="U62" s="42" t="s">
        <v>12</v>
      </c>
      <c r="V62" s="2"/>
      <c r="W62" s="43"/>
      <c r="X62" s="44"/>
      <c r="Y62" s="45"/>
      <c r="Z62" s="20"/>
      <c r="AA62" s="45"/>
      <c r="AB62" s="46"/>
      <c r="AC62" s="45"/>
      <c r="AD62" s="20"/>
      <c r="AE62" s="45"/>
      <c r="AF62" s="20"/>
      <c r="AG62" s="45"/>
      <c r="AH62" s="12"/>
      <c r="AI62" s="47"/>
      <c r="AJ62" s="18"/>
      <c r="AK62" s="5"/>
    </row>
    <row r="63" customFormat="false" ht="13.8" hidden="false" customHeight="false" outlineLevel="0" collapsed="false">
      <c r="A63" s="5"/>
      <c r="B63" s="1" t="s">
        <v>21</v>
      </c>
      <c r="C63" s="2" t="s">
        <v>3</v>
      </c>
      <c r="D63" s="30" t="n">
        <f aca="false">SUM(D55:D61)</f>
        <v>64</v>
      </c>
      <c r="E63" s="3" t="s">
        <v>3</v>
      </c>
      <c r="F63" s="30" t="n">
        <f aca="false">SUM(F55:F61)</f>
        <v>57</v>
      </c>
      <c r="G63" s="2" t="s">
        <v>3</v>
      </c>
      <c r="H63" s="30" t="n">
        <f aca="false">SUM(H55:H61)</f>
        <v>102</v>
      </c>
      <c r="I63" s="4" t="s">
        <v>3</v>
      </c>
      <c r="J63" s="30" t="n">
        <f aca="false">SUM(J55:J61)</f>
        <v>211</v>
      </c>
      <c r="K63" s="2" t="s">
        <v>3</v>
      </c>
      <c r="L63" s="30" t="n">
        <f aca="false">SUM(L55:L61)</f>
        <v>171</v>
      </c>
      <c r="M63" s="2" t="s">
        <v>3</v>
      </c>
      <c r="N63" s="30" t="n">
        <f aca="false">SUM(N55:N61)</f>
        <v>298</v>
      </c>
      <c r="O63" s="2" t="s">
        <v>3</v>
      </c>
      <c r="P63" s="30" t="n">
        <f aca="false">SUM(P55:P61)</f>
        <v>903</v>
      </c>
      <c r="Q63" s="18" t="s">
        <v>11</v>
      </c>
      <c r="R63" s="5"/>
      <c r="T63" s="5"/>
      <c r="U63" s="1" t="s">
        <v>21</v>
      </c>
      <c r="V63" s="2" t="s">
        <v>3</v>
      </c>
      <c r="W63" s="30" t="n">
        <f aca="false">SUM(W55:W61)</f>
        <v>43</v>
      </c>
      <c r="X63" s="3" t="s">
        <v>3</v>
      </c>
      <c r="Y63" s="30" t="n">
        <f aca="false">SUM(Y55:Y61)</f>
        <v>38</v>
      </c>
      <c r="Z63" s="2" t="s">
        <v>3</v>
      </c>
      <c r="AA63" s="30" t="n">
        <f aca="false">SUM(AA55:AA61)</f>
        <v>10</v>
      </c>
      <c r="AB63" s="4" t="s">
        <v>3</v>
      </c>
      <c r="AC63" s="30" t="n">
        <f aca="false">SUM(AC55:AC61)</f>
        <v>211</v>
      </c>
      <c r="AD63" s="2" t="s">
        <v>3</v>
      </c>
      <c r="AE63" s="30" t="n">
        <f aca="false">SUM(AE55:AE61)</f>
        <v>171</v>
      </c>
      <c r="AF63" s="2" t="s">
        <v>3</v>
      </c>
      <c r="AG63" s="30" t="n">
        <f aca="false">SUM(AG55:AG61)</f>
        <v>262</v>
      </c>
      <c r="AH63" s="2" t="s">
        <v>3</v>
      </c>
      <c r="AI63" s="30" t="n">
        <f aca="false">SUM(AI55:AI61)</f>
        <v>735</v>
      </c>
      <c r="AJ63" s="18" t="s">
        <v>11</v>
      </c>
      <c r="AK63" s="5"/>
    </row>
    <row r="64" customFormat="false" ht="13.8" hidden="false" customHeight="false" outlineLevel="0" collapsed="false">
      <c r="A64" s="5"/>
      <c r="B64" s="1" t="s">
        <v>22</v>
      </c>
      <c r="C64" s="2" t="s">
        <v>3</v>
      </c>
      <c r="D64" s="30" t="n">
        <f aca="false">D63</f>
        <v>64</v>
      </c>
      <c r="E64" s="3" t="s">
        <v>3</v>
      </c>
      <c r="F64" s="30" t="n">
        <f aca="false">F63</f>
        <v>57</v>
      </c>
      <c r="G64" s="2" t="s">
        <v>3</v>
      </c>
      <c r="H64" s="30" t="n">
        <f aca="false">H63</f>
        <v>102</v>
      </c>
      <c r="I64" s="4" t="s">
        <v>3</v>
      </c>
      <c r="J64" s="30" t="n">
        <f aca="false">J63</f>
        <v>211</v>
      </c>
      <c r="K64" s="2" t="s">
        <v>3</v>
      </c>
      <c r="L64" s="30" t="n">
        <f aca="false">L63</f>
        <v>171</v>
      </c>
      <c r="M64" s="2" t="s">
        <v>3</v>
      </c>
      <c r="N64" s="30" t="n">
        <f aca="false">N63</f>
        <v>298</v>
      </c>
      <c r="O64" s="2" t="s">
        <v>3</v>
      </c>
      <c r="P64" s="30" t="n">
        <f aca="false">SUM(D64:N64)</f>
        <v>903</v>
      </c>
      <c r="Q64" s="18" t="s">
        <v>11</v>
      </c>
      <c r="R64" s="5"/>
      <c r="T64" s="5"/>
      <c r="U64" s="1" t="s">
        <v>22</v>
      </c>
      <c r="V64" s="2" t="s">
        <v>3</v>
      </c>
      <c r="W64" s="30" t="n">
        <f aca="false">W63</f>
        <v>43</v>
      </c>
      <c r="X64" s="3" t="s">
        <v>3</v>
      </c>
      <c r="Y64" s="30" t="n">
        <f aca="false">Y63</f>
        <v>38</v>
      </c>
      <c r="Z64" s="2" t="s">
        <v>3</v>
      </c>
      <c r="AA64" s="30" t="n">
        <f aca="false">AA63</f>
        <v>10</v>
      </c>
      <c r="AB64" s="4" t="s">
        <v>3</v>
      </c>
      <c r="AC64" s="30" t="n">
        <f aca="false">AC63</f>
        <v>211</v>
      </c>
      <c r="AD64" s="2" t="s">
        <v>3</v>
      </c>
      <c r="AE64" s="30" t="n">
        <f aca="false">AE63</f>
        <v>171</v>
      </c>
      <c r="AF64" s="2" t="s">
        <v>3</v>
      </c>
      <c r="AG64" s="30" t="n">
        <f aca="false">AG63</f>
        <v>262</v>
      </c>
      <c r="AH64" s="2" t="s">
        <v>3</v>
      </c>
      <c r="AI64" s="30" t="n">
        <f aca="false">SUM(W64:AG64)</f>
        <v>735</v>
      </c>
      <c r="AJ64" s="18" t="s">
        <v>11</v>
      </c>
      <c r="AK64" s="5"/>
    </row>
    <row r="65" customFormat="false" ht="13.8" hidden="false" customHeight="false" outlineLevel="0" collapsed="false">
      <c r="A65" s="5"/>
      <c r="B65" s="1" t="s">
        <v>23</v>
      </c>
      <c r="C65" s="2" t="s">
        <v>3</v>
      </c>
      <c r="D65" s="48" t="n">
        <v>30</v>
      </c>
      <c r="E65" s="49" t="s">
        <v>3</v>
      </c>
      <c r="F65" s="48" t="n">
        <v>20</v>
      </c>
      <c r="G65" s="50" t="s">
        <v>3</v>
      </c>
      <c r="H65" s="48" t="n">
        <v>25</v>
      </c>
      <c r="I65" s="4" t="s">
        <v>3</v>
      </c>
      <c r="J65" s="48" t="n">
        <v>22</v>
      </c>
      <c r="K65" s="50" t="s">
        <v>3</v>
      </c>
      <c r="L65" s="51" t="n">
        <v>15</v>
      </c>
      <c r="M65" s="50" t="s">
        <v>3</v>
      </c>
      <c r="N65" s="48" t="n">
        <v>15</v>
      </c>
      <c r="O65" s="52" t="s">
        <v>3</v>
      </c>
      <c r="P65" s="53"/>
      <c r="Q65" s="18" t="s">
        <v>11</v>
      </c>
      <c r="R65" s="5"/>
      <c r="T65" s="5"/>
      <c r="U65" s="1" t="s">
        <v>23</v>
      </c>
      <c r="V65" s="2" t="s">
        <v>3</v>
      </c>
      <c r="W65" s="48" t="n">
        <v>30</v>
      </c>
      <c r="X65" s="49" t="s">
        <v>3</v>
      </c>
      <c r="Y65" s="48" t="n">
        <v>20</v>
      </c>
      <c r="Z65" s="50" t="s">
        <v>3</v>
      </c>
      <c r="AA65" s="48" t="n">
        <v>25</v>
      </c>
      <c r="AB65" s="4" t="s">
        <v>3</v>
      </c>
      <c r="AC65" s="48" t="n">
        <v>22</v>
      </c>
      <c r="AD65" s="50" t="s">
        <v>3</v>
      </c>
      <c r="AE65" s="51" t="n">
        <v>15</v>
      </c>
      <c r="AF65" s="50" t="s">
        <v>3</v>
      </c>
      <c r="AG65" s="48" t="n">
        <v>15</v>
      </c>
      <c r="AH65" s="52" t="s">
        <v>3</v>
      </c>
      <c r="AI65" s="53"/>
      <c r="AJ65" s="18" t="s">
        <v>11</v>
      </c>
      <c r="AK65" s="5"/>
    </row>
    <row r="66" customFormat="false" ht="13.8" hidden="false" customHeight="false" outlineLevel="0" collapsed="false">
      <c r="A66" s="5"/>
      <c r="B66" s="1" t="s">
        <v>24</v>
      </c>
      <c r="C66" s="2" t="s">
        <v>3</v>
      </c>
      <c r="D66" s="54" t="n">
        <f aca="false">D64*D65</f>
        <v>1920</v>
      </c>
      <c r="E66" s="49" t="s">
        <v>3</v>
      </c>
      <c r="F66" s="54" t="n">
        <f aca="false">F64*F65</f>
        <v>1140</v>
      </c>
      <c r="G66" s="52" t="s">
        <v>3</v>
      </c>
      <c r="H66" s="54" t="n">
        <f aca="false">H64*H65</f>
        <v>2550</v>
      </c>
      <c r="I66" s="55" t="s">
        <v>3</v>
      </c>
      <c r="J66" s="54" t="n">
        <f aca="false">J64*J65</f>
        <v>4642</v>
      </c>
      <c r="K66" s="52" t="s">
        <v>3</v>
      </c>
      <c r="L66" s="54" t="n">
        <f aca="false">L64*L65</f>
        <v>2565</v>
      </c>
      <c r="M66" s="52" t="s">
        <v>3</v>
      </c>
      <c r="N66" s="54" t="n">
        <f aca="false">N64*N65</f>
        <v>4470</v>
      </c>
      <c r="O66" s="52" t="s">
        <v>3</v>
      </c>
      <c r="P66" s="54" t="n">
        <f aca="false">SUM(D66:N66)</f>
        <v>17287</v>
      </c>
      <c r="Q66" s="18" t="s">
        <v>11</v>
      </c>
      <c r="R66" s="5"/>
      <c r="T66" s="5"/>
      <c r="U66" s="1" t="s">
        <v>24</v>
      </c>
      <c r="V66" s="2" t="s">
        <v>3</v>
      </c>
      <c r="W66" s="54" t="n">
        <f aca="false">W64*W65</f>
        <v>1290</v>
      </c>
      <c r="X66" s="49" t="s">
        <v>3</v>
      </c>
      <c r="Y66" s="54" t="n">
        <f aca="false">Y64*Y65</f>
        <v>760</v>
      </c>
      <c r="Z66" s="52" t="s">
        <v>3</v>
      </c>
      <c r="AA66" s="54" t="n">
        <f aca="false">AA64*AA65</f>
        <v>250</v>
      </c>
      <c r="AB66" s="55" t="s">
        <v>3</v>
      </c>
      <c r="AC66" s="54" t="n">
        <f aca="false">AC64*AC65</f>
        <v>4642</v>
      </c>
      <c r="AD66" s="52" t="s">
        <v>3</v>
      </c>
      <c r="AE66" s="54" t="n">
        <f aca="false">AE64*AE65</f>
        <v>2565</v>
      </c>
      <c r="AF66" s="52" t="s">
        <v>3</v>
      </c>
      <c r="AG66" s="54" t="n">
        <f aca="false">AG64*AG65</f>
        <v>3930</v>
      </c>
      <c r="AH66" s="52" t="s">
        <v>3</v>
      </c>
      <c r="AI66" s="54" t="n">
        <f aca="false">SUM(W66:AG66)</f>
        <v>13437</v>
      </c>
      <c r="AJ66" s="18" t="s">
        <v>11</v>
      </c>
      <c r="AK66" s="5"/>
    </row>
    <row r="67" customFormat="false" ht="13.8" hidden="false" customHeight="false" outlineLevel="0" collapsed="false">
      <c r="A67" s="5"/>
      <c r="B67" s="2" t="s">
        <v>25</v>
      </c>
      <c r="C67" s="0"/>
      <c r="D67" s="12"/>
      <c r="E67" s="56"/>
      <c r="F67" s="57"/>
      <c r="G67" s="12"/>
      <c r="H67" s="57"/>
      <c r="I67" s="58"/>
      <c r="J67" s="57"/>
      <c r="K67" s="12"/>
      <c r="L67" s="57"/>
      <c r="M67" s="12"/>
      <c r="N67" s="57"/>
      <c r="O67" s="12"/>
      <c r="P67" s="57"/>
      <c r="Q67" s="0"/>
      <c r="R67" s="5"/>
      <c r="T67" s="5"/>
      <c r="U67" s="2" t="s">
        <v>25</v>
      </c>
      <c r="V67" s="2"/>
      <c r="W67" s="12"/>
      <c r="X67" s="56"/>
      <c r="Y67" s="57"/>
      <c r="Z67" s="12"/>
      <c r="AA67" s="57"/>
      <c r="AB67" s="58"/>
      <c r="AC67" s="57"/>
      <c r="AD67" s="12"/>
      <c r="AE67" s="57"/>
      <c r="AF67" s="12"/>
      <c r="AG67" s="57"/>
      <c r="AH67" s="12"/>
      <c r="AI67" s="57"/>
      <c r="AJ67" s="8"/>
      <c r="AK67" s="5"/>
    </row>
    <row r="68" customFormat="false" ht="13.8" hidden="false" customHeight="false" outlineLevel="0" collapsed="false">
      <c r="A68" s="5"/>
      <c r="B68" s="59" t="s">
        <v>54</v>
      </c>
      <c r="C68" s="0"/>
      <c r="E68" s="0"/>
      <c r="G68" s="0"/>
      <c r="I68" s="0"/>
      <c r="K68" s="0"/>
      <c r="M68" s="0"/>
      <c r="O68" s="0"/>
      <c r="Q68" s="0"/>
      <c r="R68" s="5"/>
      <c r="T68" s="5"/>
      <c r="U68" s="59" t="s">
        <v>54</v>
      </c>
      <c r="V68" s="2"/>
      <c r="X68" s="3"/>
      <c r="Z68" s="2"/>
      <c r="AB68" s="4"/>
      <c r="AD68" s="2"/>
      <c r="AF68" s="2"/>
      <c r="AH68" s="2"/>
      <c r="AJ68" s="8"/>
      <c r="AK68" s="5"/>
    </row>
    <row r="69" customFormat="false" ht="19.7" hidden="false" customHeight="false" outlineLevel="0" collapsed="false">
      <c r="A69" s="5"/>
      <c r="B69" s="60" t="s">
        <v>55</v>
      </c>
      <c r="C69" s="0"/>
      <c r="E69" s="0"/>
      <c r="G69" s="0"/>
      <c r="I69" s="0"/>
      <c r="K69" s="0"/>
      <c r="M69" s="0"/>
      <c r="O69" s="0"/>
      <c r="Q69" s="0"/>
      <c r="R69" s="5"/>
      <c r="T69" s="5"/>
      <c r="U69" s="60" t="s">
        <v>56</v>
      </c>
      <c r="V69" s="2"/>
      <c r="X69" s="3"/>
      <c r="Z69" s="2"/>
      <c r="AB69" s="4"/>
      <c r="AD69" s="2"/>
      <c r="AF69" s="2"/>
      <c r="AH69" s="2"/>
      <c r="AJ69" s="8"/>
      <c r="AK69" s="5"/>
    </row>
    <row r="70" customFormat="false" ht="13.8" hidden="false" customHeight="false" outlineLevel="0" collapsed="false">
      <c r="A70" s="5"/>
      <c r="B70" s="2" t="s">
        <v>28</v>
      </c>
      <c r="C70" s="0"/>
      <c r="D70" s="2" t="str">
        <f aca="false">B69</f>
        <v>Totale 4 fasi</v>
      </c>
      <c r="E70" s="0"/>
      <c r="F70" s="2" t="s">
        <v>29</v>
      </c>
      <c r="G70" s="0"/>
      <c r="H70" s="61" t="s">
        <v>50</v>
      </c>
      <c r="I70" s="61"/>
      <c r="J70" s="61"/>
      <c r="K70" s="61"/>
      <c r="L70" s="61"/>
      <c r="M70" s="61"/>
      <c r="N70" s="61"/>
      <c r="O70" s="62"/>
      <c r="P70" s="63" t="s">
        <v>57</v>
      </c>
      <c r="Q70" s="0"/>
      <c r="R70" s="5"/>
      <c r="T70" s="5"/>
      <c r="U70" s="2" t="s">
        <v>28</v>
      </c>
      <c r="V70" s="2"/>
      <c r="W70" s="2" t="s">
        <v>6</v>
      </c>
      <c r="X70" s="3"/>
      <c r="Y70" s="2" t="s">
        <v>29</v>
      </c>
      <c r="Z70" s="2"/>
      <c r="AA70" s="61" t="s">
        <v>50</v>
      </c>
      <c r="AB70" s="61"/>
      <c r="AC70" s="61"/>
      <c r="AD70" s="61"/>
      <c r="AE70" s="61"/>
      <c r="AF70" s="61"/>
      <c r="AG70" s="61"/>
      <c r="AH70" s="62"/>
      <c r="AI70" s="63" t="s">
        <v>58</v>
      </c>
      <c r="AJ70" s="8"/>
      <c r="AK70" s="5"/>
    </row>
    <row r="71" customFormat="false" ht="13.8" hidden="false" customHeight="false" outlineLevel="0" collapsed="false">
      <c r="A71" s="5"/>
      <c r="B71" s="2"/>
      <c r="C71" s="59"/>
      <c r="D71" s="3" t="s">
        <v>33</v>
      </c>
      <c r="E71" s="2"/>
      <c r="F71" s="2"/>
      <c r="G71" s="0"/>
      <c r="H71" s="2"/>
      <c r="I71" s="2"/>
      <c r="J71" s="2"/>
      <c r="K71" s="0"/>
      <c r="L71" s="2" t="str">
        <f aca="false">B69</f>
        <v>Totale 4 fasi</v>
      </c>
      <c r="M71" s="2" t="s">
        <v>34</v>
      </c>
      <c r="N71" s="2"/>
      <c r="O71" s="2" t="s">
        <v>6</v>
      </c>
      <c r="P71" s="2" t="s">
        <v>53</v>
      </c>
      <c r="Q71" s="0"/>
      <c r="R71" s="5"/>
      <c r="T71" s="5"/>
      <c r="U71" s="2"/>
      <c r="V71" s="59"/>
      <c r="W71" s="3" t="s">
        <v>33</v>
      </c>
      <c r="X71" s="2"/>
      <c r="Y71" s="2"/>
      <c r="Z71" s="2"/>
      <c r="AA71" s="2"/>
      <c r="AB71" s="2"/>
      <c r="AC71" s="2"/>
      <c r="AD71" s="2"/>
      <c r="AE71" s="2" t="s">
        <v>6</v>
      </c>
      <c r="AF71" s="2" t="s">
        <v>34</v>
      </c>
      <c r="AG71" s="2"/>
      <c r="AH71" s="2" t="s">
        <v>6</v>
      </c>
      <c r="AI71" s="2" t="s">
        <v>53</v>
      </c>
      <c r="AK71" s="5"/>
    </row>
    <row r="72" customFormat="false" ht="15" hidden="false" customHeight="false" outlineLevel="0" collapsed="false">
      <c r="B72" s="0"/>
      <c r="C72" s="0"/>
      <c r="E72" s="0"/>
      <c r="G72" s="0"/>
      <c r="I72" s="0"/>
      <c r="K72" s="0"/>
      <c r="M72" s="0"/>
      <c r="O72" s="0"/>
      <c r="P72" s="65" t="str">
        <f aca="false">IF(N64&gt;=P64*0.3,"OK","NO")</f>
        <v>OK</v>
      </c>
      <c r="Q72" s="0"/>
      <c r="AI72" s="65" t="str">
        <f aca="false">IF(AG64&gt;=AI64*0.3,"OK","NO")</f>
        <v>OK</v>
      </c>
    </row>
    <row r="73" customFormat="false" ht="13.8" hidden="false" customHeight="false" outlineLevel="0" collapsed="false">
      <c r="B73" s="0"/>
      <c r="C73" s="0"/>
      <c r="E73" s="0"/>
      <c r="G73" s="0"/>
      <c r="I73" s="0"/>
      <c r="K73" s="0"/>
      <c r="M73" s="0"/>
      <c r="O73" s="0"/>
      <c r="Q73" s="0"/>
    </row>
    <row r="74" customFormat="false" ht="13.8" hidden="false" customHeight="false" outlineLevel="0" collapsed="false">
      <c r="B74" s="0"/>
      <c r="C74" s="0"/>
      <c r="E74" s="0"/>
      <c r="G74" s="0"/>
      <c r="I74" s="0"/>
      <c r="K74" s="0"/>
      <c r="M74" s="0"/>
      <c r="O74" s="0"/>
      <c r="Q74" s="0"/>
    </row>
    <row r="75" customFormat="false" ht="22.05" hidden="false" customHeight="false" outlineLevel="0" collapsed="false">
      <c r="B75" s="92" t="s">
        <v>59</v>
      </c>
      <c r="C75" s="0"/>
      <c r="E75" s="0"/>
      <c r="G75" s="0"/>
      <c r="I75" s="0"/>
      <c r="J75" s="9"/>
      <c r="K75" s="0"/>
      <c r="M75" s="0"/>
      <c r="O75" s="0"/>
      <c r="Q75" s="0"/>
      <c r="T75" s="5"/>
      <c r="U75" s="3" t="s">
        <v>0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5"/>
    </row>
    <row r="76" customFormat="false" ht="13.8" hidden="false" customHeight="false" outlineLevel="0" collapsed="false">
      <c r="B76" s="9"/>
      <c r="C76" s="0"/>
      <c r="E76" s="0"/>
      <c r="G76" s="0"/>
      <c r="I76" s="0"/>
      <c r="J76" s="9"/>
      <c r="K76" s="0"/>
      <c r="M76" s="0"/>
      <c r="O76" s="0"/>
      <c r="Q76" s="0"/>
      <c r="T76" s="5"/>
      <c r="U76" s="6" t="s">
        <v>1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8"/>
      <c r="AK76" s="5"/>
    </row>
    <row r="77" customFormat="false" ht="13.8" hidden="false" customHeight="false" outlineLevel="0" collapsed="false">
      <c r="B77" s="9"/>
      <c r="C77" s="0"/>
      <c r="E77" s="0"/>
      <c r="G77" s="0"/>
      <c r="I77" s="0"/>
      <c r="J77" s="9"/>
      <c r="K77" s="0"/>
      <c r="M77" s="0"/>
      <c r="O77" s="0"/>
      <c r="P77" s="2"/>
      <c r="Q77" s="0"/>
      <c r="T77" s="5"/>
      <c r="U77" s="10" t="s">
        <v>2</v>
      </c>
      <c r="V77" s="11"/>
      <c r="W77" s="12"/>
      <c r="X77" s="13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8"/>
      <c r="AK77" s="5"/>
    </row>
    <row r="78" customFormat="false" ht="13.8" hidden="false" customHeight="false" outlineLevel="0" collapsed="false">
      <c r="B78" s="9"/>
      <c r="C78" s="0"/>
      <c r="E78" s="0"/>
      <c r="G78" s="0"/>
      <c r="I78" s="0"/>
      <c r="J78" s="9"/>
      <c r="K78" s="0"/>
      <c r="M78" s="0"/>
      <c r="O78" s="0"/>
      <c r="P78" s="2"/>
      <c r="Q78" s="0"/>
      <c r="T78" s="5"/>
      <c r="U78" s="15"/>
      <c r="V78" s="16" t="s">
        <v>3</v>
      </c>
      <c r="W78" s="15" t="s">
        <v>4</v>
      </c>
      <c r="X78" s="6" t="s">
        <v>3</v>
      </c>
      <c r="Y78" s="15" t="s">
        <v>5</v>
      </c>
      <c r="Z78" s="16" t="s">
        <v>3</v>
      </c>
      <c r="AA78" s="15" t="s">
        <v>6</v>
      </c>
      <c r="AB78" s="17" t="s">
        <v>3</v>
      </c>
      <c r="AC78" s="15" t="s">
        <v>7</v>
      </c>
      <c r="AD78" s="16" t="s">
        <v>3</v>
      </c>
      <c r="AE78" s="15" t="s">
        <v>8</v>
      </c>
      <c r="AF78" s="16" t="s">
        <v>3</v>
      </c>
      <c r="AG78" s="15" t="s">
        <v>9</v>
      </c>
      <c r="AH78" s="16" t="s">
        <v>3</v>
      </c>
      <c r="AI78" s="15" t="s">
        <v>10</v>
      </c>
      <c r="AJ78" s="18" t="s">
        <v>11</v>
      </c>
      <c r="AK78" s="5"/>
    </row>
    <row r="79" customFormat="false" ht="13.8" hidden="false" customHeight="false" outlineLevel="0" collapsed="false">
      <c r="B79" s="9"/>
      <c r="C79" s="0"/>
      <c r="D79" s="9" t="s">
        <v>4</v>
      </c>
      <c r="E79" s="0"/>
      <c r="F79" s="9" t="s">
        <v>5</v>
      </c>
      <c r="G79" s="0"/>
      <c r="H79" s="9" t="s">
        <v>6</v>
      </c>
      <c r="I79" s="0"/>
      <c r="J79" s="9" t="s">
        <v>7</v>
      </c>
      <c r="K79" s="0"/>
      <c r="L79" s="9" t="s">
        <v>8</v>
      </c>
      <c r="M79" s="0"/>
      <c r="N79" s="9" t="s">
        <v>9</v>
      </c>
      <c r="O79" s="0"/>
      <c r="P79" s="9" t="s">
        <v>60</v>
      </c>
      <c r="Q79" s="0"/>
      <c r="T79" s="5"/>
      <c r="U79" s="19" t="s">
        <v>12</v>
      </c>
      <c r="V79" s="16"/>
      <c r="W79" s="20"/>
      <c r="X79" s="13"/>
      <c r="Y79" s="21"/>
      <c r="Z79" s="22"/>
      <c r="AA79" s="21"/>
      <c r="AB79" s="23"/>
      <c r="AC79" s="21"/>
      <c r="AD79" s="22"/>
      <c r="AE79" s="21"/>
      <c r="AF79" s="22"/>
      <c r="AG79" s="21"/>
      <c r="AH79" s="22"/>
      <c r="AI79" s="21"/>
      <c r="AJ79" s="18"/>
      <c r="AK79" s="5"/>
    </row>
    <row r="80" customFormat="false" ht="13.8" hidden="false" customHeight="false" outlineLevel="0" collapsed="false">
      <c r="B80" s="9" t="s">
        <v>13</v>
      </c>
      <c r="C80" s="0"/>
      <c r="D80" s="9" t="n">
        <v>2</v>
      </c>
      <c r="E80" s="0"/>
      <c r="F80" s="9" t="n">
        <v>3</v>
      </c>
      <c r="G80" s="0"/>
      <c r="H80" s="9" t="n">
        <v>14</v>
      </c>
      <c r="I80" s="0"/>
      <c r="J80" s="9" t="n">
        <v>2</v>
      </c>
      <c r="K80" s="0"/>
      <c r="L80" s="9" t="n">
        <v>2</v>
      </c>
      <c r="M80" s="0"/>
      <c r="N80" s="9" t="n">
        <v>14</v>
      </c>
      <c r="O80" s="0"/>
      <c r="P80" s="9" t="n">
        <f aca="false">SUM(D80:N80)</f>
        <v>37</v>
      </c>
      <c r="Q80" s="0"/>
      <c r="T80" s="5"/>
      <c r="U80" s="1" t="s">
        <v>13</v>
      </c>
      <c r="V80" s="2" t="s">
        <v>3</v>
      </c>
      <c r="W80" s="24" t="n">
        <f aca="false">SUM(W55,D80)</f>
        <v>7</v>
      </c>
      <c r="X80" s="6" t="s">
        <v>3</v>
      </c>
      <c r="Y80" s="24" t="n">
        <f aca="false">SUM(Y55,F80)</f>
        <v>7</v>
      </c>
      <c r="Z80" s="6" t="s">
        <v>3</v>
      </c>
      <c r="AA80" s="24" t="n">
        <f aca="false">SUM(AA55,H80)</f>
        <v>14</v>
      </c>
      <c r="AB80" s="6" t="s">
        <v>3</v>
      </c>
      <c r="AC80" s="24" t="n">
        <f aca="false">SUM(AC55,J80)</f>
        <v>28</v>
      </c>
      <c r="AD80" s="6" t="s">
        <v>3</v>
      </c>
      <c r="AE80" s="24" t="n">
        <f aca="false">SUM(AE55,L80)</f>
        <v>23</v>
      </c>
      <c r="AF80" s="6" t="s">
        <v>3</v>
      </c>
      <c r="AG80" s="24" t="n">
        <f aca="false">SUM(AG55,N80)</f>
        <v>63</v>
      </c>
      <c r="AH80" s="6" t="s">
        <v>3</v>
      </c>
      <c r="AI80" s="24" t="n">
        <f aca="false">SUM(W80,Y80,AA80,AC80,AE80,AG80)</f>
        <v>142</v>
      </c>
      <c r="AJ80" s="18" t="s">
        <v>11</v>
      </c>
      <c r="AK80" s="5"/>
    </row>
    <row r="81" customFormat="false" ht="13.8" hidden="false" customHeight="false" outlineLevel="0" collapsed="false">
      <c r="B81" s="9" t="s">
        <v>15</v>
      </c>
      <c r="C81" s="0"/>
      <c r="D81" s="9" t="n">
        <v>2</v>
      </c>
      <c r="E81" s="0"/>
      <c r="F81" s="9" t="n">
        <v>12</v>
      </c>
      <c r="G81" s="0"/>
      <c r="H81" s="9" t="n">
        <v>17</v>
      </c>
      <c r="I81" s="0"/>
      <c r="J81" s="9" t="n">
        <v>2</v>
      </c>
      <c r="K81" s="0"/>
      <c r="L81" s="9" t="n">
        <v>2</v>
      </c>
      <c r="M81" s="0"/>
      <c r="N81" s="9" t="n">
        <v>2</v>
      </c>
      <c r="O81" s="0"/>
      <c r="P81" s="9" t="n">
        <f aca="false">SUM(D81:N81)</f>
        <v>37</v>
      </c>
      <c r="Q81" s="0"/>
      <c r="T81" s="5"/>
      <c r="U81" s="1" t="s">
        <v>15</v>
      </c>
      <c r="V81" s="2" t="s">
        <v>3</v>
      </c>
      <c r="W81" s="24" t="n">
        <f aca="false">SUM(W56,D81)</f>
        <v>7</v>
      </c>
      <c r="X81" s="6" t="s">
        <v>3</v>
      </c>
      <c r="Y81" s="24" t="n">
        <f aca="false">SUM(Y56,F81)</f>
        <v>12</v>
      </c>
      <c r="Z81" s="6" t="s">
        <v>3</v>
      </c>
      <c r="AA81" s="24" t="n">
        <f aca="false">SUM(AA56,H81)</f>
        <v>17</v>
      </c>
      <c r="AB81" s="6" t="s">
        <v>3</v>
      </c>
      <c r="AC81" s="24" t="n">
        <f aca="false">SUM(AC56,J81)</f>
        <v>41</v>
      </c>
      <c r="AD81" s="6" t="s">
        <v>3</v>
      </c>
      <c r="AE81" s="24" t="n">
        <f aca="false">SUM(AE56,L81)</f>
        <v>24</v>
      </c>
      <c r="AF81" s="6" t="s">
        <v>3</v>
      </c>
      <c r="AG81" s="24" t="n">
        <f aca="false">SUM(AG56,N81)</f>
        <v>41</v>
      </c>
      <c r="AH81" s="6" t="s">
        <v>3</v>
      </c>
      <c r="AI81" s="24" t="n">
        <f aca="false">SUM(W81,Y81,AA81,AC81,AE81,AG81)</f>
        <v>142</v>
      </c>
      <c r="AJ81" s="18" t="s">
        <v>11</v>
      </c>
      <c r="AK81" s="5"/>
    </row>
    <row r="82" customFormat="false" ht="13.8" hidden="false" customHeight="false" outlineLevel="0" collapsed="false">
      <c r="B82" s="9" t="s">
        <v>16</v>
      </c>
      <c r="C82" s="0"/>
      <c r="D82" s="9" t="n">
        <v>2</v>
      </c>
      <c r="E82" s="0"/>
      <c r="F82" s="9" t="n">
        <v>3</v>
      </c>
      <c r="G82" s="0"/>
      <c r="H82" s="9" t="n">
        <v>14</v>
      </c>
      <c r="I82" s="0"/>
      <c r="J82" s="9" t="n">
        <v>2</v>
      </c>
      <c r="K82" s="0"/>
      <c r="L82" s="9" t="n">
        <v>2</v>
      </c>
      <c r="M82" s="0"/>
      <c r="N82" s="9" t="n">
        <v>14</v>
      </c>
      <c r="O82" s="0"/>
      <c r="P82" s="9" t="n">
        <f aca="false">SUM(D82:N82)</f>
        <v>37</v>
      </c>
      <c r="Q82" s="0"/>
      <c r="T82" s="5"/>
      <c r="U82" s="1" t="s">
        <v>16</v>
      </c>
      <c r="V82" s="2" t="s">
        <v>3</v>
      </c>
      <c r="W82" s="24" t="n">
        <f aca="false">SUM(W57,D82)</f>
        <v>12</v>
      </c>
      <c r="X82" s="6" t="s">
        <v>3</v>
      </c>
      <c r="Y82" s="24" t="n">
        <f aca="false">SUM(Y57,F82)</f>
        <v>13</v>
      </c>
      <c r="Z82" s="6" t="s">
        <v>3</v>
      </c>
      <c r="AA82" s="24" t="n">
        <f aca="false">SUM(AA57,H82)</f>
        <v>14</v>
      </c>
      <c r="AB82" s="6" t="s">
        <v>3</v>
      </c>
      <c r="AC82" s="24" t="n">
        <f aca="false">SUM(AC57,J82)</f>
        <v>20</v>
      </c>
      <c r="AD82" s="6" t="s">
        <v>3</v>
      </c>
      <c r="AE82" s="24" t="n">
        <f aca="false">SUM(AE57,L82)</f>
        <v>27</v>
      </c>
      <c r="AF82" s="6" t="s">
        <v>3</v>
      </c>
      <c r="AG82" s="24" t="n">
        <f aca="false">SUM(AG57,N82)</f>
        <v>56</v>
      </c>
      <c r="AH82" s="6" t="s">
        <v>3</v>
      </c>
      <c r="AI82" s="24" t="n">
        <f aca="false">SUM(W82,Y82,AA82,AC82,AE82,AG82)</f>
        <v>142</v>
      </c>
      <c r="AJ82" s="18" t="s">
        <v>11</v>
      </c>
      <c r="AK82" s="5"/>
    </row>
    <row r="83" customFormat="false" ht="13.8" hidden="false" customHeight="false" outlineLevel="0" collapsed="false">
      <c r="B83" s="9" t="s">
        <v>17</v>
      </c>
      <c r="C83" s="0"/>
      <c r="D83" s="9" t="n">
        <v>16</v>
      </c>
      <c r="E83" s="0"/>
      <c r="F83" s="9" t="n">
        <v>3</v>
      </c>
      <c r="G83" s="0"/>
      <c r="H83" s="9" t="n">
        <v>12</v>
      </c>
      <c r="I83" s="0"/>
      <c r="J83" s="9" t="n">
        <v>2</v>
      </c>
      <c r="K83" s="0"/>
      <c r="L83" s="9" t="n">
        <v>2</v>
      </c>
      <c r="M83" s="0"/>
      <c r="N83" s="9" t="n">
        <v>2</v>
      </c>
      <c r="O83" s="0"/>
      <c r="P83" s="9" t="n">
        <f aca="false">SUM(D83:N83)</f>
        <v>37</v>
      </c>
      <c r="Q83" s="0"/>
      <c r="T83" s="5"/>
      <c r="U83" s="1" t="s">
        <v>17</v>
      </c>
      <c r="V83" s="2" t="s">
        <v>3</v>
      </c>
      <c r="W83" s="24" t="n">
        <f aca="false">SUM(W58,D83)</f>
        <v>16</v>
      </c>
      <c r="X83" s="6" t="s">
        <v>3</v>
      </c>
      <c r="Y83" s="24" t="n">
        <f aca="false">SUM(Y58,F83)</f>
        <v>9</v>
      </c>
      <c r="Z83" s="6" t="s">
        <v>3</v>
      </c>
      <c r="AA83" s="24" t="n">
        <f aca="false">SUM(AA58,H83)</f>
        <v>12</v>
      </c>
      <c r="AB83" s="6" t="s">
        <v>3</v>
      </c>
      <c r="AC83" s="24" t="n">
        <f aca="false">SUM(AC58,J83)</f>
        <v>40</v>
      </c>
      <c r="AD83" s="6" t="s">
        <v>3</v>
      </c>
      <c r="AE83" s="24" t="n">
        <f aca="false">SUM(AE58,L83)</f>
        <v>30</v>
      </c>
      <c r="AF83" s="6" t="s">
        <v>3</v>
      </c>
      <c r="AG83" s="24" t="n">
        <f aca="false">SUM(AG58,N83)</f>
        <v>35</v>
      </c>
      <c r="AH83" s="6" t="s">
        <v>3</v>
      </c>
      <c r="AI83" s="24" t="n">
        <f aca="false">SUM(W83,Y83,AA83,AC83,AE83,AG83)</f>
        <v>142</v>
      </c>
      <c r="AJ83" s="18" t="s">
        <v>11</v>
      </c>
      <c r="AK83" s="5"/>
    </row>
    <row r="84" customFormat="false" ht="13.8" hidden="false" customHeight="false" outlineLevel="0" collapsed="false">
      <c r="B84" s="9" t="s">
        <v>18</v>
      </c>
      <c r="C84" s="0"/>
      <c r="D84" s="9" t="n">
        <v>2</v>
      </c>
      <c r="E84" s="0"/>
      <c r="F84" s="9" t="n">
        <v>3</v>
      </c>
      <c r="G84" s="0"/>
      <c r="H84" s="9" t="n">
        <v>14</v>
      </c>
      <c r="I84" s="0"/>
      <c r="J84" s="9" t="n">
        <v>2</v>
      </c>
      <c r="K84" s="0"/>
      <c r="L84" s="9" t="n">
        <v>2</v>
      </c>
      <c r="M84" s="0"/>
      <c r="N84" s="9" t="n">
        <v>14</v>
      </c>
      <c r="O84" s="0"/>
      <c r="P84" s="9" t="n">
        <f aca="false">SUM(D84:N84)</f>
        <v>37</v>
      </c>
      <c r="Q84" s="0"/>
      <c r="T84" s="5"/>
      <c r="U84" s="1" t="s">
        <v>18</v>
      </c>
      <c r="V84" s="2" t="s">
        <v>3</v>
      </c>
      <c r="W84" s="24" t="n">
        <f aca="false">SUM(W59,D84)</f>
        <v>15</v>
      </c>
      <c r="X84" s="6" t="s">
        <v>3</v>
      </c>
      <c r="Y84" s="24" t="n">
        <f aca="false">SUM(Y59,F84)</f>
        <v>12</v>
      </c>
      <c r="Z84" s="6" t="s">
        <v>3</v>
      </c>
      <c r="AA84" s="24" t="n">
        <f aca="false">SUM(AA59,H84)</f>
        <v>19</v>
      </c>
      <c r="AB84" s="6" t="s">
        <v>3</v>
      </c>
      <c r="AC84" s="24" t="n">
        <f aca="false">SUM(AC59,J84)</f>
        <v>47</v>
      </c>
      <c r="AD84" s="6" t="s">
        <v>3</v>
      </c>
      <c r="AE84" s="24" t="n">
        <f aca="false">SUM(AE59,L84)</f>
        <v>18</v>
      </c>
      <c r="AF84" s="6" t="s">
        <v>3</v>
      </c>
      <c r="AG84" s="24" t="n">
        <f aca="false">SUM(AG59,N84)</f>
        <v>31</v>
      </c>
      <c r="AH84" s="6" t="s">
        <v>3</v>
      </c>
      <c r="AI84" s="24" t="n">
        <f aca="false">SUM(W84,Y84,AA84,AC84,AE84,AG84)</f>
        <v>142</v>
      </c>
      <c r="AJ84" s="18" t="s">
        <v>11</v>
      </c>
      <c r="AK84" s="5"/>
    </row>
    <row r="85" customFormat="false" ht="13.8" hidden="false" customHeight="false" outlineLevel="0" collapsed="false">
      <c r="B85" s="9" t="s">
        <v>19</v>
      </c>
      <c r="C85" s="0"/>
      <c r="D85" s="9" t="n">
        <v>9</v>
      </c>
      <c r="E85" s="0"/>
      <c r="F85" s="9" t="n">
        <v>3</v>
      </c>
      <c r="G85" s="0"/>
      <c r="H85" s="9" t="n">
        <v>19</v>
      </c>
      <c r="I85" s="0"/>
      <c r="J85" s="9" t="n">
        <v>2</v>
      </c>
      <c r="K85" s="0"/>
      <c r="L85" s="9" t="n">
        <v>2</v>
      </c>
      <c r="M85" s="0"/>
      <c r="N85" s="9" t="n">
        <v>2</v>
      </c>
      <c r="O85" s="0"/>
      <c r="P85" s="9" t="n">
        <f aca="false">SUM(D85:N85)</f>
        <v>37</v>
      </c>
      <c r="Q85" s="0"/>
      <c r="T85" s="5"/>
      <c r="U85" s="1" t="s">
        <v>19</v>
      </c>
      <c r="V85" s="2" t="s">
        <v>3</v>
      </c>
      <c r="W85" s="24" t="n">
        <f aca="false">SUM(W60,D85)</f>
        <v>9</v>
      </c>
      <c r="X85" s="6" t="s">
        <v>3</v>
      </c>
      <c r="Y85" s="24" t="n">
        <f aca="false">SUM(Y60,F85)</f>
        <v>12</v>
      </c>
      <c r="Z85" s="6" t="s">
        <v>3</v>
      </c>
      <c r="AA85" s="24" t="n">
        <f aca="false">SUM(AA60,H85)</f>
        <v>24</v>
      </c>
      <c r="AB85" s="6" t="s">
        <v>3</v>
      </c>
      <c r="AC85" s="24" t="n">
        <f aca="false">SUM(AC60,J85)</f>
        <v>31</v>
      </c>
      <c r="AD85" s="6" t="s">
        <v>3</v>
      </c>
      <c r="AE85" s="24" t="n">
        <f aca="false">SUM(AE60,L85)</f>
        <v>29</v>
      </c>
      <c r="AF85" s="6" t="s">
        <v>3</v>
      </c>
      <c r="AG85" s="24" t="n">
        <f aca="false">SUM(AG60,N85)</f>
        <v>37</v>
      </c>
      <c r="AH85" s="6" t="s">
        <v>3</v>
      </c>
      <c r="AI85" s="24" t="n">
        <f aca="false">SUM(W85,Y85,AA85,AC85,AE85,AG85)</f>
        <v>142</v>
      </c>
      <c r="AJ85" s="18" t="s">
        <v>11</v>
      </c>
      <c r="AK85" s="5"/>
    </row>
    <row r="86" customFormat="false" ht="13.8" hidden="false" customHeight="false" outlineLevel="0" collapsed="false">
      <c r="B86" s="9" t="s">
        <v>20</v>
      </c>
      <c r="C86" s="0"/>
      <c r="D86" s="9" t="n">
        <v>2</v>
      </c>
      <c r="E86" s="0"/>
      <c r="F86" s="9" t="n">
        <v>13</v>
      </c>
      <c r="G86" s="0"/>
      <c r="H86" s="9" t="n">
        <v>16</v>
      </c>
      <c r="I86" s="0"/>
      <c r="J86" s="9" t="n">
        <v>2</v>
      </c>
      <c r="K86" s="0"/>
      <c r="L86" s="9" t="n">
        <v>2</v>
      </c>
      <c r="M86" s="0"/>
      <c r="N86" s="9" t="n">
        <v>2</v>
      </c>
      <c r="O86" s="0"/>
      <c r="P86" s="9" t="n">
        <f aca="false">SUM(D86:N86)</f>
        <v>37</v>
      </c>
      <c r="Q86" s="0"/>
      <c r="T86" s="5"/>
      <c r="U86" s="1" t="s">
        <v>20</v>
      </c>
      <c r="V86" s="2" t="s">
        <v>3</v>
      </c>
      <c r="W86" s="24" t="n">
        <f aca="false">SUM(W61,D86)</f>
        <v>12</v>
      </c>
      <c r="X86" s="6" t="s">
        <v>3</v>
      </c>
      <c r="Y86" s="24" t="n">
        <f aca="false">SUM(Y61,F86)</f>
        <v>13</v>
      </c>
      <c r="Z86" s="6" t="s">
        <v>3</v>
      </c>
      <c r="AA86" s="24" t="n">
        <f aca="false">SUM(AA61,H86)</f>
        <v>16</v>
      </c>
      <c r="AB86" s="6" t="s">
        <v>3</v>
      </c>
      <c r="AC86" s="24" t="n">
        <f aca="false">SUM(AC61,J86)</f>
        <v>18</v>
      </c>
      <c r="AD86" s="6" t="s">
        <v>3</v>
      </c>
      <c r="AE86" s="24" t="n">
        <f aca="false">SUM(AE61,L86)</f>
        <v>34</v>
      </c>
      <c r="AF86" s="6" t="s">
        <v>3</v>
      </c>
      <c r="AG86" s="24" t="n">
        <f aca="false">SUM(AG61,N86)</f>
        <v>49</v>
      </c>
      <c r="AH86" s="6" t="s">
        <v>3</v>
      </c>
      <c r="AI86" s="24" t="n">
        <f aca="false">SUM(W86,Y86,AA86,AC86,AE86,AG86)</f>
        <v>142</v>
      </c>
      <c r="AJ86" s="18" t="s">
        <v>11</v>
      </c>
      <c r="AK86" s="5"/>
    </row>
    <row r="87" customFormat="false" ht="13.8" hidden="false" customHeight="false" outlineLevel="0" collapsed="false">
      <c r="B87" s="9"/>
      <c r="C87" s="0"/>
      <c r="D87" s="9" t="s">
        <v>4</v>
      </c>
      <c r="E87" s="0"/>
      <c r="F87" s="9" t="s">
        <v>5</v>
      </c>
      <c r="G87" s="0"/>
      <c r="H87" s="9" t="s">
        <v>6</v>
      </c>
      <c r="I87" s="0"/>
      <c r="J87" s="9" t="s">
        <v>7</v>
      </c>
      <c r="K87" s="0"/>
      <c r="L87" s="9" t="s">
        <v>8</v>
      </c>
      <c r="M87" s="0"/>
      <c r="N87" s="9" t="s">
        <v>9</v>
      </c>
      <c r="O87" s="0"/>
      <c r="Q87" s="0"/>
      <c r="T87" s="5"/>
      <c r="U87" s="42" t="s">
        <v>12</v>
      </c>
      <c r="V87" s="2"/>
      <c r="W87" s="43"/>
      <c r="X87" s="44"/>
      <c r="Y87" s="45"/>
      <c r="Z87" s="20"/>
      <c r="AA87" s="45"/>
      <c r="AB87" s="46"/>
      <c r="AC87" s="45"/>
      <c r="AD87" s="20"/>
      <c r="AE87" s="45"/>
      <c r="AF87" s="20"/>
      <c r="AG87" s="45"/>
      <c r="AH87" s="12"/>
      <c r="AI87" s="47"/>
      <c r="AJ87" s="18"/>
      <c r="AK87" s="5"/>
    </row>
    <row r="88" customFormat="false" ht="13.8" hidden="false" customHeight="false" outlineLevel="0" collapsed="false">
      <c r="B88" s="9"/>
      <c r="C88" s="0"/>
      <c r="D88" s="9" t="n">
        <f aca="false">SUM(D80:D86)</f>
        <v>35</v>
      </c>
      <c r="E88" s="0"/>
      <c r="F88" s="9" t="n">
        <f aca="false">SUM(F80:F86)</f>
        <v>40</v>
      </c>
      <c r="G88" s="0"/>
      <c r="H88" s="9" t="n">
        <f aca="false">SUM(H80:H86)</f>
        <v>106</v>
      </c>
      <c r="I88" s="0"/>
      <c r="J88" s="9" t="n">
        <f aca="false">SUM(J80:J86)</f>
        <v>14</v>
      </c>
      <c r="K88" s="0"/>
      <c r="L88" s="9" t="n">
        <f aca="false">SUM(L80:L86)</f>
        <v>14</v>
      </c>
      <c r="M88" s="0"/>
      <c r="N88" s="9" t="n">
        <f aca="false">SUM(N80:N86)</f>
        <v>50</v>
      </c>
      <c r="O88" s="0"/>
      <c r="P88" s="9" t="n">
        <f aca="false">SUM(P80:P86)</f>
        <v>259</v>
      </c>
      <c r="Q88" s="0"/>
      <c r="T88" s="5"/>
      <c r="U88" s="1" t="s">
        <v>21</v>
      </c>
      <c r="V88" s="2" t="s">
        <v>3</v>
      </c>
      <c r="W88" s="30" t="n">
        <f aca="false">SUM(W80:W86)</f>
        <v>78</v>
      </c>
      <c r="X88" s="3" t="s">
        <v>3</v>
      </c>
      <c r="Y88" s="30" t="n">
        <f aca="false">SUM(Y80:Y86)</f>
        <v>78</v>
      </c>
      <c r="Z88" s="2" t="s">
        <v>3</v>
      </c>
      <c r="AA88" s="30" t="n">
        <f aca="false">SUM(AA80:AA86)</f>
        <v>116</v>
      </c>
      <c r="AB88" s="4" t="s">
        <v>3</v>
      </c>
      <c r="AC88" s="30" t="n">
        <f aca="false">SUM(AC80:AC86)</f>
        <v>225</v>
      </c>
      <c r="AD88" s="2" t="s">
        <v>3</v>
      </c>
      <c r="AE88" s="30" t="n">
        <f aca="false">SUM(AE80:AE86)</f>
        <v>185</v>
      </c>
      <c r="AF88" s="2" t="s">
        <v>3</v>
      </c>
      <c r="AG88" s="30" t="n">
        <f aca="false">SUM(AG80:AG86)</f>
        <v>312</v>
      </c>
      <c r="AH88" s="2" t="s">
        <v>3</v>
      </c>
      <c r="AI88" s="30" t="n">
        <f aca="false">SUM(AI80:AI86)</f>
        <v>994</v>
      </c>
      <c r="AJ88" s="18" t="s">
        <v>11</v>
      </c>
      <c r="AK88" s="5"/>
    </row>
    <row r="89" customFormat="false" ht="13.8" hidden="false" customHeight="false" outlineLevel="0" collapsed="false">
      <c r="B89" s="9"/>
      <c r="C89" s="0"/>
      <c r="D89" s="9" t="s">
        <v>4</v>
      </c>
      <c r="E89" s="0"/>
      <c r="F89" s="9" t="s">
        <v>5</v>
      </c>
      <c r="G89" s="0"/>
      <c r="H89" s="9" t="s">
        <v>6</v>
      </c>
      <c r="I89" s="0"/>
      <c r="J89" s="9" t="s">
        <v>7</v>
      </c>
      <c r="K89" s="0"/>
      <c r="L89" s="9" t="s">
        <v>8</v>
      </c>
      <c r="M89" s="0"/>
      <c r="N89" s="9" t="s">
        <v>9</v>
      </c>
      <c r="O89" s="0"/>
      <c r="Q89" s="0"/>
      <c r="T89" s="5"/>
      <c r="U89" s="1" t="s">
        <v>22</v>
      </c>
      <c r="V89" s="2" t="s">
        <v>3</v>
      </c>
      <c r="W89" s="30" t="n">
        <f aca="false">W88</f>
        <v>78</v>
      </c>
      <c r="X89" s="3" t="s">
        <v>3</v>
      </c>
      <c r="Y89" s="30" t="n">
        <f aca="false">Y88</f>
        <v>78</v>
      </c>
      <c r="Z89" s="2" t="s">
        <v>3</v>
      </c>
      <c r="AA89" s="30" t="n">
        <f aca="false">AA88</f>
        <v>116</v>
      </c>
      <c r="AB89" s="4" t="s">
        <v>3</v>
      </c>
      <c r="AC89" s="30" t="n">
        <f aca="false">AC88</f>
        <v>225</v>
      </c>
      <c r="AD89" s="2" t="s">
        <v>3</v>
      </c>
      <c r="AE89" s="30" t="n">
        <f aca="false">AE88</f>
        <v>185</v>
      </c>
      <c r="AF89" s="2" t="s">
        <v>3</v>
      </c>
      <c r="AG89" s="30" t="n">
        <f aca="false">AG88</f>
        <v>312</v>
      </c>
      <c r="AH89" s="2" t="s">
        <v>3</v>
      </c>
      <c r="AI89" s="30" t="n">
        <f aca="false">SUM(W89:AG89)</f>
        <v>994</v>
      </c>
      <c r="AJ89" s="18" t="s">
        <v>11</v>
      </c>
      <c r="AK89" s="5"/>
    </row>
    <row r="90" customFormat="false" ht="13.8" hidden="false" customHeight="false" outlineLevel="0" collapsed="false">
      <c r="B90" s="9"/>
      <c r="C90" s="0"/>
      <c r="D90" s="54" t="n">
        <f aca="false">30*D88</f>
        <v>1050</v>
      </c>
      <c r="E90" s="54" t="n">
        <f aca="false">30*E88</f>
        <v>0</v>
      </c>
      <c r="F90" s="54" t="n">
        <f aca="false">F88*20</f>
        <v>800</v>
      </c>
      <c r="G90" s="54" t="n">
        <f aca="false">30*G88</f>
        <v>0</v>
      </c>
      <c r="H90" s="54" t="n">
        <f aca="false">25*H88</f>
        <v>2650</v>
      </c>
      <c r="I90" s="54" t="n">
        <f aca="false">30*I88</f>
        <v>0</v>
      </c>
      <c r="J90" s="54" t="n">
        <f aca="false">22*J88</f>
        <v>308</v>
      </c>
      <c r="K90" s="54" t="n">
        <f aca="false">30*K88</f>
        <v>0</v>
      </c>
      <c r="L90" s="54" t="n">
        <f aca="false">15*L88</f>
        <v>210</v>
      </c>
      <c r="M90" s="54" t="n">
        <f aca="false">30*M88</f>
        <v>0</v>
      </c>
      <c r="N90" s="54" t="n">
        <f aca="false">15*N88</f>
        <v>750</v>
      </c>
      <c r="O90" s="0"/>
      <c r="P90" s="54" t="n">
        <f aca="false">SUM(D90:N90)</f>
        <v>5768</v>
      </c>
      <c r="Q90" s="0"/>
      <c r="T90" s="5"/>
      <c r="U90" s="1" t="s">
        <v>23</v>
      </c>
      <c r="V90" s="2" t="s">
        <v>3</v>
      </c>
      <c r="W90" s="48" t="n">
        <v>30</v>
      </c>
      <c r="X90" s="49" t="s">
        <v>3</v>
      </c>
      <c r="Y90" s="48" t="n">
        <v>20</v>
      </c>
      <c r="Z90" s="50" t="s">
        <v>3</v>
      </c>
      <c r="AA90" s="48" t="n">
        <v>25</v>
      </c>
      <c r="AB90" s="4" t="s">
        <v>3</v>
      </c>
      <c r="AC90" s="48" t="n">
        <v>22</v>
      </c>
      <c r="AD90" s="50" t="s">
        <v>3</v>
      </c>
      <c r="AE90" s="51" t="n">
        <v>15</v>
      </c>
      <c r="AF90" s="50" t="s">
        <v>3</v>
      </c>
      <c r="AG90" s="48" t="n">
        <v>15</v>
      </c>
      <c r="AH90" s="52" t="s">
        <v>3</v>
      </c>
      <c r="AI90" s="53"/>
      <c r="AJ90" s="18" t="s">
        <v>11</v>
      </c>
      <c r="AK90" s="5"/>
    </row>
    <row r="91" customFormat="false" ht="13.8" hidden="false" customHeight="false" outlineLevel="0" collapsed="false">
      <c r="B91" s="9"/>
      <c r="C91" s="9"/>
      <c r="E91" s="0"/>
      <c r="F91" s="9"/>
      <c r="G91" s="9"/>
      <c r="H91" s="9"/>
      <c r="I91" s="9"/>
      <c r="J91" s="9"/>
      <c r="K91" s="0"/>
      <c r="L91" s="2"/>
      <c r="M91" s="0"/>
      <c r="O91" s="0"/>
      <c r="P91" s="2"/>
      <c r="Q91" s="0"/>
      <c r="T91" s="5"/>
      <c r="U91" s="1" t="s">
        <v>24</v>
      </c>
      <c r="V91" s="2" t="s">
        <v>3</v>
      </c>
      <c r="W91" s="54" t="n">
        <f aca="false">W89*W90</f>
        <v>2340</v>
      </c>
      <c r="X91" s="49" t="s">
        <v>3</v>
      </c>
      <c r="Y91" s="54" t="n">
        <f aca="false">Y89*Y90</f>
        <v>1560</v>
      </c>
      <c r="Z91" s="52" t="s">
        <v>3</v>
      </c>
      <c r="AA91" s="54" t="n">
        <f aca="false">AA89*AA90</f>
        <v>2900</v>
      </c>
      <c r="AB91" s="55" t="s">
        <v>3</v>
      </c>
      <c r="AC91" s="54" t="n">
        <f aca="false">AC89*AC90</f>
        <v>4950</v>
      </c>
      <c r="AD91" s="52" t="s">
        <v>3</v>
      </c>
      <c r="AE91" s="54" t="n">
        <f aca="false">AE89*AE90</f>
        <v>2775</v>
      </c>
      <c r="AF91" s="52" t="s">
        <v>3</v>
      </c>
      <c r="AG91" s="54" t="n">
        <f aca="false">AG89*AG90</f>
        <v>4680</v>
      </c>
      <c r="AH91" s="52" t="s">
        <v>3</v>
      </c>
      <c r="AI91" s="54" t="n">
        <f aca="false">SUM(W91:AG91)</f>
        <v>19205</v>
      </c>
      <c r="AJ91" s="18" t="s">
        <v>11</v>
      </c>
      <c r="AK91" s="5"/>
    </row>
    <row r="92" customFormat="false" ht="13.8" hidden="false" customHeight="false" outlineLevel="0" collapsed="false">
      <c r="M92" s="0"/>
      <c r="N92" s="2"/>
      <c r="O92" s="0"/>
      <c r="Q92" s="0"/>
      <c r="T92" s="5"/>
      <c r="U92" s="2" t="s">
        <v>25</v>
      </c>
      <c r="V92" s="2"/>
      <c r="W92" s="12"/>
      <c r="X92" s="56"/>
      <c r="Y92" s="57"/>
      <c r="Z92" s="12"/>
      <c r="AA92" s="57"/>
      <c r="AB92" s="58"/>
      <c r="AC92" s="57"/>
      <c r="AD92" s="12"/>
      <c r="AE92" s="57"/>
      <c r="AF92" s="12"/>
      <c r="AG92" s="57"/>
      <c r="AH92" s="12"/>
      <c r="AI92" s="57"/>
      <c r="AJ92" s="8"/>
      <c r="AK92" s="5"/>
    </row>
    <row r="93" customFormat="false" ht="13.8" hidden="false" customHeight="false" outlineLevel="0" collapsed="false">
      <c r="T93" s="5"/>
      <c r="U93" s="59" t="s">
        <v>54</v>
      </c>
      <c r="V93" s="2"/>
      <c r="X93" s="3"/>
      <c r="Z93" s="2"/>
      <c r="AB93" s="4"/>
      <c r="AD93" s="2"/>
      <c r="AF93" s="2"/>
      <c r="AH93" s="2"/>
      <c r="AJ93" s="8"/>
      <c r="AK93" s="5"/>
    </row>
    <row r="94" customFormat="false" ht="19.7" hidden="false" customHeight="false" outlineLevel="0" collapsed="false">
      <c r="T94" s="5"/>
      <c r="U94" s="60" t="s">
        <v>56</v>
      </c>
      <c r="V94" s="2"/>
      <c r="X94" s="3"/>
      <c r="Z94" s="2"/>
      <c r="AB94" s="4"/>
      <c r="AD94" s="2"/>
      <c r="AF94" s="2"/>
      <c r="AH94" s="2"/>
      <c r="AJ94" s="8"/>
      <c r="AK94" s="5"/>
    </row>
    <row r="95" customFormat="false" ht="13.8" hidden="false" customHeight="false" outlineLevel="0" collapsed="false">
      <c r="T95" s="5"/>
      <c r="U95" s="2" t="s">
        <v>28</v>
      </c>
      <c r="V95" s="2"/>
      <c r="W95" s="2" t="s">
        <v>6</v>
      </c>
      <c r="X95" s="3"/>
      <c r="Y95" s="2" t="s">
        <v>29</v>
      </c>
      <c r="Z95" s="2"/>
      <c r="AA95" s="61" t="s">
        <v>50</v>
      </c>
      <c r="AB95" s="61"/>
      <c r="AC95" s="61"/>
      <c r="AD95" s="61"/>
      <c r="AE95" s="61"/>
      <c r="AF95" s="61"/>
      <c r="AG95" s="61"/>
      <c r="AH95" s="62"/>
      <c r="AI95" s="63" t="s">
        <v>58</v>
      </c>
      <c r="AJ95" s="8"/>
      <c r="AK95" s="5"/>
    </row>
    <row r="96" customFormat="false" ht="13.8" hidden="false" customHeight="false" outlineLevel="0" collapsed="false">
      <c r="T96" s="5"/>
      <c r="U96" s="2"/>
      <c r="V96" s="59"/>
      <c r="W96" s="3" t="s">
        <v>33</v>
      </c>
      <c r="X96" s="2"/>
      <c r="Y96" s="2"/>
      <c r="Z96" s="2"/>
      <c r="AA96" s="2"/>
      <c r="AB96" s="2"/>
      <c r="AC96" s="2"/>
      <c r="AD96" s="2"/>
      <c r="AE96" s="2" t="s">
        <v>6</v>
      </c>
      <c r="AF96" s="2" t="s">
        <v>34</v>
      </c>
      <c r="AG96" s="2"/>
      <c r="AH96" s="2" t="s">
        <v>6</v>
      </c>
      <c r="AI96" s="2" t="s">
        <v>53</v>
      </c>
      <c r="AK96" s="5"/>
    </row>
    <row r="1048553" customFormat="false" ht="13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1:A23"/>
    <mergeCell ref="R1:R23"/>
    <mergeCell ref="T1:T23"/>
    <mergeCell ref="AK1:AK23"/>
    <mergeCell ref="A26:A48"/>
    <mergeCell ref="R26:R48"/>
    <mergeCell ref="T26:T47"/>
    <mergeCell ref="AK26:AK47"/>
    <mergeCell ref="T48:T49"/>
    <mergeCell ref="AK48:AK49"/>
    <mergeCell ref="A50:A71"/>
    <mergeCell ref="R50:R71"/>
    <mergeCell ref="T50:T71"/>
    <mergeCell ref="AK50:AK71"/>
    <mergeCell ref="T75:T96"/>
    <mergeCell ref="AK75:AK9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3" activeCellId="0" sqref="M13"/>
    </sheetView>
  </sheetViews>
  <sheetFormatPr defaultRowHeight="12.8"/>
  <cols>
    <col collapsed="false" hidden="false" max="1" min="1" style="0" width="6.47959183673469"/>
    <col collapsed="false" hidden="false" max="2" min="2" style="1" width="11.9489795918367"/>
    <col collapsed="false" hidden="false" max="3" min="3" style="0" width="11.1428571428571"/>
    <col collapsed="false" hidden="false" max="4" min="4" style="0" width="9.11734693877551"/>
    <col collapsed="false" hidden="false" max="5" min="5" style="0" width="11.1428571428571"/>
    <col collapsed="false" hidden="false" max="6" min="6" style="0" width="9.11734693877551"/>
    <col collapsed="false" hidden="false" max="7" min="7" style="0" width="11.3418367346939"/>
    <col collapsed="false" hidden="false" max="8" min="8" style="0" width="9.11734693877551"/>
    <col collapsed="false" hidden="false" max="9" min="9" style="0" width="13.969387755102"/>
    <col collapsed="false" hidden="false" max="10" min="10" style="2" width="3.44897959183673"/>
    <col collapsed="false" hidden="false" max="11" min="11" style="0" width="4.25"/>
    <col collapsed="false" hidden="false" max="12" min="12" style="0" width="3.44897959183673"/>
    <col collapsed="false" hidden="false" max="13" min="13" style="0" width="4.25"/>
    <col collapsed="false" hidden="false" max="14" min="14" style="0" width="19.8418367346939"/>
    <col collapsed="false" hidden="false" max="15" min="15" style="0" width="8.29591836734694"/>
    <col collapsed="false" hidden="false" max="16" min="16" style="0" width="8.70918367346939"/>
    <col collapsed="false" hidden="false" max="18" min="17" style="0" width="8.29591836734694"/>
    <col collapsed="false" hidden="false" max="19" min="19" style="0" width="7.9030612244898"/>
    <col collapsed="false" hidden="false" max="20" min="20" style="0" width="8.29591836734694"/>
    <col collapsed="false" hidden="false" max="21" min="21" style="0" width="9.71938775510204"/>
    <col collapsed="false" hidden="false" max="23" min="22" style="0" width="3.64285714285714"/>
    <col collapsed="false" hidden="false" max="24" min="24" style="0" width="8.70918367346939"/>
    <col collapsed="false" hidden="false" max="25" min="25" style="0" width="6.68877551020408"/>
    <col collapsed="false" hidden="false" max="26" min="26" style="0" width="19.2295918367347"/>
    <col collapsed="false" hidden="false" max="1025" min="27" style="0" width="9.11734693877551"/>
  </cols>
  <sheetData>
    <row r="1" customFormat="false" ht="13.8" hidden="false" customHeight="false" outlineLevel="0" collapsed="false">
      <c r="A1" s="5"/>
      <c r="B1" s="3" t="s">
        <v>0</v>
      </c>
      <c r="C1" s="3"/>
      <c r="D1" s="3"/>
      <c r="E1" s="3"/>
      <c r="F1" s="3"/>
      <c r="G1" s="3"/>
      <c r="H1" s="3"/>
      <c r="I1" s="3"/>
      <c r="J1" s="3"/>
      <c r="K1" s="5"/>
      <c r="M1" s="5"/>
      <c r="N1" s="3" t="s">
        <v>0</v>
      </c>
      <c r="O1" s="3"/>
      <c r="P1" s="3"/>
      <c r="Q1" s="3"/>
      <c r="R1" s="3"/>
      <c r="S1" s="3"/>
      <c r="T1" s="3"/>
      <c r="U1" s="3"/>
      <c r="V1" s="5"/>
    </row>
    <row r="2" customFormat="false" ht="13.8" hidden="false" customHeight="false" outlineLevel="0" collapsed="false">
      <c r="A2" s="5"/>
      <c r="B2" s="6" t="s">
        <v>1</v>
      </c>
      <c r="C2" s="7"/>
      <c r="D2" s="7"/>
      <c r="E2" s="7"/>
      <c r="F2" s="7"/>
      <c r="G2" s="7"/>
      <c r="H2" s="7"/>
      <c r="I2" s="7"/>
      <c r="J2" s="0"/>
      <c r="K2" s="5"/>
      <c r="M2" s="5"/>
      <c r="N2" s="6" t="s">
        <v>1</v>
      </c>
      <c r="O2" s="7"/>
      <c r="P2" s="7"/>
      <c r="Q2" s="7"/>
      <c r="R2" s="7"/>
      <c r="S2" s="7"/>
      <c r="T2" s="7"/>
      <c r="U2" s="7"/>
      <c r="V2" s="5"/>
      <c r="W2" s="9"/>
    </row>
    <row r="3" s="2" customFormat="true" ht="13.8" hidden="false" customHeight="false" outlineLevel="0" collapsed="false">
      <c r="A3" s="5"/>
      <c r="B3" s="10" t="s">
        <v>2</v>
      </c>
      <c r="C3" s="12"/>
      <c r="D3" s="14"/>
      <c r="E3" s="14"/>
      <c r="F3" s="14"/>
      <c r="G3" s="14"/>
      <c r="H3" s="14"/>
      <c r="I3" s="14"/>
      <c r="J3" s="8"/>
      <c r="K3" s="5"/>
      <c r="M3" s="5"/>
      <c r="N3" s="10" t="s">
        <v>2</v>
      </c>
      <c r="O3" s="12"/>
      <c r="P3" s="14"/>
      <c r="Q3" s="14"/>
      <c r="R3" s="14"/>
      <c r="S3" s="14"/>
      <c r="T3" s="14"/>
      <c r="U3" s="14"/>
      <c r="V3" s="5"/>
      <c r="W3" s="9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3.8" hidden="false" customHeight="false" outlineLevel="0" collapsed="false">
      <c r="A4" s="5"/>
      <c r="B4" s="15"/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8" t="s">
        <v>11</v>
      </c>
      <c r="K4" s="5"/>
      <c r="M4" s="5"/>
      <c r="N4" s="15"/>
      <c r="O4" s="15" t="s">
        <v>4</v>
      </c>
      <c r="P4" s="15" t="s">
        <v>5</v>
      </c>
      <c r="Q4" s="15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5"/>
      <c r="W4" s="9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5"/>
      <c r="B5" s="1" t="s">
        <v>13</v>
      </c>
      <c r="C5" s="24" t="s">
        <v>14</v>
      </c>
      <c r="D5" s="26" t="s">
        <v>14</v>
      </c>
      <c r="E5" s="26" t="n">
        <v>12</v>
      </c>
      <c r="F5" s="26" t="s">
        <v>14</v>
      </c>
      <c r="G5" s="26" t="s">
        <v>14</v>
      </c>
      <c r="H5" s="29" t="n">
        <v>12</v>
      </c>
      <c r="I5" s="30" t="n">
        <f aca="false">SUM(C5:H5)</f>
        <v>24</v>
      </c>
      <c r="J5" s="18" t="s">
        <v>11</v>
      </c>
      <c r="K5" s="5"/>
      <c r="M5" s="5"/>
      <c r="N5" s="1" t="s">
        <v>13</v>
      </c>
      <c r="O5" s="24" t="n">
        <v>5</v>
      </c>
      <c r="P5" s="26" t="s">
        <v>14</v>
      </c>
      <c r="Q5" s="26" t="s">
        <v>14</v>
      </c>
      <c r="R5" s="26" t="n">
        <v>21</v>
      </c>
      <c r="S5" s="26" t="s">
        <v>14</v>
      </c>
      <c r="T5" s="29" t="s">
        <v>14</v>
      </c>
      <c r="U5" s="30" t="n">
        <f aca="false">SUM(O5:T5)</f>
        <v>26</v>
      </c>
      <c r="V5" s="5"/>
      <c r="W5" s="9"/>
    </row>
    <row r="6" customFormat="false" ht="13.8" hidden="false" customHeight="false" outlineLevel="0" collapsed="false">
      <c r="A6" s="5"/>
      <c r="B6" s="1" t="s">
        <v>15</v>
      </c>
      <c r="C6" s="31" t="s">
        <v>14</v>
      </c>
      <c r="D6" s="33" t="n">
        <v>9</v>
      </c>
      <c r="E6" s="33" t="n">
        <v>15</v>
      </c>
      <c r="F6" s="33" t="s">
        <v>14</v>
      </c>
      <c r="G6" s="33" t="s">
        <v>14</v>
      </c>
      <c r="H6" s="35" t="s">
        <v>14</v>
      </c>
      <c r="I6" s="30" t="n">
        <f aca="false">SUM(C6:H6)</f>
        <v>24</v>
      </c>
      <c r="J6" s="18" t="s">
        <v>11</v>
      </c>
      <c r="K6" s="5"/>
      <c r="M6" s="5"/>
      <c r="N6" s="1" t="s">
        <v>15</v>
      </c>
      <c r="O6" s="31" t="n">
        <v>5</v>
      </c>
      <c r="P6" s="33" t="s">
        <v>14</v>
      </c>
      <c r="Q6" s="33" t="s">
        <v>14</v>
      </c>
      <c r="R6" s="33" t="n">
        <v>30</v>
      </c>
      <c r="S6" s="33" t="s">
        <v>14</v>
      </c>
      <c r="T6" s="35" t="s">
        <v>14</v>
      </c>
      <c r="U6" s="30" t="n">
        <f aca="false">SUM(O6:T6)</f>
        <v>35</v>
      </c>
      <c r="V6" s="5"/>
      <c r="W6" s="9"/>
    </row>
    <row r="7" customFormat="false" ht="13.8" hidden="false" customHeight="false" outlineLevel="0" collapsed="false">
      <c r="A7" s="5"/>
      <c r="B7" s="1" t="s">
        <v>16</v>
      </c>
      <c r="C7" s="31" t="s">
        <v>14</v>
      </c>
      <c r="D7" s="33" t="s">
        <v>14</v>
      </c>
      <c r="E7" s="33" t="n">
        <v>12</v>
      </c>
      <c r="F7" s="33" t="s">
        <v>14</v>
      </c>
      <c r="G7" s="33" t="s">
        <v>14</v>
      </c>
      <c r="H7" s="35" t="n">
        <v>12</v>
      </c>
      <c r="I7" s="30" t="n">
        <f aca="false">SUM(C7:H7)</f>
        <v>24</v>
      </c>
      <c r="J7" s="18" t="s">
        <v>11</v>
      </c>
      <c r="K7" s="5"/>
      <c r="M7" s="5"/>
      <c r="N7" s="1" t="s">
        <v>16</v>
      </c>
      <c r="O7" s="31" t="s">
        <v>14</v>
      </c>
      <c r="P7" s="33" t="s">
        <v>14</v>
      </c>
      <c r="Q7" s="33" t="s">
        <v>14</v>
      </c>
      <c r="R7" s="33" t="n">
        <v>10</v>
      </c>
      <c r="S7" s="33" t="s">
        <v>14</v>
      </c>
      <c r="T7" s="35" t="n">
        <v>16</v>
      </c>
      <c r="U7" s="30" t="n">
        <f aca="false">SUM(O7:T7)</f>
        <v>26</v>
      </c>
      <c r="V7" s="5"/>
      <c r="W7" s="9"/>
    </row>
    <row r="8" customFormat="false" ht="13.8" hidden="false" customHeight="false" outlineLevel="0" collapsed="false">
      <c r="A8" s="5"/>
      <c r="B8" s="1" t="s">
        <v>17</v>
      </c>
      <c r="C8" s="31" t="n">
        <v>14</v>
      </c>
      <c r="D8" s="33" t="s">
        <v>14</v>
      </c>
      <c r="E8" s="33" t="n">
        <v>10</v>
      </c>
      <c r="F8" s="33" t="s">
        <v>14</v>
      </c>
      <c r="G8" s="33" t="s">
        <v>14</v>
      </c>
      <c r="H8" s="35" t="s">
        <v>14</v>
      </c>
      <c r="I8" s="30" t="n">
        <f aca="false">SUM(C8:H8)</f>
        <v>24</v>
      </c>
      <c r="J8" s="18" t="s">
        <v>11</v>
      </c>
      <c r="K8" s="5"/>
      <c r="M8" s="5"/>
      <c r="N8" s="1" t="s">
        <v>17</v>
      </c>
      <c r="O8" s="31"/>
      <c r="P8" s="33" t="s">
        <v>14</v>
      </c>
      <c r="Q8" s="33" t="s">
        <v>14</v>
      </c>
      <c r="R8" s="33" t="n">
        <v>10</v>
      </c>
      <c r="S8" s="33" t="s">
        <v>14</v>
      </c>
      <c r="T8" s="35" t="n">
        <v>16</v>
      </c>
      <c r="U8" s="30" t="n">
        <f aca="false">SUM(O8:T8)</f>
        <v>26</v>
      </c>
      <c r="V8" s="5"/>
      <c r="W8" s="9"/>
    </row>
    <row r="9" customFormat="false" ht="13.8" hidden="false" customHeight="false" outlineLevel="0" collapsed="false">
      <c r="A9" s="5"/>
      <c r="B9" s="1" t="s">
        <v>18</v>
      </c>
      <c r="C9" s="31" t="s">
        <v>14</v>
      </c>
      <c r="D9" s="33" t="s">
        <v>14</v>
      </c>
      <c r="E9" s="33" t="n">
        <v>12</v>
      </c>
      <c r="F9" s="33" t="s">
        <v>14</v>
      </c>
      <c r="G9" s="33" t="s">
        <v>14</v>
      </c>
      <c r="H9" s="35" t="n">
        <v>12</v>
      </c>
      <c r="I9" s="30" t="n">
        <f aca="false">SUM(C9:H9)</f>
        <v>24</v>
      </c>
      <c r="J9" s="18" t="s">
        <v>11</v>
      </c>
      <c r="K9" s="5"/>
      <c r="M9" s="5"/>
      <c r="N9" s="1" t="s">
        <v>18</v>
      </c>
      <c r="O9" s="31" t="s">
        <v>14</v>
      </c>
      <c r="P9" s="33" t="n">
        <v>5</v>
      </c>
      <c r="Q9" s="33" t="n">
        <v>5</v>
      </c>
      <c r="R9" s="33" t="n">
        <v>16</v>
      </c>
      <c r="S9" s="33" t="s">
        <v>14</v>
      </c>
      <c r="T9" s="35" t="s">
        <v>14</v>
      </c>
      <c r="U9" s="30" t="n">
        <f aca="false">SUM(O9:T9)</f>
        <v>26</v>
      </c>
      <c r="V9" s="5"/>
      <c r="W9" s="9"/>
    </row>
    <row r="10" customFormat="false" ht="13.8" hidden="false" customHeight="false" outlineLevel="0" collapsed="false">
      <c r="A10" s="5"/>
      <c r="B10" s="1" t="s">
        <v>19</v>
      </c>
      <c r="C10" s="31" t="n">
        <v>7</v>
      </c>
      <c r="D10" s="33" t="s">
        <v>14</v>
      </c>
      <c r="E10" s="33" t="n">
        <v>17</v>
      </c>
      <c r="F10" s="33" t="s">
        <v>14</v>
      </c>
      <c r="G10" s="33" t="s">
        <v>14</v>
      </c>
      <c r="H10" s="35" t="s">
        <v>14</v>
      </c>
      <c r="I10" s="30" t="n">
        <f aca="false">SUM(C10:H10)</f>
        <v>24</v>
      </c>
      <c r="J10" s="18" t="s">
        <v>11</v>
      </c>
      <c r="K10" s="5"/>
      <c r="M10" s="5"/>
      <c r="N10" s="1" t="s">
        <v>19</v>
      </c>
      <c r="O10" s="31" t="s">
        <v>14</v>
      </c>
      <c r="P10" s="33" t="n">
        <v>4</v>
      </c>
      <c r="Q10" s="33" t="n">
        <v>5</v>
      </c>
      <c r="R10" s="33" t="n">
        <v>17</v>
      </c>
      <c r="S10" s="33" t="s">
        <v>14</v>
      </c>
      <c r="T10" s="35" t="s">
        <v>14</v>
      </c>
      <c r="U10" s="30" t="n">
        <f aca="false">SUM(O10:T10)</f>
        <v>26</v>
      </c>
      <c r="V10" s="5"/>
      <c r="W10" s="9"/>
    </row>
    <row r="11" customFormat="false" ht="13.8" hidden="false" customHeight="false" outlineLevel="0" collapsed="false">
      <c r="A11" s="5"/>
      <c r="B11" s="1" t="s">
        <v>20</v>
      </c>
      <c r="C11" s="36" t="s">
        <v>14</v>
      </c>
      <c r="D11" s="38" t="n">
        <v>10</v>
      </c>
      <c r="E11" s="38" t="n">
        <v>14</v>
      </c>
      <c r="F11" s="38" t="s">
        <v>14</v>
      </c>
      <c r="G11" s="38" t="s">
        <v>14</v>
      </c>
      <c r="H11" s="41" t="s">
        <v>14</v>
      </c>
      <c r="I11" s="30" t="n">
        <f aca="false">SUM(C11:H11)</f>
        <v>24</v>
      </c>
      <c r="J11" s="18" t="s">
        <v>11</v>
      </c>
      <c r="K11" s="5"/>
      <c r="M11" s="5"/>
      <c r="N11" s="1" t="s">
        <v>20</v>
      </c>
      <c r="O11" s="36" t="s">
        <v>14</v>
      </c>
      <c r="P11" s="38" t="s">
        <v>14</v>
      </c>
      <c r="Q11" s="38" t="s">
        <v>14</v>
      </c>
      <c r="R11" s="38" t="n">
        <v>10</v>
      </c>
      <c r="S11" s="38" t="s">
        <v>14</v>
      </c>
      <c r="T11" s="41" t="n">
        <v>16</v>
      </c>
      <c r="U11" s="30" t="n">
        <f aca="false">SUM(O11:T11)</f>
        <v>26</v>
      </c>
      <c r="V11" s="5"/>
      <c r="W11" s="9"/>
    </row>
    <row r="12" customFormat="false" ht="13.8" hidden="false" customHeight="false" outlineLevel="0" collapsed="false">
      <c r="A12" s="5"/>
      <c r="B12" s="1" t="s">
        <v>21</v>
      </c>
      <c r="C12" s="30" t="n">
        <f aca="false">SUM(C5:C11)</f>
        <v>21</v>
      </c>
      <c r="D12" s="30" t="n">
        <f aca="false">SUM(D5:D11)</f>
        <v>19</v>
      </c>
      <c r="E12" s="30" t="n">
        <f aca="false">SUM(E5:E11)</f>
        <v>92</v>
      </c>
      <c r="F12" s="30" t="n">
        <f aca="false">SUM(F5:F11)</f>
        <v>0</v>
      </c>
      <c r="G12" s="30" t="n">
        <f aca="false">SUM(G5:G11)</f>
        <v>0</v>
      </c>
      <c r="H12" s="30" t="n">
        <f aca="false">SUM(H5:H11)</f>
        <v>36</v>
      </c>
      <c r="I12" s="30" t="n">
        <f aca="false">SUM(I5:I11)</f>
        <v>168</v>
      </c>
      <c r="J12" s="18" t="s">
        <v>11</v>
      </c>
      <c r="K12" s="5"/>
      <c r="M12" s="5"/>
      <c r="N12" s="1" t="s">
        <v>21</v>
      </c>
      <c r="O12" s="30" t="n">
        <f aca="false">SUM(O5:O11)</f>
        <v>10</v>
      </c>
      <c r="P12" s="30" t="n">
        <f aca="false">SUM(P5:P11)</f>
        <v>9</v>
      </c>
      <c r="Q12" s="30" t="n">
        <f aca="false">SUM(Q5:Q11)</f>
        <v>10</v>
      </c>
      <c r="R12" s="30" t="n">
        <f aca="false">SUM(R5:R11)</f>
        <v>114</v>
      </c>
      <c r="S12" s="30" t="n">
        <f aca="false">SUM(S5:S11)</f>
        <v>0</v>
      </c>
      <c r="T12" s="30" t="n">
        <f aca="false">SUM(T5:T11)</f>
        <v>48</v>
      </c>
      <c r="U12" s="30" t="n">
        <f aca="false">SUM(U5:U11)</f>
        <v>191</v>
      </c>
      <c r="V12" s="5"/>
      <c r="W12" s="9"/>
    </row>
    <row r="13" customFormat="false" ht="13.8" hidden="false" customHeight="false" outlineLevel="0" collapsed="false">
      <c r="A13" s="5"/>
      <c r="B13" s="1" t="s">
        <v>22</v>
      </c>
      <c r="C13" s="30" t="n">
        <v>0</v>
      </c>
      <c r="D13" s="30" t="n">
        <v>0</v>
      </c>
      <c r="E13" s="30" t="n">
        <v>0</v>
      </c>
      <c r="F13" s="30" t="n">
        <f aca="false">F12</f>
        <v>0</v>
      </c>
      <c r="G13" s="30" t="n">
        <f aca="false">G12</f>
        <v>0</v>
      </c>
      <c r="H13" s="30" t="n">
        <v>0</v>
      </c>
      <c r="I13" s="30" t="n">
        <f aca="false">SUM(C13:H13)</f>
        <v>0</v>
      </c>
      <c r="J13" s="18" t="s">
        <v>11</v>
      </c>
      <c r="K13" s="5"/>
      <c r="M13" s="5"/>
      <c r="N13" s="1" t="s">
        <v>22</v>
      </c>
      <c r="O13" s="30" t="n">
        <f aca="false">O12</f>
        <v>10</v>
      </c>
      <c r="P13" s="30" t="n">
        <f aca="false">P12</f>
        <v>9</v>
      </c>
      <c r="Q13" s="30" t="n">
        <f aca="false">Q12</f>
        <v>10</v>
      </c>
      <c r="R13" s="30" t="n">
        <f aca="false">R12</f>
        <v>114</v>
      </c>
      <c r="S13" s="30" t="n">
        <f aca="false">S12</f>
        <v>0</v>
      </c>
      <c r="T13" s="30" t="n">
        <f aca="false">T12</f>
        <v>48</v>
      </c>
      <c r="U13" s="30" t="n">
        <f aca="false">SUM(O13:T13)</f>
        <v>191</v>
      </c>
      <c r="V13" s="5"/>
      <c r="W13" s="9"/>
    </row>
    <row r="14" customFormat="false" ht="13.8" hidden="false" customHeight="false" outlineLevel="0" collapsed="false">
      <c r="A14" s="5"/>
      <c r="B14" s="1" t="s">
        <v>23</v>
      </c>
      <c r="C14" s="48" t="n">
        <v>30</v>
      </c>
      <c r="D14" s="48" t="n">
        <v>20</v>
      </c>
      <c r="E14" s="48" t="n">
        <v>25</v>
      </c>
      <c r="F14" s="48" t="n">
        <v>22</v>
      </c>
      <c r="G14" s="51" t="n">
        <v>15</v>
      </c>
      <c r="H14" s="48" t="n">
        <v>15</v>
      </c>
      <c r="I14" s="53"/>
      <c r="J14" s="18" t="s">
        <v>11</v>
      </c>
      <c r="K14" s="5"/>
      <c r="M14" s="5"/>
      <c r="N14" s="1" t="s">
        <v>23</v>
      </c>
      <c r="O14" s="48" t="n">
        <v>30</v>
      </c>
      <c r="P14" s="48" t="n">
        <v>20</v>
      </c>
      <c r="Q14" s="48" t="n">
        <v>25</v>
      </c>
      <c r="R14" s="48" t="n">
        <v>22</v>
      </c>
      <c r="S14" s="51" t="n">
        <v>15</v>
      </c>
      <c r="T14" s="48" t="n">
        <v>15</v>
      </c>
      <c r="U14" s="53"/>
      <c r="V14" s="5"/>
      <c r="W14" s="9"/>
    </row>
    <row r="15" customFormat="false" ht="13.8" hidden="false" customHeight="false" outlineLevel="0" collapsed="false">
      <c r="A15" s="5"/>
      <c r="B15" s="1" t="s">
        <v>24</v>
      </c>
      <c r="C15" s="54" t="n">
        <f aca="false">C13*C14</f>
        <v>0</v>
      </c>
      <c r="D15" s="54" t="n">
        <f aca="false">D13*D14</f>
        <v>0</v>
      </c>
      <c r="E15" s="54" t="n">
        <f aca="false">E13*E14</f>
        <v>0</v>
      </c>
      <c r="F15" s="54" t="n">
        <f aca="false">F13*F14</f>
        <v>0</v>
      </c>
      <c r="G15" s="54" t="n">
        <f aca="false">G13*G14</f>
        <v>0</v>
      </c>
      <c r="H15" s="54" t="n">
        <f aca="false">H13*H14</f>
        <v>0</v>
      </c>
      <c r="I15" s="54" t="n">
        <f aca="false">SUM(C15:H15)</f>
        <v>0</v>
      </c>
      <c r="J15" s="18" t="s">
        <v>11</v>
      </c>
      <c r="K15" s="5"/>
      <c r="M15" s="5"/>
      <c r="N15" s="1" t="s">
        <v>24</v>
      </c>
      <c r="O15" s="54" t="n">
        <f aca="false">O13*O14</f>
        <v>300</v>
      </c>
      <c r="P15" s="54" t="n">
        <f aca="false">P13*P14</f>
        <v>180</v>
      </c>
      <c r="Q15" s="54" t="n">
        <f aca="false">Q13*Q14</f>
        <v>250</v>
      </c>
      <c r="R15" s="54" t="n">
        <f aca="false">R13*R14</f>
        <v>2508</v>
      </c>
      <c r="S15" s="54" t="n">
        <f aca="false">S13*S14</f>
        <v>0</v>
      </c>
      <c r="T15" s="54" t="n">
        <f aca="false">T13*T14</f>
        <v>720</v>
      </c>
      <c r="U15" s="54" t="n">
        <f aca="false">SUM(O15:T15)</f>
        <v>3958</v>
      </c>
      <c r="V15" s="5"/>
      <c r="W15" s="9"/>
    </row>
    <row r="16" customFormat="false" ht="13.8" hidden="false" customHeight="false" outlineLevel="0" collapsed="false">
      <c r="A16" s="5"/>
      <c r="B16" s="2" t="s">
        <v>25</v>
      </c>
      <c r="C16" s="12"/>
      <c r="D16" s="57"/>
      <c r="E16" s="57"/>
      <c r="F16" s="57"/>
      <c r="G16" s="57"/>
      <c r="H16" s="57"/>
      <c r="I16" s="57"/>
      <c r="J16" s="0"/>
      <c r="K16" s="5"/>
      <c r="M16" s="5"/>
      <c r="N16" s="2" t="s">
        <v>25</v>
      </c>
      <c r="O16" s="12"/>
      <c r="P16" s="57"/>
      <c r="Q16" s="57"/>
      <c r="R16" s="57"/>
      <c r="S16" s="57"/>
      <c r="T16" s="57"/>
      <c r="U16" s="57"/>
      <c r="V16" s="5"/>
      <c r="W16" s="9"/>
    </row>
    <row r="17" customFormat="false" ht="13.8" hidden="false" customHeight="false" outlineLevel="0" collapsed="false">
      <c r="A17" s="5"/>
      <c r="B17" s="59" t="s">
        <v>26</v>
      </c>
      <c r="J17" s="0"/>
      <c r="K17" s="5"/>
      <c r="M17" s="5"/>
      <c r="N17" s="59" t="s">
        <v>26</v>
      </c>
      <c r="V17" s="5"/>
      <c r="W17" s="9"/>
    </row>
    <row r="18" customFormat="false" ht="19.7" hidden="false" customHeight="false" outlineLevel="0" collapsed="false">
      <c r="A18" s="5"/>
      <c r="B18" s="60" t="s">
        <v>6</v>
      </c>
      <c r="J18" s="0"/>
      <c r="K18" s="5"/>
      <c r="M18" s="5"/>
      <c r="N18" s="60" t="s">
        <v>27</v>
      </c>
      <c r="V18" s="5"/>
      <c r="W18" s="9"/>
    </row>
    <row r="19" customFormat="false" ht="13.8" hidden="false" customHeight="false" outlineLevel="0" collapsed="false">
      <c r="A19" s="5"/>
      <c r="B19" s="2" t="s">
        <v>28</v>
      </c>
      <c r="C19" s="2" t="str">
        <f aca="false">B18</f>
        <v>An</v>
      </c>
      <c r="D19" s="2" t="s">
        <v>29</v>
      </c>
      <c r="E19" s="61" t="s">
        <v>30</v>
      </c>
      <c r="F19" s="61"/>
      <c r="G19" s="61"/>
      <c r="H19" s="61"/>
      <c r="I19" s="63" t="s">
        <v>31</v>
      </c>
      <c r="J19" s="0"/>
      <c r="K19" s="5"/>
      <c r="M19" s="5"/>
      <c r="N19" s="2" t="s">
        <v>28</v>
      </c>
      <c r="O19" s="2" t="str">
        <f aca="false">N18</f>
        <v>Pl</v>
      </c>
      <c r="P19" s="2" t="s">
        <v>29</v>
      </c>
      <c r="Q19" s="61" t="s">
        <v>30</v>
      </c>
      <c r="R19" s="61"/>
      <c r="S19" s="61"/>
      <c r="T19" s="61"/>
      <c r="U19" s="63" t="s">
        <v>32</v>
      </c>
      <c r="V19" s="5"/>
      <c r="W19" s="9"/>
    </row>
    <row r="20" customFormat="false" ht="13.8" hidden="false" customHeight="false" outlineLevel="0" collapsed="false">
      <c r="A20" s="5"/>
      <c r="B20" s="2"/>
      <c r="C20" s="3" t="s">
        <v>33</v>
      </c>
      <c r="D20" s="2"/>
      <c r="E20" s="2"/>
      <c r="F20" s="2"/>
      <c r="G20" s="2" t="str">
        <f aca="false">B18</f>
        <v>An</v>
      </c>
      <c r="H20" s="2"/>
      <c r="I20" s="2" t="s">
        <v>35</v>
      </c>
      <c r="J20" s="0"/>
      <c r="K20" s="5"/>
      <c r="M20" s="5"/>
      <c r="N20" s="2"/>
      <c r="O20" s="3" t="s">
        <v>33</v>
      </c>
      <c r="P20" s="2"/>
      <c r="Q20" s="2"/>
      <c r="R20" s="2"/>
      <c r="S20" s="2" t="str">
        <f aca="false">N18</f>
        <v>Pl</v>
      </c>
      <c r="T20" s="2"/>
      <c r="U20" s="2" t="s">
        <v>35</v>
      </c>
      <c r="V20" s="5"/>
      <c r="Y20" s="0" t="s">
        <v>36</v>
      </c>
      <c r="AA20" s="0" t="s">
        <v>37</v>
      </c>
      <c r="AC20" s="64" t="s">
        <v>38</v>
      </c>
    </row>
    <row r="21" customFormat="false" ht="13.8" hidden="false" customHeight="false" outlineLevel="0" collapsed="false">
      <c r="A21" s="5"/>
      <c r="B21" s="3" t="s">
        <v>0</v>
      </c>
      <c r="C21" s="3"/>
      <c r="D21" s="3"/>
      <c r="E21" s="3"/>
      <c r="F21" s="3"/>
      <c r="G21" s="3"/>
      <c r="H21" s="3"/>
      <c r="I21" s="3"/>
      <c r="J21" s="3"/>
      <c r="K21" s="5"/>
      <c r="M21" s="5"/>
      <c r="N21" s="3" t="s">
        <v>0</v>
      </c>
      <c r="O21" s="3"/>
      <c r="P21" s="3"/>
      <c r="Q21" s="3"/>
      <c r="R21" s="3"/>
      <c r="S21" s="3"/>
      <c r="T21" s="3"/>
      <c r="U21" s="3"/>
      <c r="V21" s="5"/>
      <c r="AC21" s="64"/>
    </row>
    <row r="22" customFormat="false" ht="13.8" hidden="false" customHeight="false" outlineLevel="0" collapsed="false">
      <c r="B22" s="0"/>
      <c r="I22" s="65" t="str">
        <f aca="false">IF((H12&lt;I12*0.2),"no","ok")</f>
        <v>ok</v>
      </c>
      <c r="J22" s="0"/>
      <c r="U22" s="65" t="str">
        <f aca="false">IF(T13&gt;=U13*0.25,"OK","NO")</f>
        <v>OK</v>
      </c>
      <c r="X22" s="66"/>
      <c r="Y22" s="30"/>
      <c r="Z22" s="0" t="s">
        <v>39</v>
      </c>
      <c r="AA22" s="33" t="n">
        <f aca="false">$AA$27*AB22</f>
        <v>169.05</v>
      </c>
      <c r="AB22" s="66" t="n">
        <v>0.23</v>
      </c>
      <c r="AC22" s="64"/>
    </row>
    <row r="23" customFormat="false" ht="13.8" hidden="false" customHeight="false" outlineLevel="0" collapsed="false">
      <c r="B23" s="0"/>
      <c r="I23" s="65"/>
      <c r="J23" s="0"/>
      <c r="U23" s="65"/>
      <c r="X23" s="66"/>
      <c r="Y23" s="30"/>
      <c r="AA23" s="33"/>
      <c r="AB23" s="66"/>
      <c r="AC23" s="64"/>
    </row>
    <row r="24" s="9" customFormat="true" ht="13.8" hidden="false" customHeight="false" outlineLevel="0" collapsed="false">
      <c r="A24" s="5"/>
      <c r="B24" s="3" t="s">
        <v>0</v>
      </c>
      <c r="C24" s="3"/>
      <c r="D24" s="3"/>
      <c r="E24" s="3"/>
      <c r="F24" s="3"/>
      <c r="G24" s="3"/>
      <c r="H24" s="3"/>
      <c r="I24" s="3"/>
      <c r="J24" s="3"/>
      <c r="K24" s="5"/>
      <c r="M24" s="5"/>
      <c r="N24" s="3" t="s">
        <v>0</v>
      </c>
      <c r="O24" s="3"/>
      <c r="P24" s="3"/>
      <c r="Q24" s="3"/>
      <c r="R24" s="3"/>
      <c r="S24" s="3"/>
      <c r="T24" s="3"/>
      <c r="U24" s="3"/>
      <c r="V24" s="5"/>
      <c r="X24" s="67" t="n">
        <f aca="false">Y24/$Y$27</f>
        <v>0.24438202247191</v>
      </c>
      <c r="Y24" s="68" t="n">
        <v>174</v>
      </c>
      <c r="Z24" s="68" t="s">
        <v>40</v>
      </c>
      <c r="AA24" s="69" t="n">
        <f aca="false">$AA$27*AB24</f>
        <v>191.1</v>
      </c>
      <c r="AB24" s="70" t="n">
        <v>0.26</v>
      </c>
      <c r="AC24" s="71" t="n">
        <f aca="false">$AA$27*$AB$28*AB24</f>
        <v>426.153</v>
      </c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5"/>
      <c r="B25" s="6" t="s">
        <v>1</v>
      </c>
      <c r="C25" s="7"/>
      <c r="D25" s="7"/>
      <c r="E25" s="7"/>
      <c r="F25" s="7"/>
      <c r="G25" s="7"/>
      <c r="H25" s="7"/>
      <c r="I25" s="7"/>
      <c r="J25" s="0"/>
      <c r="K25" s="5"/>
      <c r="M25" s="5"/>
      <c r="N25" s="6" t="s">
        <v>1</v>
      </c>
      <c r="O25" s="7"/>
      <c r="P25" s="7"/>
      <c r="Q25" s="7"/>
      <c r="R25" s="7"/>
      <c r="S25" s="7"/>
      <c r="T25" s="7"/>
      <c r="U25" s="7"/>
      <c r="V25" s="5"/>
      <c r="W25" s="9"/>
      <c r="X25" s="72" t="n">
        <f aca="false">Y25/$Y$27</f>
        <v>0.530898876404494</v>
      </c>
      <c r="Y25" s="73" t="n">
        <v>378</v>
      </c>
      <c r="Z25" s="73" t="s">
        <v>41</v>
      </c>
      <c r="AA25" s="74" t="n">
        <f aca="false">$AA$27*AB25</f>
        <v>396.9</v>
      </c>
      <c r="AB25" s="75" t="n">
        <v>0.54</v>
      </c>
      <c r="AC25" s="76" t="n">
        <f aca="false">$AA$27*$AB$28*AB25</f>
        <v>885.087</v>
      </c>
      <c r="AD25" s="30"/>
    </row>
    <row r="26" customFormat="false" ht="13.8" hidden="false" customHeight="false" outlineLevel="0" collapsed="false">
      <c r="A26" s="5"/>
      <c r="B26" s="10" t="s">
        <v>2</v>
      </c>
      <c r="C26" s="12"/>
      <c r="D26" s="14"/>
      <c r="E26" s="14"/>
      <c r="F26" s="14"/>
      <c r="G26" s="14"/>
      <c r="H26" s="14"/>
      <c r="I26" s="14"/>
      <c r="J26" s="0"/>
      <c r="K26" s="5"/>
      <c r="L26" s="2"/>
      <c r="M26" s="5"/>
      <c r="N26" s="10" t="s">
        <v>2</v>
      </c>
      <c r="O26" s="12"/>
      <c r="P26" s="14"/>
      <c r="Q26" s="14"/>
      <c r="R26" s="14"/>
      <c r="S26" s="14"/>
      <c r="T26" s="14"/>
      <c r="U26" s="14"/>
      <c r="V26" s="5"/>
      <c r="W26" s="9"/>
      <c r="X26" s="72" t="n">
        <f aca="false">Y26/$Y$27</f>
        <v>0.224719101123595</v>
      </c>
      <c r="Y26" s="73" t="n">
        <v>160</v>
      </c>
      <c r="Z26" s="73" t="s">
        <v>42</v>
      </c>
      <c r="AA26" s="74" t="n">
        <f aca="false">$AA$27*AB26</f>
        <v>147</v>
      </c>
      <c r="AB26" s="75" t="n">
        <v>0.2</v>
      </c>
      <c r="AC26" s="76" t="n">
        <f aca="false">$AA$27*$AB$28*AB26</f>
        <v>327.81</v>
      </c>
    </row>
    <row r="27" customFormat="false" ht="13.8" hidden="false" customHeight="false" outlineLevel="0" collapsed="false">
      <c r="A27" s="5"/>
      <c r="B27" s="15"/>
      <c r="C27" s="15" t="s">
        <v>4</v>
      </c>
      <c r="D27" s="15" t="s">
        <v>5</v>
      </c>
      <c r="E27" s="15" t="s">
        <v>6</v>
      </c>
      <c r="F27" s="15" t="s">
        <v>7</v>
      </c>
      <c r="G27" s="15" t="s">
        <v>8</v>
      </c>
      <c r="H27" s="15" t="s">
        <v>9</v>
      </c>
      <c r="I27" s="15" t="s">
        <v>10</v>
      </c>
      <c r="J27" s="18" t="s">
        <v>11</v>
      </c>
      <c r="K27" s="5"/>
      <c r="L27" s="1"/>
      <c r="M27" s="5"/>
      <c r="N27" s="15"/>
      <c r="O27" s="15" t="s">
        <v>4</v>
      </c>
      <c r="P27" s="15" t="s">
        <v>5</v>
      </c>
      <c r="Q27" s="15" t="s">
        <v>6</v>
      </c>
      <c r="R27" s="15" t="s">
        <v>7</v>
      </c>
      <c r="S27" s="15" t="s">
        <v>8</v>
      </c>
      <c r="T27" s="15" t="s">
        <v>9</v>
      </c>
      <c r="U27" s="15" t="s">
        <v>10</v>
      </c>
      <c r="V27" s="5"/>
      <c r="W27" s="9"/>
      <c r="X27" s="77" t="n">
        <f aca="false">X24+X25+X26</f>
        <v>1</v>
      </c>
      <c r="Y27" s="78" t="n">
        <f aca="false">SUM(Y22:Y26)</f>
        <v>712</v>
      </c>
      <c r="Z27" s="78" t="s">
        <v>43</v>
      </c>
      <c r="AA27" s="79" t="n">
        <v>735</v>
      </c>
      <c r="AB27" s="80" t="n">
        <v>1</v>
      </c>
    </row>
    <row r="28" customFormat="false" ht="13.8" hidden="false" customHeight="false" outlineLevel="0" collapsed="false">
      <c r="A28" s="5"/>
      <c r="B28" s="1" t="s">
        <v>13</v>
      </c>
      <c r="C28" s="24" t="s">
        <v>14</v>
      </c>
      <c r="D28" s="26" t="n">
        <v>4</v>
      </c>
      <c r="E28" s="26" t="s">
        <v>14</v>
      </c>
      <c r="F28" s="26" t="n">
        <v>5</v>
      </c>
      <c r="G28" s="26" t="n">
        <v>15</v>
      </c>
      <c r="H28" s="29" t="n">
        <v>29</v>
      </c>
      <c r="I28" s="30" t="n">
        <f aca="false">SUM(C28:H28)</f>
        <v>53</v>
      </c>
      <c r="J28" s="18" t="s">
        <v>11</v>
      </c>
      <c r="K28" s="5"/>
      <c r="M28" s="5"/>
      <c r="N28" s="1" t="s">
        <v>13</v>
      </c>
      <c r="O28" s="24" t="s">
        <v>14</v>
      </c>
      <c r="P28" s="26" t="s">
        <v>14</v>
      </c>
      <c r="Q28" s="26" t="s">
        <v>14</v>
      </c>
      <c r="R28" s="26" t="s">
        <v>14</v>
      </c>
      <c r="S28" s="26" t="n">
        <v>6</v>
      </c>
      <c r="T28" s="29" t="n">
        <v>20</v>
      </c>
      <c r="U28" s="30" t="n">
        <f aca="false">SUM(O28:T28)</f>
        <v>26</v>
      </c>
      <c r="V28" s="5"/>
      <c r="W28" s="9"/>
      <c r="Z28" s="0" t="s">
        <v>45</v>
      </c>
      <c r="AA28" s="33" t="n">
        <f aca="false">$AA$27*AB28</f>
        <v>1639.05</v>
      </c>
      <c r="AB28" s="66" t="n">
        <f aca="false">AB27+AB27+AB22</f>
        <v>2.23</v>
      </c>
    </row>
    <row r="29" customFormat="false" ht="13.8" hidden="false" customHeight="false" outlineLevel="0" collapsed="false">
      <c r="A29" s="5"/>
      <c r="B29" s="1" t="s">
        <v>15</v>
      </c>
      <c r="C29" s="31" t="s">
        <v>14</v>
      </c>
      <c r="D29" s="33"/>
      <c r="E29" s="33" t="s">
        <v>14</v>
      </c>
      <c r="F29" s="33" t="n">
        <v>9</v>
      </c>
      <c r="G29" s="33" t="n">
        <v>22</v>
      </c>
      <c r="H29" s="35" t="n">
        <f aca="false">19+17+3</f>
        <v>39</v>
      </c>
      <c r="I29" s="30" t="n">
        <f aca="false">SUM(C29:H29)</f>
        <v>70</v>
      </c>
      <c r="J29" s="18" t="s">
        <v>11</v>
      </c>
      <c r="K29" s="5"/>
      <c r="M29" s="5"/>
      <c r="N29" s="1" t="s">
        <v>15</v>
      </c>
      <c r="O29" s="84" t="s">
        <v>14</v>
      </c>
      <c r="P29" s="86" t="s">
        <v>14</v>
      </c>
      <c r="Q29" s="86" t="s">
        <v>14</v>
      </c>
      <c r="R29" s="86" t="s">
        <v>14</v>
      </c>
      <c r="S29" s="86" t="s">
        <v>14</v>
      </c>
      <c r="T29" s="88" t="s">
        <v>14</v>
      </c>
      <c r="U29" s="90" t="n">
        <v>0</v>
      </c>
      <c r="V29" s="5"/>
      <c r="W29" s="9"/>
    </row>
    <row r="30" customFormat="false" ht="13.8" hidden="false" customHeight="false" outlineLevel="0" collapsed="false">
      <c r="A30" s="5"/>
      <c r="B30" s="1" t="s">
        <v>16</v>
      </c>
      <c r="C30" s="31" t="n">
        <v>10</v>
      </c>
      <c r="D30" s="33" t="s">
        <v>14</v>
      </c>
      <c r="E30" s="33" t="s">
        <v>14</v>
      </c>
      <c r="F30" s="33" t="n">
        <v>8</v>
      </c>
      <c r="G30" s="33" t="n">
        <v>25</v>
      </c>
      <c r="H30" s="35" t="n">
        <v>13</v>
      </c>
      <c r="I30" s="30" t="n">
        <f aca="false">SUM(C30:H30)</f>
        <v>56</v>
      </c>
      <c r="J30" s="18" t="s">
        <v>11</v>
      </c>
      <c r="K30" s="5"/>
      <c r="M30" s="5"/>
      <c r="N30" s="1" t="s">
        <v>16</v>
      </c>
      <c r="O30" s="31" t="s">
        <v>14</v>
      </c>
      <c r="P30" s="33" t="n">
        <v>10</v>
      </c>
      <c r="Q30" s="33" t="s">
        <v>14</v>
      </c>
      <c r="R30" s="33" t="s">
        <v>14</v>
      </c>
      <c r="S30" s="33" t="s">
        <v>14</v>
      </c>
      <c r="T30" s="35" t="n">
        <v>13</v>
      </c>
      <c r="U30" s="30" t="n">
        <f aca="false">SUM(O30:T30)</f>
        <v>23</v>
      </c>
      <c r="V30" s="5"/>
      <c r="W30" s="9"/>
    </row>
    <row r="31" customFormat="false" ht="13.8" hidden="false" customHeight="false" outlineLevel="0" collapsed="false">
      <c r="A31" s="5"/>
      <c r="B31" s="1" t="s">
        <v>17</v>
      </c>
      <c r="C31" s="31" t="s">
        <v>14</v>
      </c>
      <c r="D31" s="33" t="n">
        <v>6</v>
      </c>
      <c r="E31" s="33" t="s">
        <v>14</v>
      </c>
      <c r="F31" s="33" t="n">
        <v>28</v>
      </c>
      <c r="G31" s="33" t="n">
        <v>22</v>
      </c>
      <c r="H31" s="35"/>
      <c r="I31" s="30" t="n">
        <f aca="false">SUM(C31,D31,E31,F31,G31,H31)</f>
        <v>56</v>
      </c>
      <c r="J31" s="18" t="s">
        <v>11</v>
      </c>
      <c r="K31" s="5"/>
      <c r="M31" s="5"/>
      <c r="N31" s="1" t="s">
        <v>17</v>
      </c>
      <c r="O31" s="31" t="s">
        <v>14</v>
      </c>
      <c r="P31" s="33" t="s">
        <v>14</v>
      </c>
      <c r="Q31" s="33" t="s">
        <v>14</v>
      </c>
      <c r="R31" s="33" t="s">
        <v>14</v>
      </c>
      <c r="S31" s="33" t="n">
        <v>6</v>
      </c>
      <c r="T31" s="35" t="n">
        <v>17</v>
      </c>
      <c r="U31" s="30" t="n">
        <f aca="false">SUM(O31:T31)</f>
        <v>23</v>
      </c>
      <c r="V31" s="5"/>
      <c r="W31" s="9"/>
      <c r="Z31" s="0" t="s">
        <v>46</v>
      </c>
    </row>
    <row r="32" customFormat="false" ht="13.8" hidden="false" customHeight="false" outlineLevel="0" collapsed="false">
      <c r="A32" s="5"/>
      <c r="B32" s="1" t="s">
        <v>18</v>
      </c>
      <c r="C32" s="31" t="s">
        <v>14</v>
      </c>
      <c r="D32" s="33" t="n">
        <v>4</v>
      </c>
      <c r="E32" s="33" t="s">
        <v>14</v>
      </c>
      <c r="F32" s="33" t="n">
        <v>29</v>
      </c>
      <c r="G32" s="33" t="n">
        <v>16</v>
      </c>
      <c r="H32" s="35" t="n">
        <v>7</v>
      </c>
      <c r="I32" s="30" t="n">
        <f aca="false">SUM(C32:H32)</f>
        <v>56</v>
      </c>
      <c r="J32" s="18" t="s">
        <v>11</v>
      </c>
      <c r="K32" s="5"/>
      <c r="M32" s="5"/>
      <c r="N32" s="1" t="s">
        <v>18</v>
      </c>
      <c r="O32" s="31" t="n">
        <v>13</v>
      </c>
      <c r="P32" s="33" t="s">
        <v>14</v>
      </c>
      <c r="Q32" s="33" t="s">
        <v>14</v>
      </c>
      <c r="R32" s="33" t="s">
        <v>14</v>
      </c>
      <c r="S32" s="33" t="s">
        <v>14</v>
      </c>
      <c r="T32" s="35" t="n">
        <v>10</v>
      </c>
      <c r="U32" s="30" t="n">
        <f aca="false">SUM(O32:T32)</f>
        <v>23</v>
      </c>
      <c r="V32" s="5"/>
      <c r="W32" s="9"/>
      <c r="Z32" s="30" t="n">
        <f aca="false">AA25*0.55</f>
        <v>218.295</v>
      </c>
    </row>
    <row r="33" customFormat="false" ht="13.8" hidden="false" customHeight="false" outlineLevel="0" collapsed="false">
      <c r="A33" s="5"/>
      <c r="B33" s="1" t="s">
        <v>19</v>
      </c>
      <c r="C33" s="31" t="s">
        <v>14</v>
      </c>
      <c r="D33" s="33" t="n">
        <v>5</v>
      </c>
      <c r="E33" s="33" t="s">
        <v>14</v>
      </c>
      <c r="F33" s="33" t="n">
        <v>12</v>
      </c>
      <c r="G33" s="33" t="n">
        <v>20</v>
      </c>
      <c r="H33" s="35" t="n">
        <v>19</v>
      </c>
      <c r="I33" s="30" t="n">
        <f aca="false">SUM(C33:H33)</f>
        <v>56</v>
      </c>
      <c r="J33" s="18" t="s">
        <v>11</v>
      </c>
      <c r="K33" s="5"/>
      <c r="M33" s="5"/>
      <c r="N33" s="1" t="s">
        <v>19</v>
      </c>
      <c r="O33" s="31" t="s">
        <v>14</v>
      </c>
      <c r="P33" s="33" t="s">
        <v>14</v>
      </c>
      <c r="Q33" s="33" t="s">
        <v>14</v>
      </c>
      <c r="R33" s="33" t="s">
        <v>14</v>
      </c>
      <c r="S33" s="33" t="n">
        <v>7</v>
      </c>
      <c r="T33" s="35" t="n">
        <v>16</v>
      </c>
      <c r="U33" s="30" t="n">
        <f aca="false">SUM(O33:T33)</f>
        <v>23</v>
      </c>
      <c r="V33" s="5"/>
      <c r="W33" s="9"/>
      <c r="Z33" s="30" t="n">
        <f aca="false">AA25*0.35</f>
        <v>138.915</v>
      </c>
      <c r="AA33" s="30"/>
    </row>
    <row r="34" customFormat="false" ht="13.8" hidden="false" customHeight="false" outlineLevel="0" collapsed="false">
      <c r="A34" s="5"/>
      <c r="B34" s="1" t="s">
        <v>20</v>
      </c>
      <c r="C34" s="36" t="n">
        <v>10</v>
      </c>
      <c r="D34" s="38" t="s">
        <v>14</v>
      </c>
      <c r="E34" s="38" t="s">
        <v>14</v>
      </c>
      <c r="F34" s="38" t="n">
        <v>6</v>
      </c>
      <c r="G34" s="38" t="n">
        <f aca="false">8+13</f>
        <v>21</v>
      </c>
      <c r="H34" s="41" t="n">
        <v>16</v>
      </c>
      <c r="I34" s="30" t="n">
        <f aca="false">SUM(C34:H34)</f>
        <v>53</v>
      </c>
      <c r="J34" s="18" t="s">
        <v>11</v>
      </c>
      <c r="K34" s="5"/>
      <c r="M34" s="5"/>
      <c r="N34" s="1" t="s">
        <v>20</v>
      </c>
      <c r="O34" s="36" t="s">
        <v>14</v>
      </c>
      <c r="P34" s="38" t="s">
        <v>14</v>
      </c>
      <c r="Q34" s="38" t="s">
        <v>14</v>
      </c>
      <c r="R34" s="38" t="s">
        <v>14</v>
      </c>
      <c r="S34" s="38" t="n">
        <v>11</v>
      </c>
      <c r="T34" s="41" t="n">
        <v>15</v>
      </c>
      <c r="U34" s="30" t="n">
        <f aca="false">SUM(O34:T34)</f>
        <v>26</v>
      </c>
      <c r="V34" s="5"/>
      <c r="W34" s="9"/>
      <c r="Z34" s="30" t="n">
        <f aca="false">AA25*0.1</f>
        <v>39.69</v>
      </c>
    </row>
    <row r="35" customFormat="false" ht="13.8" hidden="false" customHeight="false" outlineLevel="0" collapsed="false">
      <c r="A35" s="5"/>
      <c r="B35" s="1" t="s">
        <v>21</v>
      </c>
      <c r="C35" s="30" t="n">
        <f aca="false">SUM(C28:C34)</f>
        <v>20</v>
      </c>
      <c r="D35" s="30" t="n">
        <f aca="false">SUM(D28:D34)</f>
        <v>19</v>
      </c>
      <c r="E35" s="30" t="n">
        <f aca="false">SUM(E28:E34)</f>
        <v>0</v>
      </c>
      <c r="F35" s="30" t="n">
        <f aca="false">SUM(F28:F34)</f>
        <v>97</v>
      </c>
      <c r="G35" s="30" t="n">
        <f aca="false">SUM(G28:G34)</f>
        <v>141</v>
      </c>
      <c r="H35" s="30" t="n">
        <f aca="false">SUM(H28:H34)</f>
        <v>123</v>
      </c>
      <c r="I35" s="30" t="n">
        <f aca="false">SUM(I28:I34)</f>
        <v>400</v>
      </c>
      <c r="J35" s="18" t="s">
        <v>11</v>
      </c>
      <c r="K35" s="5"/>
      <c r="M35" s="5"/>
      <c r="N35" s="1" t="s">
        <v>21</v>
      </c>
      <c r="O35" s="30" t="n">
        <f aca="false">SUM(O28:O34)</f>
        <v>13</v>
      </c>
      <c r="P35" s="30" t="n">
        <f aca="false">SUM(P28:P34)</f>
        <v>10</v>
      </c>
      <c r="Q35" s="30" t="n">
        <f aca="false">SUM(Q28:Q34)</f>
        <v>0</v>
      </c>
      <c r="R35" s="30" t="n">
        <f aca="false">SUM(R28:R34)</f>
        <v>0</v>
      </c>
      <c r="S35" s="30" t="n">
        <f aca="false">SUM(S28:S34)</f>
        <v>30</v>
      </c>
      <c r="T35" s="30" t="n">
        <f aca="false">SUM(T28:T34)</f>
        <v>91</v>
      </c>
      <c r="U35" s="30" t="n">
        <f aca="false">SUM(U28:U34)</f>
        <v>144</v>
      </c>
      <c r="V35" s="5"/>
      <c r="W35" s="9"/>
      <c r="Z35" s="0" t="s">
        <v>47</v>
      </c>
    </row>
    <row r="36" customFormat="false" ht="13.8" hidden="false" customHeight="false" outlineLevel="0" collapsed="false">
      <c r="A36" s="5"/>
      <c r="B36" s="1" t="s">
        <v>22</v>
      </c>
      <c r="C36" s="30" t="n">
        <f aca="false">C35</f>
        <v>20</v>
      </c>
      <c r="D36" s="30" t="n">
        <f aca="false">D35</f>
        <v>19</v>
      </c>
      <c r="E36" s="30" t="n">
        <f aca="false">E35</f>
        <v>0</v>
      </c>
      <c r="F36" s="30" t="n">
        <f aca="false">F35</f>
        <v>97</v>
      </c>
      <c r="G36" s="30" t="n">
        <f aca="false">G35</f>
        <v>141</v>
      </c>
      <c r="H36" s="30" t="n">
        <f aca="false">H35</f>
        <v>123</v>
      </c>
      <c r="I36" s="30" t="n">
        <f aca="false">SUM(C36:H36)</f>
        <v>400</v>
      </c>
      <c r="J36" s="18" t="s">
        <v>11</v>
      </c>
      <c r="K36" s="5"/>
      <c r="M36" s="5"/>
      <c r="N36" s="1" t="s">
        <v>22</v>
      </c>
      <c r="O36" s="30" t="n">
        <f aca="false">O35</f>
        <v>13</v>
      </c>
      <c r="P36" s="30" t="n">
        <f aca="false">P35</f>
        <v>10</v>
      </c>
      <c r="Q36" s="30" t="n">
        <f aca="false">Q35</f>
        <v>0</v>
      </c>
      <c r="R36" s="30" t="n">
        <f aca="false">R35</f>
        <v>0</v>
      </c>
      <c r="S36" s="30" t="n">
        <f aca="false">S35</f>
        <v>30</v>
      </c>
      <c r="T36" s="30" t="n">
        <f aca="false">T35</f>
        <v>91</v>
      </c>
      <c r="U36" s="30" t="n">
        <f aca="false">SUM(O36:T36)</f>
        <v>144</v>
      </c>
      <c r="V36" s="5"/>
      <c r="W36" s="9"/>
      <c r="Z36" s="0" t="n">
        <f aca="false">(H12+T12+H35+T35+H58+T35)/(I12+U12+I35+U35+I58+U35)</f>
        <v>0.352307692307692</v>
      </c>
    </row>
    <row r="37" customFormat="false" ht="13.8" hidden="false" customHeight="false" outlineLevel="0" collapsed="false">
      <c r="A37" s="5"/>
      <c r="B37" s="1" t="s">
        <v>23</v>
      </c>
      <c r="C37" s="48" t="n">
        <v>30</v>
      </c>
      <c r="D37" s="48" t="n">
        <v>20</v>
      </c>
      <c r="E37" s="48" t="n">
        <v>25</v>
      </c>
      <c r="F37" s="48" t="n">
        <v>22</v>
      </c>
      <c r="G37" s="51" t="n">
        <v>15</v>
      </c>
      <c r="H37" s="48" t="n">
        <v>15</v>
      </c>
      <c r="I37" s="53"/>
      <c r="J37" s="18" t="s">
        <v>11</v>
      </c>
      <c r="K37" s="5"/>
      <c r="M37" s="5"/>
      <c r="N37" s="1" t="s">
        <v>23</v>
      </c>
      <c r="O37" s="48" t="n">
        <v>30</v>
      </c>
      <c r="P37" s="48" t="n">
        <v>20</v>
      </c>
      <c r="Q37" s="48" t="n">
        <v>25</v>
      </c>
      <c r="R37" s="48" t="n">
        <v>22</v>
      </c>
      <c r="S37" s="51" t="n">
        <v>15</v>
      </c>
      <c r="T37" s="48" t="n">
        <v>15</v>
      </c>
      <c r="U37" s="53"/>
      <c r="V37" s="5"/>
      <c r="W37" s="9"/>
    </row>
    <row r="38" customFormat="false" ht="13.8" hidden="false" customHeight="false" outlineLevel="0" collapsed="false">
      <c r="A38" s="5"/>
      <c r="B38" s="1" t="s">
        <v>24</v>
      </c>
      <c r="C38" s="54" t="n">
        <f aca="false">C36*C37</f>
        <v>600</v>
      </c>
      <c r="D38" s="54" t="n">
        <f aca="false">D36*D37</f>
        <v>380</v>
      </c>
      <c r="E38" s="54" t="n">
        <f aca="false">E36*E37</f>
        <v>0</v>
      </c>
      <c r="F38" s="54" t="n">
        <f aca="false">F36*F37</f>
        <v>2134</v>
      </c>
      <c r="G38" s="54" t="n">
        <f aca="false">G36*G37</f>
        <v>2115</v>
      </c>
      <c r="H38" s="54" t="n">
        <f aca="false">H36*H37</f>
        <v>1845</v>
      </c>
      <c r="I38" s="54" t="n">
        <f aca="false">SUM(C38:H38)</f>
        <v>7074</v>
      </c>
      <c r="J38" s="18" t="s">
        <v>11</v>
      </c>
      <c r="K38" s="5"/>
      <c r="M38" s="5"/>
      <c r="N38" s="1" t="s">
        <v>24</v>
      </c>
      <c r="O38" s="54" t="n">
        <f aca="false">O36*O37</f>
        <v>390</v>
      </c>
      <c r="P38" s="54" t="n">
        <f aca="false">P36*P37</f>
        <v>200</v>
      </c>
      <c r="Q38" s="54" t="n">
        <f aca="false">Q36*Q37</f>
        <v>0</v>
      </c>
      <c r="R38" s="54" t="n">
        <f aca="false">R36*R37</f>
        <v>0</v>
      </c>
      <c r="S38" s="54" t="n">
        <f aca="false">S36*S37</f>
        <v>450</v>
      </c>
      <c r="T38" s="54" t="n">
        <f aca="false">T36*T37</f>
        <v>1365</v>
      </c>
      <c r="U38" s="54" t="n">
        <f aca="false">SUM(O38:T38)</f>
        <v>2405</v>
      </c>
      <c r="V38" s="5"/>
      <c r="W38" s="9"/>
    </row>
    <row r="39" customFormat="false" ht="13.8" hidden="false" customHeight="false" outlineLevel="0" collapsed="false">
      <c r="A39" s="5"/>
      <c r="B39" s="2" t="s">
        <v>25</v>
      </c>
      <c r="C39" s="12"/>
      <c r="D39" s="57"/>
      <c r="E39" s="57"/>
      <c r="F39" s="57"/>
      <c r="G39" s="57"/>
      <c r="H39" s="57"/>
      <c r="I39" s="57"/>
      <c r="J39" s="0"/>
      <c r="K39" s="5"/>
      <c r="M39" s="5"/>
      <c r="N39" s="2" t="s">
        <v>25</v>
      </c>
      <c r="O39" s="12"/>
      <c r="P39" s="57"/>
      <c r="Q39" s="57"/>
      <c r="R39" s="57"/>
      <c r="S39" s="57"/>
      <c r="T39" s="57"/>
      <c r="U39" s="57"/>
      <c r="V39" s="5"/>
      <c r="W39" s="9"/>
    </row>
    <row r="40" customFormat="false" ht="13.8" hidden="false" customHeight="false" outlineLevel="0" collapsed="false">
      <c r="A40" s="5"/>
      <c r="B40" s="59" t="s">
        <v>26</v>
      </c>
      <c r="J40" s="0"/>
      <c r="K40" s="5"/>
      <c r="M40" s="5"/>
      <c r="N40" s="59" t="s">
        <v>26</v>
      </c>
      <c r="V40" s="5"/>
      <c r="W40" s="9"/>
    </row>
    <row r="41" customFormat="false" ht="19.7" hidden="false" customHeight="false" outlineLevel="0" collapsed="false">
      <c r="A41" s="5"/>
      <c r="B41" s="60" t="s">
        <v>48</v>
      </c>
      <c r="J41" s="0"/>
      <c r="K41" s="5"/>
      <c r="M41" s="5"/>
      <c r="N41" s="60" t="s">
        <v>49</v>
      </c>
      <c r="V41" s="5"/>
      <c r="W41" s="9"/>
    </row>
    <row r="42" customFormat="false" ht="13.8" hidden="false" customHeight="false" outlineLevel="0" collapsed="false">
      <c r="A42" s="5"/>
      <c r="B42" s="2" t="s">
        <v>28</v>
      </c>
      <c r="C42" s="2" t="s">
        <v>6</v>
      </c>
      <c r="D42" s="2" t="s">
        <v>29</v>
      </c>
      <c r="E42" s="61" t="s">
        <v>50</v>
      </c>
      <c r="F42" s="61"/>
      <c r="G42" s="61"/>
      <c r="H42" s="61"/>
      <c r="I42" s="63" t="s">
        <v>51</v>
      </c>
      <c r="J42" s="0"/>
      <c r="K42" s="5"/>
      <c r="M42" s="5"/>
      <c r="N42" s="2" t="s">
        <v>28</v>
      </c>
      <c r="O42" s="2" t="str">
        <f aca="false">N41</f>
        <v>Finalizzazione</v>
      </c>
      <c r="P42" s="2" t="s">
        <v>29</v>
      </c>
      <c r="Q42" s="61" t="s">
        <v>50</v>
      </c>
      <c r="R42" s="61"/>
      <c r="S42" s="61"/>
      <c r="T42" s="61"/>
      <c r="U42" s="63" t="s">
        <v>52</v>
      </c>
      <c r="V42" s="5"/>
      <c r="W42" s="9"/>
    </row>
    <row r="43" customFormat="false" ht="13.8" hidden="false" customHeight="false" outlineLevel="0" collapsed="false">
      <c r="A43" s="5"/>
      <c r="B43" s="2"/>
      <c r="C43" s="3" t="s">
        <v>33</v>
      </c>
      <c r="D43" s="2"/>
      <c r="E43" s="2"/>
      <c r="F43" s="2"/>
      <c r="G43" s="2" t="s">
        <v>6</v>
      </c>
      <c r="H43" s="2"/>
      <c r="I43" s="2" t="s">
        <v>53</v>
      </c>
      <c r="J43" s="0"/>
      <c r="K43" s="5"/>
      <c r="M43" s="5"/>
      <c r="N43" s="2"/>
      <c r="O43" s="3" t="s">
        <v>33</v>
      </c>
      <c r="P43" s="2"/>
      <c r="Q43" s="2"/>
      <c r="R43" s="2"/>
      <c r="S43" s="2" t="str">
        <f aca="false">N41</f>
        <v>Finalizzazione</v>
      </c>
      <c r="T43" s="2"/>
      <c r="U43" s="2" t="s">
        <v>53</v>
      </c>
      <c r="V43" s="5"/>
      <c r="W43" s="9"/>
    </row>
    <row r="44" s="9" customFormat="true" ht="13.8" hidden="false" customHeight="false" outlineLevel="0" collapsed="false">
      <c r="A44" s="5"/>
      <c r="B44" s="3" t="s">
        <v>0</v>
      </c>
      <c r="C44" s="3"/>
      <c r="D44" s="3"/>
      <c r="E44" s="3"/>
      <c r="F44" s="3"/>
      <c r="G44" s="3"/>
      <c r="H44" s="3"/>
      <c r="I44" s="3"/>
      <c r="J44" s="3"/>
      <c r="K44" s="5"/>
      <c r="M44" s="5"/>
      <c r="N44" s="3" t="s">
        <v>0</v>
      </c>
      <c r="O44" s="3"/>
      <c r="P44" s="3"/>
      <c r="Q44" s="3"/>
      <c r="R44" s="3"/>
      <c r="S44" s="3"/>
      <c r="T44" s="3"/>
      <c r="U44" s="3"/>
      <c r="V44" s="5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9"/>
      <c r="B45" s="0"/>
      <c r="I45" s="65" t="str">
        <f aca="false">IF(H36&gt;=I36*0.3,"OK","NO")</f>
        <v>OK</v>
      </c>
      <c r="J45" s="0"/>
      <c r="K45" s="9"/>
      <c r="M45" s="5"/>
      <c r="U45" s="65" t="str">
        <f aca="false">IF(T36&gt;=U36*0.3,"OK","NO")</f>
        <v>OK</v>
      </c>
      <c r="V45" s="5"/>
    </row>
    <row r="46" customFormat="false" ht="13.8" hidden="false" customHeight="false" outlineLevel="0" collapsed="false">
      <c r="A46" s="5"/>
      <c r="B46" s="3" t="s">
        <v>0</v>
      </c>
      <c r="C46" s="3"/>
      <c r="D46" s="3"/>
      <c r="E46" s="3"/>
      <c r="F46" s="3"/>
      <c r="G46" s="3"/>
      <c r="H46" s="3"/>
      <c r="I46" s="3"/>
      <c r="J46" s="3"/>
      <c r="K46" s="5"/>
      <c r="M46" s="5"/>
      <c r="N46" s="3" t="s">
        <v>0</v>
      </c>
      <c r="O46" s="3"/>
      <c r="P46" s="3"/>
      <c r="Q46" s="3"/>
      <c r="R46" s="3"/>
      <c r="S46" s="3"/>
      <c r="T46" s="3"/>
      <c r="U46" s="3"/>
      <c r="V46" s="5"/>
    </row>
    <row r="47" customFormat="false" ht="13.8" hidden="false" customHeight="false" outlineLevel="0" collapsed="false">
      <c r="A47" s="5"/>
      <c r="B47" s="6" t="s">
        <v>1</v>
      </c>
      <c r="C47" s="7"/>
      <c r="D47" s="7"/>
      <c r="E47" s="7"/>
      <c r="F47" s="7"/>
      <c r="G47" s="7"/>
      <c r="H47" s="7"/>
      <c r="I47" s="7"/>
      <c r="J47" s="0"/>
      <c r="K47" s="5"/>
      <c r="M47" s="5"/>
      <c r="N47" s="6" t="s">
        <v>1</v>
      </c>
      <c r="O47" s="7"/>
      <c r="P47" s="7"/>
      <c r="Q47" s="7"/>
      <c r="R47" s="7"/>
      <c r="S47" s="7"/>
      <c r="T47" s="7"/>
      <c r="U47" s="7"/>
      <c r="V47" s="5"/>
    </row>
    <row r="48" customFormat="false" ht="13.8" hidden="false" customHeight="false" outlineLevel="0" collapsed="false">
      <c r="A48" s="5"/>
      <c r="B48" s="10" t="s">
        <v>2</v>
      </c>
      <c r="C48" s="12"/>
      <c r="D48" s="14"/>
      <c r="E48" s="14"/>
      <c r="F48" s="14"/>
      <c r="G48" s="14"/>
      <c r="H48" s="14"/>
      <c r="I48" s="14"/>
      <c r="J48" s="0"/>
      <c r="K48" s="5"/>
      <c r="M48" s="5"/>
      <c r="N48" s="10" t="s">
        <v>2</v>
      </c>
      <c r="O48" s="12"/>
      <c r="P48" s="14"/>
      <c r="Q48" s="14"/>
      <c r="R48" s="14"/>
      <c r="S48" s="14"/>
      <c r="T48" s="14"/>
      <c r="U48" s="14"/>
      <c r="V48" s="5"/>
    </row>
    <row r="49" customFormat="false" ht="13.8" hidden="false" customHeight="false" outlineLevel="0" collapsed="false">
      <c r="A49" s="5"/>
      <c r="B49" s="15"/>
      <c r="C49" s="15" t="s">
        <v>4</v>
      </c>
      <c r="D49" s="15" t="s">
        <v>5</v>
      </c>
      <c r="E49" s="15" t="s">
        <v>6</v>
      </c>
      <c r="F49" s="15" t="s">
        <v>7</v>
      </c>
      <c r="G49" s="15" t="s">
        <v>8</v>
      </c>
      <c r="H49" s="15" t="s">
        <v>9</v>
      </c>
      <c r="I49" s="15" t="s">
        <v>10</v>
      </c>
      <c r="J49" s="18" t="s">
        <v>11</v>
      </c>
      <c r="K49" s="5"/>
      <c r="M49" s="5"/>
      <c r="N49" s="15"/>
      <c r="O49" s="15" t="s">
        <v>4</v>
      </c>
      <c r="P49" s="15" t="s">
        <v>5</v>
      </c>
      <c r="Q49" s="15" t="s">
        <v>6</v>
      </c>
      <c r="R49" s="15" t="s">
        <v>7</v>
      </c>
      <c r="S49" s="15" t="s">
        <v>8</v>
      </c>
      <c r="T49" s="15" t="s">
        <v>9</v>
      </c>
      <c r="U49" s="15" t="s">
        <v>10</v>
      </c>
      <c r="V49" s="5"/>
    </row>
    <row r="50" customFormat="false" ht="13.8" hidden="false" customHeight="false" outlineLevel="0" collapsed="false">
      <c r="A50" s="5"/>
      <c r="B50" s="19" t="s">
        <v>12</v>
      </c>
      <c r="C50" s="20"/>
      <c r="D50" s="21"/>
      <c r="E50" s="21"/>
      <c r="F50" s="21"/>
      <c r="G50" s="21"/>
      <c r="H50" s="21"/>
      <c r="I50" s="21"/>
      <c r="J50" s="18"/>
      <c r="K50" s="5"/>
      <c r="M50" s="5"/>
      <c r="N50" s="19" t="s">
        <v>12</v>
      </c>
      <c r="O50" s="20"/>
      <c r="P50" s="21"/>
      <c r="Q50" s="21"/>
      <c r="R50" s="21"/>
      <c r="S50" s="21"/>
      <c r="T50" s="21"/>
      <c r="U50" s="21"/>
      <c r="V50" s="5"/>
    </row>
    <row r="51" customFormat="false" ht="13.8" hidden="false" customHeight="false" outlineLevel="0" collapsed="false">
      <c r="A51" s="5"/>
      <c r="B51" s="1" t="s">
        <v>13</v>
      </c>
      <c r="C51" s="91" t="n">
        <f aca="false">SUM(C5,O5,C28,O28)</f>
        <v>5</v>
      </c>
      <c r="D51" s="91" t="n">
        <f aca="false">SUM(D5,P5,D28,P28)</f>
        <v>4</v>
      </c>
      <c r="E51" s="91" t="n">
        <f aca="false">SUM(E5,Q5,E28,Q28)</f>
        <v>12</v>
      </c>
      <c r="F51" s="91" t="n">
        <f aca="false">SUM(F5,R5,F28,R28)</f>
        <v>26</v>
      </c>
      <c r="G51" s="91" t="n">
        <f aca="false">SUM(G5,S5,G28,S28)</f>
        <v>21</v>
      </c>
      <c r="H51" s="91" t="n">
        <f aca="false">SUM(H5,T5,H28,T28)</f>
        <v>61</v>
      </c>
      <c r="I51" s="30" t="n">
        <f aca="false">SUM(C51:H51)</f>
        <v>129</v>
      </c>
      <c r="J51" s="18" t="s">
        <v>11</v>
      </c>
      <c r="K51" s="5"/>
      <c r="M51" s="5"/>
      <c r="N51" s="1" t="s">
        <v>13</v>
      </c>
      <c r="O51" s="91" t="n">
        <f aca="false">SUM(O5,C28,O28)</f>
        <v>5</v>
      </c>
      <c r="P51" s="91" t="n">
        <f aca="false">SUM(P5,D28,P28)</f>
        <v>4</v>
      </c>
      <c r="Q51" s="91" t="n">
        <f aca="false">SUM(Q5,E28,Q28)</f>
        <v>0</v>
      </c>
      <c r="R51" s="91" t="n">
        <f aca="false">SUM(R5,F28,R28)</f>
        <v>26</v>
      </c>
      <c r="S51" s="91" t="n">
        <f aca="false">SUM(S5,G28,S28)</f>
        <v>21</v>
      </c>
      <c r="T51" s="91" t="n">
        <f aca="false">SUM(T5,H28,T28)</f>
        <v>49</v>
      </c>
      <c r="U51" s="91" t="n">
        <f aca="false">SUM(O51,P51,Q51,R51,S51,T51)</f>
        <v>105</v>
      </c>
      <c r="V51" s="5"/>
    </row>
    <row r="52" customFormat="false" ht="13.8" hidden="false" customHeight="false" outlineLevel="0" collapsed="false">
      <c r="A52" s="5"/>
      <c r="B52" s="1" t="s">
        <v>15</v>
      </c>
      <c r="C52" s="91" t="n">
        <f aca="false">SUM(C6,O6,C29,O29)</f>
        <v>5</v>
      </c>
      <c r="D52" s="91" t="n">
        <f aca="false">SUM(D6,P6,D29,P29)</f>
        <v>9</v>
      </c>
      <c r="E52" s="91" t="n">
        <f aca="false">SUM(E6,Q6,E29,Q29)</f>
        <v>15</v>
      </c>
      <c r="F52" s="91" t="n">
        <f aca="false">SUM(F6,R6,F29,R29)</f>
        <v>39</v>
      </c>
      <c r="G52" s="91" t="n">
        <f aca="false">SUM(G6,S6,G29,S29)</f>
        <v>22</v>
      </c>
      <c r="H52" s="91" t="n">
        <f aca="false">SUM(H6,T6,H29,T29)</f>
        <v>39</v>
      </c>
      <c r="I52" s="30" t="n">
        <f aca="false">SUM(C52:H52)</f>
        <v>129</v>
      </c>
      <c r="J52" s="18" t="s">
        <v>11</v>
      </c>
      <c r="K52" s="5"/>
      <c r="M52" s="5"/>
      <c r="N52" s="1" t="s">
        <v>15</v>
      </c>
      <c r="O52" s="91" t="n">
        <f aca="false">SUM(O6,C29,O29)</f>
        <v>5</v>
      </c>
      <c r="P52" s="91" t="n">
        <f aca="false">SUM(P6,D29,P29)</f>
        <v>0</v>
      </c>
      <c r="Q52" s="24" t="n">
        <f aca="false">SUM(Q6,E29,Q29)</f>
        <v>0</v>
      </c>
      <c r="R52" s="91" t="n">
        <f aca="false">SUM(R6,F29,R29)</f>
        <v>39</v>
      </c>
      <c r="S52" s="91" t="n">
        <f aca="false">SUM(S6,G29,S29)</f>
        <v>22</v>
      </c>
      <c r="T52" s="91" t="n">
        <f aca="false">SUM(T6,H29,T29)</f>
        <v>39</v>
      </c>
      <c r="U52" s="91" t="n">
        <f aca="false">SUM(O52,P52,Q52,R52,S52,T52)</f>
        <v>105</v>
      </c>
      <c r="V52" s="5"/>
    </row>
    <row r="53" customFormat="false" ht="13.8" hidden="false" customHeight="false" outlineLevel="0" collapsed="false">
      <c r="A53" s="5"/>
      <c r="B53" s="1" t="s">
        <v>16</v>
      </c>
      <c r="C53" s="91" t="n">
        <f aca="false">SUM(C7,O7,C30,O30)</f>
        <v>10</v>
      </c>
      <c r="D53" s="91" t="n">
        <f aca="false">SUM(D7,P7,D30,P30)</f>
        <v>10</v>
      </c>
      <c r="E53" s="91" t="n">
        <f aca="false">SUM(E7,Q7,E30,Q30)</f>
        <v>12</v>
      </c>
      <c r="F53" s="91" t="n">
        <f aca="false">SUM(F7,R7,F30,R30)</f>
        <v>18</v>
      </c>
      <c r="G53" s="91" t="n">
        <f aca="false">SUM(G7,S7,G30,S30)</f>
        <v>25</v>
      </c>
      <c r="H53" s="91" t="n">
        <f aca="false">SUM(H7,T7,H30,T30)</f>
        <v>54</v>
      </c>
      <c r="I53" s="30" t="n">
        <f aca="false">SUM(C53:H53)</f>
        <v>129</v>
      </c>
      <c r="J53" s="18" t="s">
        <v>11</v>
      </c>
      <c r="K53" s="5"/>
      <c r="M53" s="5"/>
      <c r="N53" s="1" t="s">
        <v>16</v>
      </c>
      <c r="O53" s="91" t="n">
        <f aca="false">SUM(O7,C30,O30)</f>
        <v>10</v>
      </c>
      <c r="P53" s="91" t="n">
        <f aca="false">SUM(P7,D30,P30)</f>
        <v>10</v>
      </c>
      <c r="Q53" s="24" t="n">
        <f aca="false">SUM(Q7,E30,Q30)</f>
        <v>0</v>
      </c>
      <c r="R53" s="91" t="n">
        <f aca="false">SUM(R7,F30,R30)</f>
        <v>18</v>
      </c>
      <c r="S53" s="91" t="n">
        <f aca="false">SUM(S7,G30,S30)</f>
        <v>25</v>
      </c>
      <c r="T53" s="91" t="n">
        <f aca="false">SUM(T7,H30,T30)</f>
        <v>42</v>
      </c>
      <c r="U53" s="91" t="n">
        <f aca="false">SUM(O53,P53,Q53,R53,S53,T53)</f>
        <v>105</v>
      </c>
      <c r="V53" s="5"/>
    </row>
    <row r="54" customFormat="false" ht="13.8" hidden="false" customHeight="false" outlineLevel="0" collapsed="false">
      <c r="A54" s="5"/>
      <c r="B54" s="1" t="s">
        <v>17</v>
      </c>
      <c r="C54" s="91" t="n">
        <f aca="false">SUM(C8,O8,C31,O31)</f>
        <v>14</v>
      </c>
      <c r="D54" s="91" t="n">
        <f aca="false">SUM(D8,P8,D31,P31)</f>
        <v>6</v>
      </c>
      <c r="E54" s="91" t="n">
        <f aca="false">SUM(E8,Q8,E31,Q31)</f>
        <v>10</v>
      </c>
      <c r="F54" s="91" t="n">
        <f aca="false">SUM(F8,R8,F31,R31)</f>
        <v>38</v>
      </c>
      <c r="G54" s="91" t="n">
        <f aca="false">SUM(G8,S8,G31,S31)</f>
        <v>28</v>
      </c>
      <c r="H54" s="91" t="n">
        <f aca="false">SUM(H8,T8,H31,T31)</f>
        <v>33</v>
      </c>
      <c r="I54" s="30" t="n">
        <f aca="false">SUM(C54:H54)</f>
        <v>129</v>
      </c>
      <c r="J54" s="18" t="s">
        <v>11</v>
      </c>
      <c r="K54" s="5"/>
      <c r="M54" s="5"/>
      <c r="N54" s="1" t="s">
        <v>17</v>
      </c>
      <c r="O54" s="91" t="n">
        <f aca="false">SUM(O8,C31,O31)</f>
        <v>0</v>
      </c>
      <c r="P54" s="91" t="n">
        <f aca="false">SUM(P8,D31,P31)</f>
        <v>6</v>
      </c>
      <c r="Q54" s="24" t="n">
        <f aca="false">SUM(Q8,E31,Q31)</f>
        <v>0</v>
      </c>
      <c r="R54" s="91" t="n">
        <f aca="false">SUM(R8,F31,R31)</f>
        <v>38</v>
      </c>
      <c r="S54" s="91" t="n">
        <f aca="false">SUM(S8,G31,S31)</f>
        <v>28</v>
      </c>
      <c r="T54" s="91" t="n">
        <f aca="false">SUM(T8,H31,T31)</f>
        <v>33</v>
      </c>
      <c r="U54" s="91" t="n">
        <f aca="false">SUM(O54,P54,Q54,R54,S54,T54)</f>
        <v>105</v>
      </c>
      <c r="V54" s="5"/>
    </row>
    <row r="55" customFormat="false" ht="13.8" hidden="false" customHeight="false" outlineLevel="0" collapsed="false">
      <c r="A55" s="5"/>
      <c r="B55" s="1" t="s">
        <v>18</v>
      </c>
      <c r="C55" s="91" t="n">
        <f aca="false">SUM(C9,O9,C32,O32)</f>
        <v>13</v>
      </c>
      <c r="D55" s="91" t="n">
        <f aca="false">SUM(D9,P9,D32,P32)</f>
        <v>9</v>
      </c>
      <c r="E55" s="91" t="n">
        <f aca="false">SUM(E9,Q9,E32,Q32)</f>
        <v>17</v>
      </c>
      <c r="F55" s="91" t="n">
        <f aca="false">SUM(F9,R9,F32,R32)</f>
        <v>45</v>
      </c>
      <c r="G55" s="91" t="n">
        <f aca="false">SUM(G9,S9,G32,S32)</f>
        <v>16</v>
      </c>
      <c r="H55" s="91" t="n">
        <f aca="false">SUM(H9,T9,H32,T32)</f>
        <v>29</v>
      </c>
      <c r="I55" s="30" t="n">
        <f aca="false">SUM(C55:H55)</f>
        <v>129</v>
      </c>
      <c r="J55" s="18" t="s">
        <v>11</v>
      </c>
      <c r="K55" s="5"/>
      <c r="M55" s="5"/>
      <c r="N55" s="1" t="s">
        <v>18</v>
      </c>
      <c r="O55" s="91" t="n">
        <f aca="false">SUM(O9,C32,O32)</f>
        <v>13</v>
      </c>
      <c r="P55" s="91" t="n">
        <f aca="false">SUM(P9,D32,P32)</f>
        <v>9</v>
      </c>
      <c r="Q55" s="24" t="n">
        <f aca="false">SUM(Q9,E32,Q32)</f>
        <v>5</v>
      </c>
      <c r="R55" s="91" t="n">
        <f aca="false">SUM(R9,F32,R32)</f>
        <v>45</v>
      </c>
      <c r="S55" s="91" t="n">
        <f aca="false">SUM(S9,G32,S32)</f>
        <v>16</v>
      </c>
      <c r="T55" s="91" t="n">
        <f aca="false">SUM(T9,H32,T32)</f>
        <v>17</v>
      </c>
      <c r="U55" s="91" t="n">
        <f aca="false">SUM(O55,P55,Q55,R55,S55,T55)</f>
        <v>105</v>
      </c>
      <c r="V55" s="5"/>
    </row>
    <row r="56" customFormat="false" ht="13.8" hidden="false" customHeight="false" outlineLevel="0" collapsed="false">
      <c r="A56" s="5"/>
      <c r="B56" s="1" t="s">
        <v>19</v>
      </c>
      <c r="C56" s="91" t="n">
        <f aca="false">SUM(C10,O10,C33,O33)</f>
        <v>7</v>
      </c>
      <c r="D56" s="91" t="n">
        <f aca="false">SUM(D10,P10,D33,P33)</f>
        <v>9</v>
      </c>
      <c r="E56" s="91" t="n">
        <f aca="false">SUM(E10,Q10,E33,Q33)</f>
        <v>22</v>
      </c>
      <c r="F56" s="91" t="n">
        <f aca="false">SUM(F10,R10,F33,R33)</f>
        <v>29</v>
      </c>
      <c r="G56" s="91" t="n">
        <f aca="false">SUM(G10,S10,G33,S33)</f>
        <v>27</v>
      </c>
      <c r="H56" s="91" t="n">
        <f aca="false">SUM(H10,T10,H33,T33)</f>
        <v>35</v>
      </c>
      <c r="I56" s="30" t="n">
        <f aca="false">SUM(C56:H56)</f>
        <v>129</v>
      </c>
      <c r="J56" s="18" t="s">
        <v>11</v>
      </c>
      <c r="K56" s="5"/>
      <c r="M56" s="5"/>
      <c r="N56" s="1" t="s">
        <v>19</v>
      </c>
      <c r="O56" s="91" t="n">
        <f aca="false">SUM(O10,C33,O33)</f>
        <v>0</v>
      </c>
      <c r="P56" s="91" t="n">
        <f aca="false">SUM(P10,D33,P33)</f>
        <v>9</v>
      </c>
      <c r="Q56" s="24" t="n">
        <f aca="false">SUM(Q10,E33,Q33)</f>
        <v>5</v>
      </c>
      <c r="R56" s="91" t="n">
        <f aca="false">SUM(R10,F33,R33)</f>
        <v>29</v>
      </c>
      <c r="S56" s="91" t="n">
        <f aca="false">SUM(S10,G33,S33)</f>
        <v>27</v>
      </c>
      <c r="T56" s="91" t="n">
        <f aca="false">SUM(T10,H33,T33)</f>
        <v>35</v>
      </c>
      <c r="U56" s="91" t="n">
        <f aca="false">SUM(O56,P56,Q56,R56,S56,T56)</f>
        <v>105</v>
      </c>
      <c r="V56" s="5"/>
    </row>
    <row r="57" customFormat="false" ht="13.8" hidden="false" customHeight="false" outlineLevel="0" collapsed="false">
      <c r="A57" s="5"/>
      <c r="B57" s="1" t="s">
        <v>20</v>
      </c>
      <c r="C57" s="91" t="n">
        <f aca="false">SUM(C11,O11,C34,O34)</f>
        <v>10</v>
      </c>
      <c r="D57" s="91" t="n">
        <f aca="false">SUM(D11,P11,D34,P34)</f>
        <v>10</v>
      </c>
      <c r="E57" s="91" t="n">
        <f aca="false">SUM(E11,Q11,E34,Q34)</f>
        <v>14</v>
      </c>
      <c r="F57" s="91" t="n">
        <f aca="false">SUM(F11,R11,F34,R34)</f>
        <v>16</v>
      </c>
      <c r="G57" s="91" t="n">
        <f aca="false">SUM(G11,S11,G34,S34)</f>
        <v>32</v>
      </c>
      <c r="H57" s="91" t="n">
        <f aca="false">SUM(H11,T11,H34,T34)</f>
        <v>47</v>
      </c>
      <c r="I57" s="30" t="n">
        <f aca="false">SUM(C57:H57)</f>
        <v>129</v>
      </c>
      <c r="J57" s="18" t="s">
        <v>11</v>
      </c>
      <c r="K57" s="5"/>
      <c r="M57" s="5"/>
      <c r="N57" s="1" t="s">
        <v>20</v>
      </c>
      <c r="O57" s="91" t="n">
        <f aca="false">SUM(O11,C34,O34)</f>
        <v>10</v>
      </c>
      <c r="P57" s="91" t="n">
        <f aca="false">SUM(P11,D34,P34)</f>
        <v>0</v>
      </c>
      <c r="Q57" s="24" t="n">
        <f aca="false">SUM(Q11,E34,Q34)</f>
        <v>0</v>
      </c>
      <c r="R57" s="91" t="n">
        <f aca="false">SUM(R11,F34,R34)</f>
        <v>16</v>
      </c>
      <c r="S57" s="91" t="n">
        <f aca="false">SUM(S11,G34,S34)</f>
        <v>32</v>
      </c>
      <c r="T57" s="91" t="n">
        <f aca="false">SUM(T11,H34,T34)</f>
        <v>47</v>
      </c>
      <c r="U57" s="91" t="n">
        <f aca="false">SUM(O57,P57,Q57,R57,S57,T57)</f>
        <v>105</v>
      </c>
      <c r="V57" s="5"/>
    </row>
    <row r="58" customFormat="false" ht="13.8" hidden="false" customHeight="false" outlineLevel="0" collapsed="false">
      <c r="A58" s="5"/>
      <c r="B58" s="1" t="s">
        <v>21</v>
      </c>
      <c r="C58" s="30" t="n">
        <f aca="false">SUM(C51:C57)</f>
        <v>64</v>
      </c>
      <c r="D58" s="30" t="n">
        <f aca="false">SUM(D51:D57)</f>
        <v>57</v>
      </c>
      <c r="E58" s="30" t="n">
        <f aca="false">SUM(E51:E57)</f>
        <v>102</v>
      </c>
      <c r="F58" s="30" t="n">
        <f aca="false">SUM(F51:F57)</f>
        <v>211</v>
      </c>
      <c r="G58" s="30" t="n">
        <f aca="false">SUM(G51:G57)</f>
        <v>171</v>
      </c>
      <c r="H58" s="30" t="n">
        <f aca="false">SUM(H51:H57)</f>
        <v>298</v>
      </c>
      <c r="I58" s="30" t="n">
        <f aca="false">SUM(I51:I57)</f>
        <v>903</v>
      </c>
      <c r="J58" s="18" t="s">
        <v>11</v>
      </c>
      <c r="K58" s="5"/>
      <c r="M58" s="5"/>
      <c r="N58" s="1" t="s">
        <v>21</v>
      </c>
      <c r="O58" s="30" t="n">
        <f aca="false">SUM(O51:O57)</f>
        <v>43</v>
      </c>
      <c r="P58" s="30" t="n">
        <f aca="false">SUM(P51:P57)</f>
        <v>38</v>
      </c>
      <c r="Q58" s="30" t="n">
        <f aca="false">SUM(Q51:Q57)</f>
        <v>10</v>
      </c>
      <c r="R58" s="30" t="n">
        <f aca="false">SUM(R51:R57)</f>
        <v>211</v>
      </c>
      <c r="S58" s="30" t="n">
        <f aca="false">SUM(S51:S57)</f>
        <v>171</v>
      </c>
      <c r="T58" s="30" t="n">
        <f aca="false">SUM(T51:T57)</f>
        <v>262</v>
      </c>
      <c r="U58" s="30" t="n">
        <f aca="false">SUM(U51:U57)</f>
        <v>735</v>
      </c>
      <c r="V58" s="5"/>
    </row>
    <row r="59" customFormat="false" ht="13.8" hidden="false" customHeight="false" outlineLevel="0" collapsed="false">
      <c r="A59" s="5"/>
      <c r="B59" s="1" t="s">
        <v>22</v>
      </c>
      <c r="C59" s="30" t="n">
        <f aca="false">C58</f>
        <v>64</v>
      </c>
      <c r="D59" s="30" t="n">
        <f aca="false">D58</f>
        <v>57</v>
      </c>
      <c r="E59" s="30" t="n">
        <f aca="false">E58</f>
        <v>102</v>
      </c>
      <c r="F59" s="30" t="n">
        <f aca="false">F58</f>
        <v>211</v>
      </c>
      <c r="G59" s="30" t="n">
        <f aca="false">G58</f>
        <v>171</v>
      </c>
      <c r="H59" s="30" t="n">
        <f aca="false">H58</f>
        <v>298</v>
      </c>
      <c r="I59" s="30" t="n">
        <f aca="false">SUM(C59:H59)</f>
        <v>903</v>
      </c>
      <c r="J59" s="18" t="s">
        <v>11</v>
      </c>
      <c r="K59" s="5"/>
      <c r="M59" s="5"/>
      <c r="N59" s="1" t="s">
        <v>22</v>
      </c>
      <c r="O59" s="30" t="n">
        <f aca="false">O58</f>
        <v>43</v>
      </c>
      <c r="P59" s="30" t="n">
        <f aca="false">P58</f>
        <v>38</v>
      </c>
      <c r="Q59" s="30" t="n">
        <f aca="false">Q58</f>
        <v>10</v>
      </c>
      <c r="R59" s="30" t="n">
        <f aca="false">R58</f>
        <v>211</v>
      </c>
      <c r="S59" s="30" t="n">
        <f aca="false">S58</f>
        <v>171</v>
      </c>
      <c r="T59" s="30" t="n">
        <f aca="false">T58</f>
        <v>262</v>
      </c>
      <c r="U59" s="30" t="n">
        <f aca="false">SUM(O59:T59)</f>
        <v>735</v>
      </c>
      <c r="V59" s="5"/>
    </row>
    <row r="60" customFormat="false" ht="13.8" hidden="false" customHeight="false" outlineLevel="0" collapsed="false">
      <c r="A60" s="5"/>
      <c r="B60" s="1" t="s">
        <v>23</v>
      </c>
      <c r="C60" s="48" t="n">
        <v>30</v>
      </c>
      <c r="D60" s="48" t="n">
        <v>20</v>
      </c>
      <c r="E60" s="48" t="n">
        <v>25</v>
      </c>
      <c r="F60" s="48" t="n">
        <v>22</v>
      </c>
      <c r="G60" s="51" t="n">
        <v>15</v>
      </c>
      <c r="H60" s="48" t="n">
        <v>15</v>
      </c>
      <c r="I60" s="53"/>
      <c r="J60" s="18" t="s">
        <v>11</v>
      </c>
      <c r="K60" s="5"/>
      <c r="M60" s="5"/>
      <c r="N60" s="1" t="s">
        <v>23</v>
      </c>
      <c r="O60" s="48" t="n">
        <v>30</v>
      </c>
      <c r="P60" s="48" t="n">
        <v>20</v>
      </c>
      <c r="Q60" s="48" t="n">
        <v>25</v>
      </c>
      <c r="R60" s="48" t="n">
        <v>22</v>
      </c>
      <c r="S60" s="51" t="n">
        <v>15</v>
      </c>
      <c r="T60" s="48" t="n">
        <v>15</v>
      </c>
      <c r="U60" s="53"/>
      <c r="V60" s="5"/>
    </row>
    <row r="61" customFormat="false" ht="13.8" hidden="false" customHeight="false" outlineLevel="0" collapsed="false">
      <c r="A61" s="5"/>
      <c r="B61" s="1" t="s">
        <v>24</v>
      </c>
      <c r="C61" s="54" t="n">
        <f aca="false">C59*C60</f>
        <v>1920</v>
      </c>
      <c r="D61" s="54" t="n">
        <f aca="false">D59*D60</f>
        <v>1140</v>
      </c>
      <c r="E61" s="54" t="n">
        <f aca="false">E59*E60</f>
        <v>2550</v>
      </c>
      <c r="F61" s="54" t="n">
        <f aca="false">F59*F60</f>
        <v>4642</v>
      </c>
      <c r="G61" s="54" t="n">
        <f aca="false">G59*G60</f>
        <v>2565</v>
      </c>
      <c r="H61" s="54" t="n">
        <f aca="false">H59*H60</f>
        <v>4470</v>
      </c>
      <c r="I61" s="54" t="n">
        <f aca="false">SUM(C61:H61)</f>
        <v>17287</v>
      </c>
      <c r="J61" s="18" t="s">
        <v>11</v>
      </c>
      <c r="K61" s="5"/>
      <c r="M61" s="5"/>
      <c r="N61" s="1" t="s">
        <v>24</v>
      </c>
      <c r="O61" s="54" t="n">
        <f aca="false">O59*O60</f>
        <v>1290</v>
      </c>
      <c r="P61" s="54" t="n">
        <f aca="false">P59*P60</f>
        <v>760</v>
      </c>
      <c r="Q61" s="54" t="n">
        <f aca="false">Q59*Q60</f>
        <v>250</v>
      </c>
      <c r="R61" s="54" t="n">
        <f aca="false">R59*R60</f>
        <v>4642</v>
      </c>
      <c r="S61" s="54" t="n">
        <f aca="false">S59*S60</f>
        <v>2565</v>
      </c>
      <c r="T61" s="54" t="n">
        <f aca="false">T59*T60</f>
        <v>3930</v>
      </c>
      <c r="U61" s="54" t="n">
        <f aca="false">SUM(O61:T61)</f>
        <v>13437</v>
      </c>
      <c r="V61" s="5"/>
    </row>
    <row r="62" customFormat="false" ht="13.8" hidden="false" customHeight="false" outlineLevel="0" collapsed="false">
      <c r="A62" s="5"/>
      <c r="B62" s="2" t="s">
        <v>25</v>
      </c>
      <c r="C62" s="12"/>
      <c r="D62" s="57"/>
      <c r="E62" s="57"/>
      <c r="F62" s="57"/>
      <c r="G62" s="57"/>
      <c r="H62" s="57"/>
      <c r="I62" s="57"/>
      <c r="J62" s="0"/>
      <c r="K62" s="5"/>
      <c r="M62" s="5"/>
      <c r="N62" s="2" t="s">
        <v>25</v>
      </c>
      <c r="O62" s="12"/>
      <c r="P62" s="57"/>
      <c r="Q62" s="57"/>
      <c r="R62" s="57"/>
      <c r="S62" s="57"/>
      <c r="T62" s="57"/>
      <c r="U62" s="57"/>
      <c r="V62" s="5"/>
    </row>
    <row r="63" customFormat="false" ht="13.8" hidden="false" customHeight="false" outlineLevel="0" collapsed="false">
      <c r="A63" s="5"/>
      <c r="B63" s="59" t="s">
        <v>54</v>
      </c>
      <c r="J63" s="0"/>
      <c r="K63" s="5"/>
      <c r="M63" s="5"/>
      <c r="N63" s="59" t="s">
        <v>54</v>
      </c>
      <c r="V63" s="5"/>
    </row>
    <row r="64" customFormat="false" ht="19.7" hidden="false" customHeight="false" outlineLevel="0" collapsed="false">
      <c r="A64" s="5"/>
      <c r="B64" s="60" t="s">
        <v>55</v>
      </c>
      <c r="J64" s="0"/>
      <c r="K64" s="5"/>
      <c r="M64" s="5"/>
      <c r="N64" s="60" t="s">
        <v>56</v>
      </c>
      <c r="V64" s="5"/>
    </row>
    <row r="65" customFormat="false" ht="13.8" hidden="false" customHeight="false" outlineLevel="0" collapsed="false">
      <c r="A65" s="5"/>
      <c r="B65" s="2" t="s">
        <v>28</v>
      </c>
      <c r="C65" s="2" t="str">
        <f aca="false">B64</f>
        <v>Totale 4 fasi</v>
      </c>
      <c r="D65" s="2" t="s">
        <v>29</v>
      </c>
      <c r="E65" s="61" t="s">
        <v>50</v>
      </c>
      <c r="F65" s="61"/>
      <c r="G65" s="61"/>
      <c r="H65" s="61"/>
      <c r="I65" s="63" t="s">
        <v>57</v>
      </c>
      <c r="J65" s="0"/>
      <c r="K65" s="5"/>
      <c r="M65" s="5"/>
      <c r="N65" s="2" t="s">
        <v>28</v>
      </c>
      <c r="O65" s="2" t="s">
        <v>6</v>
      </c>
      <c r="P65" s="2" t="s">
        <v>29</v>
      </c>
      <c r="Q65" s="61" t="s">
        <v>50</v>
      </c>
      <c r="R65" s="61"/>
      <c r="S65" s="61"/>
      <c r="T65" s="61"/>
      <c r="U65" s="63" t="s">
        <v>58</v>
      </c>
      <c r="V65" s="5"/>
    </row>
    <row r="66" customFormat="false" ht="13.8" hidden="false" customHeight="false" outlineLevel="0" collapsed="false">
      <c r="A66" s="5"/>
      <c r="B66" s="2"/>
      <c r="C66" s="3" t="s">
        <v>33</v>
      </c>
      <c r="D66" s="2"/>
      <c r="E66" s="2"/>
      <c r="F66" s="2"/>
      <c r="G66" s="2" t="str">
        <f aca="false">B64</f>
        <v>Totale 4 fasi</v>
      </c>
      <c r="H66" s="2"/>
      <c r="I66" s="2" t="s">
        <v>53</v>
      </c>
      <c r="J66" s="0"/>
      <c r="K66" s="5"/>
      <c r="M66" s="5"/>
      <c r="N66" s="2"/>
      <c r="O66" s="3" t="s">
        <v>33</v>
      </c>
      <c r="P66" s="2"/>
      <c r="Q66" s="2"/>
      <c r="R66" s="2"/>
      <c r="S66" s="2" t="s">
        <v>6</v>
      </c>
      <c r="T66" s="2"/>
      <c r="U66" s="2" t="s">
        <v>53</v>
      </c>
      <c r="V66" s="5"/>
    </row>
    <row r="67" customFormat="false" ht="13.8" hidden="false" customHeight="false" outlineLevel="0" collapsed="false">
      <c r="B67" s="0"/>
      <c r="I67" s="65" t="str">
        <f aca="false">IF(H59&gt;=I59*0.3,"OK","NO")</f>
        <v>OK</v>
      </c>
      <c r="J67" s="0"/>
      <c r="U67" s="65" t="str">
        <f aca="false">IF(T59&gt;=U59*0.3,"OK","NO")</f>
        <v>OK</v>
      </c>
    </row>
    <row r="68" customFormat="false" ht="13.8" hidden="false" customHeight="false" outlineLevel="0" collapsed="false">
      <c r="B68" s="0"/>
      <c r="J68" s="0"/>
    </row>
    <row r="69" customFormat="false" ht="13.8" hidden="false" customHeight="false" outlineLevel="0" collapsed="false">
      <c r="B69" s="0"/>
      <c r="J69" s="0"/>
    </row>
    <row r="70" customFormat="false" ht="22.05" hidden="false" customHeight="false" outlineLevel="0" collapsed="false">
      <c r="B70" s="92" t="s">
        <v>59</v>
      </c>
      <c r="F70" s="9"/>
      <c r="J70" s="0"/>
      <c r="M70" s="5"/>
      <c r="N70" s="3" t="s">
        <v>0</v>
      </c>
      <c r="O70" s="3"/>
      <c r="P70" s="3"/>
      <c r="Q70" s="3"/>
      <c r="R70" s="3"/>
      <c r="S70" s="3"/>
      <c r="T70" s="3"/>
      <c r="U70" s="3"/>
      <c r="V70" s="5"/>
    </row>
    <row r="71" customFormat="false" ht="13.8" hidden="false" customHeight="false" outlineLevel="0" collapsed="false">
      <c r="B71" s="9"/>
      <c r="F71" s="9"/>
      <c r="J71" s="0"/>
      <c r="M71" s="5"/>
      <c r="N71" s="6" t="s">
        <v>1</v>
      </c>
      <c r="O71" s="7"/>
      <c r="P71" s="7"/>
      <c r="Q71" s="7"/>
      <c r="R71" s="7"/>
      <c r="S71" s="7"/>
      <c r="T71" s="7"/>
      <c r="U71" s="7"/>
      <c r="V71" s="5"/>
    </row>
    <row r="72" customFormat="false" ht="13.8" hidden="false" customHeight="false" outlineLevel="0" collapsed="false">
      <c r="B72" s="9"/>
      <c r="F72" s="9"/>
      <c r="I72" s="2"/>
      <c r="J72" s="0"/>
      <c r="M72" s="5"/>
      <c r="N72" s="10" t="s">
        <v>2</v>
      </c>
      <c r="O72" s="12"/>
      <c r="P72" s="14"/>
      <c r="Q72" s="14"/>
      <c r="R72" s="14"/>
      <c r="S72" s="14"/>
      <c r="T72" s="14"/>
      <c r="U72" s="14"/>
      <c r="V72" s="5"/>
    </row>
    <row r="73" customFormat="false" ht="13.8" hidden="false" customHeight="false" outlineLevel="0" collapsed="false">
      <c r="B73" s="9"/>
      <c r="F73" s="9"/>
      <c r="I73" s="2"/>
      <c r="J73" s="0"/>
      <c r="M73" s="5"/>
      <c r="N73" s="15"/>
      <c r="O73" s="15" t="s">
        <v>4</v>
      </c>
      <c r="P73" s="15" t="s">
        <v>5</v>
      </c>
      <c r="Q73" s="15" t="s">
        <v>6</v>
      </c>
      <c r="R73" s="15" t="s">
        <v>7</v>
      </c>
      <c r="S73" s="15" t="s">
        <v>8</v>
      </c>
      <c r="T73" s="15" t="s">
        <v>9</v>
      </c>
      <c r="U73" s="15" t="s">
        <v>10</v>
      </c>
      <c r="V73" s="5"/>
    </row>
    <row r="74" customFormat="false" ht="13.8" hidden="false" customHeight="false" outlineLevel="0" collapsed="false">
      <c r="B74" s="9"/>
      <c r="C74" s="9" t="s">
        <v>4</v>
      </c>
      <c r="D74" s="9" t="s">
        <v>5</v>
      </c>
      <c r="E74" s="9" t="s">
        <v>6</v>
      </c>
      <c r="F74" s="9" t="s">
        <v>7</v>
      </c>
      <c r="G74" s="9" t="s">
        <v>8</v>
      </c>
      <c r="H74" s="9" t="s">
        <v>9</v>
      </c>
      <c r="I74" s="9" t="s">
        <v>60</v>
      </c>
      <c r="J74" s="0"/>
      <c r="M74" s="5"/>
      <c r="N74" s="19" t="s">
        <v>12</v>
      </c>
      <c r="O74" s="20"/>
      <c r="P74" s="21"/>
      <c r="Q74" s="21"/>
      <c r="R74" s="21"/>
      <c r="S74" s="21"/>
      <c r="T74" s="21"/>
      <c r="U74" s="21"/>
      <c r="V74" s="5"/>
    </row>
    <row r="75" customFormat="false" ht="13.8" hidden="false" customHeight="false" outlineLevel="0" collapsed="false">
      <c r="B75" s="9" t="s">
        <v>13</v>
      </c>
      <c r="C75" s="9" t="n">
        <v>2</v>
      </c>
      <c r="D75" s="9" t="n">
        <v>3</v>
      </c>
      <c r="E75" s="9" t="n">
        <v>14</v>
      </c>
      <c r="F75" s="9" t="n">
        <v>2</v>
      </c>
      <c r="G75" s="9" t="n">
        <v>2</v>
      </c>
      <c r="H75" s="9" t="n">
        <v>14</v>
      </c>
      <c r="I75" s="9" t="n">
        <f aca="false">SUM(C75:H75)</f>
        <v>37</v>
      </c>
      <c r="J75" s="0"/>
      <c r="M75" s="5"/>
      <c r="N75" s="1" t="s">
        <v>13</v>
      </c>
      <c r="O75" s="24" t="n">
        <f aca="false">SUM(O51,C75)</f>
        <v>7</v>
      </c>
      <c r="P75" s="24" t="n">
        <f aca="false">SUM(P51,D75)</f>
        <v>7</v>
      </c>
      <c r="Q75" s="24" t="n">
        <f aca="false">SUM(Q51,E75)</f>
        <v>14</v>
      </c>
      <c r="R75" s="24" t="n">
        <f aca="false">SUM(R51,F75)</f>
        <v>28</v>
      </c>
      <c r="S75" s="24" t="n">
        <f aca="false">SUM(S51,G75)</f>
        <v>23</v>
      </c>
      <c r="T75" s="24" t="n">
        <f aca="false">SUM(T51,H75)</f>
        <v>63</v>
      </c>
      <c r="U75" s="24" t="n">
        <f aca="false">SUM(O75,P75,Q75,R75,S75,T75)</f>
        <v>142</v>
      </c>
      <c r="V75" s="5"/>
    </row>
    <row r="76" customFormat="false" ht="13.8" hidden="false" customHeight="false" outlineLevel="0" collapsed="false">
      <c r="B76" s="9" t="s">
        <v>15</v>
      </c>
      <c r="C76" s="9" t="n">
        <v>2</v>
      </c>
      <c r="D76" s="9" t="n">
        <v>12</v>
      </c>
      <c r="E76" s="9" t="n">
        <v>17</v>
      </c>
      <c r="F76" s="9" t="n">
        <v>2</v>
      </c>
      <c r="G76" s="9" t="n">
        <v>2</v>
      </c>
      <c r="H76" s="9" t="n">
        <v>2</v>
      </c>
      <c r="I76" s="9" t="n">
        <f aca="false">SUM(C76:H76)</f>
        <v>37</v>
      </c>
      <c r="J76" s="0"/>
      <c r="M76" s="5"/>
      <c r="N76" s="1" t="s">
        <v>15</v>
      </c>
      <c r="O76" s="24" t="n">
        <f aca="false">SUM(O52,C76)</f>
        <v>7</v>
      </c>
      <c r="P76" s="24" t="n">
        <f aca="false">SUM(P52,D76)</f>
        <v>12</v>
      </c>
      <c r="Q76" s="24" t="n">
        <f aca="false">SUM(Q52,E76)</f>
        <v>17</v>
      </c>
      <c r="R76" s="24" t="n">
        <f aca="false">SUM(R52,F76)</f>
        <v>41</v>
      </c>
      <c r="S76" s="24" t="n">
        <f aca="false">SUM(S52,G76)</f>
        <v>24</v>
      </c>
      <c r="T76" s="24" t="n">
        <f aca="false">SUM(T52,H76)</f>
        <v>41</v>
      </c>
      <c r="U76" s="24" t="n">
        <f aca="false">SUM(O76,P76,Q76,R76,S76,T76)</f>
        <v>142</v>
      </c>
      <c r="V76" s="5"/>
    </row>
    <row r="77" customFormat="false" ht="13.8" hidden="false" customHeight="false" outlineLevel="0" collapsed="false">
      <c r="B77" s="9" t="s">
        <v>16</v>
      </c>
      <c r="C77" s="9" t="n">
        <v>2</v>
      </c>
      <c r="D77" s="9" t="n">
        <v>3</v>
      </c>
      <c r="E77" s="9" t="n">
        <v>14</v>
      </c>
      <c r="F77" s="9" t="n">
        <v>2</v>
      </c>
      <c r="G77" s="9" t="n">
        <v>2</v>
      </c>
      <c r="H77" s="9" t="n">
        <v>14</v>
      </c>
      <c r="I77" s="9" t="n">
        <f aca="false">SUM(C77:H77)</f>
        <v>37</v>
      </c>
      <c r="J77" s="0"/>
      <c r="M77" s="5"/>
      <c r="N77" s="1" t="s">
        <v>16</v>
      </c>
      <c r="O77" s="24" t="n">
        <f aca="false">SUM(O53,C77)</f>
        <v>12</v>
      </c>
      <c r="P77" s="24" t="n">
        <f aca="false">SUM(P53,D77)</f>
        <v>13</v>
      </c>
      <c r="Q77" s="24" t="n">
        <f aca="false">SUM(Q53,E77)</f>
        <v>14</v>
      </c>
      <c r="R77" s="24" t="n">
        <f aca="false">SUM(R53,F77)</f>
        <v>20</v>
      </c>
      <c r="S77" s="24" t="n">
        <f aca="false">SUM(S53,G77)</f>
        <v>27</v>
      </c>
      <c r="T77" s="24" t="n">
        <f aca="false">SUM(T53,H77)</f>
        <v>56</v>
      </c>
      <c r="U77" s="24" t="n">
        <f aca="false">SUM(O77,P77,Q77,R77,S77,T77)</f>
        <v>142</v>
      </c>
      <c r="V77" s="5"/>
    </row>
    <row r="78" customFormat="false" ht="13.8" hidden="false" customHeight="false" outlineLevel="0" collapsed="false">
      <c r="B78" s="9" t="s">
        <v>17</v>
      </c>
      <c r="C78" s="9" t="n">
        <v>16</v>
      </c>
      <c r="D78" s="9" t="n">
        <v>3</v>
      </c>
      <c r="E78" s="9" t="n">
        <v>12</v>
      </c>
      <c r="F78" s="9" t="n">
        <v>2</v>
      </c>
      <c r="G78" s="9" t="n">
        <v>2</v>
      </c>
      <c r="H78" s="9" t="n">
        <v>2</v>
      </c>
      <c r="I78" s="9" t="n">
        <f aca="false">SUM(C78:H78)</f>
        <v>37</v>
      </c>
      <c r="J78" s="0"/>
      <c r="M78" s="5"/>
      <c r="N78" s="1" t="s">
        <v>17</v>
      </c>
      <c r="O78" s="24" t="n">
        <f aca="false">SUM(O54,C78)</f>
        <v>16</v>
      </c>
      <c r="P78" s="24" t="n">
        <f aca="false">SUM(P54,D78)</f>
        <v>9</v>
      </c>
      <c r="Q78" s="24" t="n">
        <f aca="false">SUM(Q54,E78)</f>
        <v>12</v>
      </c>
      <c r="R78" s="24" t="n">
        <f aca="false">SUM(R54,F78)</f>
        <v>40</v>
      </c>
      <c r="S78" s="24" t="n">
        <f aca="false">SUM(S54,G78)</f>
        <v>30</v>
      </c>
      <c r="T78" s="24" t="n">
        <f aca="false">SUM(T54,H78)</f>
        <v>35</v>
      </c>
      <c r="U78" s="24" t="n">
        <f aca="false">SUM(O78,P78,Q78,R78,S78,T78)</f>
        <v>142</v>
      </c>
      <c r="V78" s="5"/>
    </row>
    <row r="79" customFormat="false" ht="13.8" hidden="false" customHeight="false" outlineLevel="0" collapsed="false">
      <c r="B79" s="9" t="s">
        <v>18</v>
      </c>
      <c r="C79" s="9" t="n">
        <v>2</v>
      </c>
      <c r="D79" s="9" t="n">
        <v>3</v>
      </c>
      <c r="E79" s="9" t="n">
        <v>14</v>
      </c>
      <c r="F79" s="9" t="n">
        <v>2</v>
      </c>
      <c r="G79" s="9" t="n">
        <v>2</v>
      </c>
      <c r="H79" s="9" t="n">
        <v>14</v>
      </c>
      <c r="I79" s="9" t="n">
        <f aca="false">SUM(C79:H79)</f>
        <v>37</v>
      </c>
      <c r="J79" s="0"/>
      <c r="M79" s="5"/>
      <c r="N79" s="1" t="s">
        <v>18</v>
      </c>
      <c r="O79" s="24" t="n">
        <f aca="false">SUM(O55,C79)</f>
        <v>15</v>
      </c>
      <c r="P79" s="24" t="n">
        <f aca="false">SUM(P55,D79)</f>
        <v>12</v>
      </c>
      <c r="Q79" s="24" t="n">
        <f aca="false">SUM(Q55,E79)</f>
        <v>19</v>
      </c>
      <c r="R79" s="24" t="n">
        <f aca="false">SUM(R55,F79)</f>
        <v>47</v>
      </c>
      <c r="S79" s="24" t="n">
        <f aca="false">SUM(S55,G79)</f>
        <v>18</v>
      </c>
      <c r="T79" s="24" t="n">
        <f aca="false">SUM(T55,H79)</f>
        <v>31</v>
      </c>
      <c r="U79" s="24" t="n">
        <f aca="false">SUM(O79,P79,Q79,R79,S79,T79)</f>
        <v>142</v>
      </c>
      <c r="V79" s="5"/>
    </row>
    <row r="80" customFormat="false" ht="13.8" hidden="false" customHeight="false" outlineLevel="0" collapsed="false">
      <c r="B80" s="9" t="s">
        <v>19</v>
      </c>
      <c r="C80" s="9" t="n">
        <v>9</v>
      </c>
      <c r="D80" s="9" t="n">
        <v>3</v>
      </c>
      <c r="E80" s="9" t="n">
        <v>19</v>
      </c>
      <c r="F80" s="9" t="n">
        <v>2</v>
      </c>
      <c r="G80" s="9" t="n">
        <v>2</v>
      </c>
      <c r="H80" s="9" t="n">
        <v>2</v>
      </c>
      <c r="I80" s="9" t="n">
        <f aca="false">SUM(C80:H80)</f>
        <v>37</v>
      </c>
      <c r="J80" s="0"/>
      <c r="M80" s="5"/>
      <c r="N80" s="1" t="s">
        <v>19</v>
      </c>
      <c r="O80" s="24" t="n">
        <f aca="false">SUM(O56,C80)</f>
        <v>9</v>
      </c>
      <c r="P80" s="24" t="n">
        <f aca="false">SUM(P56,D80)</f>
        <v>12</v>
      </c>
      <c r="Q80" s="24" t="n">
        <f aca="false">SUM(Q56,E80)</f>
        <v>24</v>
      </c>
      <c r="R80" s="24" t="n">
        <f aca="false">SUM(R56,F80)</f>
        <v>31</v>
      </c>
      <c r="S80" s="24" t="n">
        <f aca="false">SUM(S56,G80)</f>
        <v>29</v>
      </c>
      <c r="T80" s="24" t="n">
        <f aca="false">SUM(T56,H80)</f>
        <v>37</v>
      </c>
      <c r="U80" s="24" t="n">
        <f aca="false">SUM(O80,P80,Q80,R80,S80,T80)</f>
        <v>142</v>
      </c>
      <c r="V80" s="5"/>
    </row>
    <row r="81" customFormat="false" ht="13.8" hidden="false" customHeight="false" outlineLevel="0" collapsed="false">
      <c r="B81" s="9" t="s">
        <v>20</v>
      </c>
      <c r="C81" s="9" t="n">
        <v>2</v>
      </c>
      <c r="D81" s="9" t="n">
        <v>13</v>
      </c>
      <c r="E81" s="9" t="n">
        <v>16</v>
      </c>
      <c r="F81" s="9" t="n">
        <v>2</v>
      </c>
      <c r="G81" s="9" t="n">
        <v>2</v>
      </c>
      <c r="H81" s="9" t="n">
        <v>2</v>
      </c>
      <c r="I81" s="9" t="n">
        <f aca="false">SUM(C81:H81)</f>
        <v>37</v>
      </c>
      <c r="J81" s="0"/>
      <c r="M81" s="5"/>
      <c r="N81" s="1" t="s">
        <v>20</v>
      </c>
      <c r="O81" s="24" t="n">
        <f aca="false">SUM(O57,C81)</f>
        <v>12</v>
      </c>
      <c r="P81" s="24" t="n">
        <f aca="false">SUM(P57,D81)</f>
        <v>13</v>
      </c>
      <c r="Q81" s="24" t="n">
        <f aca="false">SUM(Q57,E81)</f>
        <v>16</v>
      </c>
      <c r="R81" s="24" t="n">
        <f aca="false">SUM(R57,F81)</f>
        <v>18</v>
      </c>
      <c r="S81" s="24" t="n">
        <f aca="false">SUM(S57,G81)</f>
        <v>34</v>
      </c>
      <c r="T81" s="24" t="n">
        <f aca="false">SUM(T57,H81)</f>
        <v>49</v>
      </c>
      <c r="U81" s="24" t="n">
        <f aca="false">SUM(O81,P81,Q81,R81,S81,T81)</f>
        <v>142</v>
      </c>
      <c r="V81" s="5"/>
    </row>
    <row r="82" customFormat="false" ht="13.8" hidden="false" customHeight="false" outlineLevel="0" collapsed="false">
      <c r="B82" s="9"/>
      <c r="C82" s="9" t="s">
        <v>4</v>
      </c>
      <c r="D82" s="9" t="s">
        <v>5</v>
      </c>
      <c r="E82" s="9" t="s">
        <v>6</v>
      </c>
      <c r="F82" s="9" t="s">
        <v>7</v>
      </c>
      <c r="G82" s="9" t="s">
        <v>8</v>
      </c>
      <c r="H82" s="9" t="s">
        <v>9</v>
      </c>
      <c r="J82" s="0"/>
      <c r="M82" s="5"/>
      <c r="N82" s="42" t="s">
        <v>12</v>
      </c>
      <c r="O82" s="43"/>
      <c r="P82" s="45"/>
      <c r="Q82" s="45"/>
      <c r="R82" s="45"/>
      <c r="S82" s="45"/>
      <c r="T82" s="45"/>
      <c r="U82" s="47"/>
      <c r="V82" s="5"/>
    </row>
    <row r="83" customFormat="false" ht="13.8" hidden="false" customHeight="false" outlineLevel="0" collapsed="false">
      <c r="B83" s="9"/>
      <c r="C83" s="9" t="n">
        <f aca="false">SUM(C75:C81)</f>
        <v>35</v>
      </c>
      <c r="D83" s="9" t="n">
        <f aca="false">SUM(D75:D81)</f>
        <v>40</v>
      </c>
      <c r="E83" s="9" t="n">
        <f aca="false">SUM(E75:E81)</f>
        <v>106</v>
      </c>
      <c r="F83" s="9" t="n">
        <f aca="false">SUM(F75:F81)</f>
        <v>14</v>
      </c>
      <c r="G83" s="9" t="n">
        <f aca="false">SUM(G75:G81)</f>
        <v>14</v>
      </c>
      <c r="H83" s="9" t="n">
        <f aca="false">SUM(H75:H81)</f>
        <v>50</v>
      </c>
      <c r="I83" s="9" t="n">
        <f aca="false">SUM(I75:I81)</f>
        <v>259</v>
      </c>
      <c r="J83" s="0"/>
      <c r="M83" s="5"/>
      <c r="N83" s="1" t="s">
        <v>21</v>
      </c>
      <c r="O83" s="30" t="n">
        <f aca="false">SUM(O75:O81)</f>
        <v>78</v>
      </c>
      <c r="P83" s="30" t="n">
        <f aca="false">SUM(P75:P81)</f>
        <v>78</v>
      </c>
      <c r="Q83" s="30" t="n">
        <f aca="false">SUM(Q75:Q81)</f>
        <v>116</v>
      </c>
      <c r="R83" s="30" t="n">
        <f aca="false">SUM(R75:R81)</f>
        <v>225</v>
      </c>
      <c r="S83" s="30" t="n">
        <f aca="false">SUM(S75:S81)</f>
        <v>185</v>
      </c>
      <c r="T83" s="30" t="n">
        <f aca="false">SUM(T75:T81)</f>
        <v>312</v>
      </c>
      <c r="U83" s="30" t="n">
        <f aca="false">SUM(U75:U81)</f>
        <v>994</v>
      </c>
      <c r="V83" s="5"/>
    </row>
    <row r="84" customFormat="false" ht="13.8" hidden="false" customHeight="false" outlineLevel="0" collapsed="false">
      <c r="B84" s="9"/>
      <c r="C84" s="9" t="s">
        <v>4</v>
      </c>
      <c r="D84" s="9" t="s">
        <v>5</v>
      </c>
      <c r="E84" s="9" t="s">
        <v>6</v>
      </c>
      <c r="F84" s="9" t="s">
        <v>7</v>
      </c>
      <c r="G84" s="9" t="s">
        <v>8</v>
      </c>
      <c r="H84" s="9" t="s">
        <v>9</v>
      </c>
      <c r="J84" s="0"/>
      <c r="M84" s="5"/>
      <c r="N84" s="1" t="s">
        <v>22</v>
      </c>
      <c r="O84" s="30" t="n">
        <f aca="false">O83</f>
        <v>78</v>
      </c>
      <c r="P84" s="30" t="n">
        <f aca="false">P83</f>
        <v>78</v>
      </c>
      <c r="Q84" s="30" t="n">
        <f aca="false">Q83</f>
        <v>116</v>
      </c>
      <c r="R84" s="30" t="n">
        <f aca="false">R83</f>
        <v>225</v>
      </c>
      <c r="S84" s="30" t="n">
        <f aca="false">S83</f>
        <v>185</v>
      </c>
      <c r="T84" s="30" t="n">
        <f aca="false">T83</f>
        <v>312</v>
      </c>
      <c r="U84" s="30" t="n">
        <f aca="false">SUM(O84:T84)</f>
        <v>994</v>
      </c>
      <c r="V84" s="5"/>
    </row>
    <row r="85" customFormat="false" ht="13.8" hidden="false" customHeight="false" outlineLevel="0" collapsed="false">
      <c r="B85" s="9"/>
      <c r="C85" s="54" t="n">
        <f aca="false">30*C83</f>
        <v>1050</v>
      </c>
      <c r="D85" s="54" t="n">
        <f aca="false">D83*20</f>
        <v>800</v>
      </c>
      <c r="E85" s="54" t="n">
        <f aca="false">25*E83</f>
        <v>2650</v>
      </c>
      <c r="F85" s="54" t="n">
        <f aca="false">22*F83</f>
        <v>308</v>
      </c>
      <c r="G85" s="54" t="n">
        <f aca="false">15*G83</f>
        <v>210</v>
      </c>
      <c r="H85" s="54" t="n">
        <f aca="false">15*H83</f>
        <v>750</v>
      </c>
      <c r="I85" s="54" t="n">
        <f aca="false">SUM(C85:H85)</f>
        <v>5768</v>
      </c>
      <c r="J85" s="0"/>
      <c r="M85" s="5"/>
      <c r="N85" s="1" t="s">
        <v>23</v>
      </c>
      <c r="O85" s="48" t="n">
        <v>30</v>
      </c>
      <c r="P85" s="48" t="n">
        <v>20</v>
      </c>
      <c r="Q85" s="48" t="n">
        <v>25</v>
      </c>
      <c r="R85" s="48" t="n">
        <v>22</v>
      </c>
      <c r="S85" s="51" t="n">
        <v>15</v>
      </c>
      <c r="T85" s="48" t="n">
        <v>15</v>
      </c>
      <c r="U85" s="53"/>
      <c r="V85" s="5"/>
    </row>
    <row r="86" customFormat="false" ht="13.8" hidden="false" customHeight="false" outlineLevel="0" collapsed="false">
      <c r="B86" s="9"/>
      <c r="D86" s="9"/>
      <c r="E86" s="9"/>
      <c r="F86" s="9"/>
      <c r="G86" s="2"/>
      <c r="I86" s="2"/>
      <c r="J86" s="0"/>
      <c r="M86" s="5"/>
      <c r="N86" s="1" t="s">
        <v>24</v>
      </c>
      <c r="O86" s="54" t="n">
        <f aca="false">O84*O85</f>
        <v>2340</v>
      </c>
      <c r="P86" s="54" t="n">
        <f aca="false">P84*P85</f>
        <v>1560</v>
      </c>
      <c r="Q86" s="54" t="n">
        <f aca="false">Q84*Q85</f>
        <v>2900</v>
      </c>
      <c r="R86" s="54" t="n">
        <f aca="false">R84*R85</f>
        <v>4950</v>
      </c>
      <c r="S86" s="54" t="n">
        <f aca="false">S84*S85</f>
        <v>2775</v>
      </c>
      <c r="T86" s="54" t="n">
        <f aca="false">T84*T85</f>
        <v>4680</v>
      </c>
      <c r="U86" s="54" t="n">
        <f aca="false">SUM(O86:T86)</f>
        <v>19205</v>
      </c>
      <c r="V86" s="5"/>
    </row>
    <row r="87" customFormat="false" ht="13.8" hidden="false" customHeight="false" outlineLevel="0" collapsed="false">
      <c r="H87" s="2"/>
      <c r="J87" s="0"/>
      <c r="M87" s="5"/>
      <c r="N87" s="2" t="s">
        <v>25</v>
      </c>
      <c r="O87" s="12"/>
      <c r="P87" s="57"/>
      <c r="Q87" s="57"/>
      <c r="R87" s="57"/>
      <c r="S87" s="57"/>
      <c r="T87" s="57"/>
      <c r="U87" s="57"/>
      <c r="V87" s="5"/>
    </row>
    <row r="88" customFormat="false" ht="13.8" hidden="false" customHeight="false" outlineLevel="0" collapsed="false">
      <c r="M88" s="5"/>
      <c r="N88" s="59" t="s">
        <v>54</v>
      </c>
      <c r="V88" s="5"/>
    </row>
    <row r="89" customFormat="false" ht="19.7" hidden="false" customHeight="false" outlineLevel="0" collapsed="false">
      <c r="M89" s="5"/>
      <c r="N89" s="60" t="s">
        <v>56</v>
      </c>
      <c r="V89" s="5"/>
    </row>
    <row r="90" customFormat="false" ht="13.8" hidden="false" customHeight="false" outlineLevel="0" collapsed="false">
      <c r="M90" s="5"/>
      <c r="N90" s="2" t="s">
        <v>28</v>
      </c>
      <c r="O90" s="2" t="s">
        <v>6</v>
      </c>
      <c r="P90" s="2" t="s">
        <v>29</v>
      </c>
      <c r="Q90" s="61" t="s">
        <v>50</v>
      </c>
      <c r="R90" s="61"/>
      <c r="S90" s="61"/>
      <c r="T90" s="61"/>
      <c r="U90" s="63" t="s">
        <v>58</v>
      </c>
      <c r="V90" s="5"/>
    </row>
    <row r="91" customFormat="false" ht="13.8" hidden="false" customHeight="false" outlineLevel="0" collapsed="false">
      <c r="M91" s="5"/>
      <c r="N91" s="2"/>
      <c r="O91" s="3" t="s">
        <v>33</v>
      </c>
      <c r="P91" s="2"/>
      <c r="Q91" s="2"/>
      <c r="R91" s="2"/>
      <c r="S91" s="2" t="s">
        <v>6</v>
      </c>
      <c r="T91" s="2"/>
      <c r="U91" s="2" t="s">
        <v>53</v>
      </c>
      <c r="V9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49"/>
  <sheetViews>
    <sheetView windowProtection="false" showFormulas="false" showGridLines="true" showRowColHeaders="true" showZeros="true" rightToLeft="false" tabSelected="false" showOutlineSymbols="true" defaultGridColor="true" view="normal" topLeftCell="A62" colorId="64" zoomScale="90" zoomScaleNormal="90" zoomScalePageLayoutView="100" workbookViewId="0">
      <selection pane="topLeft" activeCell="AG21" activeCellId="0" sqref="AG21"/>
    </sheetView>
  </sheetViews>
  <sheetFormatPr defaultRowHeight="13.8"/>
  <cols>
    <col collapsed="false" hidden="false" max="1" min="1" style="0" width="2.02551020408163"/>
    <col collapsed="false" hidden="false" max="2" min="2" style="1" width="11.9489795918367"/>
    <col collapsed="false" hidden="false" max="3" min="3" style="2" width="2.83673469387755"/>
    <col collapsed="false" hidden="false" max="4" min="4" style="0" width="11.1428571428571"/>
    <col collapsed="false" hidden="false" max="5" min="5" style="0" width="2.63775510204082"/>
    <col collapsed="false" hidden="false" max="6" min="6" style="3" width="2.63775510204082"/>
    <col collapsed="false" hidden="false" max="7" min="7" style="0" width="9.11734693877551"/>
    <col collapsed="false" hidden="false" max="8" min="8" style="0" width="2.63775510204082"/>
    <col collapsed="false" hidden="false" max="9" min="9" style="2" width="2.63775510204082"/>
    <col collapsed="false" hidden="false" max="10" min="10" style="0" width="11.1428571428571"/>
    <col collapsed="false" hidden="false" max="11" min="11" style="0" width="2.63775510204082"/>
    <col collapsed="false" hidden="false" max="12" min="12" style="4" width="2.63775510204082"/>
    <col collapsed="false" hidden="false" max="13" min="13" style="0" width="9.11734693877551"/>
    <col collapsed="false" hidden="false" max="14" min="14" style="0" width="3.23979591836735"/>
    <col collapsed="false" hidden="false" max="15" min="15" style="2" width="3.23979591836735"/>
    <col collapsed="false" hidden="false" max="16" min="16" style="0" width="11.3418367346939"/>
    <col collapsed="false" hidden="false" max="17" min="17" style="0" width="2.63775510204082"/>
    <col collapsed="false" hidden="false" max="18" min="18" style="2" width="2.63775510204082"/>
    <col collapsed="false" hidden="false" max="19" min="19" style="0" width="9.11734693877551"/>
    <col collapsed="false" hidden="false" max="20" min="20" style="0" width="2.63775510204082"/>
    <col collapsed="false" hidden="false" max="21" min="21" style="2" width="2.63775510204082"/>
    <col collapsed="false" hidden="false" max="22" min="22" style="0" width="13.969387755102"/>
    <col collapsed="false" hidden="false" max="23" min="23" style="2" width="3.44897959183673"/>
    <col collapsed="false" hidden="false" max="24" min="24" style="0" width="3.23979591836735"/>
    <col collapsed="false" hidden="false" max="25" min="25" style="0" width="1.81632653061225"/>
    <col collapsed="false" hidden="false" max="27" min="26" style="0" width="2.63775510204082"/>
    <col collapsed="false" hidden="false" max="28" min="28" style="0" width="19.8418367346939"/>
    <col collapsed="false" hidden="false" max="29" min="29" style="0" width="2.83673469387755"/>
    <col collapsed="false" hidden="false" max="30" min="30" style="0" width="8.29591836734694"/>
    <col collapsed="false" hidden="false" max="32" min="31" style="0" width="3.44897959183673"/>
    <col collapsed="false" hidden="false" max="33" min="33" style="0" width="8.70918367346939"/>
    <col collapsed="false" hidden="false" max="35" min="34" style="0" width="3.44897959183673"/>
    <col collapsed="false" hidden="false" max="36" min="36" style="0" width="8.29591836734694"/>
    <col collapsed="false" hidden="false" max="38" min="37" style="0" width="3.44897959183673"/>
    <col collapsed="false" hidden="false" max="39" min="39" style="0" width="8.29591836734694"/>
    <col collapsed="false" hidden="false" max="41" min="40" style="0" width="3.44897959183673"/>
    <col collapsed="false" hidden="false" max="42" min="42" style="0" width="7.9030612244898"/>
    <col collapsed="false" hidden="false" max="44" min="43" style="0" width="3.44897959183673"/>
    <col collapsed="false" hidden="false" max="45" min="45" style="0" width="8.29591836734694"/>
    <col collapsed="false" hidden="false" max="47" min="46" style="0" width="3.44897959183673"/>
    <col collapsed="false" hidden="false" max="48" min="48" style="0" width="9.71938775510204"/>
    <col collapsed="false" hidden="false" max="49" min="49" style="0" width="3.84183673469388"/>
    <col collapsed="false" hidden="false" max="51" min="50" style="0" width="3.64285714285714"/>
    <col collapsed="false" hidden="false" max="52" min="52" style="0" width="8.70918367346939"/>
    <col collapsed="false" hidden="false" max="53" min="53" style="0" width="6.68877551020408"/>
    <col collapsed="false" hidden="false" max="54" min="54" style="0" width="19.2295918367347"/>
    <col collapsed="false" hidden="false" max="1025" min="55" style="0" width="9.11734693877551"/>
  </cols>
  <sheetData>
    <row r="1" customFormat="false" ht="13.8" hidden="false" customHeight="false" outlineLevel="0" collapsed="false">
      <c r="A1" s="5"/>
      <c r="B1" s="3"/>
      <c r="C1" s="3"/>
      <c r="D1" s="3"/>
      <c r="E1" s="3"/>
      <c r="F1" s="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AA1" s="5"/>
      <c r="AB1" s="3" t="s">
        <v>0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5"/>
    </row>
    <row r="2" customFormat="false" ht="13.8" hidden="false" customHeight="fals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0"/>
      <c r="X2" s="5"/>
      <c r="AA2" s="5"/>
      <c r="AB2" s="6" t="s">
        <v>1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8"/>
      <c r="AX2" s="5"/>
      <c r="AY2" s="9"/>
    </row>
    <row r="3" s="2" customFormat="true" ht="13.8" hidden="false" customHeight="false" outlineLevel="0" collapsed="false">
      <c r="A3" s="5"/>
      <c r="B3" s="10"/>
      <c r="C3" s="11"/>
      <c r="D3" s="12"/>
      <c r="E3" s="12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8"/>
      <c r="X3" s="5"/>
      <c r="AA3" s="5"/>
      <c r="AB3" s="10" t="s">
        <v>2</v>
      </c>
      <c r="AC3" s="11"/>
      <c r="AD3" s="12"/>
      <c r="AE3" s="12"/>
      <c r="AF3" s="13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8"/>
      <c r="AX3" s="5"/>
      <c r="AY3" s="9"/>
    </row>
    <row r="4" s="1" customFormat="true" ht="13.8" hidden="false" customHeight="false" outlineLevel="0" collapsed="false">
      <c r="A4" s="5"/>
      <c r="B4" s="15"/>
      <c r="C4" s="16"/>
      <c r="D4" s="15"/>
      <c r="E4" s="15"/>
      <c r="F4" s="6"/>
      <c r="G4" s="15"/>
      <c r="H4" s="15"/>
      <c r="I4" s="16"/>
      <c r="J4" s="15"/>
      <c r="K4" s="15"/>
      <c r="L4" s="17"/>
      <c r="M4" s="15"/>
      <c r="N4" s="15"/>
      <c r="O4" s="16"/>
      <c r="P4" s="15"/>
      <c r="Q4" s="15"/>
      <c r="R4" s="16"/>
      <c r="S4" s="15"/>
      <c r="T4" s="15"/>
      <c r="U4" s="16"/>
      <c r="V4" s="15"/>
      <c r="W4" s="18"/>
      <c r="X4" s="5"/>
      <c r="AA4" s="5"/>
      <c r="AB4" s="15"/>
      <c r="AC4" s="16" t="s">
        <v>3</v>
      </c>
      <c r="AD4" s="15" t="s">
        <v>4</v>
      </c>
      <c r="AE4" s="15"/>
      <c r="AF4" s="6" t="s">
        <v>3</v>
      </c>
      <c r="AG4" s="15" t="s">
        <v>5</v>
      </c>
      <c r="AH4" s="15"/>
      <c r="AI4" s="16" t="s">
        <v>3</v>
      </c>
      <c r="AJ4" s="15" t="s">
        <v>6</v>
      </c>
      <c r="AK4" s="15"/>
      <c r="AL4" s="17" t="s">
        <v>3</v>
      </c>
      <c r="AM4" s="15" t="s">
        <v>7</v>
      </c>
      <c r="AN4" s="15"/>
      <c r="AO4" s="16" t="s">
        <v>3</v>
      </c>
      <c r="AP4" s="15" t="s">
        <v>8</v>
      </c>
      <c r="AQ4" s="15"/>
      <c r="AR4" s="16" t="s">
        <v>3</v>
      </c>
      <c r="AS4" s="15" t="s">
        <v>9</v>
      </c>
      <c r="AT4" s="15"/>
      <c r="AU4" s="16" t="s">
        <v>3</v>
      </c>
      <c r="AV4" s="15" t="s">
        <v>10</v>
      </c>
      <c r="AW4" s="18" t="s">
        <v>11</v>
      </c>
      <c r="AX4" s="5"/>
      <c r="AY4" s="9"/>
    </row>
    <row r="5" customFormat="false" ht="13.8" hidden="false" customHeight="false" outlineLevel="0" collapsed="false">
      <c r="A5" s="5"/>
      <c r="B5" s="19"/>
      <c r="C5" s="16"/>
      <c r="D5" s="20"/>
      <c r="E5" s="20"/>
      <c r="F5" s="13"/>
      <c r="G5" s="21"/>
      <c r="H5" s="21"/>
      <c r="I5" s="22"/>
      <c r="J5" s="21"/>
      <c r="K5" s="21"/>
      <c r="L5" s="23"/>
      <c r="M5" s="21"/>
      <c r="N5" s="21"/>
      <c r="O5" s="22"/>
      <c r="P5" s="21"/>
      <c r="Q5" s="21"/>
      <c r="R5" s="22"/>
      <c r="S5" s="21"/>
      <c r="T5" s="21"/>
      <c r="U5" s="22"/>
      <c r="V5" s="21"/>
      <c r="W5" s="18"/>
      <c r="X5" s="5"/>
      <c r="AA5" s="5"/>
      <c r="AB5" s="19" t="s">
        <v>12</v>
      </c>
      <c r="AC5" s="16"/>
      <c r="AD5" s="20"/>
      <c r="AE5" s="20"/>
      <c r="AF5" s="13"/>
      <c r="AG5" s="21"/>
      <c r="AH5" s="21"/>
      <c r="AI5" s="22"/>
      <c r="AJ5" s="21"/>
      <c r="AK5" s="21"/>
      <c r="AL5" s="23"/>
      <c r="AM5" s="21"/>
      <c r="AN5" s="21"/>
      <c r="AO5" s="22"/>
      <c r="AP5" s="21"/>
      <c r="AQ5" s="21"/>
      <c r="AR5" s="22"/>
      <c r="AS5" s="21"/>
      <c r="AT5" s="21"/>
      <c r="AU5" s="22"/>
      <c r="AV5" s="21"/>
      <c r="AW5" s="18"/>
      <c r="AX5" s="5"/>
      <c r="AY5" s="9"/>
    </row>
    <row r="6" customFormat="false" ht="13.8" hidden="false" customHeight="false" outlineLevel="0" collapsed="false">
      <c r="A6" s="5"/>
      <c r="B6" s="0"/>
      <c r="C6" s="0"/>
      <c r="D6" s="24"/>
      <c r="E6" s="24"/>
      <c r="F6" s="25"/>
      <c r="G6" s="26"/>
      <c r="H6" s="26"/>
      <c r="I6" s="27"/>
      <c r="J6" s="26"/>
      <c r="K6" s="93"/>
      <c r="L6" s="28"/>
      <c r="M6" s="26"/>
      <c r="N6" s="26"/>
      <c r="O6" s="27"/>
      <c r="P6" s="26"/>
      <c r="Q6" s="26"/>
      <c r="R6" s="27"/>
      <c r="S6" s="29"/>
      <c r="T6" s="29"/>
      <c r="U6" s="0"/>
      <c r="V6" s="30"/>
      <c r="W6" s="18"/>
      <c r="X6" s="5"/>
      <c r="AA6" s="5"/>
      <c r="AB6" s="1" t="s">
        <v>13</v>
      </c>
      <c r="AC6" s="2" t="s">
        <v>3</v>
      </c>
      <c r="AD6" s="24" t="n">
        <v>5</v>
      </c>
      <c r="AE6" s="24"/>
      <c r="AF6" s="25" t="s">
        <v>3</v>
      </c>
      <c r="AG6" s="26" t="s">
        <v>14</v>
      </c>
      <c r="AH6" s="26"/>
      <c r="AI6" s="27" t="s">
        <v>3</v>
      </c>
      <c r="AJ6" s="26" t="s">
        <v>14</v>
      </c>
      <c r="AK6" s="26"/>
      <c r="AL6" s="28" t="s">
        <v>3</v>
      </c>
      <c r="AM6" s="26" t="n">
        <v>21</v>
      </c>
      <c r="AN6" s="26"/>
      <c r="AO6" s="27" t="s">
        <v>3</v>
      </c>
      <c r="AP6" s="26" t="s">
        <v>14</v>
      </c>
      <c r="AQ6" s="26"/>
      <c r="AR6" s="27" t="s">
        <v>3</v>
      </c>
      <c r="AS6" s="29" t="s">
        <v>14</v>
      </c>
      <c r="AT6" s="29"/>
      <c r="AU6" s="2" t="s">
        <v>3</v>
      </c>
      <c r="AV6" s="30" t="n">
        <f aca="false">SUM(AD6:AT6)</f>
        <v>26</v>
      </c>
      <c r="AW6" s="18" t="s">
        <v>11</v>
      </c>
      <c r="AX6" s="5"/>
      <c r="AY6" s="9"/>
    </row>
    <row r="7" customFormat="false" ht="13.8" hidden="false" customHeight="false" outlineLevel="0" collapsed="false">
      <c r="A7" s="5"/>
      <c r="B7" s="0"/>
      <c r="C7" s="0"/>
      <c r="D7" s="31"/>
      <c r="E7" s="31"/>
      <c r="F7" s="32"/>
      <c r="G7" s="33"/>
      <c r="H7" s="33"/>
      <c r="I7" s="19"/>
      <c r="J7" s="33"/>
      <c r="K7" s="94"/>
      <c r="L7" s="34"/>
      <c r="M7" s="33"/>
      <c r="N7" s="33"/>
      <c r="O7" s="19"/>
      <c r="P7" s="33"/>
      <c r="Q7" s="33"/>
      <c r="R7" s="19"/>
      <c r="S7" s="35"/>
      <c r="T7" s="35"/>
      <c r="U7" s="0"/>
      <c r="V7" s="30"/>
      <c r="W7" s="18"/>
      <c r="X7" s="5"/>
      <c r="AA7" s="5"/>
      <c r="AB7" s="1" t="s">
        <v>15</v>
      </c>
      <c r="AC7" s="2" t="s">
        <v>3</v>
      </c>
      <c r="AD7" s="31" t="n">
        <v>5</v>
      </c>
      <c r="AE7" s="31"/>
      <c r="AF7" s="32" t="s">
        <v>3</v>
      </c>
      <c r="AG7" s="33" t="s">
        <v>14</v>
      </c>
      <c r="AH7" s="33"/>
      <c r="AI7" s="19" t="s">
        <v>3</v>
      </c>
      <c r="AJ7" s="33" t="s">
        <v>14</v>
      </c>
      <c r="AK7" s="33"/>
      <c r="AL7" s="34" t="s">
        <v>3</v>
      </c>
      <c r="AM7" s="33" t="n">
        <v>30</v>
      </c>
      <c r="AN7" s="33"/>
      <c r="AO7" s="19" t="s">
        <v>3</v>
      </c>
      <c r="AP7" s="33" t="s">
        <v>14</v>
      </c>
      <c r="AQ7" s="33"/>
      <c r="AR7" s="19" t="s">
        <v>3</v>
      </c>
      <c r="AS7" s="35" t="s">
        <v>14</v>
      </c>
      <c r="AT7" s="35"/>
      <c r="AU7" s="2" t="s">
        <v>3</v>
      </c>
      <c r="AV7" s="30" t="n">
        <f aca="false">SUM(AD7:AT7)</f>
        <v>35</v>
      </c>
      <c r="AW7" s="18" t="s">
        <v>11</v>
      </c>
      <c r="AX7" s="5"/>
      <c r="AY7" s="9"/>
    </row>
    <row r="8" customFormat="false" ht="13.8" hidden="false" customHeight="false" outlineLevel="0" collapsed="false">
      <c r="A8" s="5"/>
      <c r="B8" s="0"/>
      <c r="C8" s="0"/>
      <c r="D8" s="31"/>
      <c r="E8" s="31"/>
      <c r="F8" s="32"/>
      <c r="G8" s="33"/>
      <c r="H8" s="33"/>
      <c r="I8" s="19"/>
      <c r="J8" s="33"/>
      <c r="K8" s="94"/>
      <c r="L8" s="34"/>
      <c r="M8" s="33"/>
      <c r="N8" s="33"/>
      <c r="O8" s="19"/>
      <c r="P8" s="33"/>
      <c r="Q8" s="33"/>
      <c r="R8" s="19"/>
      <c r="S8" s="35"/>
      <c r="T8" s="35"/>
      <c r="U8" s="0"/>
      <c r="V8" s="30"/>
      <c r="W8" s="18"/>
      <c r="X8" s="5"/>
      <c r="AA8" s="5"/>
      <c r="AB8" s="1" t="s">
        <v>16</v>
      </c>
      <c r="AC8" s="2" t="s">
        <v>3</v>
      </c>
      <c r="AD8" s="31" t="s">
        <v>14</v>
      </c>
      <c r="AE8" s="31"/>
      <c r="AF8" s="32" t="s">
        <v>3</v>
      </c>
      <c r="AG8" s="33" t="s">
        <v>14</v>
      </c>
      <c r="AH8" s="33"/>
      <c r="AI8" s="19" t="s">
        <v>3</v>
      </c>
      <c r="AJ8" s="33" t="s">
        <v>14</v>
      </c>
      <c r="AK8" s="33"/>
      <c r="AL8" s="34" t="s">
        <v>3</v>
      </c>
      <c r="AM8" s="33" t="n">
        <v>6</v>
      </c>
      <c r="AN8" s="94" t="s">
        <v>61</v>
      </c>
      <c r="AO8" s="19" t="s">
        <v>3</v>
      </c>
      <c r="AP8" s="33" t="s">
        <v>14</v>
      </c>
      <c r="AQ8" s="33"/>
      <c r="AR8" s="19" t="s">
        <v>3</v>
      </c>
      <c r="AS8" s="35" t="n">
        <v>20</v>
      </c>
      <c r="AT8" s="95" t="s">
        <v>62</v>
      </c>
      <c r="AU8" s="2" t="s">
        <v>3</v>
      </c>
      <c r="AV8" s="30" t="n">
        <f aca="false">SUM(AD8:AT8)</f>
        <v>26</v>
      </c>
      <c r="AW8" s="18" t="s">
        <v>11</v>
      </c>
      <c r="AX8" s="5"/>
      <c r="AY8" s="9"/>
    </row>
    <row r="9" customFormat="false" ht="13.8" hidden="false" customHeight="false" outlineLevel="0" collapsed="false">
      <c r="A9" s="5"/>
      <c r="B9" s="0"/>
      <c r="C9" s="0"/>
      <c r="D9" s="31"/>
      <c r="E9" s="31"/>
      <c r="F9" s="32"/>
      <c r="G9" s="33"/>
      <c r="H9" s="33"/>
      <c r="I9" s="19"/>
      <c r="J9" s="33"/>
      <c r="K9" s="94"/>
      <c r="L9" s="34"/>
      <c r="M9" s="33"/>
      <c r="N9" s="33"/>
      <c r="O9" s="19"/>
      <c r="P9" s="33"/>
      <c r="Q9" s="33"/>
      <c r="R9" s="19"/>
      <c r="S9" s="35"/>
      <c r="T9" s="35"/>
      <c r="U9" s="0"/>
      <c r="V9" s="30"/>
      <c r="W9" s="18"/>
      <c r="X9" s="5"/>
      <c r="AA9" s="5"/>
      <c r="AB9" s="1" t="s">
        <v>17</v>
      </c>
      <c r="AC9" s="2" t="s">
        <v>3</v>
      </c>
      <c r="AD9" s="31"/>
      <c r="AE9" s="31"/>
      <c r="AF9" s="32" t="s">
        <v>3</v>
      </c>
      <c r="AG9" s="33" t="s">
        <v>14</v>
      </c>
      <c r="AH9" s="33"/>
      <c r="AI9" s="19" t="s">
        <v>3</v>
      </c>
      <c r="AJ9" s="33" t="s">
        <v>14</v>
      </c>
      <c r="AK9" s="33"/>
      <c r="AL9" s="34" t="s">
        <v>3</v>
      </c>
      <c r="AM9" s="33" t="n">
        <v>10</v>
      </c>
      <c r="AN9" s="33"/>
      <c r="AO9" s="19" t="s">
        <v>3</v>
      </c>
      <c r="AP9" s="33" t="s">
        <v>14</v>
      </c>
      <c r="AQ9" s="33"/>
      <c r="AR9" s="19" t="s">
        <v>3</v>
      </c>
      <c r="AS9" s="35" t="n">
        <v>16</v>
      </c>
      <c r="AT9" s="35"/>
      <c r="AU9" s="2" t="s">
        <v>3</v>
      </c>
      <c r="AV9" s="30" t="n">
        <f aca="false">SUM(AD9:AT9)</f>
        <v>26</v>
      </c>
      <c r="AW9" s="18" t="s">
        <v>11</v>
      </c>
      <c r="AX9" s="5"/>
      <c r="AY9" s="9"/>
    </row>
    <row r="10" customFormat="false" ht="13.8" hidden="false" customHeight="false" outlineLevel="0" collapsed="false">
      <c r="A10" s="5"/>
      <c r="B10" s="0"/>
      <c r="C10" s="0"/>
      <c r="D10" s="31"/>
      <c r="E10" s="31"/>
      <c r="F10" s="32"/>
      <c r="G10" s="33"/>
      <c r="H10" s="33"/>
      <c r="I10" s="19"/>
      <c r="J10" s="33"/>
      <c r="K10" s="94"/>
      <c r="L10" s="34"/>
      <c r="M10" s="33"/>
      <c r="N10" s="33"/>
      <c r="O10" s="19"/>
      <c r="P10" s="33"/>
      <c r="Q10" s="33"/>
      <c r="R10" s="19"/>
      <c r="S10" s="35"/>
      <c r="T10" s="35"/>
      <c r="U10" s="0"/>
      <c r="V10" s="30"/>
      <c r="W10" s="18"/>
      <c r="X10" s="5"/>
      <c r="AA10" s="5"/>
      <c r="AB10" s="1" t="s">
        <v>18</v>
      </c>
      <c r="AC10" s="2" t="s">
        <v>3</v>
      </c>
      <c r="AD10" s="31" t="s">
        <v>14</v>
      </c>
      <c r="AE10" s="31"/>
      <c r="AF10" s="32" t="s">
        <v>3</v>
      </c>
      <c r="AG10" s="33" t="n">
        <v>5</v>
      </c>
      <c r="AH10" s="33"/>
      <c r="AI10" s="19" t="s">
        <v>3</v>
      </c>
      <c r="AJ10" s="33" t="n">
        <v>5</v>
      </c>
      <c r="AK10" s="33"/>
      <c r="AL10" s="34" t="s">
        <v>3</v>
      </c>
      <c r="AM10" s="33" t="n">
        <v>16</v>
      </c>
      <c r="AN10" s="33"/>
      <c r="AO10" s="19" t="s">
        <v>3</v>
      </c>
      <c r="AP10" s="33" t="s">
        <v>14</v>
      </c>
      <c r="AQ10" s="33"/>
      <c r="AR10" s="19" t="s">
        <v>3</v>
      </c>
      <c r="AS10" s="35" t="s">
        <v>14</v>
      </c>
      <c r="AT10" s="35"/>
      <c r="AU10" s="2" t="s">
        <v>3</v>
      </c>
      <c r="AV10" s="30" t="n">
        <f aca="false">SUM(AD10:AT10)</f>
        <v>26</v>
      </c>
      <c r="AW10" s="18" t="s">
        <v>11</v>
      </c>
      <c r="AX10" s="5"/>
      <c r="AY10" s="9"/>
    </row>
    <row r="11" customFormat="false" ht="13.8" hidden="false" customHeight="false" outlineLevel="0" collapsed="false">
      <c r="A11" s="5"/>
      <c r="B11" s="0"/>
      <c r="C11" s="0"/>
      <c r="D11" s="31"/>
      <c r="E11" s="31"/>
      <c r="F11" s="32"/>
      <c r="G11" s="33"/>
      <c r="H11" s="33"/>
      <c r="I11" s="19"/>
      <c r="J11" s="33"/>
      <c r="K11" s="94"/>
      <c r="L11" s="34"/>
      <c r="M11" s="33"/>
      <c r="N11" s="33"/>
      <c r="O11" s="19"/>
      <c r="P11" s="33"/>
      <c r="Q11" s="33"/>
      <c r="R11" s="19"/>
      <c r="S11" s="35"/>
      <c r="T11" s="35"/>
      <c r="U11" s="0"/>
      <c r="V11" s="30"/>
      <c r="W11" s="18"/>
      <c r="X11" s="5"/>
      <c r="AA11" s="5"/>
      <c r="AB11" s="1" t="s">
        <v>19</v>
      </c>
      <c r="AC11" s="2" t="s">
        <v>3</v>
      </c>
      <c r="AD11" s="31" t="s">
        <v>14</v>
      </c>
      <c r="AE11" s="31"/>
      <c r="AF11" s="32" t="s">
        <v>3</v>
      </c>
      <c r="AG11" s="33" t="n">
        <v>4</v>
      </c>
      <c r="AH11" s="33"/>
      <c r="AI11" s="19" t="s">
        <v>3</v>
      </c>
      <c r="AJ11" s="33" t="n">
        <v>5</v>
      </c>
      <c r="AK11" s="33"/>
      <c r="AL11" s="34" t="s">
        <v>3</v>
      </c>
      <c r="AM11" s="33" t="n">
        <v>17</v>
      </c>
      <c r="AN11" s="33"/>
      <c r="AO11" s="19" t="s">
        <v>3</v>
      </c>
      <c r="AP11" s="33" t="s">
        <v>14</v>
      </c>
      <c r="AQ11" s="33"/>
      <c r="AR11" s="19" t="s">
        <v>3</v>
      </c>
      <c r="AS11" s="35" t="s">
        <v>14</v>
      </c>
      <c r="AT11" s="35"/>
      <c r="AU11" s="2" t="s">
        <v>3</v>
      </c>
      <c r="AV11" s="30" t="n">
        <f aca="false">SUM(AD11:AT11)</f>
        <v>26</v>
      </c>
      <c r="AW11" s="18" t="s">
        <v>11</v>
      </c>
      <c r="AX11" s="5"/>
      <c r="AY11" s="9"/>
    </row>
    <row r="12" customFormat="false" ht="13.8" hidden="false" customHeight="false" outlineLevel="0" collapsed="false">
      <c r="A12" s="5"/>
      <c r="B12" s="0"/>
      <c r="C12" s="0"/>
      <c r="D12" s="36"/>
      <c r="E12" s="36"/>
      <c r="F12" s="37"/>
      <c r="G12" s="38"/>
      <c r="H12" s="38"/>
      <c r="I12" s="39"/>
      <c r="J12" s="38"/>
      <c r="K12" s="96"/>
      <c r="L12" s="40"/>
      <c r="M12" s="38"/>
      <c r="N12" s="38"/>
      <c r="O12" s="39"/>
      <c r="P12" s="38"/>
      <c r="Q12" s="38"/>
      <c r="R12" s="39"/>
      <c r="S12" s="41"/>
      <c r="T12" s="41"/>
      <c r="U12" s="0"/>
      <c r="V12" s="30"/>
      <c r="W12" s="18"/>
      <c r="X12" s="5"/>
      <c r="AA12" s="5"/>
      <c r="AB12" s="1" t="s">
        <v>20</v>
      </c>
      <c r="AC12" s="2" t="s">
        <v>3</v>
      </c>
      <c r="AD12" s="36" t="s">
        <v>14</v>
      </c>
      <c r="AE12" s="36"/>
      <c r="AF12" s="37" t="s">
        <v>3</v>
      </c>
      <c r="AG12" s="38" t="s">
        <v>14</v>
      </c>
      <c r="AH12" s="38"/>
      <c r="AI12" s="39" t="s">
        <v>3</v>
      </c>
      <c r="AJ12" s="38" t="s">
        <v>14</v>
      </c>
      <c r="AK12" s="38"/>
      <c r="AL12" s="40" t="s">
        <v>3</v>
      </c>
      <c r="AM12" s="38" t="n">
        <v>14</v>
      </c>
      <c r="AN12" s="96" t="s">
        <v>62</v>
      </c>
      <c r="AO12" s="39" t="s">
        <v>3</v>
      </c>
      <c r="AP12" s="38" t="s">
        <v>14</v>
      </c>
      <c r="AQ12" s="38"/>
      <c r="AR12" s="39" t="s">
        <v>3</v>
      </c>
      <c r="AS12" s="41" t="n">
        <v>12</v>
      </c>
      <c r="AT12" s="97" t="s">
        <v>61</v>
      </c>
      <c r="AU12" s="2" t="s">
        <v>3</v>
      </c>
      <c r="AV12" s="30" t="n">
        <f aca="false">SUM(AD12:AT12)</f>
        <v>26</v>
      </c>
      <c r="AW12" s="18" t="s">
        <v>11</v>
      </c>
      <c r="AX12" s="5"/>
      <c r="AY12" s="9"/>
    </row>
    <row r="13" customFormat="false" ht="13.8" hidden="false" customHeight="false" outlineLevel="0" collapsed="false">
      <c r="A13" s="5"/>
      <c r="B13" s="42"/>
      <c r="C13" s="0"/>
      <c r="D13" s="43"/>
      <c r="E13" s="43"/>
      <c r="F13" s="44"/>
      <c r="G13" s="45"/>
      <c r="H13" s="45"/>
      <c r="I13" s="20"/>
      <c r="J13" s="45"/>
      <c r="K13" s="45"/>
      <c r="L13" s="46"/>
      <c r="M13" s="45"/>
      <c r="N13" s="45"/>
      <c r="O13" s="20"/>
      <c r="P13" s="45"/>
      <c r="Q13" s="45"/>
      <c r="R13" s="20"/>
      <c r="S13" s="45"/>
      <c r="T13" s="45"/>
      <c r="U13" s="12"/>
      <c r="V13" s="47"/>
      <c r="W13" s="18"/>
      <c r="X13" s="5"/>
      <c r="AA13" s="5"/>
      <c r="AB13" s="42" t="s">
        <v>12</v>
      </c>
      <c r="AC13" s="2"/>
      <c r="AD13" s="43"/>
      <c r="AE13" s="43"/>
      <c r="AF13" s="44"/>
      <c r="AG13" s="45"/>
      <c r="AH13" s="45"/>
      <c r="AI13" s="20"/>
      <c r="AJ13" s="45"/>
      <c r="AK13" s="45"/>
      <c r="AL13" s="46"/>
      <c r="AM13" s="45"/>
      <c r="AN13" s="45"/>
      <c r="AO13" s="20"/>
      <c r="AP13" s="45"/>
      <c r="AQ13" s="45"/>
      <c r="AR13" s="20"/>
      <c r="AS13" s="45"/>
      <c r="AT13" s="45"/>
      <c r="AU13" s="12"/>
      <c r="AV13" s="47"/>
      <c r="AW13" s="18"/>
      <c r="AX13" s="5"/>
      <c r="AY13" s="9"/>
    </row>
    <row r="14" customFormat="false" ht="13.8" hidden="false" customHeight="false" outlineLevel="0" collapsed="false">
      <c r="A14" s="5"/>
      <c r="B14" s="0"/>
      <c r="C14" s="0"/>
      <c r="D14" s="30"/>
      <c r="E14" s="30"/>
      <c r="F14" s="0"/>
      <c r="G14" s="30"/>
      <c r="H14" s="30"/>
      <c r="I14" s="0"/>
      <c r="J14" s="30"/>
      <c r="K14" s="30"/>
      <c r="L14" s="0"/>
      <c r="M14" s="30"/>
      <c r="N14" s="30"/>
      <c r="O14" s="0"/>
      <c r="P14" s="30"/>
      <c r="Q14" s="30"/>
      <c r="R14" s="0"/>
      <c r="S14" s="30"/>
      <c r="T14" s="30"/>
      <c r="U14" s="0"/>
      <c r="V14" s="30"/>
      <c r="W14" s="18"/>
      <c r="X14" s="5"/>
      <c r="AA14" s="5"/>
      <c r="AB14" s="1" t="s">
        <v>21</v>
      </c>
      <c r="AC14" s="2" t="s">
        <v>3</v>
      </c>
      <c r="AD14" s="30" t="n">
        <f aca="false">SUM(AD6:AD12)</f>
        <v>10</v>
      </c>
      <c r="AE14" s="30"/>
      <c r="AF14" s="3" t="s">
        <v>3</v>
      </c>
      <c r="AG14" s="30" t="n">
        <f aca="false">SUM(AG6:AG12)</f>
        <v>9</v>
      </c>
      <c r="AH14" s="30"/>
      <c r="AI14" s="2" t="s">
        <v>3</v>
      </c>
      <c r="AJ14" s="30" t="n">
        <f aca="false">SUM(AJ6:AJ12)</f>
        <v>10</v>
      </c>
      <c r="AK14" s="30"/>
      <c r="AL14" s="4" t="s">
        <v>3</v>
      </c>
      <c r="AM14" s="30" t="n">
        <f aca="false">SUM(AM6:AM12)</f>
        <v>114</v>
      </c>
      <c r="AN14" s="30"/>
      <c r="AO14" s="2" t="s">
        <v>3</v>
      </c>
      <c r="AP14" s="30" t="n">
        <f aca="false">SUM(AP6:AP12)</f>
        <v>0</v>
      </c>
      <c r="AQ14" s="30"/>
      <c r="AR14" s="2" t="s">
        <v>3</v>
      </c>
      <c r="AS14" s="30" t="n">
        <f aca="false">SUM(AS6:AS12)</f>
        <v>48</v>
      </c>
      <c r="AT14" s="30"/>
      <c r="AU14" s="2" t="s">
        <v>3</v>
      </c>
      <c r="AV14" s="30" t="n">
        <f aca="false">SUM(AV6:AV12)</f>
        <v>191</v>
      </c>
      <c r="AW14" s="18" t="s">
        <v>11</v>
      </c>
      <c r="AX14" s="5"/>
      <c r="AY14" s="9"/>
    </row>
    <row r="15" customFormat="false" ht="13.8" hidden="false" customHeight="false" outlineLevel="0" collapsed="false">
      <c r="A15" s="5"/>
      <c r="B15" s="0"/>
      <c r="C15" s="0"/>
      <c r="D15" s="30"/>
      <c r="E15" s="30"/>
      <c r="F15" s="0"/>
      <c r="G15" s="30"/>
      <c r="H15" s="30"/>
      <c r="I15" s="0"/>
      <c r="J15" s="30"/>
      <c r="K15" s="30"/>
      <c r="L15" s="0"/>
      <c r="M15" s="30"/>
      <c r="N15" s="30"/>
      <c r="O15" s="0"/>
      <c r="P15" s="30"/>
      <c r="Q15" s="30"/>
      <c r="R15" s="0"/>
      <c r="S15" s="30"/>
      <c r="T15" s="30"/>
      <c r="U15" s="0"/>
      <c r="V15" s="30"/>
      <c r="W15" s="18"/>
      <c r="X15" s="5"/>
      <c r="AA15" s="5"/>
      <c r="AB15" s="1" t="s">
        <v>22</v>
      </c>
      <c r="AC15" s="2" t="s">
        <v>3</v>
      </c>
      <c r="AD15" s="30" t="n">
        <f aca="false">AD14</f>
        <v>10</v>
      </c>
      <c r="AE15" s="30"/>
      <c r="AF15" s="3" t="s">
        <v>3</v>
      </c>
      <c r="AG15" s="30" t="n">
        <f aca="false">AG14</f>
        <v>9</v>
      </c>
      <c r="AH15" s="30"/>
      <c r="AI15" s="2" t="s">
        <v>3</v>
      </c>
      <c r="AJ15" s="30" t="n">
        <f aca="false">AJ14</f>
        <v>10</v>
      </c>
      <c r="AK15" s="30"/>
      <c r="AL15" s="4" t="s">
        <v>3</v>
      </c>
      <c r="AM15" s="30" t="n">
        <f aca="false">AM14</f>
        <v>114</v>
      </c>
      <c r="AN15" s="30"/>
      <c r="AO15" s="2" t="s">
        <v>3</v>
      </c>
      <c r="AP15" s="30" t="n">
        <f aca="false">AP14</f>
        <v>0</v>
      </c>
      <c r="AQ15" s="30"/>
      <c r="AR15" s="2" t="s">
        <v>3</v>
      </c>
      <c r="AS15" s="30" t="n">
        <f aca="false">AS14</f>
        <v>48</v>
      </c>
      <c r="AT15" s="30"/>
      <c r="AU15" s="2" t="s">
        <v>3</v>
      </c>
      <c r="AV15" s="30" t="n">
        <f aca="false">SUM(AD15:AS15)</f>
        <v>191</v>
      </c>
      <c r="AW15" s="18" t="s">
        <v>11</v>
      </c>
      <c r="AX15" s="5"/>
      <c r="AY15" s="9"/>
    </row>
    <row r="16" customFormat="false" ht="13.8" hidden="false" customHeight="false" outlineLevel="0" collapsed="false">
      <c r="A16" s="5"/>
      <c r="B16" s="0"/>
      <c r="C16" s="0"/>
      <c r="D16" s="48"/>
      <c r="E16" s="48"/>
      <c r="F16" s="0"/>
      <c r="G16" s="48"/>
      <c r="H16" s="48"/>
      <c r="I16" s="50"/>
      <c r="J16" s="48"/>
      <c r="K16" s="48"/>
      <c r="L16" s="0"/>
      <c r="M16" s="48"/>
      <c r="N16" s="48"/>
      <c r="O16" s="50"/>
      <c r="P16" s="51"/>
      <c r="Q16" s="51"/>
      <c r="R16" s="50"/>
      <c r="S16" s="48"/>
      <c r="T16" s="48"/>
      <c r="U16" s="52"/>
      <c r="V16" s="53"/>
      <c r="W16" s="18"/>
      <c r="X16" s="5"/>
      <c r="AA16" s="5"/>
      <c r="AB16" s="1" t="s">
        <v>23</v>
      </c>
      <c r="AC16" s="2" t="s">
        <v>3</v>
      </c>
      <c r="AD16" s="48" t="n">
        <v>30</v>
      </c>
      <c r="AE16" s="48"/>
      <c r="AF16" s="49" t="s">
        <v>3</v>
      </c>
      <c r="AG16" s="48" t="n">
        <v>20</v>
      </c>
      <c r="AH16" s="48"/>
      <c r="AI16" s="50" t="s">
        <v>3</v>
      </c>
      <c r="AJ16" s="48" t="n">
        <v>25</v>
      </c>
      <c r="AK16" s="48"/>
      <c r="AL16" s="4" t="s">
        <v>3</v>
      </c>
      <c r="AM16" s="48" t="n">
        <v>22</v>
      </c>
      <c r="AN16" s="48"/>
      <c r="AO16" s="50" t="s">
        <v>3</v>
      </c>
      <c r="AP16" s="51" t="n">
        <v>15</v>
      </c>
      <c r="AQ16" s="51"/>
      <c r="AR16" s="50" t="s">
        <v>3</v>
      </c>
      <c r="AS16" s="48" t="n">
        <v>15</v>
      </c>
      <c r="AT16" s="48"/>
      <c r="AU16" s="52" t="s">
        <v>3</v>
      </c>
      <c r="AV16" s="53"/>
      <c r="AW16" s="18" t="s">
        <v>11</v>
      </c>
      <c r="AX16" s="5"/>
      <c r="AY16" s="9"/>
    </row>
    <row r="17" customFormat="false" ht="13.8" hidden="false" customHeight="false" outlineLevel="0" collapsed="false">
      <c r="A17" s="5"/>
      <c r="B17" s="0"/>
      <c r="C17" s="0"/>
      <c r="D17" s="54"/>
      <c r="E17" s="54"/>
      <c r="F17" s="0"/>
      <c r="G17" s="54"/>
      <c r="H17" s="54"/>
      <c r="I17" s="3"/>
      <c r="J17" s="54"/>
      <c r="K17" s="54"/>
      <c r="L17" s="3"/>
      <c r="M17" s="54"/>
      <c r="N17" s="54"/>
      <c r="O17" s="3"/>
      <c r="P17" s="54"/>
      <c r="Q17" s="54"/>
      <c r="R17" s="3"/>
      <c r="S17" s="54"/>
      <c r="T17" s="54"/>
      <c r="U17" s="3"/>
      <c r="V17" s="54"/>
      <c r="W17" s="18"/>
      <c r="X17" s="5"/>
      <c r="AA17" s="5"/>
      <c r="AB17" s="1" t="s">
        <v>24</v>
      </c>
      <c r="AC17" s="2" t="s">
        <v>3</v>
      </c>
      <c r="AD17" s="54" t="n">
        <f aca="false">AD15*AD16</f>
        <v>300</v>
      </c>
      <c r="AE17" s="54"/>
      <c r="AF17" s="49" t="s">
        <v>3</v>
      </c>
      <c r="AG17" s="54" t="n">
        <f aca="false">AG15*AG16</f>
        <v>180</v>
      </c>
      <c r="AH17" s="54"/>
      <c r="AI17" s="52" t="s">
        <v>3</v>
      </c>
      <c r="AJ17" s="54" t="n">
        <f aca="false">AJ15*AJ16</f>
        <v>250</v>
      </c>
      <c r="AK17" s="54"/>
      <c r="AL17" s="55" t="s">
        <v>3</v>
      </c>
      <c r="AM17" s="54" t="n">
        <f aca="false">AM15*AM16</f>
        <v>2508</v>
      </c>
      <c r="AN17" s="54"/>
      <c r="AO17" s="52" t="s">
        <v>3</v>
      </c>
      <c r="AP17" s="54" t="n">
        <f aca="false">AP15*AP16</f>
        <v>0</v>
      </c>
      <c r="AQ17" s="54"/>
      <c r="AR17" s="52" t="s">
        <v>3</v>
      </c>
      <c r="AS17" s="54" t="n">
        <f aca="false">AS15*AS16</f>
        <v>720</v>
      </c>
      <c r="AT17" s="54"/>
      <c r="AU17" s="52" t="s">
        <v>3</v>
      </c>
      <c r="AV17" s="54" t="n">
        <f aca="false">SUM(AD17:AS17)</f>
        <v>3958</v>
      </c>
      <c r="AW17" s="18" t="s">
        <v>11</v>
      </c>
      <c r="AX17" s="5"/>
      <c r="AY17" s="9"/>
    </row>
    <row r="18" customFormat="false" ht="13.8" hidden="false" customHeight="false" outlineLevel="0" collapsed="false">
      <c r="A18" s="5"/>
      <c r="B18" s="2"/>
      <c r="C18" s="0"/>
      <c r="D18" s="12"/>
      <c r="E18" s="12"/>
      <c r="F18" s="56"/>
      <c r="G18" s="57"/>
      <c r="H18" s="57"/>
      <c r="I18" s="12"/>
      <c r="J18" s="57"/>
      <c r="K18" s="57"/>
      <c r="L18" s="58"/>
      <c r="M18" s="57"/>
      <c r="N18" s="57"/>
      <c r="O18" s="12"/>
      <c r="P18" s="57"/>
      <c r="Q18" s="57"/>
      <c r="R18" s="12"/>
      <c r="S18" s="57"/>
      <c r="T18" s="57"/>
      <c r="U18" s="12"/>
      <c r="V18" s="57"/>
      <c r="W18" s="0"/>
      <c r="X18" s="5"/>
      <c r="AA18" s="5"/>
      <c r="AB18" s="2" t="s">
        <v>25</v>
      </c>
      <c r="AC18" s="2"/>
      <c r="AD18" s="12"/>
      <c r="AE18" s="12"/>
      <c r="AF18" s="56"/>
      <c r="AG18" s="57"/>
      <c r="AH18" s="57"/>
      <c r="AI18" s="12"/>
      <c r="AJ18" s="57"/>
      <c r="AK18" s="57"/>
      <c r="AL18" s="58"/>
      <c r="AM18" s="57"/>
      <c r="AN18" s="57"/>
      <c r="AO18" s="12"/>
      <c r="AP18" s="57"/>
      <c r="AQ18" s="57"/>
      <c r="AR18" s="12"/>
      <c r="AS18" s="57"/>
      <c r="AT18" s="57"/>
      <c r="AU18" s="12"/>
      <c r="AV18" s="57"/>
      <c r="AW18" s="8"/>
      <c r="AX18" s="5"/>
      <c r="AY18" s="9"/>
    </row>
    <row r="19" customFormat="false" ht="13.8" hidden="false" customHeight="false" outlineLevel="0" collapsed="false">
      <c r="A19" s="5"/>
      <c r="B19" s="59"/>
      <c r="C19" s="0"/>
      <c r="F19" s="0"/>
      <c r="I19" s="0"/>
      <c r="L19" s="0"/>
      <c r="O19" s="0"/>
      <c r="R19" s="0"/>
      <c r="U19" s="0"/>
      <c r="W19" s="0"/>
      <c r="X19" s="5"/>
      <c r="AA19" s="5"/>
      <c r="AB19" s="59" t="s">
        <v>26</v>
      </c>
      <c r="AC19" s="2"/>
      <c r="AF19" s="3"/>
      <c r="AI19" s="2"/>
      <c r="AL19" s="4"/>
      <c r="AO19" s="2"/>
      <c r="AR19" s="2"/>
      <c r="AU19" s="2"/>
      <c r="AW19" s="8"/>
      <c r="AX19" s="5"/>
      <c r="AY19" s="9"/>
    </row>
    <row r="20" customFormat="false" ht="19.7" hidden="false" customHeight="false" outlineLevel="0" collapsed="false">
      <c r="A20" s="5"/>
      <c r="B20" s="60"/>
      <c r="C20" s="0"/>
      <c r="F20" s="0"/>
      <c r="I20" s="0"/>
      <c r="L20" s="0"/>
      <c r="O20" s="0"/>
      <c r="R20" s="0"/>
      <c r="U20" s="0"/>
      <c r="W20" s="0"/>
      <c r="X20" s="5"/>
      <c r="AA20" s="5"/>
      <c r="AB20" s="60" t="s">
        <v>27</v>
      </c>
      <c r="AC20" s="2"/>
      <c r="AF20" s="3"/>
      <c r="AI20" s="2"/>
      <c r="AL20" s="4"/>
      <c r="AO20" s="2"/>
      <c r="AR20" s="2"/>
      <c r="AU20" s="2"/>
      <c r="AW20" s="8"/>
      <c r="AX20" s="5"/>
      <c r="AY20" s="9"/>
    </row>
    <row r="21" customFormat="false" ht="13.8" hidden="false" customHeight="false" outlineLevel="0" collapsed="false">
      <c r="A21" s="5"/>
      <c r="B21" s="2"/>
      <c r="C21" s="0"/>
      <c r="D21" s="2"/>
      <c r="E21" s="2"/>
      <c r="F21" s="0"/>
      <c r="G21" s="2"/>
      <c r="H21" s="2"/>
      <c r="I21" s="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  <c r="V21" s="63"/>
      <c r="W21" s="0"/>
      <c r="X21" s="5"/>
      <c r="AA21" s="5"/>
      <c r="AB21" s="2" t="s">
        <v>28</v>
      </c>
      <c r="AC21" s="2"/>
      <c r="AD21" s="2" t="str">
        <f aca="false">AB20</f>
        <v>Pl</v>
      </c>
      <c r="AE21" s="2"/>
      <c r="AF21" s="3"/>
      <c r="AG21" s="2" t="s">
        <v>29</v>
      </c>
      <c r="AH21" s="2"/>
      <c r="AI21" s="2"/>
      <c r="AJ21" s="61" t="s">
        <v>30</v>
      </c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2"/>
      <c r="AV21" s="63" t="s">
        <v>32</v>
      </c>
      <c r="AW21" s="8"/>
      <c r="AX21" s="5"/>
      <c r="AY21" s="9"/>
    </row>
    <row r="22" customFormat="false" ht="13.8" hidden="false" customHeight="false" outlineLevel="0" collapsed="false">
      <c r="A22" s="5"/>
      <c r="B22" s="2"/>
      <c r="C22" s="59"/>
      <c r="D22" s="3"/>
      <c r="E22" s="3"/>
      <c r="F22" s="2"/>
      <c r="G22" s="2"/>
      <c r="H22" s="2"/>
      <c r="I22" s="0"/>
      <c r="J22" s="2"/>
      <c r="K22" s="2"/>
      <c r="L22" s="2"/>
      <c r="M22" s="2"/>
      <c r="N22" s="2"/>
      <c r="O22" s="0"/>
      <c r="P22" s="2"/>
      <c r="Q22" s="2"/>
      <c r="R22" s="0"/>
      <c r="S22" s="2"/>
      <c r="T22" s="2"/>
      <c r="U22" s="0"/>
      <c r="V22" s="2"/>
      <c r="W22" s="0"/>
      <c r="X22" s="5"/>
      <c r="AA22" s="5"/>
      <c r="AB22" s="2"/>
      <c r="AC22" s="59"/>
      <c r="AD22" s="3" t="s">
        <v>33</v>
      </c>
      <c r="AE22" s="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 t="str">
        <f aca="false">AB20</f>
        <v>Pl</v>
      </c>
      <c r="AQ22" s="2"/>
      <c r="AR22" s="2" t="s">
        <v>34</v>
      </c>
      <c r="AS22" s="2"/>
      <c r="AT22" s="2"/>
      <c r="AU22" s="2" t="str">
        <f aca="false">AB20</f>
        <v>Pl</v>
      </c>
      <c r="AV22" s="2" t="s">
        <v>35</v>
      </c>
      <c r="AX22" s="5"/>
      <c r="BA22" s="0" t="s">
        <v>36</v>
      </c>
      <c r="BC22" s="0" t="s">
        <v>37</v>
      </c>
      <c r="BE22" s="64" t="s">
        <v>38</v>
      </c>
    </row>
    <row r="23" customFormat="false" ht="13.8" hidden="false" customHeight="false" outlineLevel="0" collapsed="false">
      <c r="A23" s="5"/>
      <c r="B23" s="3"/>
      <c r="C23" s="3"/>
      <c r="D23" s="3"/>
      <c r="E23" s="3"/>
      <c r="F23" s="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5"/>
      <c r="AA23" s="5"/>
      <c r="AB23" s="3" t="s"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5"/>
      <c r="BE23" s="64"/>
    </row>
    <row r="24" customFormat="false" ht="13.8" hidden="false" customHeight="false" outlineLevel="0" collapsed="false">
      <c r="B24" s="0"/>
      <c r="C24" s="0"/>
      <c r="F24" s="0"/>
      <c r="I24" s="0"/>
      <c r="L24" s="0"/>
      <c r="O24" s="0"/>
      <c r="R24" s="0"/>
      <c r="U24" s="0"/>
      <c r="V24" s="65" t="str">
        <f aca="false">IF((S14&lt;V14*0.2),"no","ok")</f>
        <v>ok</v>
      </c>
      <c r="W24" s="0"/>
      <c r="AV24" s="65" t="str">
        <f aca="false">IF(AS15&gt;=AV15*0.25,"OK","NO")</f>
        <v>OK</v>
      </c>
      <c r="AZ24" s="66"/>
      <c r="BA24" s="30"/>
      <c r="BB24" s="0" t="s">
        <v>39</v>
      </c>
      <c r="BC24" s="33" t="n">
        <f aca="false">$BC$29*BD24</f>
        <v>169.05</v>
      </c>
      <c r="BD24" s="66" t="n">
        <v>0.23</v>
      </c>
      <c r="BE24" s="64"/>
    </row>
    <row r="25" customFormat="false" ht="13.8" hidden="false" customHeight="false" outlineLevel="0" collapsed="false">
      <c r="B25" s="0"/>
      <c r="C25" s="0"/>
      <c r="F25" s="0"/>
      <c r="I25" s="0"/>
      <c r="L25" s="0"/>
      <c r="O25" s="0"/>
      <c r="R25" s="0"/>
      <c r="U25" s="0"/>
      <c r="V25" s="65"/>
      <c r="W25" s="0"/>
      <c r="AV25" s="65"/>
      <c r="AZ25" s="66"/>
      <c r="BA25" s="30"/>
      <c r="BC25" s="33"/>
      <c r="BD25" s="66"/>
      <c r="BE25" s="64"/>
    </row>
    <row r="26" s="9" customFormat="true" ht="13.8" hidden="false" customHeight="false" outlineLevel="0" collapsed="false">
      <c r="A26" s="5"/>
      <c r="B26" s="3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5"/>
      <c r="AA26" s="5"/>
      <c r="AB26" s="3" t="s"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/>
      <c r="AZ26" s="67" t="n">
        <f aca="false">BA26/$BA$29</f>
        <v>0.24438202247191</v>
      </c>
      <c r="BA26" s="68" t="n">
        <v>174</v>
      </c>
      <c r="BB26" s="68" t="s">
        <v>40</v>
      </c>
      <c r="BC26" s="69" t="n">
        <f aca="false">$BC$29*BD26</f>
        <v>191.1</v>
      </c>
      <c r="BD26" s="70" t="n">
        <v>0.26</v>
      </c>
      <c r="BE26" s="71" t="n">
        <f aca="false">$BC$29*$BD$30*BD26</f>
        <v>28.665</v>
      </c>
    </row>
    <row r="27" customFormat="false" ht="13.8" hidden="false" customHeight="false" outlineLevel="0" collapsed="false">
      <c r="A27" s="5"/>
      <c r="B27" s="6" t="s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0"/>
      <c r="X27" s="5"/>
      <c r="AA27" s="5"/>
      <c r="AB27" s="6" t="s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  <c r="AX27" s="5"/>
      <c r="AY27" s="9"/>
      <c r="AZ27" s="72" t="n">
        <f aca="false">BA27/$BA$29</f>
        <v>0.530898876404494</v>
      </c>
      <c r="BA27" s="73" t="n">
        <v>378</v>
      </c>
      <c r="BB27" s="73" t="s">
        <v>41</v>
      </c>
      <c r="BC27" s="74" t="n">
        <f aca="false">$BC$29*BD27</f>
        <v>396.9</v>
      </c>
      <c r="BD27" s="75" t="n">
        <v>0.54</v>
      </c>
      <c r="BE27" s="76" t="n">
        <f aca="false">$BC$29*$BD$30*BD27</f>
        <v>59.535</v>
      </c>
      <c r="BF27" s="30"/>
    </row>
    <row r="28" customFormat="false" ht="13.8" hidden="false" customHeight="false" outlineLevel="0" collapsed="false">
      <c r="A28" s="5"/>
      <c r="B28" s="10" t="s">
        <v>2</v>
      </c>
      <c r="C28" s="11"/>
      <c r="D28" s="12"/>
      <c r="E28" s="12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0"/>
      <c r="X28" s="5"/>
      <c r="Y28" s="2"/>
      <c r="Z28" s="2"/>
      <c r="AA28" s="5"/>
      <c r="AB28" s="10" t="s">
        <v>2</v>
      </c>
      <c r="AC28" s="11"/>
      <c r="AD28" s="12"/>
      <c r="AE28" s="12"/>
      <c r="AF28" s="13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8"/>
      <c r="AX28" s="5"/>
      <c r="AY28" s="9"/>
      <c r="AZ28" s="72" t="n">
        <f aca="false">BA28/$BA$29</f>
        <v>0.224719101123595</v>
      </c>
      <c r="BA28" s="73" t="n">
        <v>160</v>
      </c>
      <c r="BB28" s="73" t="s">
        <v>42</v>
      </c>
      <c r="BC28" s="74" t="n">
        <f aca="false">$BC$29*BD28</f>
        <v>147</v>
      </c>
      <c r="BD28" s="75" t="n">
        <v>0.2</v>
      </c>
      <c r="BE28" s="76" t="n">
        <f aca="false">$BC$29*$BD$30*BD28</f>
        <v>22.05</v>
      </c>
    </row>
    <row r="29" customFormat="false" ht="13.8" hidden="false" customHeight="false" outlineLevel="0" collapsed="false">
      <c r="A29" s="5"/>
      <c r="B29" s="15"/>
      <c r="C29" s="16" t="s">
        <v>3</v>
      </c>
      <c r="D29" s="15" t="s">
        <v>4</v>
      </c>
      <c r="E29" s="15"/>
      <c r="F29" s="6" t="s">
        <v>3</v>
      </c>
      <c r="G29" s="15" t="s">
        <v>5</v>
      </c>
      <c r="H29" s="15"/>
      <c r="I29" s="16" t="s">
        <v>3</v>
      </c>
      <c r="J29" s="15" t="s">
        <v>6</v>
      </c>
      <c r="K29" s="15"/>
      <c r="L29" s="17" t="s">
        <v>3</v>
      </c>
      <c r="M29" s="15" t="s">
        <v>7</v>
      </c>
      <c r="N29" s="15"/>
      <c r="O29" s="16" t="s">
        <v>3</v>
      </c>
      <c r="P29" s="15" t="s">
        <v>8</v>
      </c>
      <c r="Q29" s="15"/>
      <c r="R29" s="16" t="s">
        <v>3</v>
      </c>
      <c r="S29" s="15" t="s">
        <v>9</v>
      </c>
      <c r="T29" s="15"/>
      <c r="U29" s="16" t="s">
        <v>3</v>
      </c>
      <c r="V29" s="15" t="s">
        <v>10</v>
      </c>
      <c r="W29" s="18" t="s">
        <v>11</v>
      </c>
      <c r="X29" s="5"/>
      <c r="Y29" s="1"/>
      <c r="Z29" s="1"/>
      <c r="AA29" s="5"/>
      <c r="AB29" s="15"/>
      <c r="AC29" s="16" t="s">
        <v>3</v>
      </c>
      <c r="AD29" s="15" t="s">
        <v>4</v>
      </c>
      <c r="AE29" s="15"/>
      <c r="AF29" s="6" t="s">
        <v>3</v>
      </c>
      <c r="AG29" s="15" t="s">
        <v>5</v>
      </c>
      <c r="AH29" s="15"/>
      <c r="AI29" s="16" t="s">
        <v>3</v>
      </c>
      <c r="AJ29" s="15" t="s">
        <v>6</v>
      </c>
      <c r="AK29" s="15"/>
      <c r="AL29" s="17" t="s">
        <v>3</v>
      </c>
      <c r="AM29" s="15" t="s">
        <v>7</v>
      </c>
      <c r="AN29" s="15"/>
      <c r="AO29" s="16" t="s">
        <v>3</v>
      </c>
      <c r="AP29" s="15" t="s">
        <v>8</v>
      </c>
      <c r="AQ29" s="15"/>
      <c r="AR29" s="16" t="s">
        <v>3</v>
      </c>
      <c r="AS29" s="15" t="s">
        <v>9</v>
      </c>
      <c r="AT29" s="15"/>
      <c r="AU29" s="16" t="s">
        <v>3</v>
      </c>
      <c r="AV29" s="15" t="s">
        <v>10</v>
      </c>
      <c r="AW29" s="18" t="s">
        <v>11</v>
      </c>
      <c r="AX29" s="5"/>
      <c r="AY29" s="9"/>
      <c r="AZ29" s="77" t="n">
        <f aca="false">AZ26+AZ27+AZ28</f>
        <v>1</v>
      </c>
      <c r="BA29" s="78" t="n">
        <f aca="false">SUM(BA24:BA28)</f>
        <v>712</v>
      </c>
      <c r="BB29" s="78" t="s">
        <v>43</v>
      </c>
      <c r="BC29" s="79" t="n">
        <v>735</v>
      </c>
      <c r="BD29" s="80" t="n">
        <v>1</v>
      </c>
    </row>
    <row r="30" customFormat="false" ht="13.8" hidden="false" customHeight="false" outlineLevel="0" collapsed="false">
      <c r="A30" s="5"/>
      <c r="B30" s="19" t="s">
        <v>12</v>
      </c>
      <c r="C30" s="16"/>
      <c r="D30" s="20"/>
      <c r="E30" s="20"/>
      <c r="F30" s="13"/>
      <c r="G30" s="21"/>
      <c r="H30" s="21"/>
      <c r="I30" s="22"/>
      <c r="J30" s="21"/>
      <c r="K30" s="21"/>
      <c r="L30" s="23"/>
      <c r="M30" s="21"/>
      <c r="N30" s="21"/>
      <c r="O30" s="22"/>
      <c r="P30" s="21"/>
      <c r="Q30" s="21"/>
      <c r="R30" s="22"/>
      <c r="S30" s="21"/>
      <c r="T30" s="21"/>
      <c r="U30" s="22"/>
      <c r="V30" s="21"/>
      <c r="W30" s="18"/>
      <c r="X30" s="5"/>
      <c r="Y30" s="1"/>
      <c r="Z30" s="1"/>
      <c r="AA30" s="5"/>
      <c r="AB30" s="19" t="s">
        <v>12</v>
      </c>
      <c r="AC30" s="16"/>
      <c r="AD30" s="20"/>
      <c r="AE30" s="20"/>
      <c r="AF30" s="13"/>
      <c r="AG30" s="21"/>
      <c r="AH30" s="21"/>
      <c r="AI30" s="22"/>
      <c r="AJ30" s="21"/>
      <c r="AK30" s="21"/>
      <c r="AL30" s="23"/>
      <c r="AM30" s="21"/>
      <c r="AN30" s="21"/>
      <c r="AO30" s="22"/>
      <c r="AP30" s="21"/>
      <c r="AQ30" s="21"/>
      <c r="AR30" s="22"/>
      <c r="AS30" s="21"/>
      <c r="AT30" s="21"/>
      <c r="AU30" s="22"/>
      <c r="AV30" s="21"/>
      <c r="AW30" s="18"/>
      <c r="AX30" s="5"/>
      <c r="AY30" s="9"/>
      <c r="AZ30" s="81"/>
      <c r="BA30" s="30"/>
      <c r="BB30" s="76" t="s">
        <v>44</v>
      </c>
      <c r="BC30" s="82" t="n">
        <f aca="false">$BC$29*BD30</f>
        <v>110.25</v>
      </c>
      <c r="BD30" s="83" t="n">
        <v>0.15</v>
      </c>
    </row>
    <row r="31" customFormat="false" ht="13.8" hidden="false" customHeight="false" outlineLevel="0" collapsed="false">
      <c r="A31" s="5"/>
      <c r="B31" s="1" t="s">
        <v>13</v>
      </c>
      <c r="C31" s="2" t="s">
        <v>3</v>
      </c>
      <c r="D31" s="24" t="s">
        <v>14</v>
      </c>
      <c r="E31" s="24"/>
      <c r="F31" s="25" t="s">
        <v>3</v>
      </c>
      <c r="G31" s="26" t="n">
        <v>4</v>
      </c>
      <c r="H31" s="26"/>
      <c r="I31" s="27" t="s">
        <v>3</v>
      </c>
      <c r="J31" s="26" t="s">
        <v>14</v>
      </c>
      <c r="K31" s="26"/>
      <c r="L31" s="28" t="s">
        <v>3</v>
      </c>
      <c r="M31" s="26" t="n">
        <v>5</v>
      </c>
      <c r="N31" s="26"/>
      <c r="O31" s="27" t="s">
        <v>3</v>
      </c>
      <c r="P31" s="26" t="n">
        <v>15</v>
      </c>
      <c r="Q31" s="26" t="s">
        <v>63</v>
      </c>
      <c r="R31" s="27" t="s">
        <v>3</v>
      </c>
      <c r="S31" s="29" t="n">
        <v>29</v>
      </c>
      <c r="T31" s="29" t="s">
        <v>64</v>
      </c>
      <c r="U31" s="2" t="s">
        <v>3</v>
      </c>
      <c r="V31" s="30" t="n">
        <f aca="false">SUM(D31:T31)</f>
        <v>53</v>
      </c>
      <c r="W31" s="18" t="s">
        <v>11</v>
      </c>
      <c r="X31" s="5"/>
      <c r="AA31" s="5"/>
      <c r="AB31" s="1" t="s">
        <v>13</v>
      </c>
      <c r="AC31" s="2" t="s">
        <v>3</v>
      </c>
      <c r="AD31" s="24" t="s">
        <v>14</v>
      </c>
      <c r="AE31" s="24"/>
      <c r="AF31" s="25" t="s">
        <v>3</v>
      </c>
      <c r="AG31" s="26" t="s">
        <v>14</v>
      </c>
      <c r="AH31" s="26"/>
      <c r="AI31" s="27" t="s">
        <v>3</v>
      </c>
      <c r="AJ31" s="26" t="s">
        <v>14</v>
      </c>
      <c r="AK31" s="26"/>
      <c r="AL31" s="28" t="s">
        <v>3</v>
      </c>
      <c r="AM31" s="26" t="s">
        <v>14</v>
      </c>
      <c r="AN31" s="26"/>
      <c r="AO31" s="27" t="s">
        <v>3</v>
      </c>
      <c r="AP31" s="26" t="n">
        <v>4</v>
      </c>
      <c r="AQ31" s="31" t="s">
        <v>64</v>
      </c>
      <c r="AR31" s="27" t="s">
        <v>3</v>
      </c>
      <c r="AS31" s="29" t="n">
        <v>22</v>
      </c>
      <c r="AT31" s="31" t="s">
        <v>63</v>
      </c>
      <c r="AU31" s="2" t="s">
        <v>3</v>
      </c>
      <c r="AV31" s="30" t="n">
        <f aca="false">SUM(AD31:AT31)</f>
        <v>26</v>
      </c>
      <c r="AW31" s="18" t="s">
        <v>11</v>
      </c>
      <c r="AX31" s="5"/>
      <c r="AY31" s="9"/>
      <c r="BB31" s="0" t="s">
        <v>45</v>
      </c>
      <c r="BC31" s="33" t="n">
        <f aca="false">$BC$29*BD31</f>
        <v>1014.3</v>
      </c>
      <c r="BD31" s="66" t="n">
        <f aca="false">BD29+BD30+BD24</f>
        <v>1.38</v>
      </c>
    </row>
    <row r="32" customFormat="false" ht="13.8" hidden="false" customHeight="false" outlineLevel="0" collapsed="false">
      <c r="A32" s="5"/>
      <c r="B32" s="1" t="s">
        <v>15</v>
      </c>
      <c r="C32" s="2" t="s">
        <v>3</v>
      </c>
      <c r="D32" s="31" t="s">
        <v>14</v>
      </c>
      <c r="E32" s="31"/>
      <c r="F32" s="32" t="s">
        <v>3</v>
      </c>
      <c r="G32" s="33"/>
      <c r="H32" s="33"/>
      <c r="I32" s="19" t="s">
        <v>3</v>
      </c>
      <c r="J32" s="33" t="s">
        <v>14</v>
      </c>
      <c r="K32" s="33"/>
      <c r="L32" s="34" t="s">
        <v>3</v>
      </c>
      <c r="M32" s="33" t="n">
        <v>9</v>
      </c>
      <c r="N32" s="33"/>
      <c r="O32" s="19" t="s">
        <v>3</v>
      </c>
      <c r="P32" s="33" t="n">
        <v>22</v>
      </c>
      <c r="Q32" s="33"/>
      <c r="R32" s="19" t="s">
        <v>3</v>
      </c>
      <c r="S32" s="35" t="n">
        <f aca="false">19+17+3</f>
        <v>39</v>
      </c>
      <c r="T32" s="35"/>
      <c r="U32" s="2" t="s">
        <v>3</v>
      </c>
      <c r="V32" s="30" t="n">
        <f aca="false">SUM(D32:T32)</f>
        <v>70</v>
      </c>
      <c r="W32" s="18" t="s">
        <v>11</v>
      </c>
      <c r="X32" s="5"/>
      <c r="AA32" s="5"/>
      <c r="AB32" s="1" t="s">
        <v>15</v>
      </c>
      <c r="AC32" s="2" t="s">
        <v>3</v>
      </c>
      <c r="AD32" s="84" t="s">
        <v>14</v>
      </c>
      <c r="AE32" s="84"/>
      <c r="AF32" s="85" t="s">
        <v>3</v>
      </c>
      <c r="AG32" s="86" t="s">
        <v>14</v>
      </c>
      <c r="AH32" s="86"/>
      <c r="AI32" s="87" t="s">
        <v>3</v>
      </c>
      <c r="AJ32" s="86" t="s">
        <v>14</v>
      </c>
      <c r="AK32" s="86"/>
      <c r="AL32" s="87" t="s">
        <v>3</v>
      </c>
      <c r="AM32" s="86" t="s">
        <v>14</v>
      </c>
      <c r="AN32" s="86"/>
      <c r="AO32" s="87" t="s">
        <v>3</v>
      </c>
      <c r="AP32" s="86" t="s">
        <v>14</v>
      </c>
      <c r="AQ32" s="86"/>
      <c r="AR32" s="87" t="s">
        <v>3</v>
      </c>
      <c r="AS32" s="88" t="s">
        <v>14</v>
      </c>
      <c r="AT32" s="88"/>
      <c r="AU32" s="89" t="s">
        <v>3</v>
      </c>
      <c r="AV32" s="30" t="n">
        <f aca="false">SUM(AD32:AT32)</f>
        <v>0</v>
      </c>
      <c r="AW32" s="18" t="s">
        <v>11</v>
      </c>
      <c r="AX32" s="5"/>
      <c r="AY32" s="9"/>
    </row>
    <row r="33" customFormat="false" ht="13.8" hidden="false" customHeight="false" outlineLevel="0" collapsed="false">
      <c r="A33" s="5"/>
      <c r="B33" s="1" t="s">
        <v>16</v>
      </c>
      <c r="C33" s="2" t="s">
        <v>3</v>
      </c>
      <c r="D33" s="31" t="n">
        <v>10</v>
      </c>
      <c r="E33" s="33"/>
      <c r="F33" s="32" t="s">
        <v>3</v>
      </c>
      <c r="G33" s="33" t="s">
        <v>14</v>
      </c>
      <c r="H33" s="33"/>
      <c r="I33" s="19" t="s">
        <v>3</v>
      </c>
      <c r="J33" s="33" t="s">
        <v>14</v>
      </c>
      <c r="K33" s="33"/>
      <c r="L33" s="34" t="s">
        <v>3</v>
      </c>
      <c r="M33" s="33" t="n">
        <v>8</v>
      </c>
      <c r="N33" s="33"/>
      <c r="O33" s="19" t="s">
        <v>3</v>
      </c>
      <c r="P33" s="33" t="n">
        <v>25</v>
      </c>
      <c r="Q33" s="33"/>
      <c r="R33" s="19" t="s">
        <v>3</v>
      </c>
      <c r="S33" s="35" t="n">
        <v>13</v>
      </c>
      <c r="T33" s="35"/>
      <c r="U33" s="2" t="s">
        <v>3</v>
      </c>
      <c r="V33" s="30" t="n">
        <f aca="false">SUM(D33:T33)</f>
        <v>56</v>
      </c>
      <c r="W33" s="18" t="s">
        <v>11</v>
      </c>
      <c r="X33" s="5"/>
      <c r="AA33" s="5"/>
      <c r="AB33" s="1" t="s">
        <v>16</v>
      </c>
      <c r="AC33" s="2" t="s">
        <v>3</v>
      </c>
      <c r="AD33" s="31" t="s">
        <v>14</v>
      </c>
      <c r="AE33" s="31"/>
      <c r="AF33" s="32" t="s">
        <v>3</v>
      </c>
      <c r="AG33" s="33" t="n">
        <v>10</v>
      </c>
      <c r="AH33" s="33"/>
      <c r="AI33" s="19" t="s">
        <v>3</v>
      </c>
      <c r="AJ33" s="33" t="s">
        <v>14</v>
      </c>
      <c r="AK33" s="33"/>
      <c r="AL33" s="34" t="s">
        <v>3</v>
      </c>
      <c r="AM33" s="33" t="s">
        <v>14</v>
      </c>
      <c r="AN33" s="33"/>
      <c r="AO33" s="19" t="s">
        <v>3</v>
      </c>
      <c r="AP33" s="33" t="s">
        <v>14</v>
      </c>
      <c r="AQ33" s="33"/>
      <c r="AR33" s="19" t="s">
        <v>3</v>
      </c>
      <c r="AS33" s="35" t="n">
        <v>13</v>
      </c>
      <c r="AT33" s="35"/>
      <c r="AU33" s="2" t="s">
        <v>3</v>
      </c>
      <c r="AV33" s="30" t="n">
        <f aca="false">SUM(AD33:AT33)</f>
        <v>23</v>
      </c>
      <c r="AW33" s="18" t="s">
        <v>11</v>
      </c>
      <c r="AX33" s="5"/>
      <c r="AY33" s="9"/>
    </row>
    <row r="34" customFormat="false" ht="13.8" hidden="false" customHeight="false" outlineLevel="0" collapsed="false">
      <c r="A34" s="5"/>
      <c r="B34" s="1" t="s">
        <v>17</v>
      </c>
      <c r="C34" s="2" t="s">
        <v>3</v>
      </c>
      <c r="D34" s="31" t="s">
        <v>14</v>
      </c>
      <c r="E34" s="31"/>
      <c r="F34" s="32" t="s">
        <v>3</v>
      </c>
      <c r="G34" s="33" t="n">
        <v>6</v>
      </c>
      <c r="H34" s="33"/>
      <c r="I34" s="19" t="s">
        <v>3</v>
      </c>
      <c r="J34" s="33" t="s">
        <v>14</v>
      </c>
      <c r="K34" s="33"/>
      <c r="L34" s="34" t="s">
        <v>3</v>
      </c>
      <c r="M34" s="33" t="n">
        <v>28</v>
      </c>
      <c r="N34" s="33"/>
      <c r="O34" s="19" t="s">
        <v>3</v>
      </c>
      <c r="P34" s="33" t="n">
        <v>22</v>
      </c>
      <c r="Q34" s="33"/>
      <c r="R34" s="19" t="s">
        <v>3</v>
      </c>
      <c r="S34" s="35"/>
      <c r="T34" s="35"/>
      <c r="U34" s="2" t="s">
        <v>3</v>
      </c>
      <c r="V34" s="30" t="n">
        <f aca="false">SUM(D34:T34)</f>
        <v>56</v>
      </c>
      <c r="W34" s="18" t="s">
        <v>11</v>
      </c>
      <c r="X34" s="5"/>
      <c r="AA34" s="5"/>
      <c r="AB34" s="1" t="s">
        <v>17</v>
      </c>
      <c r="AC34" s="2" t="s">
        <v>3</v>
      </c>
      <c r="AD34" s="31" t="s">
        <v>14</v>
      </c>
      <c r="AE34" s="31"/>
      <c r="AF34" s="32" t="s">
        <v>3</v>
      </c>
      <c r="AG34" s="33" t="s">
        <v>14</v>
      </c>
      <c r="AH34" s="33"/>
      <c r="AI34" s="19" t="s">
        <v>3</v>
      </c>
      <c r="AJ34" s="33" t="s">
        <v>14</v>
      </c>
      <c r="AK34" s="33"/>
      <c r="AL34" s="34" t="s">
        <v>3</v>
      </c>
      <c r="AM34" s="33" t="s">
        <v>14</v>
      </c>
      <c r="AN34" s="33"/>
      <c r="AO34" s="19" t="s">
        <v>3</v>
      </c>
      <c r="AP34" s="33" t="n">
        <v>4</v>
      </c>
      <c r="AQ34" s="33" t="s">
        <v>64</v>
      </c>
      <c r="AR34" s="19" t="s">
        <v>3</v>
      </c>
      <c r="AS34" s="35" t="n">
        <v>19</v>
      </c>
      <c r="AT34" s="35" t="s">
        <v>63</v>
      </c>
      <c r="AU34" s="2" t="s">
        <v>3</v>
      </c>
      <c r="AV34" s="30" t="n">
        <f aca="false">SUM(AD34:AT34)</f>
        <v>23</v>
      </c>
      <c r="AW34" s="18" t="s">
        <v>11</v>
      </c>
      <c r="AX34" s="5"/>
      <c r="AY34" s="9"/>
      <c r="BB34" s="0" t="s">
        <v>46</v>
      </c>
    </row>
    <row r="35" customFormat="false" ht="13.8" hidden="false" customHeight="false" outlineLevel="0" collapsed="false">
      <c r="A35" s="5"/>
      <c r="B35" s="1" t="s">
        <v>18</v>
      </c>
      <c r="C35" s="2" t="s">
        <v>3</v>
      </c>
      <c r="D35" s="31" t="s">
        <v>14</v>
      </c>
      <c r="E35" s="31"/>
      <c r="F35" s="32" t="s">
        <v>3</v>
      </c>
      <c r="G35" s="33" t="n">
        <v>4</v>
      </c>
      <c r="H35" s="33"/>
      <c r="I35" s="19" t="s">
        <v>3</v>
      </c>
      <c r="J35" s="33" t="s">
        <v>14</v>
      </c>
      <c r="K35" s="33"/>
      <c r="L35" s="34" t="s">
        <v>3</v>
      </c>
      <c r="M35" s="33" t="n">
        <v>29</v>
      </c>
      <c r="N35" s="33"/>
      <c r="O35" s="19" t="s">
        <v>3</v>
      </c>
      <c r="P35" s="33" t="n">
        <v>16</v>
      </c>
      <c r="Q35" s="33" t="s">
        <v>63</v>
      </c>
      <c r="R35" s="19" t="s">
        <v>3</v>
      </c>
      <c r="S35" s="35" t="n">
        <v>7</v>
      </c>
      <c r="T35" s="35" t="s">
        <v>64</v>
      </c>
      <c r="U35" s="2" t="s">
        <v>3</v>
      </c>
      <c r="V35" s="30" t="n">
        <f aca="false">SUM(D35:T35)</f>
        <v>56</v>
      </c>
      <c r="W35" s="18" t="s">
        <v>11</v>
      </c>
      <c r="X35" s="5"/>
      <c r="AA35" s="5"/>
      <c r="AB35" s="1" t="s">
        <v>18</v>
      </c>
      <c r="AC35" s="2" t="s">
        <v>3</v>
      </c>
      <c r="AD35" s="31" t="n">
        <v>13</v>
      </c>
      <c r="AE35" s="31"/>
      <c r="AF35" s="32" t="s">
        <v>3</v>
      </c>
      <c r="AG35" s="33" t="s">
        <v>14</v>
      </c>
      <c r="AH35" s="33"/>
      <c r="AI35" s="19" t="s">
        <v>3</v>
      </c>
      <c r="AJ35" s="33" t="s">
        <v>14</v>
      </c>
      <c r="AK35" s="33"/>
      <c r="AL35" s="34" t="s">
        <v>3</v>
      </c>
      <c r="AM35" s="33" t="s">
        <v>14</v>
      </c>
      <c r="AN35" s="33"/>
      <c r="AO35" s="19" t="s">
        <v>3</v>
      </c>
      <c r="AP35" s="33" t="s">
        <v>14</v>
      </c>
      <c r="AQ35" s="31"/>
      <c r="AR35" s="19" t="s">
        <v>3</v>
      </c>
      <c r="AS35" s="35" t="n">
        <v>10</v>
      </c>
      <c r="AT35" s="31"/>
      <c r="AU35" s="2" t="s">
        <v>3</v>
      </c>
      <c r="AV35" s="30" t="n">
        <f aca="false">SUM(AD35:AT35)</f>
        <v>23</v>
      </c>
      <c r="AW35" s="18" t="s">
        <v>11</v>
      </c>
      <c r="AX35" s="5"/>
      <c r="AY35" s="9"/>
      <c r="BB35" s="30" t="n">
        <f aca="false">BC27*0.55</f>
        <v>218.295</v>
      </c>
    </row>
    <row r="36" customFormat="false" ht="13.8" hidden="false" customHeight="false" outlineLevel="0" collapsed="false">
      <c r="A36" s="5"/>
      <c r="B36" s="1" t="s">
        <v>19</v>
      </c>
      <c r="C36" s="2" t="s">
        <v>3</v>
      </c>
      <c r="D36" s="31" t="s">
        <v>14</v>
      </c>
      <c r="E36" s="31"/>
      <c r="F36" s="32" t="s">
        <v>3</v>
      </c>
      <c r="G36" s="33" t="n">
        <v>5</v>
      </c>
      <c r="H36" s="33"/>
      <c r="I36" s="19" t="s">
        <v>3</v>
      </c>
      <c r="J36" s="33" t="s">
        <v>14</v>
      </c>
      <c r="K36" s="33"/>
      <c r="L36" s="34" t="s">
        <v>3</v>
      </c>
      <c r="M36" s="33" t="n">
        <v>12</v>
      </c>
      <c r="N36" s="33"/>
      <c r="O36" s="19" t="s">
        <v>3</v>
      </c>
      <c r="P36" s="33" t="n">
        <v>20</v>
      </c>
      <c r="Q36" s="33" t="s">
        <v>65</v>
      </c>
      <c r="R36" s="19" t="s">
        <v>3</v>
      </c>
      <c r="S36" s="35" t="n">
        <v>19</v>
      </c>
      <c r="T36" s="35" t="s">
        <v>66</v>
      </c>
      <c r="U36" s="2" t="s">
        <v>3</v>
      </c>
      <c r="V36" s="30" t="n">
        <f aca="false">SUM(D36:T36)</f>
        <v>56</v>
      </c>
      <c r="W36" s="18" t="s">
        <v>11</v>
      </c>
      <c r="X36" s="5"/>
      <c r="AA36" s="5"/>
      <c r="AB36" s="1" t="s">
        <v>19</v>
      </c>
      <c r="AC36" s="2" t="s">
        <v>3</v>
      </c>
      <c r="AD36" s="31" t="s">
        <v>14</v>
      </c>
      <c r="AE36" s="31"/>
      <c r="AF36" s="32" t="s">
        <v>3</v>
      </c>
      <c r="AG36" s="33" t="s">
        <v>14</v>
      </c>
      <c r="AH36" s="33"/>
      <c r="AI36" s="19" t="s">
        <v>3</v>
      </c>
      <c r="AJ36" s="33" t="s">
        <v>14</v>
      </c>
      <c r="AK36" s="33"/>
      <c r="AL36" s="34" t="s">
        <v>3</v>
      </c>
      <c r="AM36" s="33" t="s">
        <v>14</v>
      </c>
      <c r="AN36" s="33"/>
      <c r="AO36" s="19" t="s">
        <v>3</v>
      </c>
      <c r="AP36" s="33" t="n">
        <v>4</v>
      </c>
      <c r="AQ36" s="31" t="s">
        <v>65</v>
      </c>
      <c r="AR36" s="19" t="s">
        <v>3</v>
      </c>
      <c r="AS36" s="35" t="n">
        <v>19</v>
      </c>
      <c r="AT36" s="31" t="s">
        <v>66</v>
      </c>
      <c r="AU36" s="2" t="s">
        <v>3</v>
      </c>
      <c r="AV36" s="30" t="n">
        <f aca="false">SUM(AD36:AT36)</f>
        <v>23</v>
      </c>
      <c r="AW36" s="18" t="s">
        <v>11</v>
      </c>
      <c r="AX36" s="5"/>
      <c r="AY36" s="9"/>
      <c r="BB36" s="30" t="n">
        <f aca="false">BC27*0.35</f>
        <v>138.915</v>
      </c>
      <c r="BC36" s="30"/>
    </row>
    <row r="37" customFormat="false" ht="13.8" hidden="false" customHeight="false" outlineLevel="0" collapsed="false">
      <c r="A37" s="5"/>
      <c r="B37" s="1" t="s">
        <v>20</v>
      </c>
      <c r="C37" s="2" t="s">
        <v>3</v>
      </c>
      <c r="D37" s="36" t="n">
        <v>10</v>
      </c>
      <c r="E37" s="36"/>
      <c r="F37" s="37" t="s">
        <v>3</v>
      </c>
      <c r="G37" s="38" t="s">
        <v>14</v>
      </c>
      <c r="H37" s="38"/>
      <c r="I37" s="39" t="s">
        <v>3</v>
      </c>
      <c r="J37" s="38" t="s">
        <v>14</v>
      </c>
      <c r="K37" s="38"/>
      <c r="L37" s="40" t="s">
        <v>3</v>
      </c>
      <c r="M37" s="38" t="n">
        <v>6</v>
      </c>
      <c r="N37" s="38"/>
      <c r="O37" s="39" t="s">
        <v>3</v>
      </c>
      <c r="P37" s="38" t="n">
        <f aca="false">8+13</f>
        <v>21</v>
      </c>
      <c r="Q37" s="38"/>
      <c r="R37" s="39" t="s">
        <v>3</v>
      </c>
      <c r="S37" s="41" t="n">
        <v>16</v>
      </c>
      <c r="T37" s="41"/>
      <c r="U37" s="2" t="s">
        <v>3</v>
      </c>
      <c r="V37" s="30" t="n">
        <f aca="false">SUM(D37:T37)</f>
        <v>53</v>
      </c>
      <c r="W37" s="18" t="s">
        <v>11</v>
      </c>
      <c r="X37" s="5"/>
      <c r="AA37" s="5"/>
      <c r="AB37" s="1" t="s">
        <v>20</v>
      </c>
      <c r="AC37" s="2" t="s">
        <v>3</v>
      </c>
      <c r="AD37" s="36" t="s">
        <v>14</v>
      </c>
      <c r="AE37" s="36"/>
      <c r="AF37" s="37" t="s">
        <v>3</v>
      </c>
      <c r="AG37" s="38" t="s">
        <v>14</v>
      </c>
      <c r="AH37" s="38"/>
      <c r="AI37" s="39" t="s">
        <v>3</v>
      </c>
      <c r="AJ37" s="38" t="s">
        <v>14</v>
      </c>
      <c r="AK37" s="38"/>
      <c r="AL37" s="40" t="s">
        <v>3</v>
      </c>
      <c r="AM37" s="38" t="s">
        <v>14</v>
      </c>
      <c r="AN37" s="38"/>
      <c r="AO37" s="39" t="s">
        <v>3</v>
      </c>
      <c r="AP37" s="38" t="n">
        <v>7</v>
      </c>
      <c r="AQ37" s="38" t="s">
        <v>61</v>
      </c>
      <c r="AR37" s="39" t="s">
        <v>3</v>
      </c>
      <c r="AS37" s="41" t="n">
        <v>19</v>
      </c>
      <c r="AT37" s="41" t="s">
        <v>62</v>
      </c>
      <c r="AU37" s="2" t="s">
        <v>3</v>
      </c>
      <c r="AV37" s="30" t="n">
        <f aca="false">SUM(AD37:AT37)</f>
        <v>26</v>
      </c>
      <c r="AW37" s="18" t="s">
        <v>11</v>
      </c>
      <c r="AX37" s="5"/>
      <c r="AY37" s="9"/>
      <c r="BB37" s="30" t="n">
        <f aca="false">BC27*0.1</f>
        <v>39.69</v>
      </c>
    </row>
    <row r="38" customFormat="false" ht="13.8" hidden="false" customHeight="false" outlineLevel="0" collapsed="false">
      <c r="A38" s="5"/>
      <c r="B38" s="42" t="s">
        <v>12</v>
      </c>
      <c r="C38" s="0"/>
      <c r="D38" s="43"/>
      <c r="E38" s="43"/>
      <c r="F38" s="44"/>
      <c r="G38" s="45"/>
      <c r="H38" s="45"/>
      <c r="I38" s="20"/>
      <c r="J38" s="45"/>
      <c r="K38" s="45"/>
      <c r="L38" s="46"/>
      <c r="M38" s="45"/>
      <c r="N38" s="45"/>
      <c r="O38" s="20"/>
      <c r="P38" s="45"/>
      <c r="Q38" s="45"/>
      <c r="R38" s="20"/>
      <c r="S38" s="45"/>
      <c r="T38" s="45"/>
      <c r="U38" s="12"/>
      <c r="V38" s="47"/>
      <c r="W38" s="18"/>
      <c r="X38" s="5"/>
      <c r="AA38" s="5"/>
      <c r="AB38" s="42" t="s">
        <v>12</v>
      </c>
      <c r="AC38" s="2"/>
      <c r="AD38" s="43"/>
      <c r="AE38" s="43"/>
      <c r="AF38" s="44"/>
      <c r="AG38" s="45"/>
      <c r="AH38" s="45"/>
      <c r="AI38" s="20"/>
      <c r="AJ38" s="45"/>
      <c r="AK38" s="45"/>
      <c r="AL38" s="46"/>
      <c r="AM38" s="45"/>
      <c r="AN38" s="45"/>
      <c r="AO38" s="20"/>
      <c r="AP38" s="45"/>
      <c r="AQ38" s="45"/>
      <c r="AR38" s="20"/>
      <c r="AS38" s="45"/>
      <c r="AT38" s="45"/>
      <c r="AU38" s="12"/>
      <c r="AV38" s="47"/>
      <c r="AW38" s="18"/>
      <c r="AX38" s="5"/>
      <c r="AY38" s="9"/>
    </row>
    <row r="39" customFormat="false" ht="13.8" hidden="false" customHeight="false" outlineLevel="0" collapsed="false">
      <c r="A39" s="5"/>
      <c r="B39" s="1" t="s">
        <v>21</v>
      </c>
      <c r="C39" s="2" t="s">
        <v>3</v>
      </c>
      <c r="D39" s="30" t="n">
        <f aca="false">SUM(D31:D37)</f>
        <v>20</v>
      </c>
      <c r="E39" s="30"/>
      <c r="F39" s="3" t="s">
        <v>3</v>
      </c>
      <c r="G39" s="30" t="n">
        <f aca="false">SUM(G31:G37)</f>
        <v>19</v>
      </c>
      <c r="H39" s="30"/>
      <c r="I39" s="2" t="s">
        <v>3</v>
      </c>
      <c r="J39" s="30" t="n">
        <f aca="false">SUM(J31:J37)</f>
        <v>0</v>
      </c>
      <c r="K39" s="30"/>
      <c r="L39" s="4" t="s">
        <v>3</v>
      </c>
      <c r="M39" s="30" t="n">
        <f aca="false">SUM(M31:M37)</f>
        <v>97</v>
      </c>
      <c r="N39" s="30"/>
      <c r="O39" s="2" t="s">
        <v>3</v>
      </c>
      <c r="P39" s="30" t="n">
        <f aca="false">SUM(P31:P37)</f>
        <v>141</v>
      </c>
      <c r="Q39" s="30"/>
      <c r="R39" s="2" t="s">
        <v>3</v>
      </c>
      <c r="S39" s="30" t="n">
        <f aca="false">SUM(S31:S37)</f>
        <v>123</v>
      </c>
      <c r="T39" s="30"/>
      <c r="U39" s="2" t="s">
        <v>3</v>
      </c>
      <c r="V39" s="30" t="n">
        <f aca="false">SUM(V31:V37)</f>
        <v>400</v>
      </c>
      <c r="W39" s="18" t="s">
        <v>11</v>
      </c>
      <c r="X39" s="5"/>
      <c r="AA39" s="5"/>
      <c r="AB39" s="1" t="s">
        <v>21</v>
      </c>
      <c r="AC39" s="2" t="s">
        <v>3</v>
      </c>
      <c r="AD39" s="30" t="n">
        <f aca="false">SUM(AD31:AD37)</f>
        <v>13</v>
      </c>
      <c r="AE39" s="30"/>
      <c r="AF39" s="3" t="s">
        <v>3</v>
      </c>
      <c r="AG39" s="30" t="n">
        <f aca="false">SUM(AG31:AG37)</f>
        <v>10</v>
      </c>
      <c r="AH39" s="30"/>
      <c r="AI39" s="2" t="s">
        <v>3</v>
      </c>
      <c r="AJ39" s="30" t="n">
        <f aca="false">SUM(AJ31:AJ37)</f>
        <v>0</v>
      </c>
      <c r="AK39" s="30"/>
      <c r="AL39" s="4" t="s">
        <v>3</v>
      </c>
      <c r="AM39" s="30" t="n">
        <f aca="false">SUM(AM31:AM37)</f>
        <v>0</v>
      </c>
      <c r="AN39" s="30"/>
      <c r="AO39" s="2" t="s">
        <v>3</v>
      </c>
      <c r="AP39" s="30" t="n">
        <f aca="false">SUM(AP31:AP37)</f>
        <v>19</v>
      </c>
      <c r="AQ39" s="30"/>
      <c r="AR39" s="2" t="s">
        <v>3</v>
      </c>
      <c r="AS39" s="30" t="n">
        <f aca="false">SUM(AS31:AS37)</f>
        <v>102</v>
      </c>
      <c r="AT39" s="30"/>
      <c r="AU39" s="2" t="s">
        <v>3</v>
      </c>
      <c r="AV39" s="30" t="n">
        <f aca="false">SUM(AV31:AV37)</f>
        <v>144</v>
      </c>
      <c r="AW39" s="18" t="s">
        <v>11</v>
      </c>
      <c r="AX39" s="5"/>
      <c r="AY39" s="9"/>
      <c r="BB39" s="0" t="s">
        <v>47</v>
      </c>
    </row>
    <row r="40" customFormat="false" ht="13.8" hidden="false" customHeight="false" outlineLevel="0" collapsed="false">
      <c r="A40" s="5"/>
      <c r="B40" s="1" t="s">
        <v>22</v>
      </c>
      <c r="C40" s="2" t="s">
        <v>3</v>
      </c>
      <c r="D40" s="30" t="n">
        <f aca="false">D39</f>
        <v>20</v>
      </c>
      <c r="E40" s="30"/>
      <c r="F40" s="3" t="s">
        <v>3</v>
      </c>
      <c r="G40" s="30" t="n">
        <f aca="false">G39</f>
        <v>19</v>
      </c>
      <c r="H40" s="30"/>
      <c r="I40" s="2" t="s">
        <v>3</v>
      </c>
      <c r="J40" s="30" t="n">
        <f aca="false">J39</f>
        <v>0</v>
      </c>
      <c r="K40" s="30"/>
      <c r="L40" s="4" t="s">
        <v>3</v>
      </c>
      <c r="M40" s="30" t="n">
        <f aca="false">M39</f>
        <v>97</v>
      </c>
      <c r="N40" s="30"/>
      <c r="O40" s="2" t="s">
        <v>3</v>
      </c>
      <c r="P40" s="30" t="n">
        <f aca="false">P39</f>
        <v>141</v>
      </c>
      <c r="Q40" s="30"/>
      <c r="R40" s="2" t="s">
        <v>3</v>
      </c>
      <c r="S40" s="30" t="n">
        <f aca="false">S39</f>
        <v>123</v>
      </c>
      <c r="T40" s="30"/>
      <c r="U40" s="2" t="s">
        <v>3</v>
      </c>
      <c r="V40" s="30" t="n">
        <f aca="false">SUM(D40:S40)</f>
        <v>400</v>
      </c>
      <c r="W40" s="18" t="s">
        <v>11</v>
      </c>
      <c r="X40" s="5"/>
      <c r="AA40" s="5"/>
      <c r="AB40" s="1" t="s">
        <v>22</v>
      </c>
      <c r="AC40" s="2" t="s">
        <v>3</v>
      </c>
      <c r="AD40" s="30" t="n">
        <f aca="false">AD39</f>
        <v>13</v>
      </c>
      <c r="AE40" s="30"/>
      <c r="AF40" s="3" t="s">
        <v>3</v>
      </c>
      <c r="AG40" s="30" t="n">
        <f aca="false">AG39</f>
        <v>10</v>
      </c>
      <c r="AH40" s="30"/>
      <c r="AI40" s="2" t="s">
        <v>3</v>
      </c>
      <c r="AJ40" s="30" t="n">
        <f aca="false">AJ39</f>
        <v>0</v>
      </c>
      <c r="AK40" s="30"/>
      <c r="AL40" s="4" t="s">
        <v>3</v>
      </c>
      <c r="AM40" s="30" t="n">
        <f aca="false">AM39</f>
        <v>0</v>
      </c>
      <c r="AN40" s="30"/>
      <c r="AO40" s="2" t="s">
        <v>3</v>
      </c>
      <c r="AP40" s="30" t="n">
        <f aca="false">AP39</f>
        <v>19</v>
      </c>
      <c r="AQ40" s="30"/>
      <c r="AR40" s="2" t="s">
        <v>3</v>
      </c>
      <c r="AS40" s="30" t="n">
        <f aca="false">AS39</f>
        <v>102</v>
      </c>
      <c r="AT40" s="30"/>
      <c r="AU40" s="2" t="s">
        <v>3</v>
      </c>
      <c r="AV40" s="30" t="n">
        <f aca="false">SUM(AD40:AS40)</f>
        <v>144</v>
      </c>
      <c r="AW40" s="18" t="s">
        <v>11</v>
      </c>
      <c r="AX40" s="5"/>
      <c r="AY40" s="9"/>
      <c r="BB40" s="0" t="n">
        <f aca="false">(S14+AS14+S39+AS39+S63+AS39)/(V14+AV14+V39+AV39+V63+AV39)</f>
        <v>0.401486988847584</v>
      </c>
    </row>
    <row r="41" customFormat="false" ht="13.8" hidden="false" customHeight="false" outlineLevel="0" collapsed="false">
      <c r="A41" s="5"/>
      <c r="B41" s="1" t="s">
        <v>23</v>
      </c>
      <c r="C41" s="2" t="s">
        <v>3</v>
      </c>
      <c r="D41" s="48" t="n">
        <v>30</v>
      </c>
      <c r="E41" s="48"/>
      <c r="F41" s="49" t="s">
        <v>3</v>
      </c>
      <c r="G41" s="48" t="n">
        <v>20</v>
      </c>
      <c r="H41" s="48"/>
      <c r="I41" s="50" t="s">
        <v>3</v>
      </c>
      <c r="J41" s="48" t="n">
        <v>25</v>
      </c>
      <c r="K41" s="48"/>
      <c r="L41" s="4" t="s">
        <v>3</v>
      </c>
      <c r="M41" s="48" t="n">
        <v>22</v>
      </c>
      <c r="N41" s="48"/>
      <c r="O41" s="50" t="s">
        <v>3</v>
      </c>
      <c r="P41" s="51" t="n">
        <v>15</v>
      </c>
      <c r="Q41" s="51"/>
      <c r="R41" s="50" t="s">
        <v>3</v>
      </c>
      <c r="S41" s="48" t="n">
        <v>15</v>
      </c>
      <c r="T41" s="48"/>
      <c r="U41" s="52" t="s">
        <v>3</v>
      </c>
      <c r="V41" s="53"/>
      <c r="W41" s="18" t="s">
        <v>11</v>
      </c>
      <c r="X41" s="5"/>
      <c r="AA41" s="5"/>
      <c r="AB41" s="1" t="s">
        <v>23</v>
      </c>
      <c r="AC41" s="2" t="s">
        <v>3</v>
      </c>
      <c r="AD41" s="48" t="n">
        <v>30</v>
      </c>
      <c r="AE41" s="48"/>
      <c r="AF41" s="49" t="s">
        <v>3</v>
      </c>
      <c r="AG41" s="48" t="n">
        <v>20</v>
      </c>
      <c r="AH41" s="48"/>
      <c r="AI41" s="50" t="s">
        <v>3</v>
      </c>
      <c r="AJ41" s="48" t="n">
        <v>25</v>
      </c>
      <c r="AK41" s="48"/>
      <c r="AL41" s="4" t="s">
        <v>3</v>
      </c>
      <c r="AM41" s="48" t="n">
        <v>22</v>
      </c>
      <c r="AN41" s="48"/>
      <c r="AO41" s="50" t="s">
        <v>3</v>
      </c>
      <c r="AP41" s="51" t="n">
        <v>15</v>
      </c>
      <c r="AQ41" s="51"/>
      <c r="AR41" s="50" t="s">
        <v>3</v>
      </c>
      <c r="AS41" s="48" t="n">
        <v>15</v>
      </c>
      <c r="AT41" s="48"/>
      <c r="AU41" s="52" t="s">
        <v>3</v>
      </c>
      <c r="AV41" s="53"/>
      <c r="AW41" s="18" t="s">
        <v>11</v>
      </c>
      <c r="AX41" s="5"/>
      <c r="AY41" s="9"/>
    </row>
    <row r="42" customFormat="false" ht="13.8" hidden="false" customHeight="false" outlineLevel="0" collapsed="false">
      <c r="A42" s="5"/>
      <c r="B42" s="1" t="s">
        <v>24</v>
      </c>
      <c r="C42" s="2" t="s">
        <v>3</v>
      </c>
      <c r="D42" s="54" t="n">
        <f aca="false">D40*D41</f>
        <v>600</v>
      </c>
      <c r="E42" s="54"/>
      <c r="F42" s="49" t="s">
        <v>3</v>
      </c>
      <c r="G42" s="54" t="n">
        <f aca="false">G40*G41</f>
        <v>380</v>
      </c>
      <c r="H42" s="54"/>
      <c r="I42" s="52" t="s">
        <v>3</v>
      </c>
      <c r="J42" s="54" t="n">
        <f aca="false">J40*J41</f>
        <v>0</v>
      </c>
      <c r="K42" s="54"/>
      <c r="L42" s="55" t="s">
        <v>3</v>
      </c>
      <c r="M42" s="54" t="n">
        <f aca="false">M40*M41</f>
        <v>2134</v>
      </c>
      <c r="N42" s="54"/>
      <c r="O42" s="52" t="s">
        <v>3</v>
      </c>
      <c r="P42" s="54" t="n">
        <f aca="false">P40*P41</f>
        <v>2115</v>
      </c>
      <c r="Q42" s="54"/>
      <c r="R42" s="52" t="s">
        <v>3</v>
      </c>
      <c r="S42" s="54" t="n">
        <f aca="false">S40*S41</f>
        <v>1845</v>
      </c>
      <c r="T42" s="54"/>
      <c r="U42" s="52" t="s">
        <v>3</v>
      </c>
      <c r="V42" s="54" t="n">
        <f aca="false">SUM(D42:S42)</f>
        <v>7074</v>
      </c>
      <c r="W42" s="18" t="s">
        <v>11</v>
      </c>
      <c r="X42" s="5"/>
      <c r="AA42" s="5"/>
      <c r="AB42" s="1" t="s">
        <v>24</v>
      </c>
      <c r="AC42" s="2" t="s">
        <v>3</v>
      </c>
      <c r="AD42" s="54" t="n">
        <f aca="false">AD40*AD41</f>
        <v>390</v>
      </c>
      <c r="AE42" s="54"/>
      <c r="AF42" s="49" t="s">
        <v>3</v>
      </c>
      <c r="AG42" s="54" t="n">
        <f aca="false">AG40*AG41</f>
        <v>200</v>
      </c>
      <c r="AH42" s="54"/>
      <c r="AI42" s="52" t="s">
        <v>3</v>
      </c>
      <c r="AJ42" s="54" t="n">
        <f aca="false">AJ40*AJ41</f>
        <v>0</v>
      </c>
      <c r="AK42" s="54"/>
      <c r="AL42" s="55" t="s">
        <v>3</v>
      </c>
      <c r="AM42" s="54" t="n">
        <f aca="false">AM40*AM41</f>
        <v>0</v>
      </c>
      <c r="AN42" s="54"/>
      <c r="AO42" s="52" t="s">
        <v>3</v>
      </c>
      <c r="AP42" s="54" t="n">
        <f aca="false">AP40*AP41</f>
        <v>285</v>
      </c>
      <c r="AQ42" s="54"/>
      <c r="AR42" s="52" t="s">
        <v>3</v>
      </c>
      <c r="AS42" s="54" t="n">
        <f aca="false">AS40*AS41</f>
        <v>1530</v>
      </c>
      <c r="AT42" s="54"/>
      <c r="AU42" s="52" t="s">
        <v>3</v>
      </c>
      <c r="AV42" s="54" t="n">
        <f aca="false">SUM(AD42:AS42)</f>
        <v>2405</v>
      </c>
      <c r="AW42" s="18" t="s">
        <v>11</v>
      </c>
      <c r="AX42" s="5"/>
      <c r="AY42" s="9"/>
    </row>
    <row r="43" customFormat="false" ht="13.8" hidden="false" customHeight="false" outlineLevel="0" collapsed="false">
      <c r="A43" s="5"/>
      <c r="B43" s="2" t="s">
        <v>25</v>
      </c>
      <c r="C43" s="0"/>
      <c r="D43" s="12"/>
      <c r="E43" s="12"/>
      <c r="F43" s="56"/>
      <c r="G43" s="57"/>
      <c r="H43" s="57"/>
      <c r="I43" s="12"/>
      <c r="J43" s="57"/>
      <c r="K43" s="57"/>
      <c r="L43" s="58"/>
      <c r="M43" s="57"/>
      <c r="N43" s="57"/>
      <c r="O43" s="12"/>
      <c r="P43" s="57"/>
      <c r="Q43" s="57"/>
      <c r="R43" s="12"/>
      <c r="S43" s="57"/>
      <c r="T43" s="57"/>
      <c r="U43" s="12"/>
      <c r="V43" s="57"/>
      <c r="W43" s="0"/>
      <c r="X43" s="5"/>
      <c r="AA43" s="5"/>
      <c r="AB43" s="2" t="s">
        <v>25</v>
      </c>
      <c r="AC43" s="2"/>
      <c r="AD43" s="12"/>
      <c r="AE43" s="12"/>
      <c r="AF43" s="56"/>
      <c r="AG43" s="57"/>
      <c r="AH43" s="57"/>
      <c r="AI43" s="12"/>
      <c r="AJ43" s="57"/>
      <c r="AK43" s="57"/>
      <c r="AL43" s="58"/>
      <c r="AM43" s="57"/>
      <c r="AN43" s="57"/>
      <c r="AO43" s="12"/>
      <c r="AP43" s="57"/>
      <c r="AQ43" s="57"/>
      <c r="AR43" s="12"/>
      <c r="AS43" s="57"/>
      <c r="AT43" s="57"/>
      <c r="AU43" s="12"/>
      <c r="AV43" s="57"/>
      <c r="AW43" s="8"/>
      <c r="AX43" s="5"/>
      <c r="AY43" s="9"/>
    </row>
    <row r="44" customFormat="false" ht="13.8" hidden="false" customHeight="false" outlineLevel="0" collapsed="false">
      <c r="A44" s="5"/>
      <c r="B44" s="59" t="s">
        <v>26</v>
      </c>
      <c r="C44" s="0"/>
      <c r="F44" s="0"/>
      <c r="I44" s="0"/>
      <c r="L44" s="0"/>
      <c r="O44" s="0"/>
      <c r="R44" s="0"/>
      <c r="U44" s="0"/>
      <c r="W44" s="0"/>
      <c r="X44" s="5"/>
      <c r="AA44" s="5"/>
      <c r="AB44" s="59" t="s">
        <v>26</v>
      </c>
      <c r="AC44" s="2"/>
      <c r="AF44" s="3"/>
      <c r="AI44" s="2"/>
      <c r="AL44" s="4"/>
      <c r="AO44" s="2"/>
      <c r="AR44" s="2"/>
      <c r="AU44" s="2"/>
      <c r="AW44" s="8"/>
      <c r="AX44" s="5"/>
      <c r="AY44" s="9"/>
    </row>
    <row r="45" customFormat="false" ht="19.7" hidden="false" customHeight="false" outlineLevel="0" collapsed="false">
      <c r="A45" s="5"/>
      <c r="B45" s="60" t="s">
        <v>48</v>
      </c>
      <c r="C45" s="0"/>
      <c r="F45" s="0"/>
      <c r="I45" s="0"/>
      <c r="L45" s="0"/>
      <c r="O45" s="0"/>
      <c r="R45" s="0"/>
      <c r="U45" s="0"/>
      <c r="W45" s="0"/>
      <c r="X45" s="5"/>
      <c r="AA45" s="5"/>
      <c r="AB45" s="60" t="s">
        <v>49</v>
      </c>
      <c r="AC45" s="2"/>
      <c r="AF45" s="3"/>
      <c r="AI45" s="2"/>
      <c r="AL45" s="4"/>
      <c r="AO45" s="2"/>
      <c r="AR45" s="2"/>
      <c r="AU45" s="2"/>
      <c r="AW45" s="8"/>
      <c r="AX45" s="5"/>
      <c r="AY45" s="9"/>
    </row>
    <row r="46" customFormat="false" ht="13.8" hidden="false" customHeight="false" outlineLevel="0" collapsed="false">
      <c r="A46" s="5"/>
      <c r="B46" s="2" t="s">
        <v>28</v>
      </c>
      <c r="C46" s="0"/>
      <c r="D46" s="2" t="s">
        <v>6</v>
      </c>
      <c r="E46" s="2"/>
      <c r="F46" s="0"/>
      <c r="G46" s="2" t="s">
        <v>29</v>
      </c>
      <c r="H46" s="2"/>
      <c r="I46" s="0"/>
      <c r="J46" s="61" t="s">
        <v>50</v>
      </c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2"/>
      <c r="V46" s="63" t="s">
        <v>51</v>
      </c>
      <c r="W46" s="0"/>
      <c r="X46" s="5"/>
      <c r="AA46" s="5"/>
      <c r="AB46" s="2" t="s">
        <v>28</v>
      </c>
      <c r="AC46" s="2"/>
      <c r="AD46" s="2" t="str">
        <f aca="false">AB45</f>
        <v>Finalizzazione</v>
      </c>
      <c r="AE46" s="2"/>
      <c r="AF46" s="3"/>
      <c r="AG46" s="2" t="s">
        <v>29</v>
      </c>
      <c r="AH46" s="2"/>
      <c r="AI46" s="2"/>
      <c r="AJ46" s="61" t="s">
        <v>50</v>
      </c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2"/>
      <c r="AV46" s="63" t="s">
        <v>52</v>
      </c>
      <c r="AW46" s="8"/>
      <c r="AX46" s="5"/>
      <c r="AY46" s="9"/>
    </row>
    <row r="47" customFormat="false" ht="13.8" hidden="false" customHeight="false" outlineLevel="0" collapsed="false">
      <c r="A47" s="5"/>
      <c r="B47" s="2"/>
      <c r="C47" s="59"/>
      <c r="D47" s="3" t="s">
        <v>33</v>
      </c>
      <c r="E47" s="3"/>
      <c r="F47" s="2"/>
      <c r="G47" s="2"/>
      <c r="H47" s="2"/>
      <c r="I47" s="0"/>
      <c r="J47" s="2"/>
      <c r="K47" s="2"/>
      <c r="L47" s="2"/>
      <c r="M47" s="2"/>
      <c r="N47" s="2"/>
      <c r="O47" s="0"/>
      <c r="P47" s="2" t="s">
        <v>6</v>
      </c>
      <c r="Q47" s="2"/>
      <c r="R47" s="2" t="s">
        <v>34</v>
      </c>
      <c r="S47" s="2"/>
      <c r="T47" s="2"/>
      <c r="U47" s="2" t="s">
        <v>6</v>
      </c>
      <c r="V47" s="2" t="s">
        <v>53</v>
      </c>
      <c r="W47" s="0"/>
      <c r="X47" s="5"/>
      <c r="AA47" s="5"/>
      <c r="AB47" s="2"/>
      <c r="AC47" s="59"/>
      <c r="AD47" s="3" t="s">
        <v>33</v>
      </c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 t="str">
        <f aca="false">AB45</f>
        <v>Finalizzazione</v>
      </c>
      <c r="AQ47" s="2"/>
      <c r="AR47" s="2" t="s">
        <v>34</v>
      </c>
      <c r="AS47" s="2"/>
      <c r="AT47" s="2"/>
      <c r="AU47" s="2" t="str">
        <f aca="false">AB45</f>
        <v>Finalizzazione</v>
      </c>
      <c r="AV47" s="2" t="s">
        <v>53</v>
      </c>
      <c r="AW47" s="3"/>
      <c r="AX47" s="5"/>
      <c r="AY47" s="9"/>
    </row>
    <row r="48" s="9" customFormat="true" ht="13.8" hidden="false" customHeight="false" outlineLevel="0" collapsed="false">
      <c r="A48" s="5"/>
      <c r="B48" s="3" t="s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5"/>
      <c r="AA48" s="5"/>
      <c r="AB48" s="3" t="s">
        <v>0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5"/>
    </row>
    <row r="49" customFormat="false" ht="13.8" hidden="false" customHeight="false" outlineLevel="0" collapsed="false">
      <c r="A49" s="9"/>
      <c r="B49" s="0"/>
      <c r="C49" s="0"/>
      <c r="F49" s="0"/>
      <c r="I49" s="0"/>
      <c r="L49" s="0"/>
      <c r="O49" s="0"/>
      <c r="R49" s="0"/>
      <c r="U49" s="0"/>
      <c r="V49" s="65" t="str">
        <f aca="false">IF(S40&gt;=V40*0.3,"OK","NO")</f>
        <v>OK</v>
      </c>
      <c r="W49" s="0"/>
      <c r="X49" s="9"/>
      <c r="AA49" s="5"/>
      <c r="AV49" s="65" t="str">
        <f aca="false">IF(AS40&gt;=AV40*0.3,"OK","NO")</f>
        <v>OK</v>
      </c>
      <c r="AX49" s="5"/>
    </row>
    <row r="50" customFormat="false" ht="13.8" hidden="false" customHeight="false" outlineLevel="0" collapsed="false">
      <c r="A50" s="5"/>
      <c r="B50" s="3" t="s">
        <v>0</v>
      </c>
      <c r="C50" s="3"/>
      <c r="D50" s="3"/>
      <c r="E50" s="3"/>
      <c r="F50" s="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5"/>
      <c r="AA50" s="5"/>
      <c r="AB50" s="3" t="s">
        <v>0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5"/>
    </row>
    <row r="51" customFormat="false" ht="13.8" hidden="false" customHeight="false" outlineLevel="0" collapsed="false">
      <c r="A51" s="5"/>
      <c r="B51" s="6" t="s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0"/>
      <c r="X51" s="5"/>
      <c r="AA51" s="5"/>
      <c r="AB51" s="6" t="s">
        <v>1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8"/>
      <c r="AX51" s="5"/>
    </row>
    <row r="52" customFormat="false" ht="13.8" hidden="false" customHeight="false" outlineLevel="0" collapsed="false">
      <c r="A52" s="5"/>
      <c r="B52" s="10" t="s">
        <v>2</v>
      </c>
      <c r="C52" s="11"/>
      <c r="D52" s="12"/>
      <c r="E52" s="12"/>
      <c r="F52" s="13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0"/>
      <c r="X52" s="5"/>
      <c r="AA52" s="5"/>
      <c r="AB52" s="10" t="s">
        <v>2</v>
      </c>
      <c r="AC52" s="11"/>
      <c r="AD52" s="12"/>
      <c r="AE52" s="12"/>
      <c r="AF52" s="13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8"/>
      <c r="AX52" s="5"/>
    </row>
    <row r="53" customFormat="false" ht="13.8" hidden="false" customHeight="false" outlineLevel="0" collapsed="false">
      <c r="A53" s="5"/>
      <c r="B53" s="15"/>
      <c r="C53" s="16" t="s">
        <v>3</v>
      </c>
      <c r="D53" s="15" t="s">
        <v>4</v>
      </c>
      <c r="E53" s="15"/>
      <c r="F53" s="6" t="s">
        <v>3</v>
      </c>
      <c r="G53" s="15" t="s">
        <v>5</v>
      </c>
      <c r="H53" s="15"/>
      <c r="I53" s="16" t="s">
        <v>3</v>
      </c>
      <c r="J53" s="15" t="s">
        <v>6</v>
      </c>
      <c r="K53" s="15"/>
      <c r="L53" s="17" t="s">
        <v>3</v>
      </c>
      <c r="M53" s="15" t="s">
        <v>7</v>
      </c>
      <c r="N53" s="15"/>
      <c r="O53" s="16" t="s">
        <v>3</v>
      </c>
      <c r="P53" s="15" t="s">
        <v>8</v>
      </c>
      <c r="Q53" s="15"/>
      <c r="R53" s="16" t="s">
        <v>3</v>
      </c>
      <c r="S53" s="15" t="s">
        <v>9</v>
      </c>
      <c r="T53" s="15"/>
      <c r="U53" s="16" t="s">
        <v>3</v>
      </c>
      <c r="V53" s="15" t="s">
        <v>10</v>
      </c>
      <c r="W53" s="18" t="s">
        <v>11</v>
      </c>
      <c r="X53" s="5"/>
      <c r="AA53" s="5"/>
      <c r="AB53" s="15"/>
      <c r="AC53" s="16" t="s">
        <v>3</v>
      </c>
      <c r="AD53" s="15" t="s">
        <v>4</v>
      </c>
      <c r="AE53" s="15"/>
      <c r="AF53" s="6" t="s">
        <v>3</v>
      </c>
      <c r="AG53" s="15" t="s">
        <v>5</v>
      </c>
      <c r="AH53" s="15"/>
      <c r="AI53" s="16" t="s">
        <v>3</v>
      </c>
      <c r="AJ53" s="15" t="s">
        <v>6</v>
      </c>
      <c r="AK53" s="15"/>
      <c r="AL53" s="17" t="s">
        <v>3</v>
      </c>
      <c r="AM53" s="15" t="s">
        <v>7</v>
      </c>
      <c r="AN53" s="15"/>
      <c r="AO53" s="16" t="s">
        <v>3</v>
      </c>
      <c r="AP53" s="15" t="s">
        <v>8</v>
      </c>
      <c r="AQ53" s="15"/>
      <c r="AR53" s="16" t="s">
        <v>3</v>
      </c>
      <c r="AS53" s="15" t="s">
        <v>9</v>
      </c>
      <c r="AT53" s="15"/>
      <c r="AU53" s="16" t="s">
        <v>3</v>
      </c>
      <c r="AV53" s="15" t="s">
        <v>10</v>
      </c>
      <c r="AW53" s="18" t="s">
        <v>11</v>
      </c>
      <c r="AX53" s="5"/>
    </row>
    <row r="54" customFormat="false" ht="13.8" hidden="false" customHeight="false" outlineLevel="0" collapsed="false">
      <c r="A54" s="5"/>
      <c r="B54" s="19" t="s">
        <v>12</v>
      </c>
      <c r="C54" s="16"/>
      <c r="D54" s="20"/>
      <c r="E54" s="20"/>
      <c r="F54" s="13"/>
      <c r="G54" s="21"/>
      <c r="H54" s="21"/>
      <c r="I54" s="22"/>
      <c r="J54" s="21"/>
      <c r="K54" s="21"/>
      <c r="L54" s="23"/>
      <c r="M54" s="21"/>
      <c r="N54" s="21"/>
      <c r="O54" s="22"/>
      <c r="P54" s="21"/>
      <c r="Q54" s="21"/>
      <c r="R54" s="22"/>
      <c r="S54" s="21"/>
      <c r="T54" s="21"/>
      <c r="U54" s="22"/>
      <c r="V54" s="21"/>
      <c r="W54" s="18"/>
      <c r="X54" s="5"/>
      <c r="AA54" s="5"/>
      <c r="AB54" s="19" t="s">
        <v>12</v>
      </c>
      <c r="AC54" s="16"/>
      <c r="AD54" s="20"/>
      <c r="AE54" s="20"/>
      <c r="AF54" s="13"/>
      <c r="AG54" s="21"/>
      <c r="AH54" s="21"/>
      <c r="AI54" s="22"/>
      <c r="AJ54" s="21"/>
      <c r="AK54" s="21"/>
      <c r="AL54" s="23"/>
      <c r="AM54" s="21"/>
      <c r="AN54" s="21"/>
      <c r="AO54" s="22"/>
      <c r="AP54" s="21"/>
      <c r="AQ54" s="21"/>
      <c r="AR54" s="22"/>
      <c r="AS54" s="21"/>
      <c r="AT54" s="21"/>
      <c r="AU54" s="22"/>
      <c r="AV54" s="21"/>
      <c r="AW54" s="18"/>
      <c r="AX54" s="5"/>
    </row>
    <row r="55" customFormat="false" ht="13.8" hidden="false" customHeight="false" outlineLevel="0" collapsed="false">
      <c r="A55" s="5"/>
      <c r="B55" s="1" t="s">
        <v>13</v>
      </c>
      <c r="C55" s="2" t="s">
        <v>3</v>
      </c>
      <c r="D55" s="91" t="n">
        <f aca="false">SUM(D6,AD6,D31,AD31,E6,AE6,E31,AE31)</f>
        <v>5</v>
      </c>
      <c r="E55" s="91"/>
      <c r="F55" s="6" t="s">
        <v>3</v>
      </c>
      <c r="G55" s="91" t="n">
        <f aca="false">SUM(G6,AG6,G31,AG31,H6,AH6,H31,AH31)</f>
        <v>4</v>
      </c>
      <c r="H55" s="91"/>
      <c r="I55" s="6" t="s">
        <v>3</v>
      </c>
      <c r="J55" s="91" t="n">
        <f aca="false">SUM(J6,AJ6,J31,AJ31,K6,AK6,K31,AK31)</f>
        <v>0</v>
      </c>
      <c r="K55" s="91"/>
      <c r="L55" s="6" t="s">
        <v>3</v>
      </c>
      <c r="M55" s="91" t="n">
        <f aca="false">SUM(M6,AM6,M31,AM31,N6,AN6,N31,AN31)</f>
        <v>26</v>
      </c>
      <c r="N55" s="91"/>
      <c r="O55" s="6" t="s">
        <v>3</v>
      </c>
      <c r="P55" s="91" t="n">
        <f aca="false">SUM(P6,AP6,P31,AP31,Q6,AQ6,Q31,AQ31)</f>
        <v>19</v>
      </c>
      <c r="Q55" s="91"/>
      <c r="R55" s="6" t="s">
        <v>3</v>
      </c>
      <c r="S55" s="91" t="n">
        <f aca="false">SUM(S6,AS6,S31,AS31,T6,AT6,T31,AT31)</f>
        <v>51</v>
      </c>
      <c r="T55" s="91"/>
      <c r="U55" s="2" t="s">
        <v>3</v>
      </c>
      <c r="V55" s="30" t="n">
        <f aca="false">SUM(D55:U55)</f>
        <v>105</v>
      </c>
      <c r="W55" s="18" t="s">
        <v>11</v>
      </c>
      <c r="X55" s="5"/>
      <c r="AA55" s="5"/>
      <c r="AB55" s="1" t="s">
        <v>13</v>
      </c>
      <c r="AC55" s="2" t="s">
        <v>3</v>
      </c>
      <c r="AD55" s="91" t="n">
        <f aca="false">SUM(AD6,D31,AD31,AE6,E31,AE31)</f>
        <v>5</v>
      </c>
      <c r="AE55" s="91"/>
      <c r="AF55" s="6" t="s">
        <v>3</v>
      </c>
      <c r="AG55" s="91" t="n">
        <f aca="false">SUM(AG6,G31,AG31,AH6,H31,AH31)</f>
        <v>4</v>
      </c>
      <c r="AH55" s="91"/>
      <c r="AI55" s="6" t="s">
        <v>3</v>
      </c>
      <c r="AJ55" s="91" t="n">
        <f aca="false">SUM(AJ6,J31,AJ31,AK6,K31,AK31)</f>
        <v>0</v>
      </c>
      <c r="AK55" s="91"/>
      <c r="AL55" s="6" t="s">
        <v>3</v>
      </c>
      <c r="AM55" s="91" t="n">
        <f aca="false">SUM(AM6,M31,AM31,AN6,N31,AN31)</f>
        <v>26</v>
      </c>
      <c r="AN55" s="91"/>
      <c r="AO55" s="6" t="s">
        <v>3</v>
      </c>
      <c r="AP55" s="91" t="n">
        <f aca="false">SUM(AP6,P31,AP31,AQ6,Q31,AQ31)</f>
        <v>19</v>
      </c>
      <c r="AQ55" s="91"/>
      <c r="AR55" s="6" t="s">
        <v>3</v>
      </c>
      <c r="AS55" s="91" t="n">
        <f aca="false">SUM(AS6,S31,AS31,AT6,T31,AT31)</f>
        <v>51</v>
      </c>
      <c r="AT55" s="91"/>
      <c r="AU55" s="6" t="s">
        <v>3</v>
      </c>
      <c r="AV55" s="30" t="n">
        <f aca="false">SUM(AD55:AU55)</f>
        <v>105</v>
      </c>
      <c r="AW55" s="18" t="s">
        <v>11</v>
      </c>
      <c r="AX55" s="5"/>
    </row>
    <row r="56" customFormat="false" ht="13.8" hidden="false" customHeight="false" outlineLevel="0" collapsed="false">
      <c r="A56" s="5"/>
      <c r="B56" s="1" t="s">
        <v>15</v>
      </c>
      <c r="C56" s="2" t="s">
        <v>3</v>
      </c>
      <c r="D56" s="91" t="n">
        <f aca="false">SUM(D7,AD7,D32,AD32,E7,AE7,E32,AE32)</f>
        <v>5</v>
      </c>
      <c r="E56" s="91"/>
      <c r="F56" s="6" t="s">
        <v>3</v>
      </c>
      <c r="G56" s="91" t="n">
        <f aca="false">SUM(G7,AG7,G32,AG32,H7,AH7,H32,AH32)</f>
        <v>0</v>
      </c>
      <c r="H56" s="91"/>
      <c r="I56" s="6" t="s">
        <v>3</v>
      </c>
      <c r="J56" s="91" t="n">
        <f aca="false">SUM(J7,AJ7,J32,AJ32,K7,AK7,K32,AK32)</f>
        <v>0</v>
      </c>
      <c r="K56" s="91"/>
      <c r="L56" s="6" t="s">
        <v>3</v>
      </c>
      <c r="M56" s="91" t="n">
        <f aca="false">SUM(M7,AM7,M32,AM32,N7,AN7,N32,AN32)</f>
        <v>39</v>
      </c>
      <c r="N56" s="91"/>
      <c r="O56" s="6" t="s">
        <v>3</v>
      </c>
      <c r="P56" s="91" t="n">
        <f aca="false">SUM(P7,AP7,P32,AP32,Q7,AQ7,Q32,AQ32)</f>
        <v>22</v>
      </c>
      <c r="Q56" s="91"/>
      <c r="R56" s="6" t="s">
        <v>3</v>
      </c>
      <c r="S56" s="91" t="n">
        <f aca="false">SUM(S7,AS7,S32,AS32,T7,AT7,T32,AT32)</f>
        <v>39</v>
      </c>
      <c r="T56" s="91"/>
      <c r="U56" s="2" t="s">
        <v>3</v>
      </c>
      <c r="V56" s="30" t="n">
        <f aca="false">SUM(D56:U56)</f>
        <v>105</v>
      </c>
      <c r="W56" s="18" t="s">
        <v>11</v>
      </c>
      <c r="X56" s="5"/>
      <c r="AA56" s="5"/>
      <c r="AB56" s="1" t="s">
        <v>15</v>
      </c>
      <c r="AC56" s="2" t="s">
        <v>3</v>
      </c>
      <c r="AD56" s="91" t="n">
        <f aca="false">SUM(AD7,D32,AD32,AE7,E32,AE32)</f>
        <v>5</v>
      </c>
      <c r="AE56" s="91"/>
      <c r="AF56" s="6" t="s">
        <v>3</v>
      </c>
      <c r="AG56" s="91" t="n">
        <f aca="false">SUM(AG7,G32,AG32,AH7,H32,AH32)</f>
        <v>0</v>
      </c>
      <c r="AH56" s="91"/>
      <c r="AI56" s="6" t="s">
        <v>3</v>
      </c>
      <c r="AJ56" s="91" t="n">
        <f aca="false">SUM(AJ7,J32,AJ32,AK7,K32,AK32)</f>
        <v>0</v>
      </c>
      <c r="AK56" s="24"/>
      <c r="AL56" s="6" t="s">
        <v>3</v>
      </c>
      <c r="AM56" s="91" t="n">
        <f aca="false">SUM(AM7,M32,AM32,AN7,N32,AN32)</f>
        <v>39</v>
      </c>
      <c r="AN56" s="91"/>
      <c r="AO56" s="6" t="s">
        <v>3</v>
      </c>
      <c r="AP56" s="91" t="n">
        <f aca="false">SUM(AP7,P32,AP32,AQ7,Q32,AQ32)</f>
        <v>22</v>
      </c>
      <c r="AQ56" s="91"/>
      <c r="AR56" s="6" t="s">
        <v>3</v>
      </c>
      <c r="AS56" s="91" t="n">
        <f aca="false">SUM(AS7,S32,AS32,AT7,T32,AT32)</f>
        <v>39</v>
      </c>
      <c r="AT56" s="91"/>
      <c r="AU56" s="6" t="s">
        <v>3</v>
      </c>
      <c r="AV56" s="30" t="n">
        <f aca="false">SUM(AD56:AU56)</f>
        <v>105</v>
      </c>
      <c r="AW56" s="18" t="s">
        <v>11</v>
      </c>
      <c r="AX56" s="5"/>
    </row>
    <row r="57" customFormat="false" ht="13.8" hidden="false" customHeight="false" outlineLevel="0" collapsed="false">
      <c r="A57" s="5"/>
      <c r="B57" s="1" t="s">
        <v>16</v>
      </c>
      <c r="C57" s="2" t="s">
        <v>3</v>
      </c>
      <c r="D57" s="91" t="n">
        <f aca="false">SUM(D8,AD8,D33,AD33,E8,AE8,E33,AE33)</f>
        <v>10</v>
      </c>
      <c r="E57" s="91"/>
      <c r="F57" s="6" t="s">
        <v>3</v>
      </c>
      <c r="G57" s="91" t="n">
        <f aca="false">SUM(G8,AG8,G33,AG33,H8,AH8,H33,AH33)</f>
        <v>10</v>
      </c>
      <c r="H57" s="91"/>
      <c r="I57" s="6" t="s">
        <v>3</v>
      </c>
      <c r="J57" s="91" t="n">
        <f aca="false">SUM(J8,AJ8,J33,AJ33,K8,AK8,K33,AK33)</f>
        <v>0</v>
      </c>
      <c r="K57" s="91"/>
      <c r="L57" s="6" t="s">
        <v>3</v>
      </c>
      <c r="M57" s="91" t="n">
        <f aca="false">SUM(M8,AM8,M33,AM33,N8,AN8,N33,AN33)</f>
        <v>14</v>
      </c>
      <c r="N57" s="91"/>
      <c r="O57" s="6" t="s">
        <v>3</v>
      </c>
      <c r="P57" s="91" t="n">
        <f aca="false">SUM(P8,AP8,P33,AP33,Q8,AQ8,Q33,AQ33)</f>
        <v>25</v>
      </c>
      <c r="Q57" s="91"/>
      <c r="R57" s="6" t="s">
        <v>3</v>
      </c>
      <c r="S57" s="91" t="n">
        <f aca="false">SUM(S8,AS8,S33,AS33,T8,AT8,T33,AT33)</f>
        <v>46</v>
      </c>
      <c r="T57" s="91"/>
      <c r="U57" s="2" t="s">
        <v>3</v>
      </c>
      <c r="V57" s="30" t="n">
        <f aca="false">SUM(D57:U57)</f>
        <v>105</v>
      </c>
      <c r="W57" s="18" t="s">
        <v>11</v>
      </c>
      <c r="X57" s="5"/>
      <c r="AA57" s="5"/>
      <c r="AB57" s="1" t="s">
        <v>16</v>
      </c>
      <c r="AC57" s="2" t="s">
        <v>3</v>
      </c>
      <c r="AD57" s="91" t="n">
        <f aca="false">SUM(AD8,D33,AD33,AE8,E33,AE33)</f>
        <v>10</v>
      </c>
      <c r="AE57" s="91"/>
      <c r="AF57" s="6" t="s">
        <v>3</v>
      </c>
      <c r="AG57" s="91" t="n">
        <f aca="false">SUM(AG8,G33,AG33,AH8,H33,AH33)</f>
        <v>10</v>
      </c>
      <c r="AH57" s="91"/>
      <c r="AI57" s="6" t="s">
        <v>3</v>
      </c>
      <c r="AJ57" s="91" t="n">
        <f aca="false">SUM(AJ8,J33,AJ33,AK8,K33,AK33)</f>
        <v>0</v>
      </c>
      <c r="AK57" s="24"/>
      <c r="AL57" s="6" t="s">
        <v>3</v>
      </c>
      <c r="AM57" s="91" t="n">
        <f aca="false">SUM(AM8,M33,AM33,AN8,N33,AN33)</f>
        <v>14</v>
      </c>
      <c r="AN57" s="91"/>
      <c r="AO57" s="6" t="s">
        <v>3</v>
      </c>
      <c r="AP57" s="91" t="n">
        <f aca="false">SUM(AP8,P33,AP33,AQ8,Q33,AQ33)</f>
        <v>25</v>
      </c>
      <c r="AQ57" s="91"/>
      <c r="AR57" s="6" t="s">
        <v>3</v>
      </c>
      <c r="AS57" s="91" t="n">
        <f aca="false">SUM(AS8,S33,AS33,AT8,T33,AT33)</f>
        <v>46</v>
      </c>
      <c r="AT57" s="91"/>
      <c r="AU57" s="6" t="s">
        <v>3</v>
      </c>
      <c r="AV57" s="30" t="n">
        <f aca="false">SUM(AD57:AU57)</f>
        <v>105</v>
      </c>
      <c r="AW57" s="18" t="s">
        <v>11</v>
      </c>
      <c r="AX57" s="5"/>
    </row>
    <row r="58" customFormat="false" ht="13.8" hidden="false" customHeight="false" outlineLevel="0" collapsed="false">
      <c r="A58" s="5"/>
      <c r="B58" s="1" t="s">
        <v>17</v>
      </c>
      <c r="C58" s="2" t="s">
        <v>3</v>
      </c>
      <c r="D58" s="91" t="n">
        <f aca="false">SUM(D9,AD9,D34,AD34,E9,AE9,E34,AE34)</f>
        <v>0</v>
      </c>
      <c r="E58" s="91"/>
      <c r="F58" s="6" t="s">
        <v>3</v>
      </c>
      <c r="G58" s="91" t="n">
        <f aca="false">SUM(G9,AG9,G34,AG34,H9,AH9,H34,AH34)</f>
        <v>6</v>
      </c>
      <c r="H58" s="91"/>
      <c r="I58" s="6" t="s">
        <v>3</v>
      </c>
      <c r="J58" s="91" t="n">
        <f aca="false">SUM(J9,AJ9,J34,AJ34,K9,AK9,K34,AK34)</f>
        <v>0</v>
      </c>
      <c r="K58" s="91"/>
      <c r="L58" s="6" t="s">
        <v>3</v>
      </c>
      <c r="M58" s="91" t="n">
        <f aca="false">SUM(M9,AM9,M34,AM34,N9,AN9,N34,AN34)</f>
        <v>38</v>
      </c>
      <c r="N58" s="91"/>
      <c r="O58" s="6" t="s">
        <v>3</v>
      </c>
      <c r="P58" s="91" t="n">
        <f aca="false">SUM(P9,AP9,P34,AP34,Q9,AQ9,Q34,AQ34)</f>
        <v>26</v>
      </c>
      <c r="Q58" s="91"/>
      <c r="R58" s="6" t="s">
        <v>3</v>
      </c>
      <c r="S58" s="91" t="n">
        <f aca="false">SUM(S9,AS9,S34,AS34,T9,AT9,T34,AT34)</f>
        <v>35</v>
      </c>
      <c r="T58" s="91"/>
      <c r="U58" s="2" t="s">
        <v>3</v>
      </c>
      <c r="V58" s="30" t="n">
        <f aca="false">SUM(D58:U58)</f>
        <v>105</v>
      </c>
      <c r="W58" s="18" t="s">
        <v>11</v>
      </c>
      <c r="X58" s="5"/>
      <c r="AA58" s="5"/>
      <c r="AB58" s="1" t="s">
        <v>17</v>
      </c>
      <c r="AC58" s="2" t="s">
        <v>3</v>
      </c>
      <c r="AD58" s="91" t="n">
        <f aca="false">SUM(AD9,D34,AD34,AE9,E34,AE34)</f>
        <v>0</v>
      </c>
      <c r="AE58" s="91"/>
      <c r="AF58" s="6" t="s">
        <v>3</v>
      </c>
      <c r="AG58" s="91" t="n">
        <f aca="false">SUM(AG9,G34,AG34,AH9,H34,AH34)</f>
        <v>6</v>
      </c>
      <c r="AH58" s="91"/>
      <c r="AI58" s="6" t="s">
        <v>3</v>
      </c>
      <c r="AJ58" s="91" t="n">
        <f aca="false">SUM(AJ9,J34,AJ34,AK9,K34,AK34)</f>
        <v>0</v>
      </c>
      <c r="AK58" s="24"/>
      <c r="AL58" s="6" t="s">
        <v>3</v>
      </c>
      <c r="AM58" s="91" t="n">
        <f aca="false">SUM(AM9,M34,AM34,AN9,N34,AN34)</f>
        <v>38</v>
      </c>
      <c r="AN58" s="91"/>
      <c r="AO58" s="6" t="s">
        <v>3</v>
      </c>
      <c r="AP58" s="91" t="n">
        <f aca="false">SUM(AP9,P34,AP34,AQ9,Q34,AQ34)</f>
        <v>26</v>
      </c>
      <c r="AQ58" s="91"/>
      <c r="AR58" s="6" t="s">
        <v>3</v>
      </c>
      <c r="AS58" s="91" t="n">
        <f aca="false">SUM(AS9,S34,AS34,AT9,T34,AT34)</f>
        <v>35</v>
      </c>
      <c r="AT58" s="91"/>
      <c r="AU58" s="6" t="s">
        <v>3</v>
      </c>
      <c r="AV58" s="30" t="n">
        <f aca="false">SUM(AD58:AU58)</f>
        <v>105</v>
      </c>
      <c r="AW58" s="18" t="s">
        <v>11</v>
      </c>
      <c r="AX58" s="5"/>
    </row>
    <row r="59" customFormat="false" ht="13.8" hidden="false" customHeight="false" outlineLevel="0" collapsed="false">
      <c r="A59" s="5"/>
      <c r="B59" s="1" t="s">
        <v>18</v>
      </c>
      <c r="C59" s="2" t="s">
        <v>3</v>
      </c>
      <c r="D59" s="91" t="n">
        <f aca="false">SUM(D10,AD10,D35,AD35,E10,AE10,E35,AE35)</f>
        <v>13</v>
      </c>
      <c r="E59" s="91"/>
      <c r="F59" s="6" t="s">
        <v>3</v>
      </c>
      <c r="G59" s="91" t="n">
        <f aca="false">SUM(G10,AG10,G35,AG35,H10,AH10,H35,AH35)</f>
        <v>9</v>
      </c>
      <c r="H59" s="91"/>
      <c r="I59" s="6" t="s">
        <v>3</v>
      </c>
      <c r="J59" s="91" t="n">
        <f aca="false">SUM(J10,AJ10,J35,AJ35,K10,AK10,K35,AK35)</f>
        <v>5</v>
      </c>
      <c r="K59" s="91"/>
      <c r="L59" s="6" t="s">
        <v>3</v>
      </c>
      <c r="M59" s="91" t="n">
        <f aca="false">SUM(M10,AM10,M35,AM35,N10,AN10,N35,AN35)</f>
        <v>45</v>
      </c>
      <c r="N59" s="91"/>
      <c r="O59" s="6" t="s">
        <v>3</v>
      </c>
      <c r="P59" s="91" t="n">
        <f aca="false">SUM(P10,AP10,P35,AP35,Q10,AQ10,Q35,AQ35)</f>
        <v>16</v>
      </c>
      <c r="Q59" s="91"/>
      <c r="R59" s="6" t="s">
        <v>3</v>
      </c>
      <c r="S59" s="91" t="n">
        <f aca="false">SUM(S10,AS10,S35,AS35,T10,AT10,T35,AT35)</f>
        <v>17</v>
      </c>
      <c r="T59" s="91"/>
      <c r="U59" s="2" t="s">
        <v>3</v>
      </c>
      <c r="V59" s="30" t="n">
        <f aca="false">SUM(D59:U59)</f>
        <v>105</v>
      </c>
      <c r="W59" s="18" t="s">
        <v>11</v>
      </c>
      <c r="X59" s="5"/>
      <c r="AA59" s="5"/>
      <c r="AB59" s="1" t="s">
        <v>18</v>
      </c>
      <c r="AC59" s="2" t="s">
        <v>3</v>
      </c>
      <c r="AD59" s="91" t="n">
        <f aca="false">SUM(AD10,D35,AD35,AE10,E35,AE35)</f>
        <v>13</v>
      </c>
      <c r="AE59" s="91"/>
      <c r="AF59" s="6" t="s">
        <v>3</v>
      </c>
      <c r="AG59" s="91" t="n">
        <f aca="false">SUM(AG10,G35,AG35,AH10,H35,AH35)</f>
        <v>9</v>
      </c>
      <c r="AH59" s="91"/>
      <c r="AI59" s="6" t="s">
        <v>3</v>
      </c>
      <c r="AJ59" s="91" t="n">
        <f aca="false">SUM(AJ10,J35,AJ35,AK10,K35,AK35)</f>
        <v>5</v>
      </c>
      <c r="AK59" s="24"/>
      <c r="AL59" s="6" t="s">
        <v>3</v>
      </c>
      <c r="AM59" s="91" t="n">
        <f aca="false">SUM(AM10,M35,AM35,AN10,N35,AN35)</f>
        <v>45</v>
      </c>
      <c r="AN59" s="91"/>
      <c r="AO59" s="6" t="s">
        <v>3</v>
      </c>
      <c r="AP59" s="91" t="n">
        <f aca="false">SUM(AP10,P35,AP35,AQ10,Q35,AQ35)</f>
        <v>16</v>
      </c>
      <c r="AQ59" s="91"/>
      <c r="AR59" s="6" t="s">
        <v>3</v>
      </c>
      <c r="AS59" s="91" t="n">
        <f aca="false">SUM(AS10,S35,AS35,AT10,T35,AT35)</f>
        <v>17</v>
      </c>
      <c r="AT59" s="91"/>
      <c r="AU59" s="6" t="s">
        <v>3</v>
      </c>
      <c r="AV59" s="30" t="n">
        <f aca="false">SUM(AD59:AU59)</f>
        <v>105</v>
      </c>
      <c r="AW59" s="18" t="s">
        <v>11</v>
      </c>
      <c r="AX59" s="5"/>
    </row>
    <row r="60" customFormat="false" ht="13.8" hidden="false" customHeight="false" outlineLevel="0" collapsed="false">
      <c r="A60" s="5"/>
      <c r="B60" s="1" t="s">
        <v>19</v>
      </c>
      <c r="C60" s="2" t="s">
        <v>3</v>
      </c>
      <c r="D60" s="91" t="n">
        <f aca="false">SUM(D11,AD11,D36,AD36,E11,AE11,E36,AE36)</f>
        <v>0</v>
      </c>
      <c r="E60" s="91"/>
      <c r="F60" s="6" t="s">
        <v>3</v>
      </c>
      <c r="G60" s="91" t="n">
        <f aca="false">SUM(G11,AG11,G36,AG36,H11,AH11,H36,AH36)</f>
        <v>9</v>
      </c>
      <c r="H60" s="91"/>
      <c r="I60" s="6" t="s">
        <v>3</v>
      </c>
      <c r="J60" s="91" t="n">
        <f aca="false">SUM(J11,AJ11,J36,AJ36,K11,AK11,K36,AK36)</f>
        <v>5</v>
      </c>
      <c r="K60" s="91"/>
      <c r="L60" s="6" t="s">
        <v>3</v>
      </c>
      <c r="M60" s="91" t="n">
        <f aca="false">SUM(M11,AM11,M36,AM36,N11,AN11,N36,AN36)</f>
        <v>29</v>
      </c>
      <c r="N60" s="91"/>
      <c r="O60" s="6" t="s">
        <v>3</v>
      </c>
      <c r="P60" s="91" t="n">
        <f aca="false">SUM(P11,AP11,P36,AP36,Q11,AQ11,Q36,AQ36)</f>
        <v>24</v>
      </c>
      <c r="Q60" s="91"/>
      <c r="R60" s="6" t="s">
        <v>3</v>
      </c>
      <c r="S60" s="91" t="n">
        <f aca="false">SUM(S11,AS11,S36,AS36,T11,AT11,T36,AT36)</f>
        <v>38</v>
      </c>
      <c r="T60" s="91"/>
      <c r="U60" s="2" t="s">
        <v>3</v>
      </c>
      <c r="V60" s="30" t="n">
        <f aca="false">SUM(D60:U60)</f>
        <v>105</v>
      </c>
      <c r="W60" s="18" t="s">
        <v>11</v>
      </c>
      <c r="X60" s="5"/>
      <c r="AA60" s="5"/>
      <c r="AB60" s="1" t="s">
        <v>19</v>
      </c>
      <c r="AC60" s="2" t="s">
        <v>3</v>
      </c>
      <c r="AD60" s="91" t="n">
        <f aca="false">SUM(AD11,D36,AD36,AE11,E36,AE36)</f>
        <v>0</v>
      </c>
      <c r="AE60" s="91"/>
      <c r="AF60" s="6" t="s">
        <v>3</v>
      </c>
      <c r="AG60" s="91" t="n">
        <f aca="false">SUM(AG11,G36,AG36,AH11,H36,AH36)</f>
        <v>9</v>
      </c>
      <c r="AH60" s="91"/>
      <c r="AI60" s="6" t="s">
        <v>3</v>
      </c>
      <c r="AJ60" s="91" t="n">
        <f aca="false">SUM(AJ11,J36,AJ36,AK11,K36,AK36)</f>
        <v>5</v>
      </c>
      <c r="AK60" s="24"/>
      <c r="AL60" s="6" t="s">
        <v>3</v>
      </c>
      <c r="AM60" s="91" t="n">
        <f aca="false">SUM(AM11,M36,AM36,AN11,N36,AN36)</f>
        <v>29</v>
      </c>
      <c r="AN60" s="91"/>
      <c r="AO60" s="6" t="s">
        <v>3</v>
      </c>
      <c r="AP60" s="91" t="n">
        <f aca="false">SUM(AP11,P36,AP36,AQ11,Q36,AQ36)</f>
        <v>24</v>
      </c>
      <c r="AQ60" s="91"/>
      <c r="AR60" s="6" t="s">
        <v>3</v>
      </c>
      <c r="AS60" s="91" t="n">
        <f aca="false">SUM(AS11,S36,AS36,AT11,T36,AT36)</f>
        <v>38</v>
      </c>
      <c r="AT60" s="91"/>
      <c r="AU60" s="6" t="s">
        <v>3</v>
      </c>
      <c r="AV60" s="30" t="n">
        <f aca="false">SUM(AD60:AU60)</f>
        <v>105</v>
      </c>
      <c r="AW60" s="18" t="s">
        <v>11</v>
      </c>
      <c r="AX60" s="5"/>
    </row>
    <row r="61" customFormat="false" ht="13.8" hidden="false" customHeight="false" outlineLevel="0" collapsed="false">
      <c r="A61" s="5"/>
      <c r="B61" s="1" t="s">
        <v>20</v>
      </c>
      <c r="C61" s="2" t="s">
        <v>3</v>
      </c>
      <c r="D61" s="91" t="n">
        <f aca="false">SUM(D12,AD12,D37,AD37,E12,AE12,E37,AE37)</f>
        <v>10</v>
      </c>
      <c r="E61" s="91"/>
      <c r="F61" s="6" t="s">
        <v>3</v>
      </c>
      <c r="G61" s="91" t="n">
        <f aca="false">SUM(G12,AG12,G37,AG37,H12,AH12,H37,AH37)</f>
        <v>0</v>
      </c>
      <c r="H61" s="91"/>
      <c r="I61" s="6" t="s">
        <v>3</v>
      </c>
      <c r="J61" s="91" t="n">
        <f aca="false">SUM(J12,AJ12,J37,AJ37,K12,AK12,K37,AK37)</f>
        <v>0</v>
      </c>
      <c r="K61" s="91"/>
      <c r="L61" s="6" t="s">
        <v>3</v>
      </c>
      <c r="M61" s="91" t="n">
        <f aca="false">SUM(M12,AM12,M37,AM37,N12,AN12,N37,AN37)</f>
        <v>20</v>
      </c>
      <c r="N61" s="91"/>
      <c r="O61" s="6" t="s">
        <v>3</v>
      </c>
      <c r="P61" s="91" t="n">
        <f aca="false">SUM(P12,AP12,P37,AP37,Q12,AQ12,Q37,AQ37)</f>
        <v>28</v>
      </c>
      <c r="Q61" s="91"/>
      <c r="R61" s="6" t="s">
        <v>3</v>
      </c>
      <c r="S61" s="91" t="n">
        <f aca="false">SUM(S12,AS12,S37,AS37,T12,AT12,T37,AT37)</f>
        <v>47</v>
      </c>
      <c r="T61" s="91"/>
      <c r="U61" s="2" t="s">
        <v>3</v>
      </c>
      <c r="V61" s="30" t="n">
        <f aca="false">SUM(D61:U61)</f>
        <v>105</v>
      </c>
      <c r="W61" s="18" t="s">
        <v>11</v>
      </c>
      <c r="X61" s="5"/>
      <c r="AA61" s="5"/>
      <c r="AB61" s="1" t="s">
        <v>20</v>
      </c>
      <c r="AC61" s="2" t="s">
        <v>3</v>
      </c>
      <c r="AD61" s="91" t="n">
        <f aca="false">SUM(AD12,D37,AD37,AE12,E37,AE37)</f>
        <v>10</v>
      </c>
      <c r="AE61" s="91"/>
      <c r="AF61" s="6" t="s">
        <v>3</v>
      </c>
      <c r="AG61" s="91" t="n">
        <f aca="false">SUM(AG12,G37,AG37,AH12,H37,AH37)</f>
        <v>0</v>
      </c>
      <c r="AH61" s="91"/>
      <c r="AI61" s="6" t="s">
        <v>3</v>
      </c>
      <c r="AJ61" s="91" t="n">
        <f aca="false">SUM(AJ12,J37,AJ37,AK12,K37,AK37)</f>
        <v>0</v>
      </c>
      <c r="AK61" s="24"/>
      <c r="AL61" s="6" t="s">
        <v>3</v>
      </c>
      <c r="AM61" s="91" t="n">
        <f aca="false">SUM(AM12,M37,AM37,AN12,N37,AN37)</f>
        <v>20</v>
      </c>
      <c r="AN61" s="91"/>
      <c r="AO61" s="6" t="s">
        <v>3</v>
      </c>
      <c r="AP61" s="91" t="n">
        <f aca="false">SUM(AP12,P37,AP37,AQ12,Q37,AQ37)</f>
        <v>28</v>
      </c>
      <c r="AQ61" s="91"/>
      <c r="AR61" s="6" t="s">
        <v>3</v>
      </c>
      <c r="AS61" s="91" t="n">
        <f aca="false">SUM(AS12,S37,AS37,AT12,T37,AT37)</f>
        <v>47</v>
      </c>
      <c r="AT61" s="91"/>
      <c r="AU61" s="6" t="s">
        <v>3</v>
      </c>
      <c r="AV61" s="30" t="n">
        <f aca="false">SUM(AD61:AU61)</f>
        <v>105</v>
      </c>
      <c r="AW61" s="18" t="s">
        <v>11</v>
      </c>
      <c r="AX61" s="5"/>
    </row>
    <row r="62" customFormat="false" ht="13.8" hidden="false" customHeight="false" outlineLevel="0" collapsed="false">
      <c r="A62" s="5"/>
      <c r="B62" s="42" t="s">
        <v>12</v>
      </c>
      <c r="C62" s="0"/>
      <c r="D62" s="43"/>
      <c r="E62" s="43"/>
      <c r="F62" s="44"/>
      <c r="G62" s="45"/>
      <c r="H62" s="45"/>
      <c r="I62" s="20"/>
      <c r="J62" s="45"/>
      <c r="K62" s="45"/>
      <c r="L62" s="46"/>
      <c r="M62" s="45"/>
      <c r="N62" s="45"/>
      <c r="O62" s="20"/>
      <c r="P62" s="45"/>
      <c r="Q62" s="45"/>
      <c r="R62" s="20"/>
      <c r="S62" s="45"/>
      <c r="T62" s="45"/>
      <c r="U62" s="12"/>
      <c r="V62" s="47"/>
      <c r="W62" s="18"/>
      <c r="X62" s="5"/>
      <c r="AA62" s="5"/>
      <c r="AB62" s="42" t="s">
        <v>12</v>
      </c>
      <c r="AC62" s="2"/>
      <c r="AD62" s="43"/>
      <c r="AE62" s="43"/>
      <c r="AF62" s="44"/>
      <c r="AG62" s="45"/>
      <c r="AH62" s="45"/>
      <c r="AI62" s="20"/>
      <c r="AJ62" s="45"/>
      <c r="AK62" s="45"/>
      <c r="AL62" s="46"/>
      <c r="AM62" s="45"/>
      <c r="AN62" s="45"/>
      <c r="AO62" s="20"/>
      <c r="AP62" s="45"/>
      <c r="AQ62" s="45"/>
      <c r="AR62" s="20"/>
      <c r="AS62" s="45"/>
      <c r="AT62" s="45"/>
      <c r="AU62" s="12"/>
      <c r="AV62" s="47"/>
      <c r="AW62" s="18"/>
      <c r="AX62" s="5"/>
    </row>
    <row r="63" customFormat="false" ht="13.8" hidden="false" customHeight="false" outlineLevel="0" collapsed="false">
      <c r="A63" s="5"/>
      <c r="B63" s="1" t="s">
        <v>21</v>
      </c>
      <c r="C63" s="2" t="s">
        <v>3</v>
      </c>
      <c r="D63" s="30" t="n">
        <f aca="false">SUM(D55:D61)</f>
        <v>43</v>
      </c>
      <c r="E63" s="30"/>
      <c r="F63" s="3" t="s">
        <v>3</v>
      </c>
      <c r="G63" s="30" t="n">
        <f aca="false">SUM(G55:G61)</f>
        <v>38</v>
      </c>
      <c r="H63" s="30"/>
      <c r="I63" s="2" t="s">
        <v>3</v>
      </c>
      <c r="J63" s="30" t="n">
        <f aca="false">SUM(J55:J61)</f>
        <v>10</v>
      </c>
      <c r="K63" s="30"/>
      <c r="L63" s="4" t="s">
        <v>3</v>
      </c>
      <c r="M63" s="30" t="n">
        <f aca="false">SUM(M55:M61)</f>
        <v>211</v>
      </c>
      <c r="N63" s="30"/>
      <c r="O63" s="2" t="s">
        <v>3</v>
      </c>
      <c r="P63" s="30" t="n">
        <f aca="false">SUM(P55:P61)</f>
        <v>160</v>
      </c>
      <c r="Q63" s="30"/>
      <c r="R63" s="2" t="s">
        <v>3</v>
      </c>
      <c r="S63" s="30" t="n">
        <f aca="false">SUM(S55:S61)</f>
        <v>273</v>
      </c>
      <c r="T63" s="30"/>
      <c r="U63" s="2" t="s">
        <v>3</v>
      </c>
      <c r="V63" s="30" t="n">
        <f aca="false">SUM(V55:V61)</f>
        <v>735</v>
      </c>
      <c r="W63" s="18" t="s">
        <v>11</v>
      </c>
      <c r="X63" s="5"/>
      <c r="AA63" s="5"/>
      <c r="AB63" s="1" t="s">
        <v>21</v>
      </c>
      <c r="AC63" s="2" t="s">
        <v>3</v>
      </c>
      <c r="AD63" s="30" t="n">
        <f aca="false">SUM(AD55:AD61)</f>
        <v>43</v>
      </c>
      <c r="AE63" s="30"/>
      <c r="AF63" s="3" t="s">
        <v>3</v>
      </c>
      <c r="AG63" s="30" t="n">
        <f aca="false">SUM(AG55:AG61)</f>
        <v>38</v>
      </c>
      <c r="AH63" s="30"/>
      <c r="AI63" s="2" t="s">
        <v>3</v>
      </c>
      <c r="AJ63" s="30" t="n">
        <f aca="false">SUM(AJ55:AJ61)</f>
        <v>10</v>
      </c>
      <c r="AK63" s="30"/>
      <c r="AL63" s="4" t="s">
        <v>3</v>
      </c>
      <c r="AM63" s="30" t="n">
        <f aca="false">SUM(AM55:AM61)</f>
        <v>211</v>
      </c>
      <c r="AN63" s="30"/>
      <c r="AO63" s="2" t="s">
        <v>3</v>
      </c>
      <c r="AP63" s="30" t="n">
        <f aca="false">SUM(AP55:AP61)</f>
        <v>160</v>
      </c>
      <c r="AQ63" s="30"/>
      <c r="AR63" s="2" t="s">
        <v>3</v>
      </c>
      <c r="AS63" s="30" t="n">
        <f aca="false">SUM(AS55:AS61)</f>
        <v>273</v>
      </c>
      <c r="AT63" s="30"/>
      <c r="AU63" s="2" t="s">
        <v>3</v>
      </c>
      <c r="AV63" s="30" t="n">
        <f aca="false">SUM(AV55:AV61)</f>
        <v>735</v>
      </c>
      <c r="AW63" s="18" t="s">
        <v>11</v>
      </c>
      <c r="AX63" s="5"/>
    </row>
    <row r="64" customFormat="false" ht="13.8" hidden="false" customHeight="false" outlineLevel="0" collapsed="false">
      <c r="A64" s="5"/>
      <c r="B64" s="1" t="s">
        <v>22</v>
      </c>
      <c r="C64" s="2" t="s">
        <v>3</v>
      </c>
      <c r="D64" s="30" t="n">
        <f aca="false">D63</f>
        <v>43</v>
      </c>
      <c r="E64" s="30"/>
      <c r="F64" s="3" t="s">
        <v>3</v>
      </c>
      <c r="G64" s="30" t="n">
        <f aca="false">G63</f>
        <v>38</v>
      </c>
      <c r="H64" s="30"/>
      <c r="I64" s="2" t="s">
        <v>3</v>
      </c>
      <c r="J64" s="30" t="n">
        <f aca="false">J63</f>
        <v>10</v>
      </c>
      <c r="K64" s="30"/>
      <c r="L64" s="4" t="s">
        <v>3</v>
      </c>
      <c r="M64" s="30" t="n">
        <f aca="false">M63</f>
        <v>211</v>
      </c>
      <c r="N64" s="30"/>
      <c r="O64" s="2" t="s">
        <v>3</v>
      </c>
      <c r="P64" s="30" t="n">
        <f aca="false">P63</f>
        <v>160</v>
      </c>
      <c r="Q64" s="30"/>
      <c r="R64" s="2" t="s">
        <v>3</v>
      </c>
      <c r="S64" s="30" t="n">
        <f aca="false">S63</f>
        <v>273</v>
      </c>
      <c r="T64" s="30"/>
      <c r="U64" s="2" t="s">
        <v>3</v>
      </c>
      <c r="V64" s="30" t="n">
        <f aca="false">SUM(D64:S64)</f>
        <v>735</v>
      </c>
      <c r="W64" s="18" t="s">
        <v>11</v>
      </c>
      <c r="X64" s="5"/>
      <c r="AA64" s="5"/>
      <c r="AB64" s="1" t="s">
        <v>22</v>
      </c>
      <c r="AC64" s="2" t="s">
        <v>3</v>
      </c>
      <c r="AD64" s="30" t="n">
        <f aca="false">AD63</f>
        <v>43</v>
      </c>
      <c r="AE64" s="30"/>
      <c r="AF64" s="3" t="s">
        <v>3</v>
      </c>
      <c r="AG64" s="30" t="n">
        <f aca="false">AG63</f>
        <v>38</v>
      </c>
      <c r="AH64" s="30"/>
      <c r="AI64" s="2" t="s">
        <v>3</v>
      </c>
      <c r="AJ64" s="30" t="n">
        <f aca="false">AJ63</f>
        <v>10</v>
      </c>
      <c r="AK64" s="30"/>
      <c r="AL64" s="4" t="s">
        <v>3</v>
      </c>
      <c r="AM64" s="30" t="n">
        <f aca="false">AM63</f>
        <v>211</v>
      </c>
      <c r="AN64" s="30"/>
      <c r="AO64" s="2" t="s">
        <v>3</v>
      </c>
      <c r="AP64" s="30" t="n">
        <f aca="false">AP63</f>
        <v>160</v>
      </c>
      <c r="AQ64" s="30"/>
      <c r="AR64" s="2" t="s">
        <v>3</v>
      </c>
      <c r="AS64" s="30" t="n">
        <f aca="false">AS63</f>
        <v>273</v>
      </c>
      <c r="AT64" s="30"/>
      <c r="AU64" s="2" t="s">
        <v>3</v>
      </c>
      <c r="AV64" s="30" t="n">
        <f aca="false">SUM(AD64:AS64)</f>
        <v>735</v>
      </c>
      <c r="AW64" s="18" t="s">
        <v>11</v>
      </c>
      <c r="AX64" s="5"/>
    </row>
    <row r="65" customFormat="false" ht="13.8" hidden="false" customHeight="false" outlineLevel="0" collapsed="false">
      <c r="A65" s="5"/>
      <c r="B65" s="1" t="s">
        <v>23</v>
      </c>
      <c r="C65" s="2" t="s">
        <v>3</v>
      </c>
      <c r="D65" s="48" t="n">
        <v>30</v>
      </c>
      <c r="E65" s="48"/>
      <c r="F65" s="49" t="s">
        <v>3</v>
      </c>
      <c r="G65" s="48" t="n">
        <v>20</v>
      </c>
      <c r="H65" s="48"/>
      <c r="I65" s="50" t="s">
        <v>3</v>
      </c>
      <c r="J65" s="48" t="n">
        <v>25</v>
      </c>
      <c r="K65" s="48"/>
      <c r="L65" s="4" t="s">
        <v>3</v>
      </c>
      <c r="M65" s="48" t="n">
        <v>22</v>
      </c>
      <c r="N65" s="48"/>
      <c r="O65" s="50" t="s">
        <v>3</v>
      </c>
      <c r="P65" s="51" t="n">
        <v>15</v>
      </c>
      <c r="Q65" s="51"/>
      <c r="R65" s="50" t="s">
        <v>3</v>
      </c>
      <c r="S65" s="48" t="n">
        <v>15</v>
      </c>
      <c r="T65" s="48"/>
      <c r="U65" s="52" t="s">
        <v>3</v>
      </c>
      <c r="V65" s="53"/>
      <c r="W65" s="18" t="s">
        <v>11</v>
      </c>
      <c r="X65" s="5"/>
      <c r="AA65" s="5"/>
      <c r="AB65" s="1" t="s">
        <v>23</v>
      </c>
      <c r="AC65" s="2" t="s">
        <v>3</v>
      </c>
      <c r="AD65" s="48" t="n">
        <v>30</v>
      </c>
      <c r="AE65" s="48"/>
      <c r="AF65" s="49" t="s">
        <v>3</v>
      </c>
      <c r="AG65" s="48" t="n">
        <v>20</v>
      </c>
      <c r="AH65" s="48"/>
      <c r="AI65" s="50" t="s">
        <v>3</v>
      </c>
      <c r="AJ65" s="48" t="n">
        <v>25</v>
      </c>
      <c r="AK65" s="48"/>
      <c r="AL65" s="4" t="s">
        <v>3</v>
      </c>
      <c r="AM65" s="48" t="n">
        <v>22</v>
      </c>
      <c r="AN65" s="48"/>
      <c r="AO65" s="50" t="s">
        <v>3</v>
      </c>
      <c r="AP65" s="51" t="n">
        <v>15</v>
      </c>
      <c r="AQ65" s="51"/>
      <c r="AR65" s="50" t="s">
        <v>3</v>
      </c>
      <c r="AS65" s="48" t="n">
        <v>15</v>
      </c>
      <c r="AT65" s="48"/>
      <c r="AU65" s="52" t="s">
        <v>3</v>
      </c>
      <c r="AV65" s="53"/>
      <c r="AW65" s="18" t="s">
        <v>11</v>
      </c>
      <c r="AX65" s="5"/>
    </row>
    <row r="66" customFormat="false" ht="13.8" hidden="false" customHeight="false" outlineLevel="0" collapsed="false">
      <c r="A66" s="5"/>
      <c r="B66" s="1" t="s">
        <v>24</v>
      </c>
      <c r="C66" s="2" t="s">
        <v>3</v>
      </c>
      <c r="D66" s="54" t="n">
        <f aca="false">D64*D65</f>
        <v>1290</v>
      </c>
      <c r="E66" s="54"/>
      <c r="F66" s="49" t="s">
        <v>3</v>
      </c>
      <c r="G66" s="54" t="n">
        <f aca="false">G64*G65</f>
        <v>760</v>
      </c>
      <c r="H66" s="54"/>
      <c r="I66" s="52" t="s">
        <v>3</v>
      </c>
      <c r="J66" s="54" t="n">
        <f aca="false">J64*J65</f>
        <v>250</v>
      </c>
      <c r="K66" s="54"/>
      <c r="L66" s="55" t="s">
        <v>3</v>
      </c>
      <c r="M66" s="54" t="n">
        <f aca="false">M64*M65</f>
        <v>4642</v>
      </c>
      <c r="N66" s="54"/>
      <c r="O66" s="52" t="s">
        <v>3</v>
      </c>
      <c r="P66" s="54" t="n">
        <f aca="false">P64*P65</f>
        <v>2400</v>
      </c>
      <c r="Q66" s="54"/>
      <c r="R66" s="52" t="s">
        <v>3</v>
      </c>
      <c r="S66" s="54" t="n">
        <f aca="false">S64*S65</f>
        <v>4095</v>
      </c>
      <c r="T66" s="54"/>
      <c r="U66" s="52" t="s">
        <v>3</v>
      </c>
      <c r="V66" s="54" t="n">
        <f aca="false">SUM(D66:S66)</f>
        <v>13437</v>
      </c>
      <c r="W66" s="18" t="s">
        <v>11</v>
      </c>
      <c r="X66" s="5"/>
      <c r="AA66" s="5"/>
      <c r="AB66" s="1" t="s">
        <v>24</v>
      </c>
      <c r="AC66" s="2" t="s">
        <v>3</v>
      </c>
      <c r="AD66" s="54" t="n">
        <f aca="false">AD64*AD65</f>
        <v>1290</v>
      </c>
      <c r="AE66" s="54"/>
      <c r="AF66" s="49" t="s">
        <v>3</v>
      </c>
      <c r="AG66" s="54" t="n">
        <f aca="false">AG64*AG65</f>
        <v>760</v>
      </c>
      <c r="AH66" s="54"/>
      <c r="AI66" s="52" t="s">
        <v>3</v>
      </c>
      <c r="AJ66" s="54" t="n">
        <f aca="false">AJ64*AJ65</f>
        <v>250</v>
      </c>
      <c r="AK66" s="54"/>
      <c r="AL66" s="55" t="s">
        <v>3</v>
      </c>
      <c r="AM66" s="54" t="n">
        <f aca="false">AM64*AM65</f>
        <v>4642</v>
      </c>
      <c r="AN66" s="54"/>
      <c r="AO66" s="52" t="s">
        <v>3</v>
      </c>
      <c r="AP66" s="54" t="n">
        <f aca="false">AP64*AP65</f>
        <v>2400</v>
      </c>
      <c r="AQ66" s="54"/>
      <c r="AR66" s="52" t="s">
        <v>3</v>
      </c>
      <c r="AS66" s="54" t="n">
        <f aca="false">AS64*AS65</f>
        <v>4095</v>
      </c>
      <c r="AT66" s="54"/>
      <c r="AU66" s="52" t="s">
        <v>3</v>
      </c>
      <c r="AV66" s="54" t="n">
        <f aca="false">SUM(AD66:AS66)</f>
        <v>13437</v>
      </c>
      <c r="AW66" s="18" t="s">
        <v>11</v>
      </c>
      <c r="AX66" s="5"/>
    </row>
    <row r="67" customFormat="false" ht="13.8" hidden="false" customHeight="false" outlineLevel="0" collapsed="false">
      <c r="A67" s="5"/>
      <c r="B67" s="2" t="s">
        <v>25</v>
      </c>
      <c r="C67" s="0"/>
      <c r="D67" s="12"/>
      <c r="E67" s="12"/>
      <c r="F67" s="56"/>
      <c r="G67" s="57"/>
      <c r="H67" s="57"/>
      <c r="I67" s="12"/>
      <c r="J67" s="57"/>
      <c r="K67" s="57"/>
      <c r="L67" s="58"/>
      <c r="M67" s="57"/>
      <c r="N67" s="57"/>
      <c r="O67" s="12"/>
      <c r="P67" s="57"/>
      <c r="Q67" s="57"/>
      <c r="R67" s="12"/>
      <c r="S67" s="57"/>
      <c r="T67" s="57"/>
      <c r="U67" s="12"/>
      <c r="V67" s="57"/>
      <c r="W67" s="0"/>
      <c r="X67" s="5"/>
      <c r="AA67" s="5"/>
      <c r="AB67" s="2" t="s">
        <v>25</v>
      </c>
      <c r="AC67" s="2"/>
      <c r="AD67" s="12"/>
      <c r="AE67" s="12"/>
      <c r="AF67" s="56"/>
      <c r="AG67" s="57"/>
      <c r="AH67" s="57"/>
      <c r="AI67" s="12"/>
      <c r="AJ67" s="57"/>
      <c r="AK67" s="57"/>
      <c r="AL67" s="58"/>
      <c r="AM67" s="57"/>
      <c r="AN67" s="57"/>
      <c r="AO67" s="12"/>
      <c r="AP67" s="57"/>
      <c r="AQ67" s="57"/>
      <c r="AR67" s="12"/>
      <c r="AS67" s="57"/>
      <c r="AT67" s="57"/>
      <c r="AU67" s="12"/>
      <c r="AV67" s="57"/>
      <c r="AW67" s="8"/>
      <c r="AX67" s="5"/>
    </row>
    <row r="68" customFormat="false" ht="13.8" hidden="false" customHeight="false" outlineLevel="0" collapsed="false">
      <c r="A68" s="5"/>
      <c r="B68" s="59" t="s">
        <v>54</v>
      </c>
      <c r="C68" s="0"/>
      <c r="F68" s="0"/>
      <c r="I68" s="0"/>
      <c r="L68" s="0"/>
      <c r="O68" s="0"/>
      <c r="R68" s="0"/>
      <c r="U68" s="0"/>
      <c r="W68" s="0"/>
      <c r="X68" s="5"/>
      <c r="AA68" s="5"/>
      <c r="AB68" s="59" t="s">
        <v>54</v>
      </c>
      <c r="AC68" s="2"/>
      <c r="AF68" s="3"/>
      <c r="AI68" s="2"/>
      <c r="AL68" s="4"/>
      <c r="AO68" s="2"/>
      <c r="AR68" s="2"/>
      <c r="AU68" s="2"/>
      <c r="AW68" s="8"/>
      <c r="AX68" s="5"/>
    </row>
    <row r="69" customFormat="false" ht="19.7" hidden="false" customHeight="false" outlineLevel="0" collapsed="false">
      <c r="A69" s="5"/>
      <c r="B69" s="60" t="s">
        <v>55</v>
      </c>
      <c r="C69" s="0"/>
      <c r="F69" s="0"/>
      <c r="I69" s="0"/>
      <c r="L69" s="0"/>
      <c r="O69" s="0"/>
      <c r="R69" s="0"/>
      <c r="U69" s="0"/>
      <c r="W69" s="0"/>
      <c r="X69" s="5"/>
      <c r="AA69" s="5"/>
      <c r="AB69" s="60" t="s">
        <v>56</v>
      </c>
      <c r="AC69" s="2"/>
      <c r="AF69" s="3"/>
      <c r="AI69" s="2"/>
      <c r="AL69" s="4"/>
      <c r="AO69" s="2"/>
      <c r="AR69" s="2"/>
      <c r="AU69" s="2"/>
      <c r="AW69" s="8"/>
      <c r="AX69" s="5"/>
    </row>
    <row r="70" customFormat="false" ht="13.8" hidden="false" customHeight="false" outlineLevel="0" collapsed="false">
      <c r="A70" s="5"/>
      <c r="B70" s="2" t="s">
        <v>28</v>
      </c>
      <c r="C70" s="0"/>
      <c r="D70" s="2" t="str">
        <f aca="false">B69</f>
        <v>Totale 4 fasi</v>
      </c>
      <c r="E70" s="2"/>
      <c r="F70" s="0"/>
      <c r="G70" s="2" t="s">
        <v>29</v>
      </c>
      <c r="H70" s="2"/>
      <c r="I70" s="0"/>
      <c r="J70" s="61" t="s">
        <v>50</v>
      </c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2"/>
      <c r="V70" s="63" t="s">
        <v>57</v>
      </c>
      <c r="W70" s="0"/>
      <c r="X70" s="5"/>
      <c r="AA70" s="5"/>
      <c r="AB70" s="2" t="s">
        <v>28</v>
      </c>
      <c r="AC70" s="2"/>
      <c r="AD70" s="2" t="s">
        <v>6</v>
      </c>
      <c r="AE70" s="2"/>
      <c r="AF70" s="3"/>
      <c r="AG70" s="2" t="s">
        <v>29</v>
      </c>
      <c r="AH70" s="2"/>
      <c r="AI70" s="2"/>
      <c r="AJ70" s="61" t="s">
        <v>50</v>
      </c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2"/>
      <c r="AV70" s="63" t="s">
        <v>58</v>
      </c>
      <c r="AW70" s="8"/>
      <c r="AX70" s="5"/>
    </row>
    <row r="71" customFormat="false" ht="13.8" hidden="false" customHeight="false" outlineLevel="0" collapsed="false">
      <c r="A71" s="5"/>
      <c r="B71" s="2"/>
      <c r="C71" s="59"/>
      <c r="D71" s="3" t="s">
        <v>33</v>
      </c>
      <c r="E71" s="3"/>
      <c r="F71" s="2"/>
      <c r="G71" s="2"/>
      <c r="H71" s="2"/>
      <c r="I71" s="0"/>
      <c r="J71" s="2"/>
      <c r="K71" s="2"/>
      <c r="L71" s="2"/>
      <c r="M71" s="2"/>
      <c r="N71" s="2"/>
      <c r="O71" s="0"/>
      <c r="P71" s="2" t="str">
        <f aca="false">B69</f>
        <v>Totale 4 fasi</v>
      </c>
      <c r="Q71" s="2"/>
      <c r="R71" s="2" t="s">
        <v>34</v>
      </c>
      <c r="S71" s="2"/>
      <c r="T71" s="2"/>
      <c r="U71" s="2" t="s">
        <v>6</v>
      </c>
      <c r="V71" s="2" t="s">
        <v>53</v>
      </c>
      <c r="W71" s="0"/>
      <c r="X71" s="5"/>
      <c r="AA71" s="5"/>
      <c r="AB71" s="2"/>
      <c r="AC71" s="59"/>
      <c r="AD71" s="3" t="s">
        <v>33</v>
      </c>
      <c r="AE71" s="3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 t="s">
        <v>6</v>
      </c>
      <c r="AQ71" s="2"/>
      <c r="AR71" s="2" t="s">
        <v>34</v>
      </c>
      <c r="AS71" s="2"/>
      <c r="AT71" s="2"/>
      <c r="AU71" s="2" t="s">
        <v>6</v>
      </c>
      <c r="AV71" s="2" t="s">
        <v>53</v>
      </c>
      <c r="AX71" s="5"/>
    </row>
    <row r="72" customFormat="false" ht="13.8" hidden="false" customHeight="false" outlineLevel="0" collapsed="false">
      <c r="B72" s="0"/>
      <c r="C72" s="0"/>
      <c r="F72" s="0"/>
      <c r="I72" s="0"/>
      <c r="L72" s="0"/>
      <c r="O72" s="0"/>
      <c r="R72" s="0"/>
      <c r="U72" s="0"/>
      <c r="V72" s="65" t="str">
        <f aca="false">IF(S64&gt;=V64*0.3,"OK","NO")</f>
        <v>OK</v>
      </c>
      <c r="W72" s="0"/>
      <c r="AV72" s="65" t="str">
        <f aca="false">IF(AS64&gt;=AV64*0.3,"OK","NO")</f>
        <v>OK</v>
      </c>
    </row>
    <row r="73" customFormat="false" ht="13.8" hidden="false" customHeight="false" outlineLevel="0" collapsed="false">
      <c r="B73" s="0"/>
      <c r="C73" s="0"/>
      <c r="F73" s="0"/>
      <c r="I73" s="0"/>
      <c r="L73" s="0"/>
      <c r="O73" s="0"/>
      <c r="R73" s="0"/>
      <c r="U73" s="0"/>
      <c r="W73" s="0"/>
    </row>
    <row r="74" customFormat="false" ht="13.8" hidden="false" customHeight="false" outlineLevel="0" collapsed="false">
      <c r="B74" s="0"/>
      <c r="C74" s="0"/>
      <c r="F74" s="0"/>
      <c r="I74" s="0"/>
      <c r="L74" s="0"/>
      <c r="O74" s="0"/>
      <c r="R74" s="0"/>
      <c r="U74" s="0"/>
      <c r="W74" s="0"/>
    </row>
    <row r="75" customFormat="false" ht="22.05" hidden="false" customHeight="false" outlineLevel="0" collapsed="false">
      <c r="B75" s="92" t="s">
        <v>59</v>
      </c>
      <c r="C75" s="0"/>
      <c r="F75" s="0"/>
      <c r="I75" s="0"/>
      <c r="L75" s="0"/>
      <c r="M75" s="9"/>
      <c r="N75" s="9"/>
      <c r="O75" s="0"/>
      <c r="R75" s="0"/>
      <c r="U75" s="0"/>
      <c r="W75" s="0"/>
      <c r="AA75" s="5"/>
      <c r="AB75" s="3" t="s">
        <v>0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5"/>
    </row>
    <row r="76" customFormat="false" ht="13.8" hidden="false" customHeight="false" outlineLevel="0" collapsed="false">
      <c r="B76" s="9"/>
      <c r="C76" s="0"/>
      <c r="F76" s="0"/>
      <c r="I76" s="0"/>
      <c r="L76" s="0"/>
      <c r="M76" s="9"/>
      <c r="N76" s="9"/>
      <c r="O76" s="0"/>
      <c r="R76" s="0"/>
      <c r="U76" s="0"/>
      <c r="W76" s="0"/>
      <c r="AA76" s="5"/>
      <c r="AB76" s="6" t="s">
        <v>1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8"/>
      <c r="AX76" s="5"/>
    </row>
    <row r="77" customFormat="false" ht="13.8" hidden="false" customHeight="false" outlineLevel="0" collapsed="false">
      <c r="B77" s="9"/>
      <c r="C77" s="0"/>
      <c r="F77" s="0"/>
      <c r="I77" s="0"/>
      <c r="L77" s="0"/>
      <c r="M77" s="9"/>
      <c r="N77" s="9"/>
      <c r="O77" s="0"/>
      <c r="R77" s="0"/>
      <c r="U77" s="0"/>
      <c r="V77" s="2"/>
      <c r="W77" s="0"/>
      <c r="AA77" s="5"/>
      <c r="AB77" s="10" t="s">
        <v>2</v>
      </c>
      <c r="AC77" s="11"/>
      <c r="AD77" s="12"/>
      <c r="AE77" s="12"/>
      <c r="AF77" s="13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8"/>
      <c r="AX77" s="5"/>
    </row>
    <row r="78" customFormat="false" ht="13.8" hidden="false" customHeight="false" outlineLevel="0" collapsed="false">
      <c r="B78" s="9"/>
      <c r="C78" s="0"/>
      <c r="F78" s="0"/>
      <c r="I78" s="0"/>
      <c r="L78" s="0"/>
      <c r="M78" s="9"/>
      <c r="N78" s="9"/>
      <c r="O78" s="0"/>
      <c r="R78" s="0"/>
      <c r="U78" s="0"/>
      <c r="V78" s="2"/>
      <c r="W78" s="0"/>
      <c r="AA78" s="5"/>
      <c r="AB78" s="15"/>
      <c r="AC78" s="16" t="s">
        <v>3</v>
      </c>
      <c r="AD78" s="15" t="s">
        <v>4</v>
      </c>
      <c r="AE78" s="15"/>
      <c r="AF78" s="6" t="s">
        <v>3</v>
      </c>
      <c r="AG78" s="15" t="s">
        <v>5</v>
      </c>
      <c r="AH78" s="15"/>
      <c r="AI78" s="16" t="s">
        <v>3</v>
      </c>
      <c r="AJ78" s="15" t="s">
        <v>6</v>
      </c>
      <c r="AK78" s="15"/>
      <c r="AL78" s="17" t="s">
        <v>3</v>
      </c>
      <c r="AM78" s="15" t="s">
        <v>7</v>
      </c>
      <c r="AN78" s="15"/>
      <c r="AO78" s="16" t="s">
        <v>3</v>
      </c>
      <c r="AP78" s="15" t="s">
        <v>8</v>
      </c>
      <c r="AQ78" s="15"/>
      <c r="AR78" s="16" t="s">
        <v>3</v>
      </c>
      <c r="AS78" s="15" t="s">
        <v>9</v>
      </c>
      <c r="AT78" s="15"/>
      <c r="AU78" s="16" t="s">
        <v>3</v>
      </c>
      <c r="AV78" s="15" t="s">
        <v>10</v>
      </c>
      <c r="AW78" s="18" t="s">
        <v>11</v>
      </c>
      <c r="AX78" s="5"/>
    </row>
    <row r="79" customFormat="false" ht="13.8" hidden="false" customHeight="false" outlineLevel="0" collapsed="false">
      <c r="B79" s="9"/>
      <c r="C79" s="0"/>
      <c r="D79" s="9" t="s">
        <v>4</v>
      </c>
      <c r="E79" s="9"/>
      <c r="F79" s="0"/>
      <c r="G79" s="9" t="s">
        <v>5</v>
      </c>
      <c r="H79" s="9"/>
      <c r="I79" s="0"/>
      <c r="J79" s="9" t="s">
        <v>6</v>
      </c>
      <c r="K79" s="9"/>
      <c r="L79" s="0"/>
      <c r="M79" s="9" t="s">
        <v>7</v>
      </c>
      <c r="N79" s="9"/>
      <c r="O79" s="0"/>
      <c r="P79" s="9" t="s">
        <v>8</v>
      </c>
      <c r="Q79" s="9"/>
      <c r="R79" s="0"/>
      <c r="S79" s="9" t="s">
        <v>9</v>
      </c>
      <c r="T79" s="9"/>
      <c r="U79" s="0"/>
      <c r="V79" s="9" t="s">
        <v>60</v>
      </c>
      <c r="W79" s="0"/>
      <c r="AA79" s="5"/>
      <c r="AB79" s="19" t="s">
        <v>12</v>
      </c>
      <c r="AC79" s="16"/>
      <c r="AD79" s="20"/>
      <c r="AE79" s="20"/>
      <c r="AF79" s="13"/>
      <c r="AG79" s="21"/>
      <c r="AH79" s="21"/>
      <c r="AI79" s="22"/>
      <c r="AJ79" s="21"/>
      <c r="AK79" s="21"/>
      <c r="AL79" s="23"/>
      <c r="AM79" s="21"/>
      <c r="AN79" s="21"/>
      <c r="AO79" s="22"/>
      <c r="AP79" s="21"/>
      <c r="AQ79" s="21"/>
      <c r="AR79" s="22"/>
      <c r="AS79" s="21"/>
      <c r="AT79" s="21"/>
      <c r="AU79" s="22"/>
      <c r="AV79" s="21"/>
      <c r="AW79" s="18"/>
      <c r="AX79" s="5"/>
    </row>
    <row r="80" customFormat="false" ht="13.8" hidden="false" customHeight="false" outlineLevel="0" collapsed="false">
      <c r="B80" s="9" t="s">
        <v>13</v>
      </c>
      <c r="C80" s="0"/>
      <c r="D80" s="9" t="n">
        <v>2</v>
      </c>
      <c r="E80" s="9"/>
      <c r="F80" s="0"/>
      <c r="G80" s="9" t="n">
        <v>3</v>
      </c>
      <c r="H80" s="9"/>
      <c r="I80" s="0"/>
      <c r="J80" s="9" t="n">
        <v>14</v>
      </c>
      <c r="K80" s="9"/>
      <c r="L80" s="0"/>
      <c r="M80" s="9" t="n">
        <v>2</v>
      </c>
      <c r="N80" s="9"/>
      <c r="O80" s="0"/>
      <c r="P80" s="9" t="n">
        <v>2</v>
      </c>
      <c r="Q80" s="9"/>
      <c r="R80" s="0"/>
      <c r="S80" s="9" t="n">
        <v>14</v>
      </c>
      <c r="T80" s="9"/>
      <c r="U80" s="0"/>
      <c r="V80" s="9" t="n">
        <f aca="false">SUM(D80:S80)</f>
        <v>37</v>
      </c>
      <c r="W80" s="0"/>
      <c r="AA80" s="5"/>
      <c r="AB80" s="1" t="s">
        <v>13</v>
      </c>
      <c r="AC80" s="2" t="s">
        <v>3</v>
      </c>
      <c r="AD80" s="24" t="n">
        <f aca="false">SUM(AD55,D80)</f>
        <v>7</v>
      </c>
      <c r="AE80" s="24"/>
      <c r="AF80" s="6" t="s">
        <v>3</v>
      </c>
      <c r="AG80" s="24" t="n">
        <f aca="false">SUM(AG55,G80)</f>
        <v>7</v>
      </c>
      <c r="AH80" s="24"/>
      <c r="AI80" s="6" t="s">
        <v>3</v>
      </c>
      <c r="AJ80" s="24" t="n">
        <f aca="false">SUM(AJ55,J80)</f>
        <v>14</v>
      </c>
      <c r="AK80" s="24"/>
      <c r="AL80" s="6" t="s">
        <v>3</v>
      </c>
      <c r="AM80" s="24" t="n">
        <f aca="false">SUM(AM55,M80)</f>
        <v>28</v>
      </c>
      <c r="AN80" s="24"/>
      <c r="AO80" s="6" t="s">
        <v>3</v>
      </c>
      <c r="AP80" s="24" t="n">
        <f aca="false">SUM(AP55,P80)</f>
        <v>21</v>
      </c>
      <c r="AQ80" s="24"/>
      <c r="AR80" s="6" t="s">
        <v>3</v>
      </c>
      <c r="AS80" s="24" t="n">
        <f aca="false">SUM(AS55,S80)</f>
        <v>65</v>
      </c>
      <c r="AT80" s="24"/>
      <c r="AU80" s="6" t="s">
        <v>3</v>
      </c>
      <c r="AV80" s="24" t="n">
        <f aca="false">SUM(AD80,AG80,AJ80,AM80,AP80,AS80)</f>
        <v>142</v>
      </c>
      <c r="AW80" s="18" t="s">
        <v>11</v>
      </c>
      <c r="AX80" s="5"/>
    </row>
    <row r="81" customFormat="false" ht="13.8" hidden="false" customHeight="false" outlineLevel="0" collapsed="false">
      <c r="B81" s="9" t="s">
        <v>15</v>
      </c>
      <c r="C81" s="0"/>
      <c r="D81" s="9" t="n">
        <v>2</v>
      </c>
      <c r="E81" s="9"/>
      <c r="F81" s="0"/>
      <c r="G81" s="9" t="n">
        <v>12</v>
      </c>
      <c r="H81" s="9"/>
      <c r="I81" s="0"/>
      <c r="J81" s="9" t="n">
        <v>17</v>
      </c>
      <c r="K81" s="9"/>
      <c r="L81" s="0"/>
      <c r="M81" s="9" t="n">
        <v>2</v>
      </c>
      <c r="N81" s="9"/>
      <c r="O81" s="0"/>
      <c r="P81" s="9" t="n">
        <v>2</v>
      </c>
      <c r="Q81" s="9"/>
      <c r="R81" s="0"/>
      <c r="S81" s="9" t="n">
        <v>2</v>
      </c>
      <c r="T81" s="9"/>
      <c r="U81" s="0"/>
      <c r="V81" s="9" t="n">
        <f aca="false">SUM(D81:S81)</f>
        <v>37</v>
      </c>
      <c r="W81" s="0"/>
      <c r="AA81" s="5"/>
      <c r="AB81" s="1" t="s">
        <v>15</v>
      </c>
      <c r="AC81" s="2" t="s">
        <v>3</v>
      </c>
      <c r="AD81" s="24" t="n">
        <f aca="false">SUM(AD56,D81)</f>
        <v>7</v>
      </c>
      <c r="AE81" s="24"/>
      <c r="AF81" s="6" t="s">
        <v>3</v>
      </c>
      <c r="AG81" s="24" t="n">
        <f aca="false">SUM(AG56,G81)</f>
        <v>12</v>
      </c>
      <c r="AH81" s="24"/>
      <c r="AI81" s="6" t="s">
        <v>3</v>
      </c>
      <c r="AJ81" s="24" t="n">
        <f aca="false">SUM(AJ56,J81)</f>
        <v>17</v>
      </c>
      <c r="AK81" s="24"/>
      <c r="AL81" s="6" t="s">
        <v>3</v>
      </c>
      <c r="AM81" s="24" t="n">
        <f aca="false">SUM(AM56,M81)</f>
        <v>41</v>
      </c>
      <c r="AN81" s="24"/>
      <c r="AO81" s="6" t="s">
        <v>3</v>
      </c>
      <c r="AP81" s="24" t="n">
        <f aca="false">SUM(AP56,P81)</f>
        <v>24</v>
      </c>
      <c r="AQ81" s="24"/>
      <c r="AR81" s="6" t="s">
        <v>3</v>
      </c>
      <c r="AS81" s="24" t="n">
        <f aca="false">SUM(AS56,S81)</f>
        <v>41</v>
      </c>
      <c r="AT81" s="24"/>
      <c r="AU81" s="6" t="s">
        <v>3</v>
      </c>
      <c r="AV81" s="24" t="n">
        <f aca="false">SUM(AD81,AG81,AJ81,AM81,AP81,AS81)</f>
        <v>142</v>
      </c>
      <c r="AW81" s="18" t="s">
        <v>11</v>
      </c>
      <c r="AX81" s="5"/>
    </row>
    <row r="82" customFormat="false" ht="13.8" hidden="false" customHeight="false" outlineLevel="0" collapsed="false">
      <c r="B82" s="9" t="s">
        <v>16</v>
      </c>
      <c r="C82" s="0"/>
      <c r="D82" s="9" t="n">
        <v>2</v>
      </c>
      <c r="E82" s="9"/>
      <c r="F82" s="0"/>
      <c r="G82" s="9" t="n">
        <v>3</v>
      </c>
      <c r="H82" s="9"/>
      <c r="I82" s="0"/>
      <c r="J82" s="9" t="n">
        <v>14</v>
      </c>
      <c r="K82" s="9"/>
      <c r="L82" s="0"/>
      <c r="M82" s="9" t="n">
        <v>2</v>
      </c>
      <c r="N82" s="9"/>
      <c r="O82" s="0"/>
      <c r="P82" s="9" t="n">
        <v>2</v>
      </c>
      <c r="Q82" s="9"/>
      <c r="R82" s="0"/>
      <c r="S82" s="9" t="n">
        <v>14</v>
      </c>
      <c r="T82" s="9"/>
      <c r="U82" s="0"/>
      <c r="V82" s="9" t="n">
        <f aca="false">SUM(D82:S82)</f>
        <v>37</v>
      </c>
      <c r="W82" s="0"/>
      <c r="AA82" s="5"/>
      <c r="AB82" s="1" t="s">
        <v>16</v>
      </c>
      <c r="AC82" s="2" t="s">
        <v>3</v>
      </c>
      <c r="AD82" s="24" t="n">
        <f aca="false">SUM(AD57,D82)</f>
        <v>12</v>
      </c>
      <c r="AE82" s="24"/>
      <c r="AF82" s="6" t="s">
        <v>3</v>
      </c>
      <c r="AG82" s="24" t="n">
        <f aca="false">SUM(AG57,G82)</f>
        <v>13</v>
      </c>
      <c r="AH82" s="24"/>
      <c r="AI82" s="6" t="s">
        <v>3</v>
      </c>
      <c r="AJ82" s="24" t="n">
        <f aca="false">SUM(AJ57,J82)</f>
        <v>14</v>
      </c>
      <c r="AK82" s="24"/>
      <c r="AL82" s="6" t="s">
        <v>3</v>
      </c>
      <c r="AM82" s="24" t="n">
        <f aca="false">SUM(AM57,M82)</f>
        <v>16</v>
      </c>
      <c r="AN82" s="24"/>
      <c r="AO82" s="6" t="s">
        <v>3</v>
      </c>
      <c r="AP82" s="24" t="n">
        <f aca="false">SUM(AP57,P82)</f>
        <v>27</v>
      </c>
      <c r="AQ82" s="24"/>
      <c r="AR82" s="6" t="s">
        <v>3</v>
      </c>
      <c r="AS82" s="24" t="n">
        <f aca="false">SUM(AS57,S82)</f>
        <v>60</v>
      </c>
      <c r="AT82" s="24"/>
      <c r="AU82" s="6" t="s">
        <v>3</v>
      </c>
      <c r="AV82" s="24" t="n">
        <f aca="false">SUM(AD82,AG82,AJ82,AM82,AP82,AS82)</f>
        <v>142</v>
      </c>
      <c r="AW82" s="18" t="s">
        <v>11</v>
      </c>
      <c r="AX82" s="5"/>
    </row>
    <row r="83" customFormat="false" ht="13.8" hidden="false" customHeight="false" outlineLevel="0" collapsed="false">
      <c r="B83" s="9" t="s">
        <v>17</v>
      </c>
      <c r="C83" s="0"/>
      <c r="D83" s="9" t="n">
        <v>16</v>
      </c>
      <c r="E83" s="9"/>
      <c r="F83" s="0"/>
      <c r="G83" s="9" t="n">
        <v>3</v>
      </c>
      <c r="H83" s="9"/>
      <c r="I83" s="0"/>
      <c r="J83" s="9" t="n">
        <v>12</v>
      </c>
      <c r="K83" s="9"/>
      <c r="L83" s="0"/>
      <c r="M83" s="9" t="n">
        <v>2</v>
      </c>
      <c r="N83" s="9"/>
      <c r="O83" s="0"/>
      <c r="P83" s="9" t="n">
        <v>2</v>
      </c>
      <c r="Q83" s="9"/>
      <c r="R83" s="0"/>
      <c r="S83" s="9" t="n">
        <v>2</v>
      </c>
      <c r="T83" s="9"/>
      <c r="U83" s="0"/>
      <c r="V83" s="9" t="n">
        <f aca="false">SUM(D83:S83)</f>
        <v>37</v>
      </c>
      <c r="W83" s="0"/>
      <c r="AA83" s="5"/>
      <c r="AB83" s="1" t="s">
        <v>17</v>
      </c>
      <c r="AC83" s="2" t="s">
        <v>3</v>
      </c>
      <c r="AD83" s="24" t="n">
        <f aca="false">SUM(AD58,D83)</f>
        <v>16</v>
      </c>
      <c r="AE83" s="24"/>
      <c r="AF83" s="6" t="s">
        <v>3</v>
      </c>
      <c r="AG83" s="24" t="n">
        <f aca="false">SUM(AG58,G83)</f>
        <v>9</v>
      </c>
      <c r="AH83" s="24"/>
      <c r="AI83" s="6" t="s">
        <v>3</v>
      </c>
      <c r="AJ83" s="24" t="n">
        <f aca="false">SUM(AJ58,J83)</f>
        <v>12</v>
      </c>
      <c r="AK83" s="24"/>
      <c r="AL83" s="6" t="s">
        <v>3</v>
      </c>
      <c r="AM83" s="24" t="n">
        <f aca="false">SUM(AM58,M83)</f>
        <v>40</v>
      </c>
      <c r="AN83" s="24"/>
      <c r="AO83" s="6" t="s">
        <v>3</v>
      </c>
      <c r="AP83" s="24" t="n">
        <f aca="false">SUM(AP58,P83)</f>
        <v>28</v>
      </c>
      <c r="AQ83" s="24"/>
      <c r="AR83" s="6" t="s">
        <v>3</v>
      </c>
      <c r="AS83" s="24" t="n">
        <f aca="false">SUM(AS58,S83)</f>
        <v>37</v>
      </c>
      <c r="AT83" s="24"/>
      <c r="AU83" s="6" t="s">
        <v>3</v>
      </c>
      <c r="AV83" s="24" t="n">
        <f aca="false">SUM(AD83,AG83,AJ83,AM83,AP83,AS83)</f>
        <v>142</v>
      </c>
      <c r="AW83" s="18" t="s">
        <v>11</v>
      </c>
      <c r="AX83" s="5"/>
    </row>
    <row r="84" customFormat="false" ht="13.8" hidden="false" customHeight="false" outlineLevel="0" collapsed="false">
      <c r="B84" s="9" t="s">
        <v>18</v>
      </c>
      <c r="C84" s="0"/>
      <c r="D84" s="9" t="n">
        <v>2</v>
      </c>
      <c r="E84" s="9"/>
      <c r="F84" s="0"/>
      <c r="G84" s="9" t="n">
        <v>3</v>
      </c>
      <c r="H84" s="9"/>
      <c r="I84" s="0"/>
      <c r="J84" s="9" t="n">
        <v>14</v>
      </c>
      <c r="K84" s="9"/>
      <c r="L84" s="0"/>
      <c r="M84" s="9" t="n">
        <v>2</v>
      </c>
      <c r="N84" s="9"/>
      <c r="O84" s="0"/>
      <c r="P84" s="9" t="n">
        <v>2</v>
      </c>
      <c r="Q84" s="9"/>
      <c r="R84" s="0"/>
      <c r="S84" s="9" t="n">
        <v>14</v>
      </c>
      <c r="T84" s="9"/>
      <c r="U84" s="0"/>
      <c r="V84" s="9" t="n">
        <f aca="false">SUM(D84:S84)</f>
        <v>37</v>
      </c>
      <c r="W84" s="0"/>
      <c r="AA84" s="5"/>
      <c r="AB84" s="1" t="s">
        <v>18</v>
      </c>
      <c r="AC84" s="2" t="s">
        <v>3</v>
      </c>
      <c r="AD84" s="24" t="n">
        <f aca="false">SUM(AD59,D84)</f>
        <v>15</v>
      </c>
      <c r="AE84" s="24"/>
      <c r="AF84" s="6" t="s">
        <v>3</v>
      </c>
      <c r="AG84" s="24" t="n">
        <f aca="false">SUM(AG59,G84)</f>
        <v>12</v>
      </c>
      <c r="AH84" s="24"/>
      <c r="AI84" s="6" t="s">
        <v>3</v>
      </c>
      <c r="AJ84" s="24" t="n">
        <f aca="false">SUM(AJ59,J84)</f>
        <v>19</v>
      </c>
      <c r="AK84" s="24"/>
      <c r="AL84" s="6" t="s">
        <v>3</v>
      </c>
      <c r="AM84" s="24" t="n">
        <f aca="false">SUM(AM59,M84)</f>
        <v>47</v>
      </c>
      <c r="AN84" s="24"/>
      <c r="AO84" s="6" t="s">
        <v>3</v>
      </c>
      <c r="AP84" s="24" t="n">
        <f aca="false">SUM(AP59,P84)</f>
        <v>18</v>
      </c>
      <c r="AQ84" s="24"/>
      <c r="AR84" s="6" t="s">
        <v>3</v>
      </c>
      <c r="AS84" s="24" t="n">
        <f aca="false">SUM(AS59,S84)</f>
        <v>31</v>
      </c>
      <c r="AT84" s="24"/>
      <c r="AU84" s="6" t="s">
        <v>3</v>
      </c>
      <c r="AV84" s="24" t="n">
        <f aca="false">SUM(AD84,AG84,AJ84,AM84,AP84,AS84)</f>
        <v>142</v>
      </c>
      <c r="AW84" s="18" t="s">
        <v>11</v>
      </c>
      <c r="AX84" s="5"/>
    </row>
    <row r="85" customFormat="false" ht="13.8" hidden="false" customHeight="false" outlineLevel="0" collapsed="false">
      <c r="B85" s="9" t="s">
        <v>19</v>
      </c>
      <c r="C85" s="0"/>
      <c r="D85" s="9" t="n">
        <v>9</v>
      </c>
      <c r="E85" s="9"/>
      <c r="F85" s="0"/>
      <c r="G85" s="9" t="n">
        <v>3</v>
      </c>
      <c r="H85" s="9"/>
      <c r="I85" s="0"/>
      <c r="J85" s="9" t="n">
        <v>19</v>
      </c>
      <c r="K85" s="9"/>
      <c r="L85" s="0"/>
      <c r="M85" s="9" t="n">
        <v>2</v>
      </c>
      <c r="N85" s="9"/>
      <c r="O85" s="0"/>
      <c r="P85" s="9" t="n">
        <v>2</v>
      </c>
      <c r="Q85" s="9"/>
      <c r="R85" s="0"/>
      <c r="S85" s="9" t="n">
        <v>2</v>
      </c>
      <c r="T85" s="9"/>
      <c r="U85" s="0"/>
      <c r="V85" s="9" t="n">
        <f aca="false">SUM(D85:S85)</f>
        <v>37</v>
      </c>
      <c r="W85" s="0"/>
      <c r="AA85" s="5"/>
      <c r="AB85" s="1" t="s">
        <v>19</v>
      </c>
      <c r="AC85" s="2" t="s">
        <v>3</v>
      </c>
      <c r="AD85" s="24" t="n">
        <f aca="false">SUM(AD60,D85)</f>
        <v>9</v>
      </c>
      <c r="AE85" s="24"/>
      <c r="AF85" s="6" t="s">
        <v>3</v>
      </c>
      <c r="AG85" s="24" t="n">
        <f aca="false">SUM(AG60,G85)</f>
        <v>12</v>
      </c>
      <c r="AH85" s="24"/>
      <c r="AI85" s="6" t="s">
        <v>3</v>
      </c>
      <c r="AJ85" s="24" t="n">
        <f aca="false">SUM(AJ60,J85)</f>
        <v>24</v>
      </c>
      <c r="AK85" s="24"/>
      <c r="AL85" s="6" t="s">
        <v>3</v>
      </c>
      <c r="AM85" s="24" t="n">
        <f aca="false">SUM(AM60,M85)</f>
        <v>31</v>
      </c>
      <c r="AN85" s="24"/>
      <c r="AO85" s="6" t="s">
        <v>3</v>
      </c>
      <c r="AP85" s="24" t="n">
        <f aca="false">SUM(AP60,P85)</f>
        <v>26</v>
      </c>
      <c r="AQ85" s="24"/>
      <c r="AR85" s="6" t="s">
        <v>3</v>
      </c>
      <c r="AS85" s="24" t="n">
        <f aca="false">SUM(AS60,S85)</f>
        <v>40</v>
      </c>
      <c r="AT85" s="24"/>
      <c r="AU85" s="6" t="s">
        <v>3</v>
      </c>
      <c r="AV85" s="24" t="n">
        <f aca="false">SUM(AD85,AG85,AJ85,AM85,AP85,AS85)</f>
        <v>142</v>
      </c>
      <c r="AW85" s="18" t="s">
        <v>11</v>
      </c>
      <c r="AX85" s="5"/>
    </row>
    <row r="86" customFormat="false" ht="13.8" hidden="false" customHeight="false" outlineLevel="0" collapsed="false">
      <c r="B86" s="9" t="s">
        <v>20</v>
      </c>
      <c r="C86" s="0"/>
      <c r="D86" s="9" t="n">
        <v>2</v>
      </c>
      <c r="E86" s="9"/>
      <c r="F86" s="0"/>
      <c r="G86" s="9" t="n">
        <v>13</v>
      </c>
      <c r="H86" s="9"/>
      <c r="I86" s="0"/>
      <c r="J86" s="9" t="n">
        <v>16</v>
      </c>
      <c r="K86" s="9"/>
      <c r="L86" s="0"/>
      <c r="M86" s="9" t="n">
        <v>2</v>
      </c>
      <c r="N86" s="9"/>
      <c r="O86" s="0"/>
      <c r="P86" s="9" t="n">
        <v>2</v>
      </c>
      <c r="Q86" s="9"/>
      <c r="R86" s="0"/>
      <c r="S86" s="9" t="n">
        <v>2</v>
      </c>
      <c r="T86" s="9"/>
      <c r="U86" s="0"/>
      <c r="V86" s="9" t="n">
        <f aca="false">SUM(D86:S86)</f>
        <v>37</v>
      </c>
      <c r="W86" s="0"/>
      <c r="AA86" s="5"/>
      <c r="AB86" s="1" t="s">
        <v>20</v>
      </c>
      <c r="AC86" s="2" t="s">
        <v>3</v>
      </c>
      <c r="AD86" s="24" t="n">
        <f aca="false">SUM(AD61,D86)</f>
        <v>12</v>
      </c>
      <c r="AE86" s="24"/>
      <c r="AF86" s="6" t="s">
        <v>3</v>
      </c>
      <c r="AG86" s="24" t="n">
        <f aca="false">SUM(AG61,G86)</f>
        <v>13</v>
      </c>
      <c r="AH86" s="24"/>
      <c r="AI86" s="6" t="s">
        <v>3</v>
      </c>
      <c r="AJ86" s="24" t="n">
        <f aca="false">SUM(AJ61,J86)</f>
        <v>16</v>
      </c>
      <c r="AK86" s="24"/>
      <c r="AL86" s="6" t="s">
        <v>3</v>
      </c>
      <c r="AM86" s="24" t="n">
        <f aca="false">SUM(AM61,M86)</f>
        <v>22</v>
      </c>
      <c r="AN86" s="24"/>
      <c r="AO86" s="6" t="s">
        <v>3</v>
      </c>
      <c r="AP86" s="24" t="n">
        <f aca="false">SUM(AP61,P86)</f>
        <v>30</v>
      </c>
      <c r="AQ86" s="24"/>
      <c r="AR86" s="6" t="s">
        <v>3</v>
      </c>
      <c r="AS86" s="24" t="n">
        <f aca="false">SUM(AS61,S86)</f>
        <v>49</v>
      </c>
      <c r="AT86" s="24"/>
      <c r="AU86" s="6" t="s">
        <v>3</v>
      </c>
      <c r="AV86" s="24" t="n">
        <f aca="false">SUM(AD86,AG86,AJ86,AM86,AP86,AS86)</f>
        <v>142</v>
      </c>
      <c r="AW86" s="18" t="s">
        <v>11</v>
      </c>
      <c r="AX86" s="5"/>
    </row>
    <row r="87" customFormat="false" ht="13.8" hidden="false" customHeight="false" outlineLevel="0" collapsed="false">
      <c r="B87" s="9"/>
      <c r="C87" s="0"/>
      <c r="D87" s="9" t="s">
        <v>4</v>
      </c>
      <c r="E87" s="9"/>
      <c r="F87" s="0"/>
      <c r="G87" s="9" t="s">
        <v>5</v>
      </c>
      <c r="H87" s="9"/>
      <c r="I87" s="0"/>
      <c r="J87" s="9" t="s">
        <v>6</v>
      </c>
      <c r="K87" s="9"/>
      <c r="L87" s="0"/>
      <c r="M87" s="9" t="s">
        <v>7</v>
      </c>
      <c r="N87" s="9"/>
      <c r="O87" s="0"/>
      <c r="P87" s="9" t="s">
        <v>8</v>
      </c>
      <c r="Q87" s="9"/>
      <c r="R87" s="0"/>
      <c r="S87" s="9" t="s">
        <v>9</v>
      </c>
      <c r="T87" s="9"/>
      <c r="U87" s="0"/>
      <c r="W87" s="0"/>
      <c r="AA87" s="5"/>
      <c r="AB87" s="42" t="s">
        <v>12</v>
      </c>
      <c r="AC87" s="2"/>
      <c r="AD87" s="43"/>
      <c r="AE87" s="43"/>
      <c r="AF87" s="44"/>
      <c r="AG87" s="45"/>
      <c r="AH87" s="45"/>
      <c r="AI87" s="20"/>
      <c r="AJ87" s="45"/>
      <c r="AK87" s="45"/>
      <c r="AL87" s="46"/>
      <c r="AM87" s="45"/>
      <c r="AN87" s="45"/>
      <c r="AO87" s="20"/>
      <c r="AP87" s="45"/>
      <c r="AQ87" s="45"/>
      <c r="AR87" s="20"/>
      <c r="AS87" s="45"/>
      <c r="AT87" s="45"/>
      <c r="AU87" s="12"/>
      <c r="AV87" s="47"/>
      <c r="AW87" s="18"/>
      <c r="AX87" s="5"/>
    </row>
    <row r="88" customFormat="false" ht="13.8" hidden="false" customHeight="false" outlineLevel="0" collapsed="false">
      <c r="B88" s="9"/>
      <c r="C88" s="0"/>
      <c r="D88" s="9" t="n">
        <f aca="false">SUM(D80:D86)</f>
        <v>35</v>
      </c>
      <c r="E88" s="9"/>
      <c r="F88" s="0"/>
      <c r="G88" s="9" t="n">
        <f aca="false">SUM(G80:G86)</f>
        <v>40</v>
      </c>
      <c r="H88" s="9"/>
      <c r="I88" s="0"/>
      <c r="J88" s="9" t="n">
        <f aca="false">SUM(J80:J86)</f>
        <v>106</v>
      </c>
      <c r="K88" s="9"/>
      <c r="L88" s="0"/>
      <c r="M88" s="9" t="n">
        <f aca="false">SUM(M80:M86)</f>
        <v>14</v>
      </c>
      <c r="N88" s="9"/>
      <c r="O88" s="0"/>
      <c r="P88" s="9" t="n">
        <f aca="false">SUM(P80:P86)</f>
        <v>14</v>
      </c>
      <c r="Q88" s="9"/>
      <c r="R88" s="0"/>
      <c r="S88" s="9" t="n">
        <f aca="false">SUM(S80:S86)</f>
        <v>50</v>
      </c>
      <c r="T88" s="9"/>
      <c r="U88" s="0"/>
      <c r="V88" s="9" t="n">
        <f aca="false">SUM(V80:V86)</f>
        <v>259</v>
      </c>
      <c r="W88" s="0"/>
      <c r="AA88" s="5"/>
      <c r="AB88" s="1" t="s">
        <v>21</v>
      </c>
      <c r="AC88" s="2" t="s">
        <v>3</v>
      </c>
      <c r="AD88" s="30" t="n">
        <f aca="false">SUM(AD80:AD86)</f>
        <v>78</v>
      </c>
      <c r="AE88" s="30"/>
      <c r="AF88" s="3" t="s">
        <v>3</v>
      </c>
      <c r="AG88" s="30" t="n">
        <f aca="false">SUM(AG80:AG86)</f>
        <v>78</v>
      </c>
      <c r="AH88" s="30"/>
      <c r="AI88" s="2" t="s">
        <v>3</v>
      </c>
      <c r="AJ88" s="30" t="n">
        <f aca="false">SUM(AJ80:AJ86)</f>
        <v>116</v>
      </c>
      <c r="AK88" s="30"/>
      <c r="AL88" s="4" t="s">
        <v>3</v>
      </c>
      <c r="AM88" s="30" t="n">
        <f aca="false">SUM(AM80:AM86)</f>
        <v>225</v>
      </c>
      <c r="AN88" s="30"/>
      <c r="AO88" s="2" t="s">
        <v>3</v>
      </c>
      <c r="AP88" s="30" t="n">
        <f aca="false">SUM(AP80:AP86)</f>
        <v>174</v>
      </c>
      <c r="AQ88" s="30"/>
      <c r="AR88" s="2" t="s">
        <v>3</v>
      </c>
      <c r="AS88" s="30" t="n">
        <f aca="false">SUM(AS80:AS86)</f>
        <v>323</v>
      </c>
      <c r="AT88" s="30"/>
      <c r="AU88" s="2" t="s">
        <v>3</v>
      </c>
      <c r="AV88" s="30" t="n">
        <f aca="false">SUM(AV80:AV86)</f>
        <v>994</v>
      </c>
      <c r="AW88" s="18" t="s">
        <v>11</v>
      </c>
      <c r="AX88" s="5"/>
    </row>
    <row r="89" customFormat="false" ht="13.8" hidden="false" customHeight="false" outlineLevel="0" collapsed="false">
      <c r="B89" s="9"/>
      <c r="C89" s="0"/>
      <c r="D89" s="9" t="s">
        <v>4</v>
      </c>
      <c r="E89" s="9"/>
      <c r="F89" s="0"/>
      <c r="G89" s="9" t="s">
        <v>5</v>
      </c>
      <c r="H89" s="9"/>
      <c r="I89" s="0"/>
      <c r="J89" s="9" t="s">
        <v>6</v>
      </c>
      <c r="K89" s="9"/>
      <c r="L89" s="0"/>
      <c r="M89" s="9" t="s">
        <v>7</v>
      </c>
      <c r="N89" s="9"/>
      <c r="O89" s="0"/>
      <c r="P89" s="9" t="s">
        <v>8</v>
      </c>
      <c r="Q89" s="9"/>
      <c r="R89" s="0"/>
      <c r="S89" s="9" t="s">
        <v>9</v>
      </c>
      <c r="T89" s="9"/>
      <c r="U89" s="0"/>
      <c r="W89" s="0"/>
      <c r="AA89" s="5"/>
      <c r="AB89" s="1" t="s">
        <v>22</v>
      </c>
      <c r="AC89" s="2" t="s">
        <v>3</v>
      </c>
      <c r="AD89" s="30" t="n">
        <f aca="false">AD88</f>
        <v>78</v>
      </c>
      <c r="AE89" s="30"/>
      <c r="AF89" s="3" t="s">
        <v>3</v>
      </c>
      <c r="AG89" s="30" t="n">
        <f aca="false">AG88</f>
        <v>78</v>
      </c>
      <c r="AH89" s="30"/>
      <c r="AI89" s="2" t="s">
        <v>3</v>
      </c>
      <c r="AJ89" s="30" t="n">
        <f aca="false">AJ88</f>
        <v>116</v>
      </c>
      <c r="AK89" s="30"/>
      <c r="AL89" s="4" t="s">
        <v>3</v>
      </c>
      <c r="AM89" s="30" t="n">
        <f aca="false">AM88</f>
        <v>225</v>
      </c>
      <c r="AN89" s="30"/>
      <c r="AO89" s="2" t="s">
        <v>3</v>
      </c>
      <c r="AP89" s="30" t="n">
        <f aca="false">AP88</f>
        <v>174</v>
      </c>
      <c r="AQ89" s="30"/>
      <c r="AR89" s="2" t="s">
        <v>3</v>
      </c>
      <c r="AS89" s="30" t="n">
        <f aca="false">AS88</f>
        <v>323</v>
      </c>
      <c r="AT89" s="30"/>
      <c r="AU89" s="2" t="s">
        <v>3</v>
      </c>
      <c r="AV89" s="30" t="n">
        <f aca="false">SUM(AD89:AS89)</f>
        <v>994</v>
      </c>
      <c r="AW89" s="18" t="s">
        <v>11</v>
      </c>
      <c r="AX89" s="5"/>
    </row>
    <row r="90" customFormat="false" ht="13.8" hidden="false" customHeight="false" outlineLevel="0" collapsed="false">
      <c r="B90" s="9"/>
      <c r="C90" s="0"/>
      <c r="D90" s="54" t="n">
        <f aca="false">30*D88</f>
        <v>1050</v>
      </c>
      <c r="E90" s="54"/>
      <c r="F90" s="54" t="n">
        <f aca="false">30*F88</f>
        <v>0</v>
      </c>
      <c r="G90" s="54" t="n">
        <f aca="false">G88*20</f>
        <v>800</v>
      </c>
      <c r="H90" s="54"/>
      <c r="I90" s="54" t="n">
        <f aca="false">30*I88</f>
        <v>0</v>
      </c>
      <c r="J90" s="54" t="n">
        <f aca="false">25*J88</f>
        <v>2650</v>
      </c>
      <c r="K90" s="54"/>
      <c r="L90" s="54" t="n">
        <f aca="false">30*L88</f>
        <v>0</v>
      </c>
      <c r="M90" s="54" t="n">
        <f aca="false">22*M88</f>
        <v>308</v>
      </c>
      <c r="N90" s="54"/>
      <c r="O90" s="54" t="n">
        <f aca="false">30*O88</f>
        <v>0</v>
      </c>
      <c r="P90" s="54" t="n">
        <f aca="false">15*P88</f>
        <v>210</v>
      </c>
      <c r="Q90" s="54"/>
      <c r="R90" s="54" t="n">
        <f aca="false">30*R88</f>
        <v>0</v>
      </c>
      <c r="S90" s="54" t="n">
        <f aca="false">15*S88</f>
        <v>750</v>
      </c>
      <c r="T90" s="54"/>
      <c r="U90" s="0"/>
      <c r="V90" s="54" t="n">
        <f aca="false">SUM(D90:S90)</f>
        <v>5768</v>
      </c>
      <c r="W90" s="0"/>
      <c r="AA90" s="5"/>
      <c r="AB90" s="1" t="s">
        <v>23</v>
      </c>
      <c r="AC90" s="2" t="s">
        <v>3</v>
      </c>
      <c r="AD90" s="48" t="n">
        <v>30</v>
      </c>
      <c r="AE90" s="48"/>
      <c r="AF90" s="49" t="s">
        <v>3</v>
      </c>
      <c r="AG90" s="48" t="n">
        <v>20</v>
      </c>
      <c r="AH90" s="48"/>
      <c r="AI90" s="50" t="s">
        <v>3</v>
      </c>
      <c r="AJ90" s="48" t="n">
        <v>25</v>
      </c>
      <c r="AK90" s="48"/>
      <c r="AL90" s="4" t="s">
        <v>3</v>
      </c>
      <c r="AM90" s="48" t="n">
        <v>22</v>
      </c>
      <c r="AN90" s="48"/>
      <c r="AO90" s="50" t="s">
        <v>3</v>
      </c>
      <c r="AP90" s="51" t="n">
        <v>15</v>
      </c>
      <c r="AQ90" s="51"/>
      <c r="AR90" s="50" t="s">
        <v>3</v>
      </c>
      <c r="AS90" s="48" t="n">
        <v>15</v>
      </c>
      <c r="AT90" s="48"/>
      <c r="AU90" s="52" t="s">
        <v>3</v>
      </c>
      <c r="AV90" s="53"/>
      <c r="AW90" s="18" t="s">
        <v>11</v>
      </c>
      <c r="AX90" s="5"/>
    </row>
    <row r="91" customFormat="false" ht="13.8" hidden="false" customHeight="false" outlineLevel="0" collapsed="false">
      <c r="B91" s="9"/>
      <c r="C91" s="9"/>
      <c r="F91" s="0"/>
      <c r="G91" s="9"/>
      <c r="H91" s="9"/>
      <c r="I91" s="9"/>
      <c r="J91" s="9"/>
      <c r="K91" s="9"/>
      <c r="L91" s="9"/>
      <c r="M91" s="9"/>
      <c r="N91" s="9"/>
      <c r="O91" s="0"/>
      <c r="P91" s="2"/>
      <c r="Q91" s="2"/>
      <c r="R91" s="0"/>
      <c r="U91" s="0"/>
      <c r="V91" s="2"/>
      <c r="W91" s="0"/>
      <c r="AA91" s="5"/>
      <c r="AB91" s="1" t="s">
        <v>24</v>
      </c>
      <c r="AC91" s="2" t="s">
        <v>3</v>
      </c>
      <c r="AD91" s="54" t="n">
        <f aca="false">AD89*AD90</f>
        <v>2340</v>
      </c>
      <c r="AE91" s="54"/>
      <c r="AF91" s="49" t="s">
        <v>3</v>
      </c>
      <c r="AG91" s="54" t="n">
        <f aca="false">AG89*AG90</f>
        <v>1560</v>
      </c>
      <c r="AH91" s="54"/>
      <c r="AI91" s="52" t="s">
        <v>3</v>
      </c>
      <c r="AJ91" s="54" t="n">
        <f aca="false">AJ89*AJ90</f>
        <v>2900</v>
      </c>
      <c r="AK91" s="54"/>
      <c r="AL91" s="55" t="s">
        <v>3</v>
      </c>
      <c r="AM91" s="54" t="n">
        <f aca="false">AM89*AM90</f>
        <v>4950</v>
      </c>
      <c r="AN91" s="54"/>
      <c r="AO91" s="52" t="s">
        <v>3</v>
      </c>
      <c r="AP91" s="54" t="n">
        <f aca="false">AP89*AP90</f>
        <v>2610</v>
      </c>
      <c r="AQ91" s="54"/>
      <c r="AR91" s="52" t="s">
        <v>3</v>
      </c>
      <c r="AS91" s="54" t="n">
        <f aca="false">AS89*AS90</f>
        <v>4845</v>
      </c>
      <c r="AT91" s="54"/>
      <c r="AU91" s="52" t="s">
        <v>3</v>
      </c>
      <c r="AV91" s="54" t="n">
        <f aca="false">SUM(AD91:AS91)</f>
        <v>19205</v>
      </c>
      <c r="AW91" s="18" t="s">
        <v>11</v>
      </c>
      <c r="AX91" s="5"/>
    </row>
    <row r="92" customFormat="false" ht="13.8" hidden="false" customHeight="false" outlineLevel="0" collapsed="false">
      <c r="B92" s="0"/>
      <c r="C92" s="0"/>
      <c r="F92" s="0"/>
      <c r="I92" s="0"/>
      <c r="L92" s="0"/>
      <c r="O92" s="0"/>
      <c r="R92" s="0"/>
      <c r="S92" s="2"/>
      <c r="T92" s="2"/>
      <c r="U92" s="0"/>
      <c r="W92" s="0"/>
      <c r="AA92" s="5"/>
      <c r="AB92" s="2" t="s">
        <v>25</v>
      </c>
      <c r="AC92" s="2"/>
      <c r="AD92" s="12"/>
      <c r="AE92" s="12"/>
      <c r="AF92" s="56"/>
      <c r="AG92" s="57"/>
      <c r="AH92" s="57"/>
      <c r="AI92" s="12"/>
      <c r="AJ92" s="57"/>
      <c r="AK92" s="57"/>
      <c r="AL92" s="58"/>
      <c r="AM92" s="57"/>
      <c r="AN92" s="57"/>
      <c r="AO92" s="12"/>
      <c r="AP92" s="57"/>
      <c r="AQ92" s="57"/>
      <c r="AR92" s="12"/>
      <c r="AS92" s="57"/>
      <c r="AT92" s="57"/>
      <c r="AU92" s="12"/>
      <c r="AV92" s="57"/>
      <c r="AW92" s="8"/>
      <c r="AX92" s="5"/>
    </row>
    <row r="93" customFormat="false" ht="13.8" hidden="false" customHeight="false" outlineLevel="0" collapsed="false">
      <c r="B93" s="0"/>
      <c r="C93" s="0"/>
      <c r="F93" s="0"/>
      <c r="I93" s="0"/>
      <c r="L93" s="0"/>
      <c r="O93" s="0"/>
      <c r="R93" s="0"/>
      <c r="U93" s="0"/>
      <c r="W93" s="0"/>
      <c r="AA93" s="5"/>
      <c r="AB93" s="59" t="s">
        <v>54</v>
      </c>
      <c r="AC93" s="2"/>
      <c r="AF93" s="3"/>
      <c r="AI93" s="2"/>
      <c r="AL93" s="4"/>
      <c r="AO93" s="2"/>
      <c r="AR93" s="2"/>
      <c r="AU93" s="2"/>
      <c r="AW93" s="8"/>
      <c r="AX93" s="5"/>
    </row>
    <row r="94" customFormat="false" ht="19.7" hidden="false" customHeight="false" outlineLevel="0" collapsed="false">
      <c r="B94" s="0"/>
      <c r="C94" s="0"/>
      <c r="F94" s="0"/>
      <c r="I94" s="0"/>
      <c r="L94" s="0"/>
      <c r="O94" s="0"/>
      <c r="R94" s="0"/>
      <c r="U94" s="0"/>
      <c r="W94" s="0"/>
      <c r="AA94" s="5"/>
      <c r="AB94" s="60" t="s">
        <v>67</v>
      </c>
      <c r="AC94" s="2"/>
      <c r="AF94" s="3"/>
      <c r="AI94" s="2"/>
      <c r="AL94" s="4"/>
      <c r="AO94" s="2"/>
      <c r="AR94" s="2"/>
      <c r="AU94" s="2"/>
      <c r="AW94" s="8"/>
      <c r="AX94" s="5"/>
    </row>
    <row r="95" customFormat="false" ht="13.8" hidden="false" customHeight="false" outlineLevel="0" collapsed="false">
      <c r="B95" s="0"/>
      <c r="C95" s="0"/>
      <c r="F95" s="0"/>
      <c r="I95" s="0"/>
      <c r="L95" s="0"/>
      <c r="O95" s="0"/>
      <c r="R95" s="0"/>
      <c r="U95" s="0"/>
      <c r="W95" s="0"/>
      <c r="AA95" s="5"/>
      <c r="AB95" s="2" t="s">
        <v>28</v>
      </c>
      <c r="AC95" s="2"/>
      <c r="AD95" s="2" t="s">
        <v>6</v>
      </c>
      <c r="AE95" s="2"/>
      <c r="AF95" s="3"/>
      <c r="AG95" s="2" t="s">
        <v>29</v>
      </c>
      <c r="AH95" s="2"/>
      <c r="AI95" s="2"/>
      <c r="AJ95" s="61" t="s">
        <v>50</v>
      </c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2"/>
      <c r="AV95" s="63" t="s">
        <v>58</v>
      </c>
      <c r="AW95" s="8"/>
      <c r="AX95" s="5"/>
    </row>
    <row r="96" customFormat="false" ht="13.8" hidden="false" customHeight="false" outlineLevel="0" collapsed="false">
      <c r="B96" s="0"/>
      <c r="C96" s="0"/>
      <c r="F96" s="0"/>
      <c r="I96" s="0"/>
      <c r="L96" s="0"/>
      <c r="O96" s="0"/>
      <c r="R96" s="0"/>
      <c r="U96" s="0"/>
      <c r="W96" s="0"/>
      <c r="AA96" s="5"/>
      <c r="AB96" s="2"/>
      <c r="AC96" s="59"/>
      <c r="AD96" s="3" t="s">
        <v>33</v>
      </c>
      <c r="AE96" s="3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 t="s">
        <v>6</v>
      </c>
      <c r="AQ96" s="2"/>
      <c r="AR96" s="2" t="s">
        <v>34</v>
      </c>
      <c r="AS96" s="2"/>
      <c r="AT96" s="2"/>
      <c r="AU96" s="2" t="s">
        <v>6</v>
      </c>
      <c r="AV96" s="2" t="s">
        <v>53</v>
      </c>
      <c r="AX96" s="5"/>
    </row>
    <row r="97" customFormat="false" ht="13.8" hidden="false" customHeight="false" outlineLevel="0" collapsed="false">
      <c r="B97" s="0"/>
      <c r="C97" s="0"/>
      <c r="F97" s="0"/>
      <c r="I97" s="0"/>
      <c r="L97" s="0"/>
      <c r="O97" s="0"/>
      <c r="R97" s="0"/>
      <c r="U97" s="0"/>
      <c r="W97" s="0"/>
    </row>
    <row r="98" customFormat="false" ht="13.8" hidden="false" customHeight="false" outlineLevel="0" collapsed="false">
      <c r="B98" s="0"/>
      <c r="C98" s="0"/>
      <c r="F98" s="0"/>
      <c r="I98" s="0"/>
      <c r="L98" s="0"/>
      <c r="O98" s="0"/>
      <c r="R98" s="0"/>
      <c r="U98" s="0"/>
      <c r="W98" s="0"/>
    </row>
    <row r="99" customFormat="false" ht="13.8" hidden="false" customHeight="false" outlineLevel="0" collapsed="false">
      <c r="B99" s="0"/>
      <c r="C99" s="0"/>
      <c r="F99" s="0"/>
      <c r="I99" s="0"/>
      <c r="L99" s="0"/>
      <c r="O99" s="0"/>
      <c r="R99" s="0"/>
      <c r="U99" s="0"/>
      <c r="W99" s="0"/>
    </row>
    <row r="100" customFormat="false" ht="13.8" hidden="false" customHeight="false" outlineLevel="0" collapsed="false">
      <c r="B100" s="0"/>
      <c r="C100" s="0"/>
      <c r="F100" s="0"/>
      <c r="I100" s="0"/>
      <c r="L100" s="0"/>
      <c r="O100" s="0"/>
      <c r="R100" s="0"/>
      <c r="U100" s="0"/>
      <c r="W100" s="0"/>
    </row>
    <row r="101" customFormat="false" ht="13.8" hidden="false" customHeight="false" outlineLevel="0" collapsed="false">
      <c r="B101" s="0"/>
      <c r="C101" s="0"/>
      <c r="F101" s="0"/>
      <c r="I101" s="0"/>
      <c r="L101" s="0"/>
      <c r="O101" s="0"/>
      <c r="R101" s="0"/>
      <c r="U101" s="0"/>
      <c r="W101" s="0"/>
    </row>
    <row r="102" customFormat="false" ht="13.8" hidden="false" customHeight="false" outlineLevel="0" collapsed="false">
      <c r="B102" s="0"/>
      <c r="C102" s="0"/>
      <c r="F102" s="0"/>
      <c r="I102" s="0"/>
      <c r="L102" s="0"/>
      <c r="O102" s="0"/>
      <c r="R102" s="0"/>
      <c r="U102" s="0"/>
      <c r="W102" s="0"/>
    </row>
    <row r="103" customFormat="false" ht="13.8" hidden="false" customHeight="false" outlineLevel="0" collapsed="false">
      <c r="A103" s="5"/>
      <c r="B103" s="3"/>
      <c r="C103" s="3"/>
      <c r="D103" s="3"/>
      <c r="E103" s="3"/>
      <c r="F103" s="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5"/>
      <c r="AA103" s="5"/>
      <c r="AB103" s="3" t="s">
        <v>0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5"/>
    </row>
    <row r="104" customFormat="false" ht="13.8" hidden="false" customHeight="false" outlineLevel="0" collapsed="false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0"/>
      <c r="X104" s="5"/>
      <c r="AA104" s="5"/>
      <c r="AB104" s="6" t="s">
        <v>1</v>
      </c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8"/>
      <c r="AX104" s="5"/>
    </row>
    <row r="105" customFormat="false" ht="13.8" hidden="false" customHeight="false" outlineLevel="0" collapsed="false">
      <c r="A105" s="5"/>
      <c r="B105" s="10"/>
      <c r="C105" s="11"/>
      <c r="D105" s="12"/>
      <c r="E105" s="12"/>
      <c r="F105" s="13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8"/>
      <c r="X105" s="5"/>
      <c r="Y105" s="2"/>
      <c r="Z105" s="2"/>
      <c r="AA105" s="5"/>
      <c r="AB105" s="10" t="s">
        <v>2</v>
      </c>
      <c r="AC105" s="11"/>
      <c r="AD105" s="12"/>
      <c r="AE105" s="12"/>
      <c r="AF105" s="13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8"/>
      <c r="AX105" s="5"/>
    </row>
    <row r="106" customFormat="false" ht="13.8" hidden="false" customHeight="false" outlineLevel="0" collapsed="false">
      <c r="A106" s="5"/>
      <c r="B106" s="15"/>
      <c r="C106" s="16"/>
      <c r="D106" s="15"/>
      <c r="E106" s="15"/>
      <c r="F106" s="6"/>
      <c r="G106" s="15"/>
      <c r="H106" s="15"/>
      <c r="I106" s="16"/>
      <c r="J106" s="15"/>
      <c r="K106" s="15"/>
      <c r="L106" s="17"/>
      <c r="M106" s="15"/>
      <c r="N106" s="15"/>
      <c r="O106" s="16"/>
      <c r="P106" s="15"/>
      <c r="Q106" s="15"/>
      <c r="R106" s="16"/>
      <c r="S106" s="15"/>
      <c r="T106" s="15"/>
      <c r="U106" s="16"/>
      <c r="V106" s="15"/>
      <c r="W106" s="18"/>
      <c r="X106" s="5"/>
      <c r="Y106" s="1"/>
      <c r="Z106" s="1"/>
      <c r="AA106" s="5"/>
      <c r="AB106" s="15"/>
      <c r="AC106" s="16" t="s">
        <v>3</v>
      </c>
      <c r="AD106" s="15" t="s">
        <v>4</v>
      </c>
      <c r="AE106" s="15"/>
      <c r="AF106" s="6" t="s">
        <v>3</v>
      </c>
      <c r="AG106" s="15" t="s">
        <v>5</v>
      </c>
      <c r="AH106" s="15"/>
      <c r="AI106" s="16" t="s">
        <v>3</v>
      </c>
      <c r="AJ106" s="15" t="s">
        <v>6</v>
      </c>
      <c r="AK106" s="15"/>
      <c r="AL106" s="17" t="s">
        <v>3</v>
      </c>
      <c r="AM106" s="15" t="s">
        <v>7</v>
      </c>
      <c r="AN106" s="15"/>
      <c r="AO106" s="16" t="s">
        <v>3</v>
      </c>
      <c r="AP106" s="15" t="s">
        <v>8</v>
      </c>
      <c r="AQ106" s="15"/>
      <c r="AR106" s="16" t="s">
        <v>3</v>
      </c>
      <c r="AS106" s="15" t="s">
        <v>9</v>
      </c>
      <c r="AT106" s="15"/>
      <c r="AU106" s="16" t="s">
        <v>3</v>
      </c>
      <c r="AV106" s="15" t="s">
        <v>10</v>
      </c>
      <c r="AW106" s="18" t="s">
        <v>11</v>
      </c>
      <c r="AX106" s="5"/>
    </row>
    <row r="107" customFormat="false" ht="13.8" hidden="false" customHeight="false" outlineLevel="0" collapsed="false">
      <c r="A107" s="5"/>
      <c r="B107" s="19"/>
      <c r="C107" s="16"/>
      <c r="D107" s="20"/>
      <c r="E107" s="20"/>
      <c r="F107" s="13"/>
      <c r="G107" s="21"/>
      <c r="H107" s="21"/>
      <c r="I107" s="22"/>
      <c r="J107" s="21"/>
      <c r="K107" s="21"/>
      <c r="L107" s="23"/>
      <c r="M107" s="21"/>
      <c r="N107" s="21"/>
      <c r="O107" s="22"/>
      <c r="P107" s="21"/>
      <c r="Q107" s="21"/>
      <c r="R107" s="22"/>
      <c r="S107" s="21"/>
      <c r="T107" s="21"/>
      <c r="U107" s="22"/>
      <c r="V107" s="21"/>
      <c r="W107" s="18"/>
      <c r="X107" s="5"/>
      <c r="AA107" s="5"/>
      <c r="AB107" s="19" t="s">
        <v>12</v>
      </c>
      <c r="AC107" s="16"/>
      <c r="AD107" s="20"/>
      <c r="AE107" s="20"/>
      <c r="AF107" s="13"/>
      <c r="AG107" s="21"/>
      <c r="AH107" s="21"/>
      <c r="AI107" s="22"/>
      <c r="AJ107" s="21"/>
      <c r="AK107" s="21"/>
      <c r="AL107" s="23"/>
      <c r="AM107" s="21"/>
      <c r="AN107" s="21"/>
      <c r="AO107" s="22"/>
      <c r="AP107" s="21"/>
      <c r="AQ107" s="21"/>
      <c r="AR107" s="22"/>
      <c r="AS107" s="21"/>
      <c r="AT107" s="21"/>
      <c r="AU107" s="22"/>
      <c r="AV107" s="21"/>
      <c r="AW107" s="18"/>
      <c r="AX107" s="5"/>
    </row>
    <row r="108" customFormat="false" ht="13.8" hidden="false" customHeight="false" outlineLevel="0" collapsed="false">
      <c r="A108" s="5"/>
      <c r="B108" s="0"/>
      <c r="C108" s="0"/>
      <c r="D108" s="24"/>
      <c r="E108" s="24"/>
      <c r="F108" s="25"/>
      <c r="G108" s="26"/>
      <c r="H108" s="26"/>
      <c r="I108" s="27"/>
      <c r="J108" s="26"/>
      <c r="K108" s="93"/>
      <c r="L108" s="28"/>
      <c r="M108" s="26"/>
      <c r="N108" s="26"/>
      <c r="O108" s="27"/>
      <c r="P108" s="26"/>
      <c r="Q108" s="26"/>
      <c r="R108" s="27"/>
      <c r="S108" s="29"/>
      <c r="T108" s="29"/>
      <c r="U108" s="0"/>
      <c r="V108" s="30"/>
      <c r="W108" s="18"/>
      <c r="X108" s="5"/>
      <c r="AA108" s="5"/>
      <c r="AB108" s="1" t="s">
        <v>13</v>
      </c>
      <c r="AC108" s="2" t="s">
        <v>3</v>
      </c>
      <c r="AD108" s="24" t="n">
        <f aca="false">SUM(AD6)</f>
        <v>5</v>
      </c>
      <c r="AE108" s="24"/>
      <c r="AF108" s="25" t="s">
        <v>3</v>
      </c>
      <c r="AG108" s="24" t="n">
        <f aca="false">SUM(AG6)</f>
        <v>0</v>
      </c>
      <c r="AH108" s="26"/>
      <c r="AI108" s="27" t="s">
        <v>3</v>
      </c>
      <c r="AJ108" s="24" t="n">
        <f aca="false">SUM(AJ6)</f>
        <v>0</v>
      </c>
      <c r="AK108" s="26"/>
      <c r="AL108" s="28" t="s">
        <v>3</v>
      </c>
      <c r="AM108" s="24" t="n">
        <f aca="false">SUM(AM6)</f>
        <v>21</v>
      </c>
      <c r="AN108" s="26"/>
      <c r="AO108" s="27" t="s">
        <v>3</v>
      </c>
      <c r="AP108" s="24" t="n">
        <f aca="false">SUM(AP6)</f>
        <v>0</v>
      </c>
      <c r="AQ108" s="26"/>
      <c r="AR108" s="27" t="s">
        <v>3</v>
      </c>
      <c r="AS108" s="24" t="n">
        <f aca="false">SUM(AS6)</f>
        <v>0</v>
      </c>
      <c r="AT108" s="29"/>
      <c r="AU108" s="2" t="s">
        <v>3</v>
      </c>
      <c r="AV108" s="24" t="n">
        <f aca="false">SUM(AV6)</f>
        <v>26</v>
      </c>
      <c r="AW108" s="18" t="s">
        <v>11</v>
      </c>
      <c r="AX108" s="5"/>
    </row>
    <row r="109" customFormat="false" ht="13.8" hidden="false" customHeight="false" outlineLevel="0" collapsed="false">
      <c r="A109" s="5"/>
      <c r="B109" s="0"/>
      <c r="C109" s="0"/>
      <c r="D109" s="31"/>
      <c r="E109" s="31"/>
      <c r="F109" s="32"/>
      <c r="G109" s="33"/>
      <c r="H109" s="33"/>
      <c r="I109" s="19"/>
      <c r="J109" s="33"/>
      <c r="K109" s="94"/>
      <c r="L109" s="34"/>
      <c r="M109" s="33"/>
      <c r="N109" s="33"/>
      <c r="O109" s="19"/>
      <c r="P109" s="33"/>
      <c r="Q109" s="33"/>
      <c r="R109" s="19"/>
      <c r="S109" s="35"/>
      <c r="T109" s="35"/>
      <c r="U109" s="0"/>
      <c r="V109" s="30"/>
      <c r="W109" s="18"/>
      <c r="X109" s="5"/>
      <c r="AA109" s="5"/>
      <c r="AB109" s="1" t="s">
        <v>15</v>
      </c>
      <c r="AC109" s="2" t="s">
        <v>3</v>
      </c>
      <c r="AD109" s="24" t="n">
        <f aca="false">SUM(AD7)</f>
        <v>5</v>
      </c>
      <c r="AE109" s="31"/>
      <c r="AF109" s="32" t="s">
        <v>3</v>
      </c>
      <c r="AG109" s="24" t="n">
        <f aca="false">SUM(AG7)</f>
        <v>0</v>
      </c>
      <c r="AH109" s="33"/>
      <c r="AI109" s="19" t="s">
        <v>3</v>
      </c>
      <c r="AJ109" s="24" t="n">
        <f aca="false">SUM(AJ7)</f>
        <v>0</v>
      </c>
      <c r="AK109" s="33"/>
      <c r="AL109" s="34" t="s">
        <v>3</v>
      </c>
      <c r="AM109" s="24" t="n">
        <f aca="false">SUM(AM7)</f>
        <v>30</v>
      </c>
      <c r="AN109" s="33"/>
      <c r="AO109" s="19" t="s">
        <v>3</v>
      </c>
      <c r="AP109" s="24" t="n">
        <f aca="false">SUM(AP7)</f>
        <v>0</v>
      </c>
      <c r="AQ109" s="33"/>
      <c r="AR109" s="19" t="s">
        <v>3</v>
      </c>
      <c r="AS109" s="24" t="n">
        <f aca="false">SUM(AS7)</f>
        <v>0</v>
      </c>
      <c r="AT109" s="35"/>
      <c r="AU109" s="2" t="s">
        <v>3</v>
      </c>
      <c r="AV109" s="24" t="n">
        <f aca="false">SUM(AV7)</f>
        <v>35</v>
      </c>
      <c r="AW109" s="18" t="s">
        <v>11</v>
      </c>
      <c r="AX109" s="5"/>
    </row>
    <row r="110" customFormat="false" ht="13.8" hidden="false" customHeight="false" outlineLevel="0" collapsed="false">
      <c r="A110" s="5"/>
      <c r="B110" s="0"/>
      <c r="C110" s="0"/>
      <c r="D110" s="31"/>
      <c r="E110" s="31"/>
      <c r="F110" s="32"/>
      <c r="G110" s="33"/>
      <c r="H110" s="33"/>
      <c r="I110" s="19"/>
      <c r="J110" s="33"/>
      <c r="K110" s="94"/>
      <c r="L110" s="34"/>
      <c r="M110" s="33"/>
      <c r="N110" s="33"/>
      <c r="O110" s="19"/>
      <c r="P110" s="33"/>
      <c r="Q110" s="33"/>
      <c r="R110" s="19"/>
      <c r="S110" s="35"/>
      <c r="T110" s="35"/>
      <c r="U110" s="0"/>
      <c r="V110" s="30"/>
      <c r="W110" s="18"/>
      <c r="X110" s="5"/>
      <c r="AA110" s="5"/>
      <c r="AB110" s="1" t="s">
        <v>16</v>
      </c>
      <c r="AC110" s="2" t="s">
        <v>3</v>
      </c>
      <c r="AD110" s="24" t="n">
        <f aca="false">SUM(AD8)</f>
        <v>0</v>
      </c>
      <c r="AE110" s="31"/>
      <c r="AF110" s="32" t="s">
        <v>3</v>
      </c>
      <c r="AG110" s="24" t="n">
        <f aca="false">SUM(AG8)</f>
        <v>0</v>
      </c>
      <c r="AH110" s="33"/>
      <c r="AI110" s="19" t="s">
        <v>3</v>
      </c>
      <c r="AJ110" s="24" t="n">
        <f aca="false">SUM(AJ8)</f>
        <v>0</v>
      </c>
      <c r="AK110" s="33"/>
      <c r="AL110" s="34" t="s">
        <v>3</v>
      </c>
      <c r="AM110" s="24" t="n">
        <f aca="false">SUM(AM8)</f>
        <v>6</v>
      </c>
      <c r="AN110" s="94" t="s">
        <v>61</v>
      </c>
      <c r="AO110" s="19" t="s">
        <v>3</v>
      </c>
      <c r="AP110" s="24" t="n">
        <f aca="false">SUM(AP8)</f>
        <v>0</v>
      </c>
      <c r="AQ110" s="33"/>
      <c r="AR110" s="19" t="s">
        <v>3</v>
      </c>
      <c r="AS110" s="24" t="n">
        <f aca="false">SUM(AS8)</f>
        <v>20</v>
      </c>
      <c r="AT110" s="95" t="s">
        <v>62</v>
      </c>
      <c r="AU110" s="2" t="s">
        <v>3</v>
      </c>
      <c r="AV110" s="24" t="n">
        <f aca="false">SUM(AV8)</f>
        <v>26</v>
      </c>
      <c r="AW110" s="18" t="s">
        <v>11</v>
      </c>
      <c r="AX110" s="5"/>
    </row>
    <row r="111" customFormat="false" ht="13.8" hidden="false" customHeight="false" outlineLevel="0" collapsed="false">
      <c r="A111" s="5"/>
      <c r="B111" s="0"/>
      <c r="C111" s="0"/>
      <c r="D111" s="31"/>
      <c r="E111" s="31"/>
      <c r="F111" s="32"/>
      <c r="G111" s="33"/>
      <c r="H111" s="33"/>
      <c r="I111" s="19"/>
      <c r="J111" s="33"/>
      <c r="K111" s="94"/>
      <c r="L111" s="34"/>
      <c r="M111" s="33"/>
      <c r="N111" s="33"/>
      <c r="O111" s="19"/>
      <c r="P111" s="33"/>
      <c r="Q111" s="33"/>
      <c r="R111" s="19"/>
      <c r="S111" s="35"/>
      <c r="T111" s="35"/>
      <c r="U111" s="0"/>
      <c r="V111" s="30"/>
      <c r="W111" s="18"/>
      <c r="X111" s="5"/>
      <c r="AA111" s="5"/>
      <c r="AB111" s="1" t="s">
        <v>17</v>
      </c>
      <c r="AC111" s="2" t="s">
        <v>3</v>
      </c>
      <c r="AD111" s="24" t="n">
        <f aca="false">SUM(AD9)</f>
        <v>0</v>
      </c>
      <c r="AE111" s="31"/>
      <c r="AF111" s="32" t="s">
        <v>3</v>
      </c>
      <c r="AG111" s="24" t="n">
        <f aca="false">SUM(AG9)</f>
        <v>0</v>
      </c>
      <c r="AH111" s="33"/>
      <c r="AI111" s="19" t="s">
        <v>3</v>
      </c>
      <c r="AJ111" s="24" t="n">
        <f aca="false">SUM(AJ9)</f>
        <v>0</v>
      </c>
      <c r="AK111" s="33"/>
      <c r="AL111" s="34" t="s">
        <v>3</v>
      </c>
      <c r="AM111" s="24" t="n">
        <f aca="false">SUM(AM9)</f>
        <v>10</v>
      </c>
      <c r="AN111" s="33"/>
      <c r="AO111" s="19" t="s">
        <v>3</v>
      </c>
      <c r="AP111" s="24" t="n">
        <f aca="false">SUM(AP9)</f>
        <v>0</v>
      </c>
      <c r="AQ111" s="33"/>
      <c r="AR111" s="19" t="s">
        <v>3</v>
      </c>
      <c r="AS111" s="24" t="n">
        <f aca="false">SUM(AS9)</f>
        <v>16</v>
      </c>
      <c r="AT111" s="35"/>
      <c r="AU111" s="2" t="s">
        <v>3</v>
      </c>
      <c r="AV111" s="24" t="n">
        <f aca="false">SUM(AV9)</f>
        <v>26</v>
      </c>
      <c r="AW111" s="18" t="s">
        <v>11</v>
      </c>
      <c r="AX111" s="5"/>
    </row>
    <row r="112" customFormat="false" ht="13.8" hidden="false" customHeight="false" outlineLevel="0" collapsed="false">
      <c r="A112" s="5"/>
      <c r="B112" s="0"/>
      <c r="C112" s="0"/>
      <c r="D112" s="31"/>
      <c r="E112" s="31"/>
      <c r="F112" s="32"/>
      <c r="G112" s="33"/>
      <c r="H112" s="33"/>
      <c r="I112" s="19"/>
      <c r="J112" s="33"/>
      <c r="K112" s="94"/>
      <c r="L112" s="34"/>
      <c r="M112" s="33"/>
      <c r="N112" s="33"/>
      <c r="O112" s="19"/>
      <c r="P112" s="33"/>
      <c r="Q112" s="33"/>
      <c r="R112" s="19"/>
      <c r="S112" s="35"/>
      <c r="T112" s="35"/>
      <c r="U112" s="0"/>
      <c r="V112" s="30"/>
      <c r="W112" s="18"/>
      <c r="X112" s="5"/>
      <c r="AA112" s="5"/>
      <c r="AB112" s="1" t="s">
        <v>18</v>
      </c>
      <c r="AC112" s="2" t="s">
        <v>3</v>
      </c>
      <c r="AD112" s="24" t="n">
        <f aca="false">SUM(AD10)</f>
        <v>0</v>
      </c>
      <c r="AE112" s="31"/>
      <c r="AF112" s="32" t="s">
        <v>3</v>
      </c>
      <c r="AG112" s="24" t="n">
        <f aca="false">SUM(AG10)</f>
        <v>5</v>
      </c>
      <c r="AH112" s="33"/>
      <c r="AI112" s="19" t="s">
        <v>3</v>
      </c>
      <c r="AJ112" s="24" t="n">
        <f aca="false">SUM(AJ10)</f>
        <v>5</v>
      </c>
      <c r="AK112" s="33"/>
      <c r="AL112" s="34" t="s">
        <v>3</v>
      </c>
      <c r="AM112" s="24" t="n">
        <f aca="false">SUM(AM10)</f>
        <v>16</v>
      </c>
      <c r="AN112" s="33"/>
      <c r="AO112" s="19" t="s">
        <v>3</v>
      </c>
      <c r="AP112" s="24" t="n">
        <f aca="false">SUM(AP10)</f>
        <v>0</v>
      </c>
      <c r="AQ112" s="33"/>
      <c r="AR112" s="19" t="s">
        <v>3</v>
      </c>
      <c r="AS112" s="24" t="n">
        <f aca="false">SUM(AS10)</f>
        <v>0</v>
      </c>
      <c r="AT112" s="35"/>
      <c r="AU112" s="2" t="s">
        <v>3</v>
      </c>
      <c r="AV112" s="24" t="n">
        <f aca="false">SUM(AV10)</f>
        <v>26</v>
      </c>
      <c r="AW112" s="18" t="s">
        <v>11</v>
      </c>
      <c r="AX112" s="5"/>
    </row>
    <row r="113" customFormat="false" ht="13.8" hidden="false" customHeight="false" outlineLevel="0" collapsed="false">
      <c r="A113" s="5"/>
      <c r="B113" s="0"/>
      <c r="C113" s="0"/>
      <c r="D113" s="31"/>
      <c r="E113" s="31"/>
      <c r="F113" s="32"/>
      <c r="G113" s="33"/>
      <c r="H113" s="33"/>
      <c r="I113" s="19"/>
      <c r="J113" s="33"/>
      <c r="K113" s="94"/>
      <c r="L113" s="34"/>
      <c r="M113" s="33"/>
      <c r="N113" s="33"/>
      <c r="O113" s="19"/>
      <c r="P113" s="33"/>
      <c r="Q113" s="33"/>
      <c r="R113" s="19"/>
      <c r="S113" s="35"/>
      <c r="T113" s="35"/>
      <c r="U113" s="0"/>
      <c r="V113" s="30"/>
      <c r="W113" s="18"/>
      <c r="X113" s="5"/>
      <c r="AA113" s="5"/>
      <c r="AB113" s="1" t="s">
        <v>19</v>
      </c>
      <c r="AC113" s="2" t="s">
        <v>3</v>
      </c>
      <c r="AD113" s="24" t="n">
        <f aca="false">SUM(AD11)</f>
        <v>0</v>
      </c>
      <c r="AE113" s="31"/>
      <c r="AF113" s="32" t="s">
        <v>3</v>
      </c>
      <c r="AG113" s="24" t="n">
        <f aca="false">SUM(AG11)</f>
        <v>4</v>
      </c>
      <c r="AH113" s="33"/>
      <c r="AI113" s="19" t="s">
        <v>3</v>
      </c>
      <c r="AJ113" s="24" t="n">
        <f aca="false">SUM(AJ11)</f>
        <v>5</v>
      </c>
      <c r="AK113" s="33"/>
      <c r="AL113" s="34" t="s">
        <v>3</v>
      </c>
      <c r="AM113" s="24" t="n">
        <f aca="false">SUM(AM11)</f>
        <v>17</v>
      </c>
      <c r="AN113" s="33"/>
      <c r="AO113" s="19" t="s">
        <v>3</v>
      </c>
      <c r="AP113" s="24" t="n">
        <f aca="false">SUM(AP11)</f>
        <v>0</v>
      </c>
      <c r="AQ113" s="33"/>
      <c r="AR113" s="19" t="s">
        <v>3</v>
      </c>
      <c r="AS113" s="24" t="n">
        <f aca="false">SUM(AS11)</f>
        <v>0</v>
      </c>
      <c r="AT113" s="35"/>
      <c r="AU113" s="2" t="s">
        <v>3</v>
      </c>
      <c r="AV113" s="24" t="n">
        <f aca="false">SUM(AV11)</f>
        <v>26</v>
      </c>
      <c r="AW113" s="18" t="s">
        <v>11</v>
      </c>
      <c r="AX113" s="5"/>
    </row>
    <row r="114" customFormat="false" ht="13.8" hidden="false" customHeight="false" outlineLevel="0" collapsed="false">
      <c r="A114" s="5"/>
      <c r="B114" s="0"/>
      <c r="C114" s="0"/>
      <c r="D114" s="36"/>
      <c r="E114" s="36"/>
      <c r="F114" s="37"/>
      <c r="G114" s="38"/>
      <c r="H114" s="38"/>
      <c r="I114" s="39"/>
      <c r="J114" s="38"/>
      <c r="K114" s="96"/>
      <c r="L114" s="40"/>
      <c r="M114" s="38"/>
      <c r="N114" s="38"/>
      <c r="O114" s="39"/>
      <c r="P114" s="38"/>
      <c r="Q114" s="38"/>
      <c r="R114" s="39"/>
      <c r="S114" s="41"/>
      <c r="T114" s="41"/>
      <c r="U114" s="0"/>
      <c r="V114" s="30"/>
      <c r="W114" s="18"/>
      <c r="X114" s="5"/>
      <c r="AA114" s="5"/>
      <c r="AB114" s="1" t="s">
        <v>20</v>
      </c>
      <c r="AC114" s="2" t="s">
        <v>3</v>
      </c>
      <c r="AD114" s="24" t="n">
        <f aca="false">SUM(AD12)</f>
        <v>0</v>
      </c>
      <c r="AE114" s="36"/>
      <c r="AF114" s="37" t="s">
        <v>3</v>
      </c>
      <c r="AG114" s="24" t="n">
        <f aca="false">SUM(AG12)</f>
        <v>0</v>
      </c>
      <c r="AH114" s="38"/>
      <c r="AI114" s="39" t="s">
        <v>3</v>
      </c>
      <c r="AJ114" s="24" t="n">
        <f aca="false">SUM(AJ12)</f>
        <v>0</v>
      </c>
      <c r="AK114" s="38"/>
      <c r="AL114" s="40" t="s">
        <v>3</v>
      </c>
      <c r="AM114" s="24" t="n">
        <f aca="false">SUM(AM12)</f>
        <v>14</v>
      </c>
      <c r="AN114" s="96" t="s">
        <v>62</v>
      </c>
      <c r="AO114" s="39" t="s">
        <v>3</v>
      </c>
      <c r="AP114" s="24" t="n">
        <f aca="false">SUM(AP12)</f>
        <v>0</v>
      </c>
      <c r="AQ114" s="38"/>
      <c r="AR114" s="39" t="s">
        <v>3</v>
      </c>
      <c r="AS114" s="24" t="n">
        <f aca="false">SUM(AS12)</f>
        <v>12</v>
      </c>
      <c r="AT114" s="97" t="s">
        <v>61</v>
      </c>
      <c r="AU114" s="2" t="s">
        <v>3</v>
      </c>
      <c r="AV114" s="24" t="n">
        <f aca="false">SUM(AV12)</f>
        <v>26</v>
      </c>
      <c r="AW114" s="18" t="s">
        <v>11</v>
      </c>
      <c r="AX114" s="5"/>
    </row>
    <row r="115" customFormat="false" ht="13.8" hidden="false" customHeight="false" outlineLevel="0" collapsed="false">
      <c r="A115" s="5"/>
      <c r="B115" s="42"/>
      <c r="C115" s="0"/>
      <c r="D115" s="43"/>
      <c r="E115" s="43"/>
      <c r="F115" s="44"/>
      <c r="G115" s="45"/>
      <c r="H115" s="45"/>
      <c r="I115" s="20"/>
      <c r="J115" s="45"/>
      <c r="K115" s="45"/>
      <c r="L115" s="46"/>
      <c r="M115" s="45"/>
      <c r="N115" s="45"/>
      <c r="O115" s="20"/>
      <c r="P115" s="45"/>
      <c r="Q115" s="45"/>
      <c r="R115" s="20"/>
      <c r="S115" s="45"/>
      <c r="T115" s="45"/>
      <c r="U115" s="12"/>
      <c r="V115" s="47"/>
      <c r="W115" s="18"/>
      <c r="X115" s="5"/>
      <c r="AA115" s="5"/>
      <c r="AB115" s="42" t="s">
        <v>12</v>
      </c>
      <c r="AC115" s="2"/>
      <c r="AD115" s="43"/>
      <c r="AE115" s="43"/>
      <c r="AF115" s="44"/>
      <c r="AG115" s="45"/>
      <c r="AH115" s="45"/>
      <c r="AI115" s="20"/>
      <c r="AJ115" s="45"/>
      <c r="AK115" s="45"/>
      <c r="AL115" s="46"/>
      <c r="AM115" s="45"/>
      <c r="AN115" s="45"/>
      <c r="AO115" s="20"/>
      <c r="AP115" s="45"/>
      <c r="AQ115" s="45"/>
      <c r="AR115" s="20"/>
      <c r="AS115" s="45"/>
      <c r="AT115" s="45"/>
      <c r="AU115" s="12"/>
      <c r="AV115" s="47"/>
      <c r="AW115" s="18"/>
      <c r="AX115" s="5"/>
    </row>
    <row r="116" customFormat="false" ht="13.8" hidden="false" customHeight="false" outlineLevel="0" collapsed="false">
      <c r="A116" s="5"/>
      <c r="B116" s="0"/>
      <c r="C116" s="0"/>
      <c r="D116" s="30"/>
      <c r="E116" s="30"/>
      <c r="F116" s="0"/>
      <c r="G116" s="30"/>
      <c r="H116" s="30"/>
      <c r="I116" s="0"/>
      <c r="J116" s="30"/>
      <c r="K116" s="30"/>
      <c r="L116" s="0"/>
      <c r="M116" s="30"/>
      <c r="N116" s="30"/>
      <c r="O116" s="0"/>
      <c r="P116" s="30"/>
      <c r="Q116" s="30"/>
      <c r="R116" s="0"/>
      <c r="S116" s="30"/>
      <c r="T116" s="30"/>
      <c r="U116" s="0"/>
      <c r="V116" s="30"/>
      <c r="W116" s="18"/>
      <c r="X116" s="5"/>
      <c r="AA116" s="5"/>
      <c r="AB116" s="1" t="s">
        <v>21</v>
      </c>
      <c r="AC116" s="2" t="s">
        <v>3</v>
      </c>
      <c r="AD116" s="30" t="n">
        <f aca="false">SUM(AD108:AD114)</f>
        <v>10</v>
      </c>
      <c r="AE116" s="30"/>
      <c r="AF116" s="3" t="s">
        <v>3</v>
      </c>
      <c r="AG116" s="30" t="n">
        <f aca="false">SUM(AG108:AG114)</f>
        <v>9</v>
      </c>
      <c r="AH116" s="30"/>
      <c r="AI116" s="2" t="s">
        <v>3</v>
      </c>
      <c r="AJ116" s="30" t="n">
        <f aca="false">SUM(AJ108:AJ114)</f>
        <v>10</v>
      </c>
      <c r="AK116" s="30"/>
      <c r="AL116" s="4" t="s">
        <v>3</v>
      </c>
      <c r="AM116" s="30" t="n">
        <f aca="false">SUM(AM108:AM114)</f>
        <v>114</v>
      </c>
      <c r="AN116" s="30"/>
      <c r="AO116" s="2" t="s">
        <v>3</v>
      </c>
      <c r="AP116" s="30" t="n">
        <f aca="false">SUM(AP108:AP114)</f>
        <v>0</v>
      </c>
      <c r="AQ116" s="30"/>
      <c r="AR116" s="2" t="s">
        <v>3</v>
      </c>
      <c r="AS116" s="30" t="n">
        <f aca="false">SUM(AS108:AS114)</f>
        <v>48</v>
      </c>
      <c r="AT116" s="30"/>
      <c r="AU116" s="2" t="s">
        <v>3</v>
      </c>
      <c r="AV116" s="30" t="n">
        <f aca="false">SUM(AV108:AV114)</f>
        <v>191</v>
      </c>
      <c r="AW116" s="18" t="s">
        <v>11</v>
      </c>
      <c r="AX116" s="5"/>
    </row>
    <row r="117" customFormat="false" ht="13.8" hidden="false" customHeight="false" outlineLevel="0" collapsed="false">
      <c r="A117" s="5"/>
      <c r="B117" s="0"/>
      <c r="C117" s="0"/>
      <c r="D117" s="30"/>
      <c r="E117" s="30"/>
      <c r="F117" s="0"/>
      <c r="G117" s="30"/>
      <c r="H117" s="30"/>
      <c r="I117" s="0"/>
      <c r="J117" s="30"/>
      <c r="K117" s="30"/>
      <c r="L117" s="0"/>
      <c r="M117" s="30"/>
      <c r="N117" s="30"/>
      <c r="O117" s="0"/>
      <c r="P117" s="30"/>
      <c r="Q117" s="30"/>
      <c r="R117" s="0"/>
      <c r="S117" s="30"/>
      <c r="T117" s="30"/>
      <c r="U117" s="0"/>
      <c r="V117" s="30"/>
      <c r="W117" s="18"/>
      <c r="X117" s="5"/>
      <c r="AA117" s="5"/>
      <c r="AB117" s="1" t="s">
        <v>22</v>
      </c>
      <c r="AC117" s="2" t="s">
        <v>3</v>
      </c>
      <c r="AD117" s="30" t="n">
        <f aca="false">AD116</f>
        <v>10</v>
      </c>
      <c r="AE117" s="30"/>
      <c r="AF117" s="3" t="s">
        <v>3</v>
      </c>
      <c r="AG117" s="30" t="n">
        <f aca="false">AG116</f>
        <v>9</v>
      </c>
      <c r="AH117" s="30"/>
      <c r="AI117" s="2" t="s">
        <v>3</v>
      </c>
      <c r="AJ117" s="30" t="n">
        <f aca="false">AJ116</f>
        <v>10</v>
      </c>
      <c r="AK117" s="30"/>
      <c r="AL117" s="4" t="s">
        <v>3</v>
      </c>
      <c r="AM117" s="30" t="n">
        <f aca="false">AM116</f>
        <v>114</v>
      </c>
      <c r="AN117" s="30"/>
      <c r="AO117" s="2" t="s">
        <v>3</v>
      </c>
      <c r="AP117" s="30" t="n">
        <f aca="false">AP116</f>
        <v>0</v>
      </c>
      <c r="AQ117" s="30"/>
      <c r="AR117" s="2" t="s">
        <v>3</v>
      </c>
      <c r="AS117" s="30" t="n">
        <f aca="false">AS116</f>
        <v>48</v>
      </c>
      <c r="AT117" s="30"/>
      <c r="AU117" s="2" t="s">
        <v>3</v>
      </c>
      <c r="AV117" s="30" t="n">
        <f aca="false">SUM(AD117:AS117)</f>
        <v>191</v>
      </c>
      <c r="AW117" s="18" t="s">
        <v>11</v>
      </c>
      <c r="AX117" s="5"/>
    </row>
    <row r="118" customFormat="false" ht="13.8" hidden="false" customHeight="false" outlineLevel="0" collapsed="false">
      <c r="A118" s="5"/>
      <c r="B118" s="0"/>
      <c r="C118" s="0"/>
      <c r="D118" s="48"/>
      <c r="E118" s="48"/>
      <c r="F118" s="0"/>
      <c r="G118" s="48"/>
      <c r="H118" s="48"/>
      <c r="I118" s="50"/>
      <c r="J118" s="48"/>
      <c r="K118" s="48"/>
      <c r="L118" s="0"/>
      <c r="M118" s="48"/>
      <c r="N118" s="48"/>
      <c r="O118" s="50"/>
      <c r="P118" s="51"/>
      <c r="Q118" s="51"/>
      <c r="R118" s="50"/>
      <c r="S118" s="48"/>
      <c r="T118" s="48"/>
      <c r="U118" s="52"/>
      <c r="V118" s="53"/>
      <c r="W118" s="18"/>
      <c r="X118" s="5"/>
      <c r="AA118" s="5"/>
      <c r="AB118" s="1" t="s">
        <v>23</v>
      </c>
      <c r="AC118" s="2" t="s">
        <v>3</v>
      </c>
      <c r="AD118" s="48" t="n">
        <v>30</v>
      </c>
      <c r="AE118" s="48"/>
      <c r="AF118" s="49" t="s">
        <v>3</v>
      </c>
      <c r="AG118" s="48" t="n">
        <v>20</v>
      </c>
      <c r="AH118" s="48"/>
      <c r="AI118" s="50" t="s">
        <v>3</v>
      </c>
      <c r="AJ118" s="48" t="n">
        <v>25</v>
      </c>
      <c r="AK118" s="48"/>
      <c r="AL118" s="4" t="s">
        <v>3</v>
      </c>
      <c r="AM118" s="48" t="n">
        <v>22</v>
      </c>
      <c r="AN118" s="48"/>
      <c r="AO118" s="50" t="s">
        <v>3</v>
      </c>
      <c r="AP118" s="51" t="n">
        <v>15</v>
      </c>
      <c r="AQ118" s="51"/>
      <c r="AR118" s="50" t="s">
        <v>3</v>
      </c>
      <c r="AS118" s="48" t="n">
        <v>15</v>
      </c>
      <c r="AT118" s="48"/>
      <c r="AU118" s="52" t="s">
        <v>3</v>
      </c>
      <c r="AV118" s="53"/>
      <c r="AW118" s="18" t="s">
        <v>11</v>
      </c>
      <c r="AX118" s="5"/>
    </row>
    <row r="119" customFormat="false" ht="13.8" hidden="false" customHeight="false" outlineLevel="0" collapsed="false">
      <c r="A119" s="5"/>
      <c r="B119" s="0"/>
      <c r="C119" s="0"/>
      <c r="D119" s="54"/>
      <c r="E119" s="54"/>
      <c r="F119" s="0"/>
      <c r="G119" s="54"/>
      <c r="H119" s="54"/>
      <c r="I119" s="3"/>
      <c r="J119" s="54"/>
      <c r="K119" s="54"/>
      <c r="L119" s="3"/>
      <c r="M119" s="54"/>
      <c r="N119" s="54"/>
      <c r="O119" s="3"/>
      <c r="P119" s="54"/>
      <c r="Q119" s="54"/>
      <c r="R119" s="3"/>
      <c r="S119" s="54"/>
      <c r="T119" s="54"/>
      <c r="U119" s="3"/>
      <c r="V119" s="54"/>
      <c r="W119" s="18"/>
      <c r="X119" s="5"/>
      <c r="AA119" s="5"/>
      <c r="AB119" s="1" t="s">
        <v>24</v>
      </c>
      <c r="AC119" s="2" t="s">
        <v>3</v>
      </c>
      <c r="AD119" s="54" t="n">
        <f aca="false">AD117*AD118</f>
        <v>300</v>
      </c>
      <c r="AE119" s="54"/>
      <c r="AF119" s="49" t="s">
        <v>3</v>
      </c>
      <c r="AG119" s="54" t="n">
        <f aca="false">AG117*AG118</f>
        <v>180</v>
      </c>
      <c r="AH119" s="54"/>
      <c r="AI119" s="52" t="s">
        <v>3</v>
      </c>
      <c r="AJ119" s="54" t="n">
        <f aca="false">AJ117*AJ118</f>
        <v>250</v>
      </c>
      <c r="AK119" s="54"/>
      <c r="AL119" s="55" t="s">
        <v>3</v>
      </c>
      <c r="AM119" s="54" t="n">
        <f aca="false">AM117*AM118</f>
        <v>2508</v>
      </c>
      <c r="AN119" s="54"/>
      <c r="AO119" s="52" t="s">
        <v>3</v>
      </c>
      <c r="AP119" s="54" t="n">
        <f aca="false">AP117*AP118</f>
        <v>0</v>
      </c>
      <c r="AQ119" s="54"/>
      <c r="AR119" s="52" t="s">
        <v>3</v>
      </c>
      <c r="AS119" s="54" t="n">
        <f aca="false">AS117*AS118</f>
        <v>720</v>
      </c>
      <c r="AT119" s="54"/>
      <c r="AU119" s="52" t="s">
        <v>3</v>
      </c>
      <c r="AV119" s="54" t="n">
        <f aca="false">SUM(AD119:AS119)</f>
        <v>3958</v>
      </c>
      <c r="AW119" s="18" t="s">
        <v>11</v>
      </c>
      <c r="AX119" s="5"/>
    </row>
    <row r="120" customFormat="false" ht="13.8" hidden="false" customHeight="false" outlineLevel="0" collapsed="false">
      <c r="A120" s="5"/>
      <c r="B120" s="2"/>
      <c r="C120" s="0"/>
      <c r="D120" s="12"/>
      <c r="E120" s="12"/>
      <c r="F120" s="56"/>
      <c r="G120" s="57"/>
      <c r="H120" s="57"/>
      <c r="I120" s="12"/>
      <c r="J120" s="57"/>
      <c r="K120" s="57"/>
      <c r="L120" s="58"/>
      <c r="M120" s="57"/>
      <c r="N120" s="57"/>
      <c r="O120" s="12"/>
      <c r="P120" s="57"/>
      <c r="Q120" s="57"/>
      <c r="R120" s="12"/>
      <c r="S120" s="57"/>
      <c r="T120" s="57"/>
      <c r="U120" s="12"/>
      <c r="V120" s="57"/>
      <c r="W120" s="0"/>
      <c r="X120" s="5"/>
      <c r="AA120" s="5"/>
      <c r="AB120" s="2" t="s">
        <v>25</v>
      </c>
      <c r="AC120" s="2"/>
      <c r="AD120" s="12"/>
      <c r="AE120" s="12"/>
      <c r="AF120" s="56"/>
      <c r="AG120" s="57"/>
      <c r="AH120" s="57"/>
      <c r="AI120" s="12"/>
      <c r="AJ120" s="57"/>
      <c r="AK120" s="57"/>
      <c r="AL120" s="58"/>
      <c r="AM120" s="57"/>
      <c r="AN120" s="57"/>
      <c r="AO120" s="12"/>
      <c r="AP120" s="57"/>
      <c r="AQ120" s="57"/>
      <c r="AR120" s="12"/>
      <c r="AS120" s="57"/>
      <c r="AT120" s="57"/>
      <c r="AU120" s="12"/>
      <c r="AV120" s="57"/>
      <c r="AW120" s="8"/>
      <c r="AX120" s="5"/>
    </row>
    <row r="121" customFormat="false" ht="13.8" hidden="false" customHeight="false" outlineLevel="0" collapsed="false">
      <c r="A121" s="5"/>
      <c r="B121" s="59"/>
      <c r="C121" s="0"/>
      <c r="F121" s="0"/>
      <c r="I121" s="0"/>
      <c r="L121" s="0"/>
      <c r="O121" s="0"/>
      <c r="R121" s="0"/>
      <c r="U121" s="0"/>
      <c r="W121" s="0"/>
      <c r="X121" s="5"/>
      <c r="AA121" s="5"/>
      <c r="AB121" s="59" t="s">
        <v>26</v>
      </c>
      <c r="AC121" s="2"/>
      <c r="AF121" s="3"/>
      <c r="AI121" s="2"/>
      <c r="AL121" s="4"/>
      <c r="AO121" s="2"/>
      <c r="AR121" s="2"/>
      <c r="AU121" s="2"/>
      <c r="AW121" s="8"/>
      <c r="AX121" s="5"/>
    </row>
    <row r="122" customFormat="false" ht="19.7" hidden="false" customHeight="false" outlineLevel="0" collapsed="false">
      <c r="A122" s="5"/>
      <c r="B122" s="60"/>
      <c r="C122" s="0"/>
      <c r="F122" s="0"/>
      <c r="I122" s="0"/>
      <c r="L122" s="0"/>
      <c r="O122" s="0"/>
      <c r="R122" s="0"/>
      <c r="U122" s="0"/>
      <c r="W122" s="0"/>
      <c r="X122" s="5"/>
      <c r="AA122" s="5"/>
      <c r="AB122" s="60" t="s">
        <v>27</v>
      </c>
      <c r="AC122" s="2"/>
      <c r="AF122" s="3"/>
      <c r="AI122" s="2"/>
      <c r="AL122" s="4"/>
      <c r="AO122" s="2"/>
      <c r="AR122" s="2"/>
      <c r="AU122" s="2"/>
      <c r="AW122" s="8"/>
      <c r="AX122" s="5"/>
    </row>
    <row r="123" customFormat="false" ht="13.8" hidden="false" customHeight="false" outlineLevel="0" collapsed="false">
      <c r="A123" s="5"/>
      <c r="B123" s="2"/>
      <c r="C123" s="0"/>
      <c r="D123" s="2"/>
      <c r="E123" s="2"/>
      <c r="F123" s="0"/>
      <c r="G123" s="2"/>
      <c r="H123" s="2"/>
      <c r="I123" s="0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2"/>
      <c r="V123" s="63"/>
      <c r="W123" s="0"/>
      <c r="X123" s="5"/>
      <c r="AA123" s="5"/>
      <c r="AB123" s="2" t="s">
        <v>28</v>
      </c>
      <c r="AC123" s="2"/>
      <c r="AD123" s="2" t="str">
        <f aca="false">AB122</f>
        <v>Pl</v>
      </c>
      <c r="AE123" s="2"/>
      <c r="AF123" s="3"/>
      <c r="AG123" s="2" t="s">
        <v>29</v>
      </c>
      <c r="AH123" s="2"/>
      <c r="AI123" s="2"/>
      <c r="AJ123" s="61" t="s">
        <v>30</v>
      </c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2"/>
      <c r="AV123" s="63" t="s">
        <v>32</v>
      </c>
      <c r="AW123" s="8"/>
      <c r="AX123" s="5"/>
    </row>
    <row r="124" customFormat="false" ht="13.8" hidden="false" customHeight="false" outlineLevel="0" collapsed="false">
      <c r="A124" s="5"/>
      <c r="B124" s="2"/>
      <c r="C124" s="59"/>
      <c r="D124" s="3"/>
      <c r="E124" s="3"/>
      <c r="F124" s="2"/>
      <c r="G124" s="2"/>
      <c r="H124" s="2"/>
      <c r="I124" s="0"/>
      <c r="J124" s="2"/>
      <c r="K124" s="2"/>
      <c r="L124" s="2"/>
      <c r="M124" s="2"/>
      <c r="N124" s="2"/>
      <c r="O124" s="0"/>
      <c r="P124" s="2"/>
      <c r="Q124" s="2"/>
      <c r="R124" s="0"/>
      <c r="S124" s="2"/>
      <c r="T124" s="2"/>
      <c r="U124" s="0"/>
      <c r="V124" s="2"/>
      <c r="W124" s="0"/>
      <c r="X124" s="5"/>
      <c r="AA124" s="5"/>
      <c r="AB124" s="2"/>
      <c r="AC124" s="59"/>
      <c r="AD124" s="3" t="s">
        <v>33</v>
      </c>
      <c r="AE124" s="3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 t="str">
        <f aca="false">AB122</f>
        <v>Pl</v>
      </c>
      <c r="AQ124" s="2"/>
      <c r="AR124" s="2" t="s">
        <v>34</v>
      </c>
      <c r="AS124" s="2"/>
      <c r="AT124" s="2"/>
      <c r="AU124" s="2" t="str">
        <f aca="false">AB122</f>
        <v>Pl</v>
      </c>
      <c r="AV124" s="2" t="s">
        <v>35</v>
      </c>
      <c r="AX124" s="5"/>
    </row>
    <row r="125" customFormat="false" ht="13.8" hidden="false" customHeight="false" outlineLevel="0" collapsed="false">
      <c r="A125" s="5"/>
      <c r="B125" s="3"/>
      <c r="C125" s="3"/>
      <c r="D125" s="3"/>
      <c r="E125" s="3"/>
      <c r="F125" s="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5"/>
      <c r="AA125" s="5"/>
      <c r="AB125" s="3" t="s">
        <v>0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5"/>
    </row>
    <row r="126" customFormat="false" ht="13.8" hidden="false" customHeight="false" outlineLevel="0" collapsed="false">
      <c r="B126" s="0"/>
      <c r="C126" s="0"/>
      <c r="F126" s="0"/>
      <c r="I126" s="0"/>
      <c r="L126" s="0"/>
      <c r="O126" s="0"/>
      <c r="R126" s="0"/>
      <c r="U126" s="0"/>
      <c r="V126" s="65" t="str">
        <f aca="false">IF((S116&lt;V116*0.2),"no","ok")</f>
        <v>ok</v>
      </c>
      <c r="W126" s="0"/>
      <c r="AV126" s="65" t="str">
        <f aca="false">IF(AS117&gt;=AV117*0.25,"OK","NO")</f>
        <v>OK</v>
      </c>
    </row>
    <row r="127" customFormat="false" ht="13.8" hidden="false" customHeight="false" outlineLevel="0" collapsed="false">
      <c r="B127" s="0"/>
      <c r="C127" s="0"/>
      <c r="F127" s="0"/>
      <c r="I127" s="0"/>
      <c r="L127" s="0"/>
      <c r="O127" s="0"/>
      <c r="R127" s="0"/>
      <c r="U127" s="0"/>
      <c r="V127" s="65"/>
      <c r="W127" s="0"/>
      <c r="AV127" s="65"/>
    </row>
    <row r="128" customFormat="false" ht="13.8" hidden="false" customHeight="false" outlineLevel="0" collapsed="false">
      <c r="A128" s="5"/>
      <c r="B128" s="3" t="s">
        <v>0</v>
      </c>
      <c r="C128" s="3"/>
      <c r="D128" s="3"/>
      <c r="E128" s="3"/>
      <c r="F128" s="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5"/>
      <c r="Y128" s="9"/>
      <c r="Z128" s="9"/>
      <c r="AA128" s="5"/>
      <c r="AB128" s="3" t="s">
        <v>0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5"/>
    </row>
    <row r="129" customFormat="false" ht="13.8" hidden="false" customHeight="false" outlineLevel="0" collapsed="false">
      <c r="A129" s="5"/>
      <c r="B129" s="6" t="s">
        <v>1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0"/>
      <c r="X129" s="5"/>
      <c r="AA129" s="5"/>
      <c r="AB129" s="6" t="s">
        <v>1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8"/>
      <c r="AX129" s="5"/>
    </row>
    <row r="130" customFormat="false" ht="13.8" hidden="false" customHeight="false" outlineLevel="0" collapsed="false">
      <c r="A130" s="5"/>
      <c r="B130" s="10" t="s">
        <v>2</v>
      </c>
      <c r="C130" s="11"/>
      <c r="D130" s="12"/>
      <c r="E130" s="12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0"/>
      <c r="X130" s="5"/>
      <c r="Y130" s="2"/>
      <c r="Z130" s="2"/>
      <c r="AA130" s="5"/>
      <c r="AB130" s="10" t="s">
        <v>2</v>
      </c>
      <c r="AC130" s="11"/>
      <c r="AD130" s="12"/>
      <c r="AE130" s="12"/>
      <c r="AF130" s="13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8"/>
      <c r="AX130" s="5"/>
    </row>
    <row r="131" customFormat="false" ht="13.8" hidden="false" customHeight="false" outlineLevel="0" collapsed="false">
      <c r="A131" s="5"/>
      <c r="B131" s="15"/>
      <c r="C131" s="16" t="s">
        <v>3</v>
      </c>
      <c r="D131" s="15" t="s">
        <v>4</v>
      </c>
      <c r="E131" s="15"/>
      <c r="F131" s="6" t="s">
        <v>3</v>
      </c>
      <c r="G131" s="15" t="s">
        <v>5</v>
      </c>
      <c r="H131" s="15"/>
      <c r="I131" s="16" t="s">
        <v>3</v>
      </c>
      <c r="J131" s="15" t="s">
        <v>6</v>
      </c>
      <c r="K131" s="15"/>
      <c r="L131" s="17" t="s">
        <v>3</v>
      </c>
      <c r="M131" s="15" t="s">
        <v>7</v>
      </c>
      <c r="N131" s="15"/>
      <c r="O131" s="16" t="s">
        <v>3</v>
      </c>
      <c r="P131" s="15" t="s">
        <v>8</v>
      </c>
      <c r="Q131" s="15"/>
      <c r="R131" s="16" t="s">
        <v>3</v>
      </c>
      <c r="S131" s="15" t="s">
        <v>9</v>
      </c>
      <c r="T131" s="15"/>
      <c r="U131" s="16" t="s">
        <v>3</v>
      </c>
      <c r="V131" s="15" t="s">
        <v>10</v>
      </c>
      <c r="W131" s="18" t="s">
        <v>11</v>
      </c>
      <c r="X131" s="5"/>
      <c r="Y131" s="1"/>
      <c r="Z131" s="1"/>
      <c r="AA131" s="5"/>
      <c r="AB131" s="15"/>
      <c r="AC131" s="16" t="s">
        <v>3</v>
      </c>
      <c r="AD131" s="15" t="s">
        <v>4</v>
      </c>
      <c r="AE131" s="15"/>
      <c r="AF131" s="6" t="s">
        <v>3</v>
      </c>
      <c r="AG131" s="15" t="s">
        <v>5</v>
      </c>
      <c r="AH131" s="15"/>
      <c r="AI131" s="16" t="s">
        <v>3</v>
      </c>
      <c r="AJ131" s="15" t="s">
        <v>6</v>
      </c>
      <c r="AK131" s="15"/>
      <c r="AL131" s="17" t="s">
        <v>3</v>
      </c>
      <c r="AM131" s="15" t="s">
        <v>7</v>
      </c>
      <c r="AN131" s="15"/>
      <c r="AO131" s="16" t="s">
        <v>3</v>
      </c>
      <c r="AP131" s="15" t="s">
        <v>8</v>
      </c>
      <c r="AQ131" s="15"/>
      <c r="AR131" s="16" t="s">
        <v>3</v>
      </c>
      <c r="AS131" s="15" t="s">
        <v>9</v>
      </c>
      <c r="AT131" s="15"/>
      <c r="AU131" s="16" t="s">
        <v>3</v>
      </c>
      <c r="AV131" s="15" t="s">
        <v>10</v>
      </c>
      <c r="AW131" s="18" t="s">
        <v>11</v>
      </c>
      <c r="AX131" s="5"/>
    </row>
    <row r="132" customFormat="false" ht="13.8" hidden="false" customHeight="false" outlineLevel="0" collapsed="false">
      <c r="A132" s="5"/>
      <c r="B132" s="19" t="s">
        <v>12</v>
      </c>
      <c r="C132" s="16"/>
      <c r="D132" s="20"/>
      <c r="E132" s="20"/>
      <c r="F132" s="13"/>
      <c r="G132" s="21"/>
      <c r="H132" s="21"/>
      <c r="I132" s="22"/>
      <c r="J132" s="21"/>
      <c r="K132" s="21"/>
      <c r="L132" s="23"/>
      <c r="M132" s="21"/>
      <c r="N132" s="21"/>
      <c r="O132" s="22"/>
      <c r="P132" s="21"/>
      <c r="Q132" s="21"/>
      <c r="R132" s="22"/>
      <c r="S132" s="21"/>
      <c r="T132" s="21"/>
      <c r="U132" s="22"/>
      <c r="V132" s="21"/>
      <c r="W132" s="18"/>
      <c r="X132" s="5"/>
      <c r="Y132" s="1"/>
      <c r="Z132" s="1"/>
      <c r="AA132" s="5"/>
      <c r="AB132" s="19" t="s">
        <v>12</v>
      </c>
      <c r="AC132" s="16"/>
      <c r="AD132" s="20"/>
      <c r="AE132" s="20"/>
      <c r="AF132" s="13"/>
      <c r="AG132" s="21"/>
      <c r="AH132" s="21"/>
      <c r="AI132" s="22"/>
      <c r="AJ132" s="21"/>
      <c r="AK132" s="21"/>
      <c r="AL132" s="23"/>
      <c r="AM132" s="21"/>
      <c r="AN132" s="21"/>
      <c r="AO132" s="22"/>
      <c r="AP132" s="21"/>
      <c r="AQ132" s="21"/>
      <c r="AR132" s="22"/>
      <c r="AS132" s="21"/>
      <c r="AT132" s="21"/>
      <c r="AU132" s="22"/>
      <c r="AV132" s="21"/>
      <c r="AW132" s="18"/>
      <c r="AX132" s="5"/>
    </row>
    <row r="133" customFormat="false" ht="13.8" hidden="false" customHeight="false" outlineLevel="0" collapsed="false">
      <c r="A133" s="5"/>
      <c r="B133" s="1" t="s">
        <v>13</v>
      </c>
      <c r="C133" s="2" t="s">
        <v>3</v>
      </c>
      <c r="D133" s="24" t="n">
        <f aca="false">SUM(AD108,D31)</f>
        <v>5</v>
      </c>
      <c r="E133" s="24"/>
      <c r="F133" s="25" t="s">
        <v>3</v>
      </c>
      <c r="G133" s="24" t="n">
        <f aca="false">SUM(AG108,G31)</f>
        <v>4</v>
      </c>
      <c r="H133" s="26"/>
      <c r="I133" s="27" t="s">
        <v>3</v>
      </c>
      <c r="J133" s="24" t="n">
        <f aca="false">SUM(AJ108,J31)</f>
        <v>0</v>
      </c>
      <c r="K133" s="26"/>
      <c r="L133" s="28" t="s">
        <v>3</v>
      </c>
      <c r="M133" s="24" t="n">
        <f aca="false">SUM(AM108,M31)</f>
        <v>26</v>
      </c>
      <c r="N133" s="26"/>
      <c r="O133" s="27" t="s">
        <v>3</v>
      </c>
      <c r="P133" s="24" t="n">
        <f aca="false">SUM(AP108,P31)</f>
        <v>15</v>
      </c>
      <c r="Q133" s="26"/>
      <c r="R133" s="27" t="s">
        <v>3</v>
      </c>
      <c r="S133" s="24" t="n">
        <f aca="false">SUM(AS108,S31)</f>
        <v>29</v>
      </c>
      <c r="T133" s="29"/>
      <c r="U133" s="2" t="s">
        <v>3</v>
      </c>
      <c r="V133" s="24" t="n">
        <f aca="false">SUM(AV108,V31)</f>
        <v>79</v>
      </c>
      <c r="W133" s="18" t="s">
        <v>11</v>
      </c>
      <c r="X133" s="5"/>
      <c r="AA133" s="5"/>
      <c r="AB133" s="1" t="s">
        <v>13</v>
      </c>
      <c r="AC133" s="2" t="s">
        <v>3</v>
      </c>
      <c r="AD133" s="24" t="n">
        <f aca="false">SUM(D133,AD31)</f>
        <v>5</v>
      </c>
      <c r="AE133" s="24"/>
      <c r="AF133" s="25" t="s">
        <v>3</v>
      </c>
      <c r="AG133" s="24" t="n">
        <f aca="false">SUM(G133,AG31)</f>
        <v>4</v>
      </c>
      <c r="AH133" s="26"/>
      <c r="AI133" s="27" t="s">
        <v>3</v>
      </c>
      <c r="AJ133" s="24" t="n">
        <f aca="false">SUM(J133,AJ31)</f>
        <v>0</v>
      </c>
      <c r="AK133" s="26"/>
      <c r="AL133" s="28" t="s">
        <v>3</v>
      </c>
      <c r="AM133" s="24" t="n">
        <f aca="false">SUM(M133,AM31)</f>
        <v>26</v>
      </c>
      <c r="AN133" s="26"/>
      <c r="AO133" s="27" t="s">
        <v>3</v>
      </c>
      <c r="AP133" s="24" t="n">
        <f aca="false">SUM(P133,AP31)</f>
        <v>19</v>
      </c>
      <c r="AQ133" s="93" t="s">
        <v>68</v>
      </c>
      <c r="AR133" s="27" t="s">
        <v>3</v>
      </c>
      <c r="AS133" s="24" t="n">
        <f aca="false">SUM(S133,AS31)</f>
        <v>51</v>
      </c>
      <c r="AT133" s="98" t="s">
        <v>69</v>
      </c>
      <c r="AU133" s="2" t="s">
        <v>3</v>
      </c>
      <c r="AV133" s="24" t="n">
        <f aca="false">SUM(V133,AV31)</f>
        <v>105</v>
      </c>
      <c r="AW133" s="18" t="s">
        <v>11</v>
      </c>
      <c r="AX133" s="5"/>
    </row>
    <row r="134" customFormat="false" ht="13.8" hidden="false" customHeight="false" outlineLevel="0" collapsed="false">
      <c r="A134" s="5"/>
      <c r="B134" s="1" t="s">
        <v>15</v>
      </c>
      <c r="C134" s="2" t="s">
        <v>3</v>
      </c>
      <c r="D134" s="24" t="n">
        <f aca="false">SUM(AD109,D32)</f>
        <v>5</v>
      </c>
      <c r="E134" s="31"/>
      <c r="F134" s="32" t="s">
        <v>3</v>
      </c>
      <c r="G134" s="24" t="n">
        <f aca="false">SUM(AG109,G32)</f>
        <v>0</v>
      </c>
      <c r="H134" s="33"/>
      <c r="I134" s="19" t="s">
        <v>3</v>
      </c>
      <c r="J134" s="24" t="n">
        <f aca="false">SUM(AJ109,J32)</f>
        <v>0</v>
      </c>
      <c r="K134" s="33"/>
      <c r="L134" s="34" t="s">
        <v>3</v>
      </c>
      <c r="M134" s="24" t="n">
        <f aca="false">SUM(AM109,M32)</f>
        <v>39</v>
      </c>
      <c r="N134" s="94" t="s">
        <v>69</v>
      </c>
      <c r="O134" s="19" t="s">
        <v>3</v>
      </c>
      <c r="P134" s="24" t="n">
        <f aca="false">SUM(AP109,P32)</f>
        <v>22</v>
      </c>
      <c r="Q134" s="94" t="s">
        <v>68</v>
      </c>
      <c r="R134" s="19" t="s">
        <v>3</v>
      </c>
      <c r="S134" s="24" t="n">
        <f aca="false">SUM(AS109,S32)</f>
        <v>39</v>
      </c>
      <c r="T134" s="35"/>
      <c r="U134" s="2" t="s">
        <v>3</v>
      </c>
      <c r="V134" s="24" t="n">
        <f aca="false">SUM(AV109,V32)</f>
        <v>105</v>
      </c>
      <c r="W134" s="18" t="s">
        <v>11</v>
      </c>
      <c r="X134" s="5"/>
      <c r="AA134" s="5"/>
      <c r="AB134" s="1" t="s">
        <v>15</v>
      </c>
      <c r="AC134" s="2" t="s">
        <v>3</v>
      </c>
      <c r="AD134" s="24" t="n">
        <f aca="false">SUM(D134,AD32)</f>
        <v>5</v>
      </c>
      <c r="AE134" s="84"/>
      <c r="AF134" s="85" t="s">
        <v>3</v>
      </c>
      <c r="AG134" s="24" t="n">
        <f aca="false">SUM(G134,AG32)</f>
        <v>0</v>
      </c>
      <c r="AH134" s="86"/>
      <c r="AI134" s="87" t="s">
        <v>3</v>
      </c>
      <c r="AJ134" s="24" t="n">
        <f aca="false">SUM(J134,AJ32)</f>
        <v>0</v>
      </c>
      <c r="AK134" s="86"/>
      <c r="AL134" s="87" t="s">
        <v>3</v>
      </c>
      <c r="AM134" s="24" t="n">
        <f aca="false">SUM(M134,AM32)</f>
        <v>39</v>
      </c>
      <c r="AN134" s="86"/>
      <c r="AO134" s="87" t="s">
        <v>3</v>
      </c>
      <c r="AP134" s="24" t="n">
        <f aca="false">SUM(P134,AP32)</f>
        <v>22</v>
      </c>
      <c r="AQ134" s="86"/>
      <c r="AR134" s="87" t="s">
        <v>3</v>
      </c>
      <c r="AS134" s="24" t="n">
        <f aca="false">SUM(S134,AS32)</f>
        <v>39</v>
      </c>
      <c r="AT134" s="88"/>
      <c r="AU134" s="89" t="s">
        <v>3</v>
      </c>
      <c r="AV134" s="24" t="n">
        <f aca="false">SUM(V134,AV32)</f>
        <v>105</v>
      </c>
      <c r="AW134" s="18" t="s">
        <v>11</v>
      </c>
      <c r="AX134" s="5"/>
    </row>
    <row r="135" customFormat="false" ht="13.8" hidden="false" customHeight="false" outlineLevel="0" collapsed="false">
      <c r="A135" s="5"/>
      <c r="B135" s="1" t="s">
        <v>16</v>
      </c>
      <c r="C135" s="2" t="s">
        <v>3</v>
      </c>
      <c r="D135" s="24" t="n">
        <f aca="false">SUM(AD110,D33)</f>
        <v>10</v>
      </c>
      <c r="E135" s="99" t="s">
        <v>64</v>
      </c>
      <c r="F135" s="32" t="s">
        <v>3</v>
      </c>
      <c r="G135" s="24" t="n">
        <f aca="false">SUM(AG110,G33)</f>
        <v>0</v>
      </c>
      <c r="H135" s="33"/>
      <c r="I135" s="19" t="s">
        <v>3</v>
      </c>
      <c r="J135" s="24" t="n">
        <f aca="false">SUM(AJ110,J33)</f>
        <v>0</v>
      </c>
      <c r="K135" s="33"/>
      <c r="L135" s="34" t="s">
        <v>3</v>
      </c>
      <c r="M135" s="24" t="n">
        <f aca="false">SUM(AM110,M33)</f>
        <v>14</v>
      </c>
      <c r="N135" s="94" t="s">
        <v>63</v>
      </c>
      <c r="O135" s="19" t="s">
        <v>3</v>
      </c>
      <c r="P135" s="24" t="n">
        <f aca="false">SUM(AP110,P33)</f>
        <v>25</v>
      </c>
      <c r="Q135" s="33"/>
      <c r="R135" s="19" t="s">
        <v>3</v>
      </c>
      <c r="S135" s="24" t="n">
        <f aca="false">SUM(AS110,S33)</f>
        <v>33</v>
      </c>
      <c r="T135" s="35"/>
      <c r="U135" s="2" t="s">
        <v>3</v>
      </c>
      <c r="V135" s="24" t="n">
        <f aca="false">SUM(AV110,V33)</f>
        <v>82</v>
      </c>
      <c r="W135" s="18" t="s">
        <v>11</v>
      </c>
      <c r="X135" s="5"/>
      <c r="AA135" s="5"/>
      <c r="AB135" s="1" t="s">
        <v>16</v>
      </c>
      <c r="AC135" s="2" t="s">
        <v>3</v>
      </c>
      <c r="AD135" s="24" t="n">
        <f aca="false">SUM(D135,AD33)</f>
        <v>10</v>
      </c>
      <c r="AE135" s="31"/>
      <c r="AF135" s="32" t="s">
        <v>3</v>
      </c>
      <c r="AG135" s="24" t="n">
        <f aca="false">SUM(G135,AG33)</f>
        <v>10</v>
      </c>
      <c r="AH135" s="33"/>
      <c r="AI135" s="19" t="s">
        <v>3</v>
      </c>
      <c r="AJ135" s="24" t="n">
        <f aca="false">SUM(J135,AJ33)</f>
        <v>0</v>
      </c>
      <c r="AK135" s="33"/>
      <c r="AL135" s="34" t="s">
        <v>3</v>
      </c>
      <c r="AM135" s="24" t="n">
        <f aca="false">SUM(M135,AM33)</f>
        <v>14</v>
      </c>
      <c r="AN135" s="33"/>
      <c r="AO135" s="19" t="s">
        <v>3</v>
      </c>
      <c r="AP135" s="24" t="n">
        <f aca="false">SUM(P135,AP33)</f>
        <v>25</v>
      </c>
      <c r="AQ135" s="33"/>
      <c r="AR135" s="19" t="s">
        <v>3</v>
      </c>
      <c r="AS135" s="24" t="n">
        <f aca="false">SUM(S135,AS33)</f>
        <v>46</v>
      </c>
      <c r="AT135" s="35"/>
      <c r="AU135" s="2" t="s">
        <v>3</v>
      </c>
      <c r="AV135" s="24" t="n">
        <f aca="false">SUM(V135,AV33)</f>
        <v>105</v>
      </c>
      <c r="AW135" s="18" t="s">
        <v>11</v>
      </c>
      <c r="AX135" s="5"/>
    </row>
    <row r="136" customFormat="false" ht="13.8" hidden="false" customHeight="false" outlineLevel="0" collapsed="false">
      <c r="A136" s="5"/>
      <c r="B136" s="1" t="s">
        <v>17</v>
      </c>
      <c r="C136" s="2" t="s">
        <v>3</v>
      </c>
      <c r="D136" s="24" t="n">
        <f aca="false">SUM(AD111,D34)</f>
        <v>0</v>
      </c>
      <c r="E136" s="31"/>
      <c r="F136" s="32" t="s">
        <v>3</v>
      </c>
      <c r="G136" s="24" t="n">
        <f aca="false">SUM(AG111,G34)</f>
        <v>6</v>
      </c>
      <c r="H136" s="94" t="s">
        <v>64</v>
      </c>
      <c r="I136" s="19" t="s">
        <v>3</v>
      </c>
      <c r="J136" s="24" t="n">
        <f aca="false">SUM(AJ111,J34)</f>
        <v>0</v>
      </c>
      <c r="K136" s="33"/>
      <c r="L136" s="34" t="s">
        <v>3</v>
      </c>
      <c r="M136" s="24" t="n">
        <f aca="false">SUM(AM111,M34)</f>
        <v>38</v>
      </c>
      <c r="N136" s="94" t="s">
        <v>63</v>
      </c>
      <c r="O136" s="19" t="s">
        <v>3</v>
      </c>
      <c r="P136" s="24" t="n">
        <f aca="false">SUM(AP111,P34)</f>
        <v>22</v>
      </c>
      <c r="Q136" s="33"/>
      <c r="R136" s="19" t="s">
        <v>3</v>
      </c>
      <c r="S136" s="24" t="n">
        <f aca="false">SUM(AS111,S34)</f>
        <v>16</v>
      </c>
      <c r="T136" s="35"/>
      <c r="U136" s="2" t="s">
        <v>3</v>
      </c>
      <c r="V136" s="24" t="n">
        <f aca="false">SUM(AV111,V34)</f>
        <v>82</v>
      </c>
      <c r="W136" s="18" t="s">
        <v>11</v>
      </c>
      <c r="X136" s="5"/>
      <c r="AA136" s="5"/>
      <c r="AB136" s="1" t="s">
        <v>17</v>
      </c>
      <c r="AC136" s="2" t="s">
        <v>3</v>
      </c>
      <c r="AD136" s="24" t="n">
        <f aca="false">SUM(D136,AD34)</f>
        <v>0</v>
      </c>
      <c r="AE136" s="31"/>
      <c r="AF136" s="32" t="s">
        <v>3</v>
      </c>
      <c r="AG136" s="24" t="n">
        <f aca="false">SUM(G136,AG34)</f>
        <v>6</v>
      </c>
      <c r="AH136" s="33"/>
      <c r="AI136" s="19" t="s">
        <v>3</v>
      </c>
      <c r="AJ136" s="24" t="n">
        <f aca="false">SUM(J136,AJ34)</f>
        <v>0</v>
      </c>
      <c r="AK136" s="33"/>
      <c r="AL136" s="34" t="s">
        <v>3</v>
      </c>
      <c r="AM136" s="24" t="n">
        <f aca="false">SUM(M136,AM34)</f>
        <v>38</v>
      </c>
      <c r="AN136" s="33"/>
      <c r="AO136" s="19" t="s">
        <v>3</v>
      </c>
      <c r="AP136" s="24" t="n">
        <f aca="false">SUM(P136,AP34)</f>
        <v>26</v>
      </c>
      <c r="AQ136" s="33"/>
      <c r="AR136" s="19" t="s">
        <v>3</v>
      </c>
      <c r="AS136" s="24" t="n">
        <f aca="false">SUM(S136,AS34)</f>
        <v>35</v>
      </c>
      <c r="AT136" s="35"/>
      <c r="AU136" s="2" t="s">
        <v>3</v>
      </c>
      <c r="AV136" s="24" t="n">
        <f aca="false">SUM(V136,AV34)</f>
        <v>105</v>
      </c>
      <c r="AW136" s="18" t="s">
        <v>11</v>
      </c>
      <c r="AX136" s="5"/>
    </row>
    <row r="137" customFormat="false" ht="13.8" hidden="false" customHeight="false" outlineLevel="0" collapsed="false">
      <c r="A137" s="5"/>
      <c r="B137" s="1" t="s">
        <v>18</v>
      </c>
      <c r="C137" s="2" t="s">
        <v>3</v>
      </c>
      <c r="D137" s="24" t="n">
        <f aca="false">SUM(AD112,D35)</f>
        <v>0</v>
      </c>
      <c r="E137" s="31"/>
      <c r="F137" s="32" t="s">
        <v>3</v>
      </c>
      <c r="G137" s="24" t="n">
        <f aca="false">SUM(AG112,G35)</f>
        <v>9</v>
      </c>
      <c r="H137" s="33"/>
      <c r="I137" s="19" t="s">
        <v>3</v>
      </c>
      <c r="J137" s="24" t="n">
        <f aca="false">SUM(AJ112,J35)</f>
        <v>5</v>
      </c>
      <c r="K137" s="33"/>
      <c r="L137" s="34" t="s">
        <v>3</v>
      </c>
      <c r="M137" s="24" t="n">
        <f aca="false">SUM(AM112,M35)</f>
        <v>45</v>
      </c>
      <c r="N137" s="33"/>
      <c r="O137" s="19" t="s">
        <v>3</v>
      </c>
      <c r="P137" s="24" t="n">
        <f aca="false">SUM(AP112,P35)</f>
        <v>16</v>
      </c>
      <c r="Q137" s="33"/>
      <c r="R137" s="19" t="s">
        <v>3</v>
      </c>
      <c r="S137" s="24" t="n">
        <f aca="false">SUM(AS112,S35)</f>
        <v>7</v>
      </c>
      <c r="T137" s="35"/>
      <c r="U137" s="2" t="s">
        <v>3</v>
      </c>
      <c r="V137" s="24" t="n">
        <f aca="false">SUM(AV112,V35)</f>
        <v>82</v>
      </c>
      <c r="W137" s="18" t="s">
        <v>11</v>
      </c>
      <c r="X137" s="5"/>
      <c r="AA137" s="5"/>
      <c r="AB137" s="1" t="s">
        <v>18</v>
      </c>
      <c r="AC137" s="2" t="s">
        <v>3</v>
      </c>
      <c r="AD137" s="24" t="n">
        <f aca="false">SUM(D137,AD35)</f>
        <v>13</v>
      </c>
      <c r="AE137" s="99" t="s">
        <v>64</v>
      </c>
      <c r="AF137" s="32" t="s">
        <v>3</v>
      </c>
      <c r="AG137" s="24" t="n">
        <f aca="false">SUM(G137,AG35)</f>
        <v>9</v>
      </c>
      <c r="AH137" s="33"/>
      <c r="AI137" s="19" t="s">
        <v>3</v>
      </c>
      <c r="AJ137" s="24" t="n">
        <f aca="false">SUM(J137,AJ35)</f>
        <v>5</v>
      </c>
      <c r="AK137" s="33"/>
      <c r="AL137" s="34" t="s">
        <v>3</v>
      </c>
      <c r="AM137" s="24" t="n">
        <f aca="false">SUM(M137,AM35)</f>
        <v>45</v>
      </c>
      <c r="AN137" s="33"/>
      <c r="AO137" s="19" t="s">
        <v>3</v>
      </c>
      <c r="AP137" s="24" t="n">
        <f aca="false">SUM(P137,AP35)</f>
        <v>16</v>
      </c>
      <c r="AQ137" s="33"/>
      <c r="AR137" s="19" t="s">
        <v>3</v>
      </c>
      <c r="AS137" s="24" t="n">
        <f aca="false">SUM(S137,AS35)</f>
        <v>17</v>
      </c>
      <c r="AT137" s="95" t="s">
        <v>63</v>
      </c>
      <c r="AU137" s="2" t="s">
        <v>3</v>
      </c>
      <c r="AV137" s="24" t="n">
        <f aca="false">SUM(V137,AV35)</f>
        <v>105</v>
      </c>
      <c r="AW137" s="18" t="s">
        <v>11</v>
      </c>
      <c r="AX137" s="5"/>
    </row>
    <row r="138" customFormat="false" ht="13.8" hidden="false" customHeight="false" outlineLevel="0" collapsed="false">
      <c r="A138" s="5"/>
      <c r="B138" s="1" t="s">
        <v>19</v>
      </c>
      <c r="C138" s="2" t="s">
        <v>3</v>
      </c>
      <c r="D138" s="24" t="n">
        <f aca="false">SUM(AD113,D36)</f>
        <v>0</v>
      </c>
      <c r="E138" s="31"/>
      <c r="F138" s="32" t="s">
        <v>3</v>
      </c>
      <c r="G138" s="24" t="n">
        <f aca="false">SUM(AG113,G36)</f>
        <v>9</v>
      </c>
      <c r="H138" s="33"/>
      <c r="I138" s="19" t="s">
        <v>3</v>
      </c>
      <c r="J138" s="24" t="n">
        <f aca="false">SUM(AJ113,J36)</f>
        <v>5</v>
      </c>
      <c r="K138" s="33"/>
      <c r="L138" s="34" t="s">
        <v>3</v>
      </c>
      <c r="M138" s="24" t="n">
        <f aca="false">SUM(AM113,M36)</f>
        <v>29</v>
      </c>
      <c r="N138" s="33"/>
      <c r="O138" s="19" t="s">
        <v>3</v>
      </c>
      <c r="P138" s="24" t="n">
        <f aca="false">SUM(AP113,P36)</f>
        <v>20</v>
      </c>
      <c r="Q138" s="33"/>
      <c r="R138" s="19" t="s">
        <v>3</v>
      </c>
      <c r="S138" s="24" t="n">
        <f aca="false">SUM(AS113,S36)</f>
        <v>19</v>
      </c>
      <c r="T138" s="35"/>
      <c r="U138" s="2" t="s">
        <v>3</v>
      </c>
      <c r="V138" s="24" t="n">
        <f aca="false">SUM(AV113,V36)</f>
        <v>82</v>
      </c>
      <c r="W138" s="18" t="s">
        <v>11</v>
      </c>
      <c r="X138" s="5"/>
      <c r="AA138" s="5"/>
      <c r="AB138" s="1" t="s">
        <v>19</v>
      </c>
      <c r="AC138" s="2" t="s">
        <v>3</v>
      </c>
      <c r="AD138" s="24" t="n">
        <f aca="false">SUM(D138,AD36)</f>
        <v>0</v>
      </c>
      <c r="AE138" s="31"/>
      <c r="AF138" s="32" t="s">
        <v>3</v>
      </c>
      <c r="AG138" s="24" t="n">
        <f aca="false">SUM(G138,AG36)</f>
        <v>9</v>
      </c>
      <c r="AH138" s="33"/>
      <c r="AI138" s="19" t="s">
        <v>3</v>
      </c>
      <c r="AJ138" s="24" t="n">
        <f aca="false">SUM(J138,AJ36)</f>
        <v>5</v>
      </c>
      <c r="AK138" s="33"/>
      <c r="AL138" s="34" t="s">
        <v>3</v>
      </c>
      <c r="AM138" s="24" t="n">
        <f aca="false">SUM(M138,AM36)</f>
        <v>29</v>
      </c>
      <c r="AN138" s="33"/>
      <c r="AO138" s="19" t="s">
        <v>3</v>
      </c>
      <c r="AP138" s="24" t="n">
        <f aca="false">SUM(P138,AP36)</f>
        <v>24</v>
      </c>
      <c r="AQ138" s="94" t="s">
        <v>63</v>
      </c>
      <c r="AR138" s="19" t="s">
        <v>3</v>
      </c>
      <c r="AS138" s="24" t="n">
        <f aca="false">SUM(S138,AS36)</f>
        <v>38</v>
      </c>
      <c r="AT138" s="95" t="s">
        <v>64</v>
      </c>
      <c r="AU138" s="2" t="s">
        <v>3</v>
      </c>
      <c r="AV138" s="24" t="n">
        <f aca="false">SUM(V138,AV36)</f>
        <v>105</v>
      </c>
      <c r="AW138" s="18" t="s">
        <v>11</v>
      </c>
      <c r="AX138" s="5"/>
    </row>
    <row r="139" customFormat="false" ht="13.8" hidden="false" customHeight="false" outlineLevel="0" collapsed="false">
      <c r="A139" s="5"/>
      <c r="B139" s="1" t="s">
        <v>20</v>
      </c>
      <c r="C139" s="2" t="s">
        <v>3</v>
      </c>
      <c r="D139" s="24" t="n">
        <f aca="false">SUM(AD114,D37)</f>
        <v>10</v>
      </c>
      <c r="E139" s="36"/>
      <c r="F139" s="37" t="s">
        <v>3</v>
      </c>
      <c r="G139" s="24" t="n">
        <f aca="false">SUM(AG114,G37)</f>
        <v>0</v>
      </c>
      <c r="H139" s="38"/>
      <c r="I139" s="39" t="s">
        <v>3</v>
      </c>
      <c r="J139" s="24" t="n">
        <f aca="false">SUM(AJ114,J37)</f>
        <v>0</v>
      </c>
      <c r="K139" s="38"/>
      <c r="L139" s="40" t="s">
        <v>3</v>
      </c>
      <c r="M139" s="24" t="n">
        <f aca="false">SUM(AM114,M37)</f>
        <v>20</v>
      </c>
      <c r="N139" s="38"/>
      <c r="O139" s="39" t="s">
        <v>3</v>
      </c>
      <c r="P139" s="24" t="n">
        <f aca="false">SUM(AP114,P37)</f>
        <v>21</v>
      </c>
      <c r="Q139" s="38"/>
      <c r="R139" s="39" t="s">
        <v>3</v>
      </c>
      <c r="S139" s="24" t="n">
        <f aca="false">SUM(AS114,S37)</f>
        <v>28</v>
      </c>
      <c r="T139" s="41"/>
      <c r="U139" s="2" t="s">
        <v>3</v>
      </c>
      <c r="V139" s="24" t="n">
        <f aca="false">SUM(AV114,V37)</f>
        <v>79</v>
      </c>
      <c r="W139" s="18" t="s">
        <v>11</v>
      </c>
      <c r="X139" s="5"/>
      <c r="AA139" s="5"/>
      <c r="AB139" s="1" t="s">
        <v>20</v>
      </c>
      <c r="AC139" s="2" t="s">
        <v>3</v>
      </c>
      <c r="AD139" s="24" t="n">
        <f aca="false">SUM(D139,AD37)</f>
        <v>10</v>
      </c>
      <c r="AE139" s="36"/>
      <c r="AF139" s="37" t="s">
        <v>3</v>
      </c>
      <c r="AG139" s="24" t="n">
        <f aca="false">SUM(G139,AG37)</f>
        <v>0</v>
      </c>
      <c r="AH139" s="38"/>
      <c r="AI139" s="39" t="s">
        <v>3</v>
      </c>
      <c r="AJ139" s="24" t="n">
        <f aca="false">SUM(J139,AJ37)</f>
        <v>0</v>
      </c>
      <c r="AK139" s="38"/>
      <c r="AL139" s="40" t="s">
        <v>3</v>
      </c>
      <c r="AM139" s="24" t="n">
        <f aca="false">SUM(M139,AM37)</f>
        <v>20</v>
      </c>
      <c r="AN139" s="38"/>
      <c r="AO139" s="39" t="s">
        <v>3</v>
      </c>
      <c r="AP139" s="24" t="n">
        <f aca="false">SUM(P139,AP37)</f>
        <v>28</v>
      </c>
      <c r="AQ139" s="38"/>
      <c r="AR139" s="39" t="s">
        <v>3</v>
      </c>
      <c r="AS139" s="24" t="n">
        <f aca="false">SUM(S139,AS37)</f>
        <v>47</v>
      </c>
      <c r="AT139" s="41"/>
      <c r="AU139" s="2" t="s">
        <v>3</v>
      </c>
      <c r="AV139" s="24" t="n">
        <f aca="false">SUM(V139,AV37)</f>
        <v>105</v>
      </c>
      <c r="AW139" s="18" t="s">
        <v>11</v>
      </c>
      <c r="AX139" s="5"/>
    </row>
    <row r="140" customFormat="false" ht="13.8" hidden="false" customHeight="false" outlineLevel="0" collapsed="false">
      <c r="A140" s="5"/>
      <c r="B140" s="42" t="s">
        <v>12</v>
      </c>
      <c r="C140" s="0"/>
      <c r="D140" s="43"/>
      <c r="E140" s="43"/>
      <c r="F140" s="44"/>
      <c r="G140" s="45"/>
      <c r="H140" s="45"/>
      <c r="I140" s="20"/>
      <c r="J140" s="45"/>
      <c r="K140" s="45"/>
      <c r="L140" s="46"/>
      <c r="M140" s="45"/>
      <c r="N140" s="45"/>
      <c r="O140" s="20"/>
      <c r="P140" s="45"/>
      <c r="Q140" s="45"/>
      <c r="R140" s="20"/>
      <c r="S140" s="45"/>
      <c r="T140" s="45"/>
      <c r="U140" s="12"/>
      <c r="V140" s="47"/>
      <c r="W140" s="18"/>
      <c r="X140" s="5"/>
      <c r="AA140" s="5"/>
      <c r="AB140" s="42" t="s">
        <v>12</v>
      </c>
      <c r="AC140" s="2"/>
      <c r="AD140" s="43"/>
      <c r="AE140" s="43"/>
      <c r="AF140" s="44"/>
      <c r="AG140" s="45"/>
      <c r="AH140" s="45"/>
      <c r="AI140" s="20"/>
      <c r="AJ140" s="45"/>
      <c r="AK140" s="45"/>
      <c r="AL140" s="46"/>
      <c r="AM140" s="45"/>
      <c r="AN140" s="45"/>
      <c r="AO140" s="20"/>
      <c r="AP140" s="45"/>
      <c r="AQ140" s="45"/>
      <c r="AR140" s="20"/>
      <c r="AS140" s="45"/>
      <c r="AT140" s="45"/>
      <c r="AU140" s="12"/>
      <c r="AV140" s="47"/>
      <c r="AW140" s="18"/>
      <c r="AX140" s="5"/>
    </row>
    <row r="141" customFormat="false" ht="13.8" hidden="false" customHeight="false" outlineLevel="0" collapsed="false">
      <c r="A141" s="5"/>
      <c r="B141" s="1" t="s">
        <v>21</v>
      </c>
      <c r="C141" s="2" t="s">
        <v>3</v>
      </c>
      <c r="D141" s="30" t="n">
        <f aca="false">SUM(D133:D139)</f>
        <v>30</v>
      </c>
      <c r="E141" s="30"/>
      <c r="F141" s="3" t="s">
        <v>3</v>
      </c>
      <c r="G141" s="30" t="n">
        <f aca="false">SUM(G133:G139)</f>
        <v>28</v>
      </c>
      <c r="H141" s="30"/>
      <c r="I141" s="2" t="s">
        <v>3</v>
      </c>
      <c r="J141" s="30" t="n">
        <f aca="false">SUM(J133:J139)</f>
        <v>10</v>
      </c>
      <c r="K141" s="30"/>
      <c r="L141" s="4" t="s">
        <v>3</v>
      </c>
      <c r="M141" s="30" t="n">
        <f aca="false">SUM(M133:M139)</f>
        <v>211</v>
      </c>
      <c r="N141" s="30"/>
      <c r="O141" s="2" t="s">
        <v>3</v>
      </c>
      <c r="P141" s="30" t="n">
        <f aca="false">SUM(P133:P139)</f>
        <v>141</v>
      </c>
      <c r="Q141" s="30"/>
      <c r="R141" s="2" t="s">
        <v>3</v>
      </c>
      <c r="S141" s="30" t="n">
        <f aca="false">SUM(S133:S139)</f>
        <v>171</v>
      </c>
      <c r="T141" s="30"/>
      <c r="U141" s="2" t="s">
        <v>3</v>
      </c>
      <c r="V141" s="30" t="n">
        <f aca="false">SUM(V133:V139)</f>
        <v>591</v>
      </c>
      <c r="W141" s="18" t="s">
        <v>11</v>
      </c>
      <c r="X141" s="5"/>
      <c r="AA141" s="5"/>
      <c r="AB141" s="1" t="s">
        <v>21</v>
      </c>
      <c r="AC141" s="2" t="s">
        <v>3</v>
      </c>
      <c r="AD141" s="30" t="n">
        <f aca="false">SUM(AD133:AD139)</f>
        <v>43</v>
      </c>
      <c r="AE141" s="30"/>
      <c r="AF141" s="3" t="s">
        <v>3</v>
      </c>
      <c r="AG141" s="30" t="n">
        <f aca="false">SUM(AG133:AG139)</f>
        <v>38</v>
      </c>
      <c r="AH141" s="30"/>
      <c r="AI141" s="2" t="s">
        <v>3</v>
      </c>
      <c r="AJ141" s="30" t="n">
        <f aca="false">SUM(AJ133:AJ139)</f>
        <v>10</v>
      </c>
      <c r="AK141" s="30"/>
      <c r="AL141" s="4" t="s">
        <v>3</v>
      </c>
      <c r="AM141" s="30" t="n">
        <f aca="false">SUM(AM133:AM139)</f>
        <v>211</v>
      </c>
      <c r="AN141" s="30"/>
      <c r="AO141" s="2" t="s">
        <v>3</v>
      </c>
      <c r="AP141" s="30" t="n">
        <f aca="false">SUM(AP133:AP139)</f>
        <v>160</v>
      </c>
      <c r="AQ141" s="30"/>
      <c r="AR141" s="2" t="s">
        <v>3</v>
      </c>
      <c r="AS141" s="30" t="n">
        <f aca="false">SUM(AS133:AS139)</f>
        <v>273</v>
      </c>
      <c r="AT141" s="30"/>
      <c r="AU141" s="2" t="s">
        <v>3</v>
      </c>
      <c r="AV141" s="30" t="n">
        <f aca="false">SUM(AV133:AV139)</f>
        <v>735</v>
      </c>
      <c r="AW141" s="18" t="s">
        <v>11</v>
      </c>
      <c r="AX141" s="5"/>
    </row>
    <row r="142" customFormat="false" ht="13.8" hidden="false" customHeight="false" outlineLevel="0" collapsed="false">
      <c r="A142" s="5"/>
      <c r="B142" s="1" t="s">
        <v>22</v>
      </c>
      <c r="C142" s="2" t="s">
        <v>3</v>
      </c>
      <c r="D142" s="30" t="n">
        <f aca="false">D141</f>
        <v>30</v>
      </c>
      <c r="E142" s="30"/>
      <c r="F142" s="3" t="s">
        <v>3</v>
      </c>
      <c r="G142" s="30" t="n">
        <f aca="false">G141</f>
        <v>28</v>
      </c>
      <c r="H142" s="30"/>
      <c r="I142" s="2" t="s">
        <v>3</v>
      </c>
      <c r="J142" s="30" t="n">
        <f aca="false">J141</f>
        <v>10</v>
      </c>
      <c r="K142" s="30"/>
      <c r="L142" s="4" t="s">
        <v>3</v>
      </c>
      <c r="M142" s="30" t="n">
        <f aca="false">M141</f>
        <v>211</v>
      </c>
      <c r="N142" s="30"/>
      <c r="O142" s="2" t="s">
        <v>3</v>
      </c>
      <c r="P142" s="30" t="n">
        <f aca="false">P141</f>
        <v>141</v>
      </c>
      <c r="Q142" s="30"/>
      <c r="R142" s="2" t="s">
        <v>3</v>
      </c>
      <c r="S142" s="30" t="n">
        <f aca="false">S141</f>
        <v>171</v>
      </c>
      <c r="T142" s="30"/>
      <c r="U142" s="2" t="s">
        <v>3</v>
      </c>
      <c r="V142" s="30" t="n">
        <f aca="false">SUM(D142:S142)</f>
        <v>591</v>
      </c>
      <c r="W142" s="18" t="s">
        <v>11</v>
      </c>
      <c r="X142" s="5"/>
      <c r="AA142" s="5"/>
      <c r="AB142" s="1" t="s">
        <v>22</v>
      </c>
      <c r="AC142" s="2" t="s">
        <v>3</v>
      </c>
      <c r="AD142" s="30" t="n">
        <f aca="false">AD141</f>
        <v>43</v>
      </c>
      <c r="AE142" s="30"/>
      <c r="AF142" s="3" t="s">
        <v>3</v>
      </c>
      <c r="AG142" s="30" t="n">
        <f aca="false">AG141</f>
        <v>38</v>
      </c>
      <c r="AH142" s="30"/>
      <c r="AI142" s="2" t="s">
        <v>3</v>
      </c>
      <c r="AJ142" s="30" t="n">
        <f aca="false">AJ141</f>
        <v>10</v>
      </c>
      <c r="AK142" s="30"/>
      <c r="AL142" s="4" t="s">
        <v>3</v>
      </c>
      <c r="AM142" s="30" t="n">
        <f aca="false">AM141</f>
        <v>211</v>
      </c>
      <c r="AN142" s="30"/>
      <c r="AO142" s="2" t="s">
        <v>3</v>
      </c>
      <c r="AP142" s="30" t="n">
        <f aca="false">AP141</f>
        <v>160</v>
      </c>
      <c r="AQ142" s="30"/>
      <c r="AR142" s="2" t="s">
        <v>3</v>
      </c>
      <c r="AS142" s="30" t="n">
        <f aca="false">AS141</f>
        <v>273</v>
      </c>
      <c r="AT142" s="30"/>
      <c r="AU142" s="2" t="s">
        <v>3</v>
      </c>
      <c r="AV142" s="30" t="n">
        <f aca="false">SUM(AD142:AS142)</f>
        <v>735</v>
      </c>
      <c r="AW142" s="18" t="s">
        <v>11</v>
      </c>
      <c r="AX142" s="5"/>
    </row>
    <row r="143" customFormat="false" ht="13.8" hidden="false" customHeight="false" outlineLevel="0" collapsed="false">
      <c r="A143" s="5"/>
      <c r="B143" s="1" t="s">
        <v>23</v>
      </c>
      <c r="C143" s="2" t="s">
        <v>3</v>
      </c>
      <c r="D143" s="48" t="n">
        <v>30</v>
      </c>
      <c r="E143" s="48"/>
      <c r="F143" s="49" t="s">
        <v>3</v>
      </c>
      <c r="G143" s="48" t="n">
        <v>20</v>
      </c>
      <c r="H143" s="48"/>
      <c r="I143" s="50" t="s">
        <v>3</v>
      </c>
      <c r="J143" s="48" t="n">
        <v>25</v>
      </c>
      <c r="K143" s="48"/>
      <c r="L143" s="4" t="s">
        <v>3</v>
      </c>
      <c r="M143" s="48" t="n">
        <v>22</v>
      </c>
      <c r="N143" s="48"/>
      <c r="O143" s="50" t="s">
        <v>3</v>
      </c>
      <c r="P143" s="51" t="n">
        <v>15</v>
      </c>
      <c r="Q143" s="51"/>
      <c r="R143" s="50" t="s">
        <v>3</v>
      </c>
      <c r="S143" s="48" t="n">
        <v>15</v>
      </c>
      <c r="T143" s="48"/>
      <c r="U143" s="52" t="s">
        <v>3</v>
      </c>
      <c r="V143" s="53"/>
      <c r="W143" s="18" t="s">
        <v>11</v>
      </c>
      <c r="X143" s="5"/>
      <c r="AA143" s="5"/>
      <c r="AB143" s="1" t="s">
        <v>23</v>
      </c>
      <c r="AC143" s="2" t="s">
        <v>3</v>
      </c>
      <c r="AD143" s="48" t="n">
        <v>30</v>
      </c>
      <c r="AE143" s="48"/>
      <c r="AF143" s="49" t="s">
        <v>3</v>
      </c>
      <c r="AG143" s="48" t="n">
        <v>20</v>
      </c>
      <c r="AH143" s="48"/>
      <c r="AI143" s="50" t="s">
        <v>3</v>
      </c>
      <c r="AJ143" s="48" t="n">
        <v>25</v>
      </c>
      <c r="AK143" s="48"/>
      <c r="AL143" s="4" t="s">
        <v>3</v>
      </c>
      <c r="AM143" s="48" t="n">
        <v>22</v>
      </c>
      <c r="AN143" s="48"/>
      <c r="AO143" s="50" t="s">
        <v>3</v>
      </c>
      <c r="AP143" s="51" t="n">
        <v>15</v>
      </c>
      <c r="AQ143" s="51"/>
      <c r="AR143" s="50" t="s">
        <v>3</v>
      </c>
      <c r="AS143" s="48" t="n">
        <v>15</v>
      </c>
      <c r="AT143" s="48"/>
      <c r="AU143" s="52" t="s">
        <v>3</v>
      </c>
      <c r="AV143" s="53"/>
      <c r="AW143" s="18" t="s">
        <v>11</v>
      </c>
      <c r="AX143" s="5"/>
    </row>
    <row r="144" customFormat="false" ht="13.8" hidden="false" customHeight="false" outlineLevel="0" collapsed="false">
      <c r="A144" s="5"/>
      <c r="B144" s="1" t="s">
        <v>24</v>
      </c>
      <c r="C144" s="2" t="s">
        <v>3</v>
      </c>
      <c r="D144" s="54" t="n">
        <f aca="false">D142*D143</f>
        <v>900</v>
      </c>
      <c r="E144" s="54"/>
      <c r="F144" s="49" t="s">
        <v>3</v>
      </c>
      <c r="G144" s="54" t="n">
        <f aca="false">G142*G143</f>
        <v>560</v>
      </c>
      <c r="H144" s="54"/>
      <c r="I144" s="52" t="s">
        <v>3</v>
      </c>
      <c r="J144" s="54" t="n">
        <f aca="false">J142*J143</f>
        <v>250</v>
      </c>
      <c r="K144" s="54"/>
      <c r="L144" s="55" t="s">
        <v>3</v>
      </c>
      <c r="M144" s="54" t="n">
        <f aca="false">M142*M143</f>
        <v>4642</v>
      </c>
      <c r="N144" s="54"/>
      <c r="O144" s="52" t="s">
        <v>3</v>
      </c>
      <c r="P144" s="54" t="n">
        <f aca="false">P142*P143</f>
        <v>2115</v>
      </c>
      <c r="Q144" s="54"/>
      <c r="R144" s="52" t="s">
        <v>3</v>
      </c>
      <c r="S144" s="54" t="n">
        <f aca="false">S142*S143</f>
        <v>2565</v>
      </c>
      <c r="T144" s="54"/>
      <c r="U144" s="52" t="s">
        <v>3</v>
      </c>
      <c r="V144" s="54" t="n">
        <f aca="false">SUM(D144:S144)</f>
        <v>11032</v>
      </c>
      <c r="W144" s="18" t="s">
        <v>11</v>
      </c>
      <c r="X144" s="5"/>
      <c r="AA144" s="5"/>
      <c r="AB144" s="1" t="s">
        <v>24</v>
      </c>
      <c r="AC144" s="2" t="s">
        <v>3</v>
      </c>
      <c r="AD144" s="54" t="n">
        <f aca="false">AD142*AD143</f>
        <v>1290</v>
      </c>
      <c r="AE144" s="54"/>
      <c r="AF144" s="49" t="s">
        <v>3</v>
      </c>
      <c r="AG144" s="54" t="n">
        <f aca="false">AG142*AG143</f>
        <v>760</v>
      </c>
      <c r="AH144" s="54"/>
      <c r="AI144" s="52" t="s">
        <v>3</v>
      </c>
      <c r="AJ144" s="54" t="n">
        <f aca="false">AJ142*AJ143</f>
        <v>250</v>
      </c>
      <c r="AK144" s="54"/>
      <c r="AL144" s="55" t="s">
        <v>3</v>
      </c>
      <c r="AM144" s="54" t="n">
        <f aca="false">AM142*AM143</f>
        <v>4642</v>
      </c>
      <c r="AN144" s="54"/>
      <c r="AO144" s="52" t="s">
        <v>3</v>
      </c>
      <c r="AP144" s="54" t="n">
        <f aca="false">AP142*AP143</f>
        <v>2400</v>
      </c>
      <c r="AQ144" s="54"/>
      <c r="AR144" s="52" t="s">
        <v>3</v>
      </c>
      <c r="AS144" s="54" t="n">
        <f aca="false">AS142*AS143</f>
        <v>4095</v>
      </c>
      <c r="AT144" s="54"/>
      <c r="AU144" s="52" t="s">
        <v>3</v>
      </c>
      <c r="AV144" s="54" t="n">
        <f aca="false">SUM(AD144:AS144)</f>
        <v>13437</v>
      </c>
      <c r="AW144" s="18" t="s">
        <v>11</v>
      </c>
      <c r="AX144" s="5"/>
    </row>
    <row r="145" customFormat="false" ht="13.8" hidden="false" customHeight="false" outlineLevel="0" collapsed="false">
      <c r="A145" s="5"/>
      <c r="B145" s="2" t="s">
        <v>25</v>
      </c>
      <c r="C145" s="0"/>
      <c r="D145" s="12"/>
      <c r="E145" s="12"/>
      <c r="F145" s="56"/>
      <c r="G145" s="57"/>
      <c r="H145" s="57"/>
      <c r="I145" s="12"/>
      <c r="J145" s="57"/>
      <c r="K145" s="57"/>
      <c r="L145" s="58"/>
      <c r="M145" s="57"/>
      <c r="N145" s="57"/>
      <c r="O145" s="12"/>
      <c r="P145" s="57"/>
      <c r="Q145" s="57"/>
      <c r="R145" s="12"/>
      <c r="S145" s="57"/>
      <c r="T145" s="57"/>
      <c r="U145" s="12"/>
      <c r="V145" s="57"/>
      <c r="W145" s="0"/>
      <c r="X145" s="5"/>
      <c r="AA145" s="5"/>
      <c r="AB145" s="2" t="s">
        <v>25</v>
      </c>
      <c r="AC145" s="2"/>
      <c r="AD145" s="12"/>
      <c r="AE145" s="12"/>
      <c r="AF145" s="56"/>
      <c r="AG145" s="57"/>
      <c r="AH145" s="57"/>
      <c r="AI145" s="12"/>
      <c r="AJ145" s="57"/>
      <c r="AK145" s="57"/>
      <c r="AL145" s="58"/>
      <c r="AM145" s="57"/>
      <c r="AN145" s="57"/>
      <c r="AO145" s="12"/>
      <c r="AP145" s="57"/>
      <c r="AQ145" s="57"/>
      <c r="AR145" s="12"/>
      <c r="AS145" s="57"/>
      <c r="AT145" s="57"/>
      <c r="AU145" s="12"/>
      <c r="AV145" s="57"/>
      <c r="AW145" s="8"/>
      <c r="AX145" s="5"/>
    </row>
    <row r="146" customFormat="false" ht="13.8" hidden="false" customHeight="false" outlineLevel="0" collapsed="false">
      <c r="A146" s="5"/>
      <c r="B146" s="59" t="s">
        <v>26</v>
      </c>
      <c r="C146" s="0"/>
      <c r="F146" s="0"/>
      <c r="I146" s="0"/>
      <c r="L146" s="0"/>
      <c r="O146" s="0"/>
      <c r="R146" s="0"/>
      <c r="U146" s="0"/>
      <c r="W146" s="0"/>
      <c r="X146" s="5"/>
      <c r="AA146" s="5"/>
      <c r="AB146" s="59" t="s">
        <v>26</v>
      </c>
      <c r="AC146" s="2"/>
      <c r="AF146" s="3"/>
      <c r="AI146" s="2"/>
      <c r="AL146" s="4"/>
      <c r="AO146" s="2"/>
      <c r="AR146" s="2"/>
      <c r="AU146" s="2"/>
      <c r="AW146" s="8"/>
      <c r="AX146" s="5"/>
    </row>
    <row r="147" customFormat="false" ht="19.7" hidden="false" customHeight="false" outlineLevel="0" collapsed="false">
      <c r="A147" s="5"/>
      <c r="B147" s="60" t="s">
        <v>48</v>
      </c>
      <c r="C147" s="0"/>
      <c r="F147" s="0"/>
      <c r="I147" s="0"/>
      <c r="L147" s="0"/>
      <c r="O147" s="0"/>
      <c r="R147" s="0"/>
      <c r="U147" s="0"/>
      <c r="W147" s="0"/>
      <c r="X147" s="5"/>
      <c r="AA147" s="5"/>
      <c r="AB147" s="60" t="s">
        <v>49</v>
      </c>
      <c r="AC147" s="2"/>
      <c r="AF147" s="3"/>
      <c r="AI147" s="2"/>
      <c r="AL147" s="4"/>
      <c r="AO147" s="2"/>
      <c r="AR147" s="2"/>
      <c r="AU147" s="2"/>
      <c r="AW147" s="8"/>
      <c r="AX147" s="5"/>
    </row>
    <row r="148" customFormat="false" ht="13.8" hidden="false" customHeight="false" outlineLevel="0" collapsed="false">
      <c r="A148" s="5"/>
      <c r="B148" s="2" t="s">
        <v>28</v>
      </c>
      <c r="C148" s="0"/>
      <c r="D148" s="2" t="s">
        <v>6</v>
      </c>
      <c r="E148" s="2"/>
      <c r="F148" s="0"/>
      <c r="G148" s="2" t="s">
        <v>29</v>
      </c>
      <c r="H148" s="2"/>
      <c r="I148" s="0"/>
      <c r="J148" s="61" t="s">
        <v>50</v>
      </c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2"/>
      <c r="V148" s="63" t="s">
        <v>51</v>
      </c>
      <c r="W148" s="0"/>
      <c r="X148" s="5"/>
      <c r="AA148" s="5"/>
      <c r="AB148" s="2" t="s">
        <v>28</v>
      </c>
      <c r="AC148" s="2"/>
      <c r="AD148" s="2" t="str">
        <f aca="false">AB147</f>
        <v>Finalizzazione</v>
      </c>
      <c r="AE148" s="2"/>
      <c r="AF148" s="3"/>
      <c r="AG148" s="2" t="s">
        <v>29</v>
      </c>
      <c r="AH148" s="2"/>
      <c r="AI148" s="2"/>
      <c r="AJ148" s="61" t="s">
        <v>50</v>
      </c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2"/>
      <c r="AV148" s="63" t="s">
        <v>52</v>
      </c>
      <c r="AW148" s="8"/>
      <c r="AX148" s="5"/>
    </row>
    <row r="149" customFormat="false" ht="13.8" hidden="false" customHeight="false" outlineLevel="0" collapsed="false">
      <c r="A149" s="5"/>
      <c r="B149" s="2"/>
      <c r="C149" s="59"/>
      <c r="D149" s="3" t="s">
        <v>33</v>
      </c>
      <c r="E149" s="3"/>
      <c r="F149" s="2"/>
      <c r="G149" s="2"/>
      <c r="H149" s="2"/>
      <c r="I149" s="0"/>
      <c r="J149" s="2"/>
      <c r="K149" s="2"/>
      <c r="L149" s="2"/>
      <c r="M149" s="2"/>
      <c r="N149" s="2"/>
      <c r="O149" s="0"/>
      <c r="P149" s="2" t="s">
        <v>6</v>
      </c>
      <c r="Q149" s="2"/>
      <c r="R149" s="2" t="s">
        <v>34</v>
      </c>
      <c r="S149" s="2"/>
      <c r="T149" s="2"/>
      <c r="U149" s="2" t="s">
        <v>6</v>
      </c>
      <c r="V149" s="2" t="s">
        <v>53</v>
      </c>
      <c r="W149" s="0"/>
      <c r="X149" s="5"/>
      <c r="AA149" s="5"/>
      <c r="AB149" s="2"/>
      <c r="AC149" s="59"/>
      <c r="AD149" s="3" t="s">
        <v>33</v>
      </c>
      <c r="AE149" s="3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 t="str">
        <f aca="false">AB147</f>
        <v>Finalizzazione</v>
      </c>
      <c r="AQ149" s="2"/>
      <c r="AR149" s="2" t="s">
        <v>34</v>
      </c>
      <c r="AS149" s="2"/>
      <c r="AT149" s="2"/>
      <c r="AU149" s="2" t="str">
        <f aca="false">AB147</f>
        <v>Finalizzazione</v>
      </c>
      <c r="AV149" s="2" t="s">
        <v>53</v>
      </c>
      <c r="AW149" s="3"/>
      <c r="AX149" s="5"/>
    </row>
  </sheetData>
  <mergeCells count="24">
    <mergeCell ref="A1:A23"/>
    <mergeCell ref="X1:X23"/>
    <mergeCell ref="AA1:AA23"/>
    <mergeCell ref="AX1:AX23"/>
    <mergeCell ref="A26:A48"/>
    <mergeCell ref="X26:X48"/>
    <mergeCell ref="AA26:AA47"/>
    <mergeCell ref="AX26:AX47"/>
    <mergeCell ref="AA48:AA49"/>
    <mergeCell ref="AX48:AX49"/>
    <mergeCell ref="A50:A71"/>
    <mergeCell ref="X50:X71"/>
    <mergeCell ref="AA50:AA71"/>
    <mergeCell ref="AX50:AX71"/>
    <mergeCell ref="AA75:AA96"/>
    <mergeCell ref="AX75:AX96"/>
    <mergeCell ref="A103:A125"/>
    <mergeCell ref="X103:X125"/>
    <mergeCell ref="AA103:AA125"/>
    <mergeCell ref="AX103:AX125"/>
    <mergeCell ref="A128:A150"/>
    <mergeCell ref="X128:X150"/>
    <mergeCell ref="AA128:AA149"/>
    <mergeCell ref="AX128:AX1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82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AA63" activeCellId="0" sqref="AA63"/>
    </sheetView>
  </sheetViews>
  <sheetFormatPr defaultRowHeight="15"/>
  <cols>
    <col collapsed="false" hidden="false" max="1" min="1" style="0" width="3.84183673469388"/>
    <col collapsed="false" hidden="false" max="2" min="2" style="0" width="13.5612244897959"/>
    <col collapsed="false" hidden="false" max="3" min="3" style="0" width="2.83673469387755"/>
    <col collapsed="false" hidden="false" max="4" min="4" style="0" width="10.3214285714286"/>
    <col collapsed="false" hidden="false" max="5" min="5" style="0" width="3.64285714285714"/>
    <col collapsed="false" hidden="false" max="6" min="6" style="0" width="3.44897959183673"/>
    <col collapsed="false" hidden="false" max="7" min="7" style="0" width="9.11734693877551"/>
    <col collapsed="false" hidden="false" max="8" min="8" style="0" width="3.64285714285714"/>
    <col collapsed="false" hidden="false" max="9" min="9" style="0" width="3.44897959183673"/>
    <col collapsed="false" hidden="false" max="10" min="10" style="0" width="11.1428571428571"/>
    <col collapsed="false" hidden="false" max="11" min="11" style="0" width="2.22959183673469"/>
    <col collapsed="false" hidden="false" max="12" min="12" style="0" width="3.44897959183673"/>
    <col collapsed="false" hidden="false" max="13" min="13" style="0" width="5.26530612244898"/>
    <col collapsed="false" hidden="false" max="14" min="14" style="0" width="2.42857142857143"/>
    <col collapsed="false" hidden="false" max="15" min="15" style="0" width="3.44897959183673"/>
    <col collapsed="false" hidden="false" max="16" min="16" style="0" width="5.26530612244898"/>
    <col collapsed="false" hidden="false" max="17" min="17" style="0" width="3.23979591836735"/>
    <col collapsed="false" hidden="false" max="18" min="18" style="0" width="3.44897959183673"/>
    <col collapsed="false" hidden="false" max="19" min="19" style="0" width="9.11734693877551"/>
    <col collapsed="false" hidden="false" max="20" min="20" style="0" width="2.83673469387755"/>
    <col collapsed="false" hidden="false" max="21" min="21" style="0" width="3.44897959183673"/>
    <col collapsed="false" hidden="false" max="22" min="22" style="0" width="8.29591836734694"/>
    <col collapsed="false" hidden="false" max="23" min="23" style="0" width="2.22959183673469"/>
    <col collapsed="false" hidden="false" max="24" min="24" style="0" width="3.84183673469388"/>
    <col collapsed="false" hidden="false" max="25" min="25" style="0" width="2.83673469387755"/>
    <col collapsed="false" hidden="false" max="26" min="26" style="0" width="4.05102040816327"/>
    <col collapsed="false" hidden="false" max="27" min="27" style="0" width="2.63775510204082"/>
    <col collapsed="false" hidden="false" max="28" min="28" style="0" width="14.984693877551"/>
    <col collapsed="false" hidden="false" max="29" min="29" style="0" width="3.03061224489796"/>
    <col collapsed="false" hidden="false" max="30" min="30" style="0" width="9.11734693877551"/>
    <col collapsed="false" hidden="false" max="31" min="31" style="0" width="3.44897959183673"/>
    <col collapsed="false" hidden="false" max="32" min="32" style="0" width="3.03061224489796"/>
    <col collapsed="false" hidden="false" max="33" min="33" style="0" width="9.11734693877551"/>
    <col collapsed="false" hidden="false" max="34" min="34" style="0" width="3.23979591836735"/>
    <col collapsed="false" hidden="false" max="35" min="35" style="0" width="2.83673469387755"/>
    <col collapsed="false" hidden="false" max="36" min="36" style="0" width="9.11734693877551"/>
    <col collapsed="false" hidden="false" max="37" min="37" style="0" width="4.86224489795918"/>
    <col collapsed="false" hidden="false" max="38" min="38" style="0" width="3.23979591836735"/>
    <col collapsed="false" hidden="false" max="39" min="39" style="0" width="9.11734693877551"/>
    <col collapsed="false" hidden="false" max="40" min="40" style="0" width="3.23979591836735"/>
    <col collapsed="false" hidden="false" max="41" min="41" style="0" width="3.84183673469388"/>
    <col collapsed="false" hidden="false" max="42" min="42" style="0" width="9.11734693877551"/>
    <col collapsed="false" hidden="false" max="43" min="43" style="0" width="3.84183673469388"/>
    <col collapsed="false" hidden="false" max="44" min="44" style="0" width="4.05102040816327"/>
    <col collapsed="false" hidden="false" max="45" min="45" style="0" width="9.11734693877551"/>
    <col collapsed="false" hidden="false" max="46" min="46" style="0" width="3.03061224489796"/>
    <col collapsed="false" hidden="false" max="47" min="47" style="0" width="4.86224489795918"/>
    <col collapsed="false" hidden="false" max="48" min="48" style="0" width="9.11734693877551"/>
    <col collapsed="false" hidden="false" max="50" min="49" style="0" width="5.05612244897959"/>
    <col collapsed="false" hidden="false" max="1025" min="51" style="0" width="9.11734693877551"/>
  </cols>
  <sheetData>
    <row r="1" customFormat="false" ht="13.8" hidden="false" customHeight="false" outlineLevel="0" collapsed="false">
      <c r="A1" s="5"/>
      <c r="B1" s="6"/>
      <c r="C1" s="7"/>
      <c r="D1" s="7"/>
      <c r="E1" s="100"/>
      <c r="F1" s="101"/>
      <c r="G1" s="7"/>
      <c r="H1" s="102"/>
      <c r="I1" s="101"/>
      <c r="J1" s="7"/>
      <c r="K1" s="102"/>
      <c r="L1" s="101"/>
      <c r="M1" s="7"/>
      <c r="N1" s="103"/>
      <c r="O1" s="101"/>
      <c r="P1" s="7"/>
      <c r="Q1" s="102"/>
      <c r="R1" s="101"/>
      <c r="S1" s="7"/>
      <c r="T1" s="102"/>
      <c r="U1" s="101"/>
      <c r="V1" s="7"/>
      <c r="W1" s="7"/>
      <c r="X1" s="8"/>
      <c r="Y1" s="104"/>
      <c r="AA1" s="5"/>
      <c r="AB1" s="6"/>
      <c r="AC1" s="7"/>
      <c r="AD1" s="7"/>
      <c r="AE1" s="100"/>
      <c r="AF1" s="101"/>
      <c r="AG1" s="7"/>
      <c r="AH1" s="102"/>
      <c r="AI1" s="101"/>
      <c r="AJ1" s="7"/>
      <c r="AK1" s="102"/>
      <c r="AL1" s="101"/>
      <c r="AM1" s="7"/>
      <c r="AN1" s="103"/>
      <c r="AO1" s="101"/>
      <c r="AP1" s="7"/>
      <c r="AQ1" s="102"/>
      <c r="AR1" s="101"/>
      <c r="AS1" s="7"/>
      <c r="AT1" s="102"/>
      <c r="AU1" s="101"/>
      <c r="AV1" s="7"/>
      <c r="AW1" s="8"/>
      <c r="AX1" s="5"/>
    </row>
    <row r="2" customFormat="false" ht="15" hidden="false" customHeight="false" outlineLevel="0" collapsed="false">
      <c r="A2" s="5"/>
      <c r="B2" s="6" t="s">
        <v>1</v>
      </c>
      <c r="C2" s="7"/>
      <c r="D2" s="7"/>
      <c r="E2" s="100"/>
      <c r="F2" s="101"/>
      <c r="G2" s="7"/>
      <c r="H2" s="102"/>
      <c r="I2" s="101"/>
      <c r="J2" s="7"/>
      <c r="K2" s="102"/>
      <c r="L2" s="101"/>
      <c r="M2" s="7"/>
      <c r="N2" s="103"/>
      <c r="O2" s="101"/>
      <c r="P2" s="7"/>
      <c r="Q2" s="102"/>
      <c r="R2" s="101"/>
      <c r="S2" s="7"/>
      <c r="T2" s="102"/>
      <c r="U2" s="101"/>
      <c r="V2" s="7"/>
      <c r="W2" s="7"/>
      <c r="X2" s="8"/>
      <c r="Y2" s="104"/>
      <c r="AA2" s="5"/>
      <c r="AB2" s="6" t="s">
        <v>1</v>
      </c>
      <c r="AC2" s="7"/>
      <c r="AD2" s="7"/>
      <c r="AE2" s="100"/>
      <c r="AF2" s="101"/>
      <c r="AG2" s="7"/>
      <c r="AH2" s="102"/>
      <c r="AI2" s="101"/>
      <c r="AJ2" s="7"/>
      <c r="AK2" s="102"/>
      <c r="AL2" s="101"/>
      <c r="AM2" s="7"/>
      <c r="AN2" s="103"/>
      <c r="AO2" s="101"/>
      <c r="AP2" s="7"/>
      <c r="AQ2" s="102"/>
      <c r="AR2" s="101"/>
      <c r="AS2" s="7"/>
      <c r="AT2" s="102"/>
      <c r="AU2" s="101"/>
      <c r="AV2" s="7"/>
      <c r="AW2" s="8"/>
      <c r="AX2" s="5"/>
    </row>
    <row r="3" customFormat="false" ht="15" hidden="false" customHeight="false" outlineLevel="0" collapsed="false">
      <c r="A3" s="5"/>
      <c r="B3" s="10" t="s">
        <v>2</v>
      </c>
      <c r="C3" s="11"/>
      <c r="D3" s="12"/>
      <c r="E3" s="105"/>
      <c r="F3" s="106"/>
      <c r="G3" s="14"/>
      <c r="H3" s="107"/>
      <c r="I3" s="108"/>
      <c r="J3" s="14"/>
      <c r="K3" s="107"/>
      <c r="L3" s="108"/>
      <c r="M3" s="14"/>
      <c r="N3" s="109"/>
      <c r="O3" s="108"/>
      <c r="P3" s="14"/>
      <c r="Q3" s="107"/>
      <c r="R3" s="108"/>
      <c r="S3" s="14"/>
      <c r="T3" s="107"/>
      <c r="U3" s="108"/>
      <c r="V3" s="14"/>
      <c r="W3" s="14"/>
      <c r="X3" s="8"/>
      <c r="Y3" s="104"/>
      <c r="AA3" s="5"/>
      <c r="AB3" s="10" t="s">
        <v>2</v>
      </c>
      <c r="AC3" s="11"/>
      <c r="AD3" s="12"/>
      <c r="AE3" s="105"/>
      <c r="AF3" s="106"/>
      <c r="AG3" s="14"/>
      <c r="AH3" s="107"/>
      <c r="AI3" s="108"/>
      <c r="AJ3" s="14"/>
      <c r="AK3" s="107"/>
      <c r="AL3" s="108"/>
      <c r="AM3" s="14"/>
      <c r="AN3" s="109"/>
      <c r="AO3" s="108"/>
      <c r="AP3" s="14"/>
      <c r="AQ3" s="107"/>
      <c r="AR3" s="108"/>
      <c r="AS3" s="14"/>
      <c r="AT3" s="107"/>
      <c r="AU3" s="108"/>
      <c r="AV3" s="14"/>
      <c r="AW3" s="8"/>
      <c r="AX3" s="5"/>
    </row>
    <row r="4" customFormat="false" ht="15" hidden="false" customHeight="false" outlineLevel="0" collapsed="false">
      <c r="A4" s="5"/>
      <c r="B4" s="15"/>
      <c r="C4" s="16" t="s">
        <v>3</v>
      </c>
      <c r="D4" s="15" t="s">
        <v>4</v>
      </c>
      <c r="E4" s="110"/>
      <c r="F4" s="101" t="s">
        <v>3</v>
      </c>
      <c r="G4" s="15" t="s">
        <v>5</v>
      </c>
      <c r="H4" s="111"/>
      <c r="I4" s="17" t="s">
        <v>3</v>
      </c>
      <c r="J4" s="15" t="s">
        <v>6</v>
      </c>
      <c r="K4" s="111"/>
      <c r="L4" s="17" t="s">
        <v>3</v>
      </c>
      <c r="M4" s="15" t="s">
        <v>7</v>
      </c>
      <c r="N4" s="112"/>
      <c r="O4" s="17" t="s">
        <v>3</v>
      </c>
      <c r="P4" s="15" t="s">
        <v>8</v>
      </c>
      <c r="Q4" s="111"/>
      <c r="R4" s="17" t="s">
        <v>3</v>
      </c>
      <c r="S4" s="15" t="s">
        <v>9</v>
      </c>
      <c r="T4" s="111"/>
      <c r="U4" s="17" t="s">
        <v>3</v>
      </c>
      <c r="V4" s="15" t="s">
        <v>10</v>
      </c>
      <c r="W4" s="15"/>
      <c r="X4" s="18" t="s">
        <v>11</v>
      </c>
      <c r="Y4" s="104"/>
      <c r="AA4" s="5"/>
      <c r="AB4" s="15"/>
      <c r="AC4" s="16" t="s">
        <v>3</v>
      </c>
      <c r="AD4" s="15" t="s">
        <v>4</v>
      </c>
      <c r="AE4" s="110"/>
      <c r="AF4" s="101" t="s">
        <v>3</v>
      </c>
      <c r="AG4" s="15" t="s">
        <v>5</v>
      </c>
      <c r="AH4" s="111"/>
      <c r="AI4" s="17" t="s">
        <v>3</v>
      </c>
      <c r="AJ4" s="15" t="s">
        <v>6</v>
      </c>
      <c r="AK4" s="111"/>
      <c r="AL4" s="17" t="s">
        <v>3</v>
      </c>
      <c r="AM4" s="15" t="s">
        <v>7</v>
      </c>
      <c r="AN4" s="112"/>
      <c r="AO4" s="17" t="s">
        <v>3</v>
      </c>
      <c r="AP4" s="15" t="s">
        <v>8</v>
      </c>
      <c r="AQ4" s="111"/>
      <c r="AR4" s="17" t="s">
        <v>3</v>
      </c>
      <c r="AS4" s="15" t="s">
        <v>9</v>
      </c>
      <c r="AT4" s="111"/>
      <c r="AU4" s="17" t="s">
        <v>3</v>
      </c>
      <c r="AV4" s="15" t="s">
        <v>10</v>
      </c>
      <c r="AW4" s="18" t="s">
        <v>11</v>
      </c>
      <c r="AX4" s="5"/>
    </row>
    <row r="5" customFormat="false" ht="13.8" hidden="false" customHeight="false" outlineLevel="0" collapsed="false">
      <c r="A5" s="5"/>
      <c r="B5" s="19" t="s">
        <v>12</v>
      </c>
      <c r="C5" s="16"/>
      <c r="D5" s="20"/>
      <c r="E5" s="113"/>
      <c r="F5" s="106"/>
      <c r="G5" s="21"/>
      <c r="H5" s="114"/>
      <c r="I5" s="23"/>
      <c r="J5" s="21"/>
      <c r="K5" s="114"/>
      <c r="L5" s="23"/>
      <c r="M5" s="21"/>
      <c r="N5" s="115"/>
      <c r="O5" s="23"/>
      <c r="P5" s="21"/>
      <c r="Q5" s="114"/>
      <c r="R5" s="23"/>
      <c r="S5" s="21"/>
      <c r="T5" s="114"/>
      <c r="U5" s="23"/>
      <c r="V5" s="21"/>
      <c r="W5" s="21"/>
      <c r="X5" s="18" t="s">
        <v>11</v>
      </c>
      <c r="Y5" s="104"/>
      <c r="AA5" s="5"/>
      <c r="AB5" s="19" t="s">
        <v>12</v>
      </c>
      <c r="AC5" s="16"/>
      <c r="AD5" s="20"/>
      <c r="AE5" s="113"/>
      <c r="AF5" s="106"/>
      <c r="AG5" s="21"/>
      <c r="AH5" s="114"/>
      <c r="AI5" s="23"/>
      <c r="AJ5" s="21"/>
      <c r="AK5" s="114"/>
      <c r="AL5" s="23"/>
      <c r="AM5" s="21"/>
      <c r="AN5" s="115"/>
      <c r="AO5" s="23"/>
      <c r="AP5" s="21"/>
      <c r="AQ5" s="114"/>
      <c r="AR5" s="23"/>
      <c r="AS5" s="21"/>
      <c r="AT5" s="114"/>
      <c r="AU5" s="23"/>
      <c r="AV5" s="21"/>
      <c r="AW5" s="18" t="s">
        <v>11</v>
      </c>
      <c r="AX5" s="5"/>
    </row>
    <row r="6" customFormat="false" ht="13.8" hidden="false" customHeight="false" outlineLevel="0" collapsed="false">
      <c r="A6" s="5"/>
      <c r="B6" s="1" t="s">
        <v>13</v>
      </c>
      <c r="C6" s="2" t="s">
        <v>3</v>
      </c>
      <c r="D6" s="24" t="s">
        <v>14</v>
      </c>
      <c r="E6" s="116"/>
      <c r="F6" s="117" t="s">
        <v>3</v>
      </c>
      <c r="G6" s="26" t="s">
        <v>14</v>
      </c>
      <c r="H6" s="118"/>
      <c r="I6" s="28" t="s">
        <v>3</v>
      </c>
      <c r="J6" s="26" t="n">
        <v>13</v>
      </c>
      <c r="K6" s="119" t="n">
        <v>1</v>
      </c>
      <c r="L6" s="28" t="s">
        <v>3</v>
      </c>
      <c r="M6" s="26" t="s">
        <v>14</v>
      </c>
      <c r="N6" s="120"/>
      <c r="O6" s="28" t="s">
        <v>3</v>
      </c>
      <c r="P6" s="26" t="s">
        <v>14</v>
      </c>
      <c r="Q6" s="118"/>
      <c r="R6" s="28" t="s">
        <v>3</v>
      </c>
      <c r="S6" s="29" t="n">
        <v>12</v>
      </c>
      <c r="T6" s="102"/>
      <c r="U6" s="4" t="s">
        <v>3</v>
      </c>
      <c r="V6" s="30" t="n">
        <f aca="false">SUM(D6,G6,J6,M6,P6,S6)</f>
        <v>25</v>
      </c>
      <c r="W6" s="30" t="n">
        <f aca="false">SUM(E6+H6+K6+N6+Q6+T6)</f>
        <v>1</v>
      </c>
      <c r="X6" s="18" t="s">
        <v>11</v>
      </c>
      <c r="Y6" s="104"/>
      <c r="AA6" s="5"/>
      <c r="AB6" s="1" t="s">
        <v>13</v>
      </c>
      <c r="AC6" s="2" t="s">
        <v>3</v>
      </c>
      <c r="AD6" s="24" t="n">
        <v>2</v>
      </c>
      <c r="AE6" s="116"/>
      <c r="AF6" s="117" t="s">
        <v>3</v>
      </c>
      <c r="AG6" s="26" t="s">
        <v>14</v>
      </c>
      <c r="AH6" s="118"/>
      <c r="AI6" s="28" t="s">
        <v>3</v>
      </c>
      <c r="AJ6" s="121" t="n">
        <v>1</v>
      </c>
      <c r="AK6" s="119" t="s">
        <v>14</v>
      </c>
      <c r="AL6" s="28" t="s">
        <v>3</v>
      </c>
      <c r="AM6" s="26" t="n">
        <v>2</v>
      </c>
      <c r="AN6" s="120"/>
      <c r="AO6" s="28" t="s">
        <v>3</v>
      </c>
      <c r="AP6" s="26" t="s">
        <v>14</v>
      </c>
      <c r="AQ6" s="118"/>
      <c r="AR6" s="28" t="s">
        <v>3</v>
      </c>
      <c r="AS6" s="29"/>
      <c r="AT6" s="102"/>
      <c r="AU6" s="4" t="s">
        <v>3</v>
      </c>
      <c r="AV6" s="30" t="n">
        <f aca="false">SUM(AD6,AG6,AJ6,AM6,AP6,AS6)</f>
        <v>5</v>
      </c>
      <c r="AW6" s="18" t="s">
        <v>11</v>
      </c>
      <c r="AX6" s="5"/>
    </row>
    <row r="7" customFormat="false" ht="13.8" hidden="false" customHeight="false" outlineLevel="0" collapsed="false">
      <c r="A7" s="5"/>
      <c r="B7" s="1" t="s">
        <v>15</v>
      </c>
      <c r="C7" s="2" t="s">
        <v>3</v>
      </c>
      <c r="D7" s="31" t="s">
        <v>14</v>
      </c>
      <c r="E7" s="122"/>
      <c r="F7" s="123" t="s">
        <v>3</v>
      </c>
      <c r="G7" s="33" t="n">
        <v>9</v>
      </c>
      <c r="H7" s="124"/>
      <c r="I7" s="34" t="s">
        <v>3</v>
      </c>
      <c r="J7" s="33" t="n">
        <v>16</v>
      </c>
      <c r="K7" s="125" t="n">
        <v>1</v>
      </c>
      <c r="L7" s="34" t="s">
        <v>3</v>
      </c>
      <c r="M7" s="33" t="s">
        <v>14</v>
      </c>
      <c r="N7" s="126"/>
      <c r="O7" s="34" t="s">
        <v>3</v>
      </c>
      <c r="P7" s="33" t="s">
        <v>14</v>
      </c>
      <c r="Q7" s="124"/>
      <c r="R7" s="34" t="s">
        <v>3</v>
      </c>
      <c r="S7" s="35" t="s">
        <v>14</v>
      </c>
      <c r="T7" s="124"/>
      <c r="U7" s="4" t="s">
        <v>3</v>
      </c>
      <c r="V7" s="30" t="n">
        <f aca="false">SUM(D7,G7,J7,M7,P7,S7)</f>
        <v>25</v>
      </c>
      <c r="W7" s="30" t="n">
        <f aca="false">SUM(E7+H7+K7+N7+Q7+T7)</f>
        <v>1</v>
      </c>
      <c r="X7" s="18" t="s">
        <v>11</v>
      </c>
      <c r="Y7" s="104"/>
      <c r="AA7" s="5"/>
      <c r="AB7" s="1" t="s">
        <v>15</v>
      </c>
      <c r="AC7" s="2" t="s">
        <v>3</v>
      </c>
      <c r="AD7" s="31" t="n">
        <v>2</v>
      </c>
      <c r="AE7" s="122"/>
      <c r="AF7" s="123" t="s">
        <v>3</v>
      </c>
      <c r="AG7" s="127" t="n">
        <v>3</v>
      </c>
      <c r="AH7" s="124"/>
      <c r="AI7" s="34" t="s">
        <v>3</v>
      </c>
      <c r="AJ7" s="127" t="n">
        <v>1</v>
      </c>
      <c r="AK7" s="125" t="s">
        <v>14</v>
      </c>
      <c r="AL7" s="34" t="s">
        <v>3</v>
      </c>
      <c r="AM7" s="33" t="n">
        <v>2</v>
      </c>
      <c r="AN7" s="126"/>
      <c r="AO7" s="34" t="s">
        <v>3</v>
      </c>
      <c r="AP7" s="33" t="s">
        <v>14</v>
      </c>
      <c r="AQ7" s="124"/>
      <c r="AR7" s="34" t="s">
        <v>3</v>
      </c>
      <c r="AS7" s="35" t="s">
        <v>14</v>
      </c>
      <c r="AT7" s="124"/>
      <c r="AU7" s="4" t="s">
        <v>3</v>
      </c>
      <c r="AV7" s="30" t="n">
        <f aca="false">SUM(AD7,AG7,AJ7,AM7,AP7,AS7)</f>
        <v>8</v>
      </c>
      <c r="AW7" s="18" t="s">
        <v>11</v>
      </c>
      <c r="AX7" s="5"/>
    </row>
    <row r="8" customFormat="false" ht="13.8" hidden="false" customHeight="false" outlineLevel="0" collapsed="false">
      <c r="A8" s="5"/>
      <c r="B8" s="1" t="s">
        <v>16</v>
      </c>
      <c r="C8" s="2" t="s">
        <v>3</v>
      </c>
      <c r="D8" s="31" t="s">
        <v>14</v>
      </c>
      <c r="E8" s="122"/>
      <c r="F8" s="123" t="s">
        <v>3</v>
      </c>
      <c r="G8" s="33" t="s">
        <v>14</v>
      </c>
      <c r="H8" s="124"/>
      <c r="I8" s="34" t="s">
        <v>3</v>
      </c>
      <c r="J8" s="33" t="n">
        <v>13</v>
      </c>
      <c r="K8" s="125" t="n">
        <v>1</v>
      </c>
      <c r="L8" s="34" t="s">
        <v>3</v>
      </c>
      <c r="M8" s="33" t="s">
        <v>14</v>
      </c>
      <c r="N8" s="126"/>
      <c r="O8" s="34" t="s">
        <v>3</v>
      </c>
      <c r="P8" s="33" t="s">
        <v>14</v>
      </c>
      <c r="Q8" s="124"/>
      <c r="R8" s="34" t="s">
        <v>3</v>
      </c>
      <c r="S8" s="128" t="n">
        <v>12</v>
      </c>
      <c r="T8" s="124"/>
      <c r="U8" s="4" t="s">
        <v>3</v>
      </c>
      <c r="V8" s="30" t="n">
        <f aca="false">SUM(D8,G8,J8,M8,P8,S8)</f>
        <v>25</v>
      </c>
      <c r="W8" s="30" t="n">
        <f aca="false">SUM(E8+H8+K8+N8+Q8+T8)</f>
        <v>1</v>
      </c>
      <c r="X8" s="18" t="s">
        <v>11</v>
      </c>
      <c r="Y8" s="104"/>
      <c r="AA8" s="5"/>
      <c r="AB8" s="1" t="s">
        <v>16</v>
      </c>
      <c r="AC8" s="2" t="s">
        <v>3</v>
      </c>
      <c r="AD8" s="31" t="s">
        <v>14</v>
      </c>
      <c r="AE8" s="122"/>
      <c r="AF8" s="123" t="s">
        <v>3</v>
      </c>
      <c r="AG8" s="33" t="s">
        <v>14</v>
      </c>
      <c r="AH8" s="124"/>
      <c r="AI8" s="34" t="s">
        <v>3</v>
      </c>
      <c r="AJ8" s="127" t="n">
        <v>1</v>
      </c>
      <c r="AK8" s="125" t="s">
        <v>14</v>
      </c>
      <c r="AL8" s="34" t="s">
        <v>3</v>
      </c>
      <c r="AM8" s="33" t="n">
        <v>2</v>
      </c>
      <c r="AN8" s="126"/>
      <c r="AO8" s="34" t="s">
        <v>3</v>
      </c>
      <c r="AP8" s="33" t="s">
        <v>14</v>
      </c>
      <c r="AQ8" s="124"/>
      <c r="AR8" s="34" t="s">
        <v>3</v>
      </c>
      <c r="AS8" s="129" t="n">
        <v>2</v>
      </c>
      <c r="AT8" s="124"/>
      <c r="AU8" s="4" t="s">
        <v>3</v>
      </c>
      <c r="AV8" s="30" t="n">
        <f aca="false">SUM(AD8,AG8,AJ8,AM8,AP8,AS8)</f>
        <v>5</v>
      </c>
      <c r="AW8" s="18" t="s">
        <v>11</v>
      </c>
      <c r="AX8" s="5"/>
    </row>
    <row r="9" customFormat="false" ht="13.8" hidden="false" customHeight="false" outlineLevel="0" collapsed="false">
      <c r="A9" s="5"/>
      <c r="B9" s="1" t="s">
        <v>17</v>
      </c>
      <c r="C9" s="2" t="s">
        <v>3</v>
      </c>
      <c r="D9" s="31" t="n">
        <v>14</v>
      </c>
      <c r="E9" s="122"/>
      <c r="F9" s="123" t="s">
        <v>3</v>
      </c>
      <c r="G9" s="33" t="s">
        <v>14</v>
      </c>
      <c r="H9" s="124"/>
      <c r="I9" s="34" t="s">
        <v>3</v>
      </c>
      <c r="J9" s="33" t="n">
        <v>11</v>
      </c>
      <c r="K9" s="125" t="n">
        <v>1</v>
      </c>
      <c r="L9" s="34" t="s">
        <v>3</v>
      </c>
      <c r="M9" s="33" t="s">
        <v>14</v>
      </c>
      <c r="N9" s="126"/>
      <c r="O9" s="34" t="s">
        <v>3</v>
      </c>
      <c r="P9" s="33" t="s">
        <v>14</v>
      </c>
      <c r="Q9" s="124"/>
      <c r="R9" s="34" t="s">
        <v>3</v>
      </c>
      <c r="S9" s="35" t="s">
        <v>14</v>
      </c>
      <c r="T9" s="124"/>
      <c r="U9" s="4" t="s">
        <v>3</v>
      </c>
      <c r="V9" s="30" t="n">
        <f aca="false">SUM(D9,G9,J9,M9,P9,S9)</f>
        <v>25</v>
      </c>
      <c r="W9" s="30" t="n">
        <f aca="false">SUM(E9+H9+K9+N9+Q9+T9)</f>
        <v>1</v>
      </c>
      <c r="X9" s="18" t="s">
        <v>11</v>
      </c>
      <c r="Y9" s="104"/>
      <c r="AA9" s="5"/>
      <c r="AB9" s="1" t="s">
        <v>17</v>
      </c>
      <c r="AC9" s="2" t="s">
        <v>3</v>
      </c>
      <c r="AD9" s="130" t="n">
        <v>2</v>
      </c>
      <c r="AE9" s="122"/>
      <c r="AF9" s="123" t="s">
        <v>3</v>
      </c>
      <c r="AG9" s="33" t="s">
        <v>14</v>
      </c>
      <c r="AH9" s="124"/>
      <c r="AI9" s="34" t="s">
        <v>3</v>
      </c>
      <c r="AJ9" s="127" t="n">
        <v>1</v>
      </c>
      <c r="AK9" s="125" t="s">
        <v>14</v>
      </c>
      <c r="AL9" s="34" t="s">
        <v>3</v>
      </c>
      <c r="AM9" s="33" t="n">
        <v>2</v>
      </c>
      <c r="AN9" s="126"/>
      <c r="AO9" s="34" t="s">
        <v>3</v>
      </c>
      <c r="AP9" s="33" t="s">
        <v>14</v>
      </c>
      <c r="AQ9" s="124"/>
      <c r="AR9" s="34" t="s">
        <v>3</v>
      </c>
      <c r="AS9" s="35" t="n">
        <v>2</v>
      </c>
      <c r="AT9" s="124"/>
      <c r="AU9" s="4" t="s">
        <v>3</v>
      </c>
      <c r="AV9" s="30" t="n">
        <f aca="false">SUM(AD9,AG9,AJ9,AM9,AP9,AS9)</f>
        <v>7</v>
      </c>
      <c r="AW9" s="18" t="s">
        <v>11</v>
      </c>
      <c r="AX9" s="5"/>
    </row>
    <row r="10" customFormat="false" ht="13.8" hidden="false" customHeight="false" outlineLevel="0" collapsed="false">
      <c r="A10" s="5"/>
      <c r="B10" s="1" t="s">
        <v>18</v>
      </c>
      <c r="C10" s="2" t="s">
        <v>3</v>
      </c>
      <c r="D10" s="31" t="s">
        <v>14</v>
      </c>
      <c r="E10" s="122"/>
      <c r="F10" s="123" t="s">
        <v>3</v>
      </c>
      <c r="G10" s="33" t="s">
        <v>14</v>
      </c>
      <c r="H10" s="124"/>
      <c r="I10" s="34" t="s">
        <v>3</v>
      </c>
      <c r="J10" s="33" t="n">
        <v>13</v>
      </c>
      <c r="K10" s="125" t="n">
        <v>1</v>
      </c>
      <c r="L10" s="34" t="s">
        <v>3</v>
      </c>
      <c r="M10" s="33" t="s">
        <v>14</v>
      </c>
      <c r="N10" s="126"/>
      <c r="O10" s="34" t="s">
        <v>3</v>
      </c>
      <c r="P10" s="33" t="s">
        <v>14</v>
      </c>
      <c r="Q10" s="124"/>
      <c r="R10" s="34" t="s">
        <v>3</v>
      </c>
      <c r="S10" s="35" t="n">
        <v>12</v>
      </c>
      <c r="T10" s="124"/>
      <c r="U10" s="4" t="s">
        <v>3</v>
      </c>
      <c r="V10" s="30" t="n">
        <f aca="false">SUM(D10,G10,J10,M10,P10,S10)</f>
        <v>25</v>
      </c>
      <c r="W10" s="30" t="n">
        <f aca="false">SUM(E10+H10+K10+N10+Q10+T10)</f>
        <v>1</v>
      </c>
      <c r="X10" s="18" t="s">
        <v>11</v>
      </c>
      <c r="Y10" s="104"/>
      <c r="AA10" s="5"/>
      <c r="AB10" s="1" t="s">
        <v>18</v>
      </c>
      <c r="AC10" s="2" t="s">
        <v>3</v>
      </c>
      <c r="AD10" s="31" t="s">
        <v>14</v>
      </c>
      <c r="AE10" s="122"/>
      <c r="AF10" s="123" t="s">
        <v>3</v>
      </c>
      <c r="AG10" s="33" t="n">
        <v>3</v>
      </c>
      <c r="AH10" s="124"/>
      <c r="AI10" s="34" t="s">
        <v>3</v>
      </c>
      <c r="AJ10" s="127" t="n">
        <v>1</v>
      </c>
      <c r="AK10" s="125" t="s">
        <v>14</v>
      </c>
      <c r="AL10" s="34" t="s">
        <v>3</v>
      </c>
      <c r="AM10" s="33" t="n">
        <v>2</v>
      </c>
      <c r="AN10" s="126"/>
      <c r="AO10" s="34" t="s">
        <v>3</v>
      </c>
      <c r="AP10" s="33" t="s">
        <v>14</v>
      </c>
      <c r="AQ10" s="124"/>
      <c r="AR10" s="34" t="s">
        <v>3</v>
      </c>
      <c r="AS10" s="128"/>
      <c r="AT10" s="124"/>
      <c r="AU10" s="4" t="s">
        <v>3</v>
      </c>
      <c r="AV10" s="30" t="n">
        <f aca="false">SUM(AD10,AG10,AJ10,AM10,AP10,AS10)</f>
        <v>6</v>
      </c>
      <c r="AW10" s="18" t="s">
        <v>11</v>
      </c>
      <c r="AX10" s="5"/>
    </row>
    <row r="11" customFormat="false" ht="13.8" hidden="false" customHeight="false" outlineLevel="0" collapsed="false">
      <c r="A11" s="5"/>
      <c r="B11" s="1" t="s">
        <v>19</v>
      </c>
      <c r="C11" s="2" t="s">
        <v>3</v>
      </c>
      <c r="D11" s="31" t="n">
        <v>7</v>
      </c>
      <c r="E11" s="122"/>
      <c r="F11" s="123" t="s">
        <v>3</v>
      </c>
      <c r="G11" s="33" t="s">
        <v>14</v>
      </c>
      <c r="H11" s="124"/>
      <c r="I11" s="34" t="s">
        <v>3</v>
      </c>
      <c r="J11" s="33" t="n">
        <v>18</v>
      </c>
      <c r="K11" s="125" t="n">
        <v>1</v>
      </c>
      <c r="L11" s="34" t="s">
        <v>3</v>
      </c>
      <c r="M11" s="33" t="s">
        <v>14</v>
      </c>
      <c r="N11" s="126"/>
      <c r="O11" s="34" t="s">
        <v>3</v>
      </c>
      <c r="P11" s="33" t="s">
        <v>14</v>
      </c>
      <c r="Q11" s="124"/>
      <c r="R11" s="34" t="s">
        <v>3</v>
      </c>
      <c r="S11" s="35" t="s">
        <v>14</v>
      </c>
      <c r="T11" s="124"/>
      <c r="U11" s="4" t="s">
        <v>3</v>
      </c>
      <c r="V11" s="30" t="n">
        <f aca="false">SUM(D11,G11,J11,M11,P11,S11)</f>
        <v>25</v>
      </c>
      <c r="W11" s="30" t="n">
        <f aca="false">SUM(E11+H11+K11+N11+Q11+T11)</f>
        <v>1</v>
      </c>
      <c r="X11" s="18" t="s">
        <v>11</v>
      </c>
      <c r="Y11" s="104"/>
      <c r="AA11" s="5"/>
      <c r="AB11" s="1" t="s">
        <v>19</v>
      </c>
      <c r="AC11" s="2" t="s">
        <v>3</v>
      </c>
      <c r="AD11" s="130" t="n">
        <v>2</v>
      </c>
      <c r="AE11" s="122"/>
      <c r="AF11" s="123" t="s">
        <v>3</v>
      </c>
      <c r="AG11" s="33" t="n">
        <v>3</v>
      </c>
      <c r="AH11" s="124"/>
      <c r="AI11" s="34" t="s">
        <v>3</v>
      </c>
      <c r="AJ11" s="127" t="n">
        <v>1</v>
      </c>
      <c r="AK11" s="125" t="s">
        <v>14</v>
      </c>
      <c r="AL11" s="34" t="s">
        <v>3</v>
      </c>
      <c r="AM11" s="33" t="n">
        <v>2</v>
      </c>
      <c r="AN11" s="126"/>
      <c r="AO11" s="34" t="s">
        <v>3</v>
      </c>
      <c r="AP11" s="33" t="s">
        <v>14</v>
      </c>
      <c r="AQ11" s="124"/>
      <c r="AR11" s="34" t="s">
        <v>3</v>
      </c>
      <c r="AS11" s="35" t="s">
        <v>14</v>
      </c>
      <c r="AT11" s="124"/>
      <c r="AU11" s="4" t="s">
        <v>3</v>
      </c>
      <c r="AV11" s="30" t="n">
        <f aca="false">SUM(AD11,AG11,AJ11,AM11,AP11,AS11)</f>
        <v>8</v>
      </c>
      <c r="AW11" s="18" t="s">
        <v>11</v>
      </c>
      <c r="AX11" s="5"/>
    </row>
    <row r="12" customFormat="false" ht="13.8" hidden="false" customHeight="false" outlineLevel="0" collapsed="false">
      <c r="A12" s="5"/>
      <c r="B12" s="1" t="s">
        <v>20</v>
      </c>
      <c r="C12" s="2" t="s">
        <v>3</v>
      </c>
      <c r="D12" s="36" t="s">
        <v>14</v>
      </c>
      <c r="E12" s="131"/>
      <c r="F12" s="132" t="s">
        <v>3</v>
      </c>
      <c r="G12" s="38" t="n">
        <v>10</v>
      </c>
      <c r="H12" s="133"/>
      <c r="I12" s="40" t="s">
        <v>3</v>
      </c>
      <c r="J12" s="38" t="n">
        <v>15</v>
      </c>
      <c r="K12" s="134" t="n">
        <v>1</v>
      </c>
      <c r="L12" s="40" t="s">
        <v>3</v>
      </c>
      <c r="M12" s="38" t="s">
        <v>14</v>
      </c>
      <c r="N12" s="135"/>
      <c r="O12" s="40" t="s">
        <v>3</v>
      </c>
      <c r="P12" s="38" t="s">
        <v>14</v>
      </c>
      <c r="Q12" s="133"/>
      <c r="R12" s="40" t="s">
        <v>3</v>
      </c>
      <c r="S12" s="41" t="s">
        <v>14</v>
      </c>
      <c r="T12" s="124"/>
      <c r="U12" s="4" t="s">
        <v>3</v>
      </c>
      <c r="V12" s="30" t="n">
        <f aca="false">SUM(D12,G12,J12,M12,P12,S12)</f>
        <v>25</v>
      </c>
      <c r="W12" s="30" t="n">
        <f aca="false">SUM(E12+H12+K12+N12+Q12+T12)</f>
        <v>1</v>
      </c>
      <c r="X12" s="18" t="s">
        <v>11</v>
      </c>
      <c r="Y12" s="104"/>
      <c r="AA12" s="5"/>
      <c r="AB12" s="1" t="s">
        <v>20</v>
      </c>
      <c r="AC12" s="2" t="s">
        <v>3</v>
      </c>
      <c r="AD12" s="36" t="s">
        <v>14</v>
      </c>
      <c r="AE12" s="131"/>
      <c r="AF12" s="132" t="s">
        <v>3</v>
      </c>
      <c r="AG12" s="136" t="n">
        <v>3</v>
      </c>
      <c r="AH12" s="133"/>
      <c r="AI12" s="40" t="s">
        <v>3</v>
      </c>
      <c r="AJ12" s="136" t="n">
        <v>1</v>
      </c>
      <c r="AK12" s="134" t="s">
        <v>14</v>
      </c>
      <c r="AL12" s="40" t="s">
        <v>3</v>
      </c>
      <c r="AM12" s="38" t="n">
        <v>2</v>
      </c>
      <c r="AN12" s="135"/>
      <c r="AO12" s="40" t="s">
        <v>3</v>
      </c>
      <c r="AP12" s="38" t="s">
        <v>14</v>
      </c>
      <c r="AQ12" s="133"/>
      <c r="AR12" s="40" t="s">
        <v>3</v>
      </c>
      <c r="AS12" s="41" t="n">
        <v>2</v>
      </c>
      <c r="AT12" s="124"/>
      <c r="AU12" s="4" t="s">
        <v>3</v>
      </c>
      <c r="AV12" s="30" t="n">
        <f aca="false">SUM(AD12,AG12,AJ12,AM12,AP12,AS12)</f>
        <v>8</v>
      </c>
      <c r="AW12" s="18" t="s">
        <v>11</v>
      </c>
      <c r="AX12" s="5"/>
    </row>
    <row r="13" customFormat="false" ht="15" hidden="false" customHeight="false" outlineLevel="0" collapsed="false">
      <c r="A13" s="5"/>
      <c r="B13" s="42" t="s">
        <v>12</v>
      </c>
      <c r="C13" s="2"/>
      <c r="D13" s="43"/>
      <c r="E13" s="137"/>
      <c r="F13" s="138"/>
      <c r="G13" s="45"/>
      <c r="H13" s="139"/>
      <c r="I13" s="46"/>
      <c r="J13" s="45"/>
      <c r="K13" s="139"/>
      <c r="L13" s="46"/>
      <c r="M13" s="45"/>
      <c r="N13" s="140"/>
      <c r="O13" s="46"/>
      <c r="P13" s="45"/>
      <c r="Q13" s="139"/>
      <c r="R13" s="46"/>
      <c r="S13" s="45"/>
      <c r="T13" s="139"/>
      <c r="U13" s="58"/>
      <c r="V13" s="47"/>
      <c r="W13" s="47"/>
      <c r="X13" s="18" t="s">
        <v>11</v>
      </c>
      <c r="Y13" s="104"/>
      <c r="AA13" s="5"/>
      <c r="AB13" s="42" t="s">
        <v>12</v>
      </c>
      <c r="AC13" s="2"/>
      <c r="AD13" s="43"/>
      <c r="AE13" s="137"/>
      <c r="AF13" s="138"/>
      <c r="AG13" s="45"/>
      <c r="AH13" s="139"/>
      <c r="AI13" s="46"/>
      <c r="AJ13" s="45"/>
      <c r="AK13" s="139"/>
      <c r="AL13" s="46"/>
      <c r="AM13" s="45"/>
      <c r="AN13" s="140"/>
      <c r="AO13" s="46"/>
      <c r="AP13" s="45"/>
      <c r="AQ13" s="139"/>
      <c r="AR13" s="46"/>
      <c r="AS13" s="45"/>
      <c r="AT13" s="139"/>
      <c r="AU13" s="58"/>
      <c r="AV13" s="47"/>
      <c r="AW13" s="18" t="s">
        <v>11</v>
      </c>
      <c r="AX13" s="5"/>
    </row>
    <row r="14" customFormat="false" ht="15" hidden="false" customHeight="false" outlineLevel="0" collapsed="false">
      <c r="A14" s="5"/>
      <c r="B14" s="1" t="s">
        <v>21</v>
      </c>
      <c r="C14" s="2" t="s">
        <v>3</v>
      </c>
      <c r="D14" s="30" t="n">
        <f aca="false">SUM(D6:D12)</f>
        <v>21</v>
      </c>
      <c r="E14" s="141"/>
      <c r="F14" s="142" t="s">
        <v>3</v>
      </c>
      <c r="G14" s="30" t="n">
        <f aca="false">SUM(G6:G12)</f>
        <v>19</v>
      </c>
      <c r="H14" s="143"/>
      <c r="I14" s="4" t="s">
        <v>3</v>
      </c>
      <c r="J14" s="30" t="n">
        <f aca="false">SUM(J6:J12)</f>
        <v>99</v>
      </c>
      <c r="K14" s="143" t="n">
        <f aca="false">SUM(K6:K12)</f>
        <v>7</v>
      </c>
      <c r="L14" s="4" t="s">
        <v>3</v>
      </c>
      <c r="M14" s="30" t="n">
        <f aca="false">SUM(M6:M12)</f>
        <v>0</v>
      </c>
      <c r="N14" s="144"/>
      <c r="O14" s="4" t="s">
        <v>3</v>
      </c>
      <c r="P14" s="30" t="n">
        <f aca="false">SUM(P6:P12)</f>
        <v>0</v>
      </c>
      <c r="Q14" s="143"/>
      <c r="R14" s="4" t="s">
        <v>3</v>
      </c>
      <c r="S14" s="30" t="n">
        <f aca="false">SUM(S6:S12)</f>
        <v>36</v>
      </c>
      <c r="T14" s="143"/>
      <c r="U14" s="4" t="s">
        <v>3</v>
      </c>
      <c r="V14" s="30" t="n">
        <f aca="false">SUM(V6:V12)</f>
        <v>175</v>
      </c>
      <c r="W14" s="30" t="n">
        <f aca="false">SUM(E14+H14+K14+N14+Q14+T14)</f>
        <v>7</v>
      </c>
      <c r="X14" s="18" t="s">
        <v>11</v>
      </c>
      <c r="Y14" s="104"/>
      <c r="AA14" s="5"/>
      <c r="AB14" s="1" t="s">
        <v>21</v>
      </c>
      <c r="AC14" s="2" t="s">
        <v>3</v>
      </c>
      <c r="AD14" s="30" t="n">
        <f aca="false">SUM(AD6:AD12)</f>
        <v>8</v>
      </c>
      <c r="AE14" s="141"/>
      <c r="AF14" s="142" t="s">
        <v>3</v>
      </c>
      <c r="AG14" s="30" t="n">
        <f aca="false">SUM(AG6:AG12)</f>
        <v>12</v>
      </c>
      <c r="AH14" s="143"/>
      <c r="AI14" s="4" t="s">
        <v>3</v>
      </c>
      <c r="AJ14" s="30" t="n">
        <f aca="false">SUM(AJ6:AJ12)</f>
        <v>7</v>
      </c>
      <c r="AK14" s="143" t="n">
        <f aca="false">SUM(AK6:AK12)</f>
        <v>0</v>
      </c>
      <c r="AL14" s="4" t="s">
        <v>3</v>
      </c>
      <c r="AM14" s="30" t="n">
        <f aca="false">SUM(AM6:AM12)</f>
        <v>14</v>
      </c>
      <c r="AN14" s="144"/>
      <c r="AO14" s="4" t="s">
        <v>3</v>
      </c>
      <c r="AP14" s="30" t="n">
        <f aca="false">SUM(AP6:AP12)</f>
        <v>0</v>
      </c>
      <c r="AQ14" s="143"/>
      <c r="AR14" s="4" t="s">
        <v>3</v>
      </c>
      <c r="AS14" s="30" t="n">
        <f aca="false">SUM(AS6:AS12)</f>
        <v>6</v>
      </c>
      <c r="AT14" s="143"/>
      <c r="AU14" s="4" t="s">
        <v>3</v>
      </c>
      <c r="AV14" s="30" t="n">
        <f aca="false">SUM(AV6:AV12)</f>
        <v>47</v>
      </c>
      <c r="AW14" s="18" t="s">
        <v>11</v>
      </c>
      <c r="AX14" s="5"/>
    </row>
    <row r="15" customFormat="false" ht="15" hidden="false" customHeight="false" outlineLevel="0" collapsed="false">
      <c r="A15" s="5"/>
      <c r="B15" s="1"/>
      <c r="C15" s="2"/>
      <c r="D15" s="48"/>
      <c r="E15" s="145"/>
      <c r="F15" s="146"/>
      <c r="G15" s="48"/>
      <c r="H15" s="147"/>
      <c r="I15" s="148"/>
      <c r="J15" s="48"/>
      <c r="K15" s="147"/>
      <c r="L15" s="4"/>
      <c r="M15" s="48"/>
      <c r="N15" s="149"/>
      <c r="O15" s="148"/>
      <c r="P15" s="51"/>
      <c r="Q15" s="150"/>
      <c r="R15" s="148"/>
      <c r="S15" s="48"/>
      <c r="T15" s="147"/>
      <c r="U15" s="55"/>
      <c r="V15" s="53"/>
      <c r="W15" s="53"/>
      <c r="X15" s="18"/>
      <c r="Y15" s="104"/>
      <c r="AA15" s="5"/>
      <c r="AB15" s="1"/>
      <c r="AC15" s="2"/>
      <c r="AD15" s="48"/>
      <c r="AE15" s="145"/>
      <c r="AF15" s="146"/>
      <c r="AG15" s="48"/>
      <c r="AH15" s="147"/>
      <c r="AI15" s="148"/>
      <c r="AJ15" s="48"/>
      <c r="AK15" s="147"/>
      <c r="AL15" s="4"/>
      <c r="AM15" s="48"/>
      <c r="AN15" s="149"/>
      <c r="AO15" s="148"/>
      <c r="AP15" s="51"/>
      <c r="AQ15" s="150"/>
      <c r="AR15" s="148"/>
      <c r="AS15" s="48"/>
      <c r="AT15" s="147"/>
      <c r="AU15" s="55"/>
      <c r="AV15" s="53"/>
      <c r="AW15" s="18"/>
      <c r="AX15" s="5"/>
    </row>
    <row r="16" customFormat="false" ht="15" hidden="false" customHeight="false" outlineLevel="0" collapsed="false">
      <c r="A16" s="5"/>
      <c r="B16" s="1" t="s">
        <v>24</v>
      </c>
      <c r="C16" s="2" t="s">
        <v>3</v>
      </c>
      <c r="D16" s="151" t="n">
        <f aca="false">30*D14</f>
        <v>630</v>
      </c>
      <c r="E16" s="152"/>
      <c r="F16" s="146" t="s">
        <v>3</v>
      </c>
      <c r="G16" s="151" t="n">
        <f aca="false">20*G14</f>
        <v>380</v>
      </c>
      <c r="H16" s="150"/>
      <c r="I16" s="55" t="s">
        <v>3</v>
      </c>
      <c r="J16" s="151" t="n">
        <f aca="false">25*J14</f>
        <v>2475</v>
      </c>
      <c r="K16" s="150"/>
      <c r="L16" s="55" t="s">
        <v>3</v>
      </c>
      <c r="M16" s="151" t="n">
        <f aca="false">22*M14</f>
        <v>0</v>
      </c>
      <c r="N16" s="153"/>
      <c r="O16" s="55" t="s">
        <v>3</v>
      </c>
      <c r="P16" s="151" t="n">
        <f aca="false">15*P14</f>
        <v>0</v>
      </c>
      <c r="Q16" s="150"/>
      <c r="R16" s="55" t="s">
        <v>3</v>
      </c>
      <c r="S16" s="151" t="n">
        <f aca="false">15*S14</f>
        <v>540</v>
      </c>
      <c r="T16" s="150"/>
      <c r="U16" s="55" t="s">
        <v>3</v>
      </c>
      <c r="V16" s="54" t="n">
        <f aca="false">SUM(D16:S16)</f>
        <v>4025</v>
      </c>
      <c r="W16" s="54"/>
      <c r="X16" s="18" t="s">
        <v>11</v>
      </c>
      <c r="Y16" s="104"/>
      <c r="AA16" s="5"/>
      <c r="AB16" s="1" t="s">
        <v>24</v>
      </c>
      <c r="AC16" s="2" t="s">
        <v>3</v>
      </c>
      <c r="AD16" s="151" t="n">
        <f aca="false">30*AD14</f>
        <v>240</v>
      </c>
      <c r="AE16" s="152"/>
      <c r="AF16" s="146" t="s">
        <v>3</v>
      </c>
      <c r="AG16" s="151" t="n">
        <f aca="false">20*AG14</f>
        <v>240</v>
      </c>
      <c r="AH16" s="150"/>
      <c r="AI16" s="55" t="s">
        <v>3</v>
      </c>
      <c r="AJ16" s="151" t="n">
        <f aca="false">25*AJ14</f>
        <v>175</v>
      </c>
      <c r="AK16" s="150"/>
      <c r="AL16" s="55" t="s">
        <v>3</v>
      </c>
      <c r="AM16" s="151" t="n">
        <f aca="false">22*AM14</f>
        <v>308</v>
      </c>
      <c r="AN16" s="153"/>
      <c r="AO16" s="55" t="s">
        <v>3</v>
      </c>
      <c r="AP16" s="151" t="n">
        <f aca="false">15*AP14</f>
        <v>0</v>
      </c>
      <c r="AQ16" s="150"/>
      <c r="AR16" s="55" t="s">
        <v>3</v>
      </c>
      <c r="AS16" s="151" t="n">
        <f aca="false">15*AS14</f>
        <v>90</v>
      </c>
      <c r="AT16" s="150"/>
      <c r="AU16" s="55" t="s">
        <v>3</v>
      </c>
      <c r="AV16" s="54" t="n">
        <f aca="false">SUM(AD16:AS16)</f>
        <v>1053</v>
      </c>
      <c r="AW16" s="18" t="s">
        <v>11</v>
      </c>
      <c r="AX16" s="5"/>
    </row>
    <row r="17" customFormat="false" ht="15" hidden="false" customHeight="false" outlineLevel="0" collapsed="false">
      <c r="A17" s="5"/>
      <c r="B17" s="2" t="s">
        <v>25</v>
      </c>
      <c r="C17" s="2"/>
      <c r="D17" s="12"/>
      <c r="E17" s="105"/>
      <c r="F17" s="154"/>
      <c r="G17" s="57"/>
      <c r="H17" s="155"/>
      <c r="I17" s="58"/>
      <c r="J17" s="57"/>
      <c r="K17" s="155"/>
      <c r="L17" s="58"/>
      <c r="M17" s="57"/>
      <c r="N17" s="156"/>
      <c r="O17" s="58"/>
      <c r="P17" s="57"/>
      <c r="Q17" s="155"/>
      <c r="R17" s="58"/>
      <c r="S17" s="57"/>
      <c r="T17" s="155"/>
      <c r="U17" s="58"/>
      <c r="V17" s="57"/>
      <c r="W17" s="57"/>
      <c r="X17" s="8"/>
      <c r="Y17" s="104"/>
      <c r="AA17" s="5"/>
      <c r="AB17" s="2" t="s">
        <v>25</v>
      </c>
      <c r="AC17" s="2"/>
      <c r="AD17" s="12"/>
      <c r="AE17" s="105"/>
      <c r="AF17" s="154"/>
      <c r="AG17" s="57"/>
      <c r="AH17" s="155"/>
      <c r="AI17" s="58"/>
      <c r="AJ17" s="57"/>
      <c r="AK17" s="155"/>
      <c r="AL17" s="58"/>
      <c r="AM17" s="57"/>
      <c r="AN17" s="156"/>
      <c r="AO17" s="58"/>
      <c r="AP17" s="57"/>
      <c r="AQ17" s="155"/>
      <c r="AR17" s="58"/>
      <c r="AS17" s="57"/>
      <c r="AT17" s="155"/>
      <c r="AU17" s="58"/>
      <c r="AV17" s="57"/>
      <c r="AW17" s="8"/>
      <c r="AX17" s="5"/>
    </row>
    <row r="18" customFormat="false" ht="15" hidden="false" customHeight="false" outlineLevel="0" collapsed="false">
      <c r="A18" s="5"/>
      <c r="B18" s="59" t="s">
        <v>70</v>
      </c>
      <c r="C18" s="2"/>
      <c r="E18" s="157"/>
      <c r="F18" s="142"/>
      <c r="H18" s="158"/>
      <c r="I18" s="4"/>
      <c r="K18" s="158"/>
      <c r="L18" s="4"/>
      <c r="N18" s="159"/>
      <c r="O18" s="4"/>
      <c r="Q18" s="158"/>
      <c r="R18" s="4"/>
      <c r="T18" s="158"/>
      <c r="U18" s="4"/>
      <c r="X18" s="8"/>
      <c r="Y18" s="104"/>
      <c r="AA18" s="5"/>
      <c r="AB18" s="59" t="s">
        <v>70</v>
      </c>
      <c r="AC18" s="2"/>
      <c r="AE18" s="157"/>
      <c r="AF18" s="142"/>
      <c r="AH18" s="158"/>
      <c r="AI18" s="4"/>
      <c r="AK18" s="158"/>
      <c r="AL18" s="4"/>
      <c r="AN18" s="159"/>
      <c r="AO18" s="4"/>
      <c r="AQ18" s="158"/>
      <c r="AR18" s="4"/>
      <c r="AT18" s="158"/>
      <c r="AU18" s="4"/>
      <c r="AW18" s="8"/>
      <c r="AX18" s="5"/>
    </row>
    <row r="19" customFormat="false" ht="21" hidden="false" customHeight="false" outlineLevel="0" collapsed="false">
      <c r="A19" s="5"/>
      <c r="B19" s="60" t="s">
        <v>71</v>
      </c>
      <c r="C19" s="2"/>
      <c r="E19" s="157"/>
      <c r="F19" s="142"/>
      <c r="H19" s="158"/>
      <c r="I19" s="4"/>
      <c r="K19" s="158"/>
      <c r="L19" s="4"/>
      <c r="N19" s="159"/>
      <c r="O19" s="4"/>
      <c r="Q19" s="158"/>
      <c r="R19" s="4"/>
      <c r="T19" s="158"/>
      <c r="U19" s="4"/>
      <c r="X19" s="8"/>
      <c r="Y19" s="104"/>
      <c r="AA19" s="5"/>
      <c r="AB19" s="60" t="s">
        <v>72</v>
      </c>
      <c r="AC19" s="2"/>
      <c r="AE19" s="157"/>
      <c r="AF19" s="142"/>
      <c r="AH19" s="158"/>
      <c r="AI19" s="4"/>
      <c r="AK19" s="158"/>
      <c r="AL19" s="4"/>
      <c r="AN19" s="159"/>
      <c r="AO19" s="4"/>
      <c r="AQ19" s="158"/>
      <c r="AR19" s="4"/>
      <c r="AT19" s="158"/>
      <c r="AU19" s="4"/>
      <c r="AW19" s="8"/>
      <c r="AX19" s="5"/>
    </row>
    <row r="20" customFormat="false" ht="15" hidden="false" customHeight="false" outlineLevel="0" collapsed="false">
      <c r="A20" s="5"/>
      <c r="B20" s="2" t="s">
        <v>73</v>
      </c>
      <c r="C20" s="2"/>
      <c r="E20" s="157"/>
      <c r="F20" s="142"/>
      <c r="H20" s="158"/>
      <c r="I20" s="4"/>
      <c r="K20" s="158"/>
      <c r="L20" s="4"/>
      <c r="N20" s="159"/>
      <c r="O20" s="4"/>
      <c r="Q20" s="158"/>
      <c r="R20" s="4"/>
      <c r="T20" s="158"/>
      <c r="U20" s="4"/>
      <c r="X20" s="8"/>
      <c r="Y20" s="104"/>
      <c r="AA20" s="5"/>
      <c r="AB20" s="2" t="s">
        <v>73</v>
      </c>
      <c r="AC20" s="2"/>
      <c r="AE20" s="157"/>
      <c r="AF20" s="142"/>
      <c r="AH20" s="158"/>
      <c r="AI20" s="4"/>
      <c r="AK20" s="158"/>
      <c r="AL20" s="4"/>
      <c r="AN20" s="159"/>
      <c r="AO20" s="4"/>
      <c r="AQ20" s="158"/>
      <c r="AR20" s="4"/>
      <c r="AT20" s="158"/>
      <c r="AU20" s="4"/>
      <c r="AW20" s="8"/>
      <c r="AX20" s="5"/>
    </row>
    <row r="22" customFormat="false" ht="15" hidden="false" customHeight="false" outlineLevel="0" collapsed="false">
      <c r="A22" s="5"/>
      <c r="B22" s="6" t="s">
        <v>1</v>
      </c>
      <c r="C22" s="7"/>
      <c r="D22" s="7"/>
      <c r="E22" s="100"/>
      <c r="F22" s="101"/>
      <c r="G22" s="7"/>
      <c r="H22" s="102"/>
      <c r="I22" s="101"/>
      <c r="J22" s="7"/>
      <c r="K22" s="102"/>
      <c r="L22" s="101"/>
      <c r="M22" s="7"/>
      <c r="N22" s="103"/>
      <c r="O22" s="101"/>
      <c r="P22" s="7"/>
      <c r="Q22" s="102"/>
      <c r="R22" s="101"/>
      <c r="S22" s="7"/>
      <c r="T22" s="102"/>
      <c r="U22" s="101"/>
      <c r="V22" s="7"/>
      <c r="W22" s="7"/>
      <c r="X22" s="8"/>
      <c r="Y22" s="104"/>
      <c r="AA22" s="5"/>
      <c r="AB22" s="6" t="s">
        <v>1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18" t="s">
        <v>11</v>
      </c>
      <c r="AX22" s="5"/>
    </row>
    <row r="23" customFormat="false" ht="15" hidden="false" customHeight="false" outlineLevel="0" collapsed="false">
      <c r="A23" s="5"/>
      <c r="B23" s="10" t="s">
        <v>2</v>
      </c>
      <c r="C23" s="11"/>
      <c r="D23" s="12"/>
      <c r="E23" s="105"/>
      <c r="F23" s="106"/>
      <c r="G23" s="14"/>
      <c r="H23" s="107"/>
      <c r="I23" s="108"/>
      <c r="J23" s="14"/>
      <c r="K23" s="107"/>
      <c r="L23" s="108"/>
      <c r="M23" s="14"/>
      <c r="N23" s="109"/>
      <c r="O23" s="108"/>
      <c r="P23" s="14"/>
      <c r="Q23" s="107"/>
      <c r="R23" s="108"/>
      <c r="S23" s="14"/>
      <c r="T23" s="107"/>
      <c r="U23" s="108"/>
      <c r="V23" s="14"/>
      <c r="W23" s="14"/>
      <c r="X23" s="8"/>
      <c r="Y23" s="104"/>
      <c r="AA23" s="5"/>
      <c r="AB23" s="10" t="s">
        <v>2</v>
      </c>
      <c r="AC23" s="11"/>
      <c r="AD23" s="12"/>
      <c r="AE23" s="12"/>
      <c r="AF23" s="13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8" t="s">
        <v>11</v>
      </c>
      <c r="AX23" s="5"/>
    </row>
    <row r="24" customFormat="false" ht="15" hidden="false" customHeight="false" outlineLevel="0" collapsed="false">
      <c r="A24" s="5"/>
      <c r="B24" s="15"/>
      <c r="C24" s="16" t="s">
        <v>3</v>
      </c>
      <c r="D24" s="15" t="s">
        <v>4</v>
      </c>
      <c r="E24" s="110"/>
      <c r="F24" s="101" t="s">
        <v>3</v>
      </c>
      <c r="G24" s="15" t="s">
        <v>5</v>
      </c>
      <c r="H24" s="111"/>
      <c r="I24" s="17" t="s">
        <v>3</v>
      </c>
      <c r="J24" s="15" t="s">
        <v>6</v>
      </c>
      <c r="K24" s="111"/>
      <c r="L24" s="17" t="s">
        <v>3</v>
      </c>
      <c r="M24" s="15" t="s">
        <v>7</v>
      </c>
      <c r="N24" s="112"/>
      <c r="O24" s="17" t="s">
        <v>3</v>
      </c>
      <c r="P24" s="15" t="s">
        <v>8</v>
      </c>
      <c r="Q24" s="111"/>
      <c r="R24" s="17" t="s">
        <v>3</v>
      </c>
      <c r="S24" s="15" t="s">
        <v>9</v>
      </c>
      <c r="T24" s="111"/>
      <c r="U24" s="17" t="s">
        <v>3</v>
      </c>
      <c r="V24" s="15" t="s">
        <v>10</v>
      </c>
      <c r="W24" s="15"/>
      <c r="X24" s="18" t="s">
        <v>11</v>
      </c>
      <c r="Y24" s="104"/>
      <c r="AA24" s="5"/>
      <c r="AB24" s="15"/>
      <c r="AC24" s="16" t="s">
        <v>3</v>
      </c>
      <c r="AD24" s="15" t="s">
        <v>4</v>
      </c>
      <c r="AE24" s="15"/>
      <c r="AF24" s="6" t="s">
        <v>3</v>
      </c>
      <c r="AG24" s="15" t="s">
        <v>5</v>
      </c>
      <c r="AH24" s="15"/>
      <c r="AI24" s="16" t="s">
        <v>3</v>
      </c>
      <c r="AJ24" s="15" t="s">
        <v>6</v>
      </c>
      <c r="AK24" s="15"/>
      <c r="AL24" s="17" t="s">
        <v>3</v>
      </c>
      <c r="AM24" s="15" t="s">
        <v>7</v>
      </c>
      <c r="AN24" s="15"/>
      <c r="AO24" s="16" t="s">
        <v>3</v>
      </c>
      <c r="AP24" s="15" t="s">
        <v>8</v>
      </c>
      <c r="AQ24" s="15"/>
      <c r="AR24" s="16" t="s">
        <v>3</v>
      </c>
      <c r="AS24" s="15" t="s">
        <v>9</v>
      </c>
      <c r="AT24" s="15"/>
      <c r="AU24" s="16" t="s">
        <v>3</v>
      </c>
      <c r="AV24" s="15" t="s">
        <v>10</v>
      </c>
      <c r="AW24" s="18" t="s">
        <v>11</v>
      </c>
      <c r="AX24" s="5"/>
    </row>
    <row r="25" customFormat="false" ht="15" hidden="false" customHeight="false" outlineLevel="0" collapsed="false">
      <c r="A25" s="5"/>
      <c r="B25" s="19" t="s">
        <v>12</v>
      </c>
      <c r="C25" s="16"/>
      <c r="D25" s="20"/>
      <c r="E25" s="113"/>
      <c r="F25" s="106"/>
      <c r="G25" s="21"/>
      <c r="H25" s="114"/>
      <c r="I25" s="23"/>
      <c r="J25" s="21"/>
      <c r="K25" s="114"/>
      <c r="L25" s="23"/>
      <c r="M25" s="21"/>
      <c r="N25" s="115"/>
      <c r="O25" s="23"/>
      <c r="P25" s="21"/>
      <c r="Q25" s="114"/>
      <c r="R25" s="23"/>
      <c r="S25" s="21"/>
      <c r="T25" s="114"/>
      <c r="U25" s="23"/>
      <c r="V25" s="21"/>
      <c r="W25" s="21"/>
      <c r="X25" s="18" t="s">
        <v>11</v>
      </c>
      <c r="Y25" s="104"/>
      <c r="AA25" s="5"/>
      <c r="AB25" s="19" t="s">
        <v>12</v>
      </c>
      <c r="AC25" s="16"/>
      <c r="AD25" s="20"/>
      <c r="AE25" s="20"/>
      <c r="AF25" s="13"/>
      <c r="AG25" s="21"/>
      <c r="AH25" s="21"/>
      <c r="AI25" s="22"/>
      <c r="AJ25" s="21"/>
      <c r="AK25" s="21"/>
      <c r="AL25" s="23"/>
      <c r="AM25" s="21"/>
      <c r="AN25" s="21"/>
      <c r="AO25" s="22"/>
      <c r="AP25" s="21"/>
      <c r="AQ25" s="21"/>
      <c r="AR25" s="22"/>
      <c r="AS25" s="21"/>
      <c r="AT25" s="21"/>
      <c r="AU25" s="22"/>
      <c r="AV25" s="21"/>
      <c r="AW25" s="18" t="s">
        <v>11</v>
      </c>
      <c r="AX25" s="5"/>
    </row>
    <row r="26" customFormat="false" ht="13.8" hidden="false" customHeight="false" outlineLevel="0" collapsed="false">
      <c r="A26" s="5"/>
      <c r="B26" s="1" t="s">
        <v>13</v>
      </c>
      <c r="C26" s="2" t="s">
        <v>3</v>
      </c>
      <c r="D26" s="24" t="s">
        <v>14</v>
      </c>
      <c r="E26" s="116"/>
      <c r="F26" s="117" t="s">
        <v>3</v>
      </c>
      <c r="G26" s="26" t="n">
        <v>3</v>
      </c>
      <c r="H26" s="118"/>
      <c r="I26" s="28" t="s">
        <v>3</v>
      </c>
      <c r="J26" s="26" t="s">
        <v>14</v>
      </c>
      <c r="K26" s="118"/>
      <c r="L26" s="28" t="s">
        <v>3</v>
      </c>
      <c r="M26" s="26" t="s">
        <v>14</v>
      </c>
      <c r="N26" s="26" t="s">
        <v>14</v>
      </c>
      <c r="O26" s="28" t="s">
        <v>3</v>
      </c>
      <c r="P26" s="26" t="n">
        <v>2</v>
      </c>
      <c r="Q26" s="26" t="s">
        <v>14</v>
      </c>
      <c r="R26" s="28" t="s">
        <v>3</v>
      </c>
      <c r="S26" s="160" t="n">
        <v>2</v>
      </c>
      <c r="T26" s="125"/>
      <c r="U26" s="4" t="s">
        <v>3</v>
      </c>
      <c r="V26" s="30" t="n">
        <f aca="false">SUM(D26,G26,J26,M26,P26,S26)</f>
        <v>7</v>
      </c>
      <c r="W26" s="30"/>
      <c r="X26" s="18" t="s">
        <v>11</v>
      </c>
      <c r="Y26" s="104"/>
      <c r="AA26" s="5"/>
      <c r="AB26" s="1" t="s">
        <v>13</v>
      </c>
      <c r="AC26" s="2" t="s">
        <v>3</v>
      </c>
      <c r="AD26" s="24" t="s">
        <v>14</v>
      </c>
      <c r="AE26" s="26"/>
      <c r="AF26" s="25" t="s">
        <v>3</v>
      </c>
      <c r="AG26" s="26" t="s">
        <v>14</v>
      </c>
      <c r="AH26" s="26"/>
      <c r="AI26" s="27" t="s">
        <v>3</v>
      </c>
      <c r="AJ26" s="26" t="s">
        <v>14</v>
      </c>
      <c r="AK26" s="26"/>
      <c r="AL26" s="28" t="s">
        <v>3</v>
      </c>
      <c r="AM26" s="26" t="s">
        <v>14</v>
      </c>
      <c r="AN26" s="26"/>
      <c r="AO26" s="27" t="s">
        <v>3</v>
      </c>
      <c r="AP26" s="26" t="s">
        <v>14</v>
      </c>
      <c r="AQ26" s="26"/>
      <c r="AR26" s="27" t="s">
        <v>3</v>
      </c>
      <c r="AS26" s="29" t="s">
        <v>14</v>
      </c>
      <c r="AT26" s="33" t="n">
        <v>0</v>
      </c>
      <c r="AU26" s="2" t="s">
        <v>3</v>
      </c>
      <c r="AV26" s="30" t="n">
        <f aca="false">SUM(AD26,AG26,AJ26,AM26,AP26,AS26)</f>
        <v>0</v>
      </c>
      <c r="AW26" s="18" t="s">
        <v>11</v>
      </c>
      <c r="AX26" s="5"/>
    </row>
    <row r="27" customFormat="false" ht="13.8" hidden="false" customHeight="false" outlineLevel="0" collapsed="false">
      <c r="A27" s="5"/>
      <c r="B27" s="1" t="s">
        <v>15</v>
      </c>
      <c r="C27" s="2" t="s">
        <v>3</v>
      </c>
      <c r="D27" s="31" t="s">
        <v>14</v>
      </c>
      <c r="E27" s="122"/>
      <c r="F27" s="123" t="s">
        <v>3</v>
      </c>
      <c r="G27" s="33"/>
      <c r="H27" s="124"/>
      <c r="I27" s="34" t="s">
        <v>3</v>
      </c>
      <c r="J27" s="33" t="s">
        <v>14</v>
      </c>
      <c r="K27" s="124"/>
      <c r="L27" s="34" t="s">
        <v>3</v>
      </c>
      <c r="M27" s="33" t="s">
        <v>14</v>
      </c>
      <c r="N27" s="33" t="s">
        <v>14</v>
      </c>
      <c r="O27" s="34" t="s">
        <v>3</v>
      </c>
      <c r="P27" s="33" t="n">
        <v>2</v>
      </c>
      <c r="Q27" s="33" t="s">
        <v>14</v>
      </c>
      <c r="R27" s="34" t="s">
        <v>3</v>
      </c>
      <c r="S27" s="35" t="n">
        <v>2</v>
      </c>
      <c r="T27" s="125"/>
      <c r="U27" s="4" t="s">
        <v>3</v>
      </c>
      <c r="V27" s="30" t="n">
        <f aca="false">SUM(D27,G27,J27,M27,P27,S27)</f>
        <v>4</v>
      </c>
      <c r="W27" s="30"/>
      <c r="X27" s="18" t="s">
        <v>11</v>
      </c>
      <c r="Y27" s="104"/>
      <c r="AA27" s="5"/>
      <c r="AB27" s="1" t="s">
        <v>15</v>
      </c>
      <c r="AC27" s="2" t="s">
        <v>3</v>
      </c>
      <c r="AD27" s="84" t="s">
        <v>14</v>
      </c>
      <c r="AE27" s="86"/>
      <c r="AF27" s="85" t="s">
        <v>3</v>
      </c>
      <c r="AG27" s="86" t="s">
        <v>14</v>
      </c>
      <c r="AH27" s="86"/>
      <c r="AI27" s="87" t="s">
        <v>3</v>
      </c>
      <c r="AJ27" s="86" t="s">
        <v>14</v>
      </c>
      <c r="AK27" s="86"/>
      <c r="AL27" s="87" t="s">
        <v>3</v>
      </c>
      <c r="AM27" s="86" t="s">
        <v>14</v>
      </c>
      <c r="AN27" s="86"/>
      <c r="AO27" s="87" t="s">
        <v>3</v>
      </c>
      <c r="AP27" s="86" t="s">
        <v>14</v>
      </c>
      <c r="AQ27" s="86"/>
      <c r="AR27" s="87" t="s">
        <v>3</v>
      </c>
      <c r="AS27" s="88" t="s">
        <v>14</v>
      </c>
      <c r="AT27" s="86"/>
      <c r="AU27" s="89" t="s">
        <v>3</v>
      </c>
      <c r="AV27" s="30" t="n">
        <f aca="false">SUM(AD27,AG27,AJ27,AM27,AP27,AS27)</f>
        <v>0</v>
      </c>
      <c r="AW27" s="18" t="s">
        <v>11</v>
      </c>
      <c r="AX27" s="5"/>
    </row>
    <row r="28" customFormat="false" ht="13.8" hidden="false" customHeight="false" outlineLevel="0" collapsed="false">
      <c r="A28" s="5"/>
      <c r="B28" s="1" t="s">
        <v>16</v>
      </c>
      <c r="C28" s="2" t="s">
        <v>3</v>
      </c>
      <c r="D28" s="31" t="n">
        <v>2</v>
      </c>
      <c r="E28" s="122"/>
      <c r="F28" s="123" t="s">
        <v>3</v>
      </c>
      <c r="G28" s="33" t="s">
        <v>14</v>
      </c>
      <c r="H28" s="124"/>
      <c r="I28" s="34" t="s">
        <v>3</v>
      </c>
      <c r="J28" s="33" t="s">
        <v>14</v>
      </c>
      <c r="K28" s="124"/>
      <c r="L28" s="34" t="s">
        <v>3</v>
      </c>
      <c r="M28" s="33" t="s">
        <v>14</v>
      </c>
      <c r="N28" s="33" t="s">
        <v>14</v>
      </c>
      <c r="O28" s="34" t="s">
        <v>3</v>
      </c>
      <c r="P28" s="33" t="n">
        <v>2</v>
      </c>
      <c r="Q28" s="33" t="s">
        <v>14</v>
      </c>
      <c r="R28" s="34" t="s">
        <v>3</v>
      </c>
      <c r="S28" s="35" t="s">
        <v>14</v>
      </c>
      <c r="T28" s="124"/>
      <c r="U28" s="4" t="s">
        <v>3</v>
      </c>
      <c r="V28" s="30" t="n">
        <f aca="false">SUM(D28,G28,J28,M28,P28,S28)</f>
        <v>4</v>
      </c>
      <c r="W28" s="30"/>
      <c r="X28" s="18" t="s">
        <v>11</v>
      </c>
      <c r="Y28" s="104"/>
      <c r="AA28" s="5"/>
      <c r="AB28" s="1" t="s">
        <v>16</v>
      </c>
      <c r="AC28" s="2" t="s">
        <v>3</v>
      </c>
      <c r="AD28" s="31" t="s">
        <v>14</v>
      </c>
      <c r="AE28" s="33"/>
      <c r="AF28" s="32" t="s">
        <v>3</v>
      </c>
      <c r="AG28" s="33" t="n">
        <v>3</v>
      </c>
      <c r="AH28" s="161"/>
      <c r="AI28" s="19" t="s">
        <v>3</v>
      </c>
      <c r="AJ28" s="33" t="s">
        <v>14</v>
      </c>
      <c r="AK28" s="33"/>
      <c r="AL28" s="34" t="s">
        <v>3</v>
      </c>
      <c r="AM28" s="33" t="s">
        <v>14</v>
      </c>
      <c r="AN28" s="33"/>
      <c r="AO28" s="19" t="s">
        <v>3</v>
      </c>
      <c r="AP28" s="33" t="s">
        <v>14</v>
      </c>
      <c r="AQ28" s="33"/>
      <c r="AR28" s="19" t="s">
        <v>3</v>
      </c>
      <c r="AS28" s="35" t="s">
        <v>14</v>
      </c>
      <c r="AT28" s="162"/>
      <c r="AU28" s="2" t="s">
        <v>3</v>
      </c>
      <c r="AV28" s="30" t="n">
        <f aca="false">SUM(AD28,AG28,AJ28,AM28,AP28,AS28)</f>
        <v>3</v>
      </c>
      <c r="AW28" s="18" t="s">
        <v>11</v>
      </c>
      <c r="AX28" s="5"/>
    </row>
    <row r="29" customFormat="false" ht="13.8" hidden="false" customHeight="false" outlineLevel="0" collapsed="false">
      <c r="A29" s="5"/>
      <c r="B29" s="1" t="s">
        <v>17</v>
      </c>
      <c r="C29" s="2" t="s">
        <v>3</v>
      </c>
      <c r="D29" s="31" t="s">
        <v>14</v>
      </c>
      <c r="E29" s="122"/>
      <c r="F29" s="123" t="s">
        <v>3</v>
      </c>
      <c r="G29" s="33" t="n">
        <v>3</v>
      </c>
      <c r="H29" s="124"/>
      <c r="I29" s="34" t="s">
        <v>3</v>
      </c>
      <c r="J29" s="33" t="s">
        <v>14</v>
      </c>
      <c r="K29" s="124"/>
      <c r="L29" s="34" t="s">
        <v>3</v>
      </c>
      <c r="M29" s="33" t="s">
        <v>14</v>
      </c>
      <c r="N29" s="33" t="s">
        <v>14</v>
      </c>
      <c r="O29" s="34" t="s">
        <v>3</v>
      </c>
      <c r="P29" s="33" t="n">
        <v>2</v>
      </c>
      <c r="Q29" s="33" t="s">
        <v>14</v>
      </c>
      <c r="R29" s="34" t="s">
        <v>3</v>
      </c>
      <c r="S29" s="35" t="s">
        <v>14</v>
      </c>
      <c r="T29" s="124"/>
      <c r="U29" s="4" t="s">
        <v>3</v>
      </c>
      <c r="V29" s="30" t="n">
        <f aca="false">SUM(D29,G29,J29,M29,P29,S29)</f>
        <v>5</v>
      </c>
      <c r="W29" s="30"/>
      <c r="X29" s="18" t="s">
        <v>11</v>
      </c>
      <c r="Y29" s="104"/>
      <c r="AA29" s="5"/>
      <c r="AB29" s="1" t="s">
        <v>17</v>
      </c>
      <c r="AC29" s="2" t="s">
        <v>3</v>
      </c>
      <c r="AD29" s="31" t="s">
        <v>14</v>
      </c>
      <c r="AE29" s="33"/>
      <c r="AF29" s="32" t="s">
        <v>3</v>
      </c>
      <c r="AG29" s="33" t="s">
        <v>14</v>
      </c>
      <c r="AH29" s="33"/>
      <c r="AI29" s="19" t="s">
        <v>3</v>
      </c>
      <c r="AJ29" s="33" t="s">
        <v>14</v>
      </c>
      <c r="AK29" s="33"/>
      <c r="AL29" s="34" t="s">
        <v>3</v>
      </c>
      <c r="AM29" s="33" t="s">
        <v>14</v>
      </c>
      <c r="AN29" s="33"/>
      <c r="AO29" s="19" t="s">
        <v>3</v>
      </c>
      <c r="AP29" s="33" t="s">
        <v>14</v>
      </c>
      <c r="AQ29" s="162"/>
      <c r="AR29" s="19" t="s">
        <v>3</v>
      </c>
      <c r="AS29" s="35" t="s">
        <v>14</v>
      </c>
      <c r="AT29" s="33"/>
      <c r="AU29" s="2" t="s">
        <v>3</v>
      </c>
      <c r="AV29" s="30" t="n">
        <f aca="false">SUM(AD29,AG29,AJ29,AM29,AP29,AS29)</f>
        <v>0</v>
      </c>
      <c r="AW29" s="18" t="s">
        <v>11</v>
      </c>
      <c r="AX29" s="5"/>
    </row>
    <row r="30" customFormat="false" ht="13.8" hidden="false" customHeight="false" outlineLevel="0" collapsed="false">
      <c r="A30" s="5"/>
      <c r="B30" s="1" t="s">
        <v>18</v>
      </c>
      <c r="C30" s="2" t="s">
        <v>3</v>
      </c>
      <c r="D30" s="31" t="s">
        <v>14</v>
      </c>
      <c r="E30" s="122"/>
      <c r="F30" s="123" t="s">
        <v>3</v>
      </c>
      <c r="G30" s="33" t="s">
        <v>14</v>
      </c>
      <c r="H30" s="124"/>
      <c r="I30" s="34" t="s">
        <v>3</v>
      </c>
      <c r="J30" s="33" t="s">
        <v>14</v>
      </c>
      <c r="K30" s="124"/>
      <c r="L30" s="34" t="s">
        <v>3</v>
      </c>
      <c r="M30" s="33" t="s">
        <v>14</v>
      </c>
      <c r="N30" s="33" t="s">
        <v>14</v>
      </c>
      <c r="O30" s="34" t="s">
        <v>3</v>
      </c>
      <c r="P30" s="33" t="n">
        <v>2</v>
      </c>
      <c r="Q30" s="33" t="s">
        <v>14</v>
      </c>
      <c r="R30" s="34" t="s">
        <v>3</v>
      </c>
      <c r="S30" s="129" t="n">
        <v>2</v>
      </c>
      <c r="T30" s="124"/>
      <c r="U30" s="4" t="s">
        <v>3</v>
      </c>
      <c r="V30" s="30" t="n">
        <f aca="false">SUM(D30,G30,J30,M30,P30,S30)</f>
        <v>4</v>
      </c>
      <c r="W30" s="30"/>
      <c r="X30" s="18" t="s">
        <v>11</v>
      </c>
      <c r="Y30" s="104"/>
      <c r="AA30" s="5"/>
      <c r="AB30" s="1" t="s">
        <v>18</v>
      </c>
      <c r="AC30" s="2" t="s">
        <v>3</v>
      </c>
      <c r="AD30" s="31" t="n">
        <v>2</v>
      </c>
      <c r="AE30" s="33"/>
      <c r="AF30" s="32" t="s">
        <v>3</v>
      </c>
      <c r="AG30" s="33" t="s">
        <v>14</v>
      </c>
      <c r="AH30" s="33"/>
      <c r="AI30" s="19" t="s">
        <v>3</v>
      </c>
      <c r="AJ30" s="33" t="s">
        <v>14</v>
      </c>
      <c r="AK30" s="33"/>
      <c r="AL30" s="34" t="s">
        <v>3</v>
      </c>
      <c r="AM30" s="33" t="s">
        <v>14</v>
      </c>
      <c r="AN30" s="33"/>
      <c r="AO30" s="19" t="s">
        <v>3</v>
      </c>
      <c r="AP30" s="33" t="s">
        <v>14</v>
      </c>
      <c r="AQ30" s="33"/>
      <c r="AR30" s="19" t="s">
        <v>3</v>
      </c>
      <c r="AS30" s="35" t="s">
        <v>14</v>
      </c>
      <c r="AT30" s="33"/>
      <c r="AU30" s="2" t="s">
        <v>3</v>
      </c>
      <c r="AV30" s="30" t="n">
        <f aca="false">SUM(AD30,AG30,AJ30,AM30,AP30,AS30)</f>
        <v>2</v>
      </c>
      <c r="AW30" s="18" t="s">
        <v>11</v>
      </c>
      <c r="AX30" s="5"/>
    </row>
    <row r="31" customFormat="false" ht="13.8" hidden="false" customHeight="false" outlineLevel="0" collapsed="false">
      <c r="A31" s="5"/>
      <c r="B31" s="1" t="s">
        <v>19</v>
      </c>
      <c r="C31" s="2" t="s">
        <v>3</v>
      </c>
      <c r="D31" s="31" t="s">
        <v>14</v>
      </c>
      <c r="E31" s="122"/>
      <c r="F31" s="123" t="s">
        <v>3</v>
      </c>
      <c r="G31" s="33" t="s">
        <v>14</v>
      </c>
      <c r="H31" s="124"/>
      <c r="I31" s="34" t="s">
        <v>3</v>
      </c>
      <c r="J31" s="33" t="s">
        <v>14</v>
      </c>
      <c r="K31" s="124"/>
      <c r="L31" s="34" t="s">
        <v>3</v>
      </c>
      <c r="M31" s="33" t="s">
        <v>14</v>
      </c>
      <c r="N31" s="33" t="s">
        <v>14</v>
      </c>
      <c r="O31" s="34" t="s">
        <v>3</v>
      </c>
      <c r="P31" s="33" t="n">
        <v>2</v>
      </c>
      <c r="Q31" s="33" t="s">
        <v>14</v>
      </c>
      <c r="R31" s="34" t="s">
        <v>3</v>
      </c>
      <c r="S31" s="35" t="n">
        <v>2</v>
      </c>
      <c r="T31" s="124"/>
      <c r="U31" s="4" t="s">
        <v>3</v>
      </c>
      <c r="V31" s="30" t="n">
        <f aca="false">SUM(D31,G31,J31,M31,P31,S31)</f>
        <v>4</v>
      </c>
      <c r="W31" s="30"/>
      <c r="X31" s="18" t="s">
        <v>11</v>
      </c>
      <c r="Y31" s="104"/>
      <c r="AA31" s="5"/>
      <c r="AB31" s="1" t="s">
        <v>19</v>
      </c>
      <c r="AC31" s="2" t="s">
        <v>3</v>
      </c>
      <c r="AD31" s="31" t="s">
        <v>14</v>
      </c>
      <c r="AE31" s="33"/>
      <c r="AF31" s="32" t="s">
        <v>3</v>
      </c>
      <c r="AG31" s="33" t="s">
        <v>14</v>
      </c>
      <c r="AH31" s="33"/>
      <c r="AI31" s="19" t="s">
        <v>3</v>
      </c>
      <c r="AJ31" s="33" t="s">
        <v>14</v>
      </c>
      <c r="AK31" s="33"/>
      <c r="AL31" s="34" t="s">
        <v>3</v>
      </c>
      <c r="AM31" s="33" t="s">
        <v>14</v>
      </c>
      <c r="AN31" s="33"/>
      <c r="AO31" s="19" t="s">
        <v>3</v>
      </c>
      <c r="AP31" s="33" t="s">
        <v>14</v>
      </c>
      <c r="AQ31" s="33"/>
      <c r="AR31" s="19" t="s">
        <v>3</v>
      </c>
      <c r="AS31" s="35" t="s">
        <v>14</v>
      </c>
      <c r="AT31" s="33"/>
      <c r="AU31" s="2" t="s">
        <v>3</v>
      </c>
      <c r="AV31" s="30" t="n">
        <f aca="false">SUM(AD31,AG31,AJ31,AM31,AP31,AS31)</f>
        <v>0</v>
      </c>
      <c r="AW31" s="18" t="s">
        <v>11</v>
      </c>
      <c r="AX31" s="5"/>
    </row>
    <row r="32" customFormat="false" ht="13.8" hidden="false" customHeight="false" outlineLevel="0" collapsed="false">
      <c r="A32" s="5"/>
      <c r="B32" s="1" t="s">
        <v>20</v>
      </c>
      <c r="C32" s="2" t="s">
        <v>3</v>
      </c>
      <c r="D32" s="36" t="n">
        <v>2</v>
      </c>
      <c r="E32" s="131"/>
      <c r="F32" s="132" t="s">
        <v>3</v>
      </c>
      <c r="G32" s="38" t="s">
        <v>14</v>
      </c>
      <c r="H32" s="133"/>
      <c r="I32" s="40" t="s">
        <v>3</v>
      </c>
      <c r="J32" s="38" t="s">
        <v>14</v>
      </c>
      <c r="K32" s="133"/>
      <c r="L32" s="40" t="s">
        <v>3</v>
      </c>
      <c r="M32" s="38" t="s">
        <v>14</v>
      </c>
      <c r="N32" s="38" t="s">
        <v>14</v>
      </c>
      <c r="O32" s="40" t="n">
        <v>0</v>
      </c>
      <c r="P32" s="38" t="n">
        <v>2</v>
      </c>
      <c r="Q32" s="38" t="s">
        <v>14</v>
      </c>
      <c r="R32" s="40" t="s">
        <v>3</v>
      </c>
      <c r="S32" s="41" t="s">
        <v>14</v>
      </c>
      <c r="T32" s="124"/>
      <c r="U32" s="4" t="s">
        <v>3</v>
      </c>
      <c r="V32" s="30" t="n">
        <f aca="false">SUM(D32,G32,J32,M32,P32,S32)</f>
        <v>4</v>
      </c>
      <c r="W32" s="30"/>
      <c r="X32" s="18" t="s">
        <v>11</v>
      </c>
      <c r="Y32" s="104"/>
      <c r="AA32" s="5"/>
      <c r="AB32" s="1" t="s">
        <v>20</v>
      </c>
      <c r="AC32" s="2" t="s">
        <v>3</v>
      </c>
      <c r="AD32" s="36" t="s">
        <v>14</v>
      </c>
      <c r="AE32" s="38"/>
      <c r="AF32" s="37" t="s">
        <v>3</v>
      </c>
      <c r="AG32" s="38" t="s">
        <v>14</v>
      </c>
      <c r="AH32" s="38"/>
      <c r="AI32" s="39" t="s">
        <v>3</v>
      </c>
      <c r="AJ32" s="38" t="s">
        <v>14</v>
      </c>
      <c r="AK32" s="38"/>
      <c r="AL32" s="40" t="s">
        <v>3</v>
      </c>
      <c r="AM32" s="38" t="s">
        <v>14</v>
      </c>
      <c r="AN32" s="38"/>
      <c r="AO32" s="39" t="s">
        <v>3</v>
      </c>
      <c r="AP32" s="38" t="s">
        <v>14</v>
      </c>
      <c r="AQ32" s="38"/>
      <c r="AR32" s="39" t="s">
        <v>3</v>
      </c>
      <c r="AS32" s="41" t="s">
        <v>14</v>
      </c>
      <c r="AT32" s="33"/>
      <c r="AU32" s="2" t="s">
        <v>3</v>
      </c>
      <c r="AV32" s="30" t="n">
        <f aca="false">SUM(AD32,AG32,AJ32,AM32,AP32,AS32)</f>
        <v>0</v>
      </c>
      <c r="AW32" s="18" t="s">
        <v>11</v>
      </c>
      <c r="AX32" s="5"/>
    </row>
    <row r="33" customFormat="false" ht="15" hidden="false" customHeight="false" outlineLevel="0" collapsed="false">
      <c r="A33" s="5"/>
      <c r="B33" s="42" t="s">
        <v>12</v>
      </c>
      <c r="C33" s="2"/>
      <c r="D33" s="43"/>
      <c r="E33" s="137"/>
      <c r="F33" s="138"/>
      <c r="G33" s="45"/>
      <c r="H33" s="139"/>
      <c r="I33" s="46"/>
      <c r="J33" s="45"/>
      <c r="K33" s="139"/>
      <c r="L33" s="46"/>
      <c r="M33" s="45"/>
      <c r="N33" s="140"/>
      <c r="O33" s="46"/>
      <c r="P33" s="45"/>
      <c r="Q33" s="139"/>
      <c r="R33" s="46"/>
      <c r="S33" s="45"/>
      <c r="T33" s="139"/>
      <c r="U33" s="58"/>
      <c r="V33" s="47"/>
      <c r="W33" s="47"/>
      <c r="X33" s="18" t="s">
        <v>11</v>
      </c>
      <c r="Y33" s="104"/>
      <c r="AA33" s="5"/>
      <c r="AB33" s="42" t="s">
        <v>12</v>
      </c>
      <c r="AC33" s="2"/>
      <c r="AD33" s="43"/>
      <c r="AE33" s="43"/>
      <c r="AF33" s="44"/>
      <c r="AG33" s="45"/>
      <c r="AH33" s="45"/>
      <c r="AI33" s="20"/>
      <c r="AJ33" s="45"/>
      <c r="AK33" s="45"/>
      <c r="AL33" s="46"/>
      <c r="AM33" s="45"/>
      <c r="AN33" s="45"/>
      <c r="AO33" s="20"/>
      <c r="AP33" s="45"/>
      <c r="AQ33" s="45"/>
      <c r="AR33" s="20"/>
      <c r="AS33" s="45"/>
      <c r="AT33" s="45"/>
      <c r="AU33" s="12"/>
      <c r="AV33" s="47"/>
      <c r="AW33" s="18"/>
      <c r="AX33" s="5"/>
    </row>
    <row r="34" customFormat="false" ht="15" hidden="false" customHeight="false" outlineLevel="0" collapsed="false">
      <c r="A34" s="5"/>
      <c r="B34" s="1" t="s">
        <v>21</v>
      </c>
      <c r="C34" s="2" t="s">
        <v>3</v>
      </c>
      <c r="D34" s="30" t="n">
        <f aca="false">SUM(D26:D32)</f>
        <v>4</v>
      </c>
      <c r="E34" s="141"/>
      <c r="F34" s="142" t="s">
        <v>3</v>
      </c>
      <c r="G34" s="30" t="n">
        <f aca="false">SUM(G26:G32)</f>
        <v>6</v>
      </c>
      <c r="H34" s="143"/>
      <c r="I34" s="4" t="s">
        <v>3</v>
      </c>
      <c r="J34" s="30" t="n">
        <f aca="false">SUM(J26:J32)</f>
        <v>0</v>
      </c>
      <c r="K34" s="143"/>
      <c r="L34" s="4" t="s">
        <v>3</v>
      </c>
      <c r="M34" s="30" t="n">
        <f aca="false">SUM(M26:M32)</f>
        <v>0</v>
      </c>
      <c r="N34" s="144"/>
      <c r="O34" s="4" t="s">
        <v>3</v>
      </c>
      <c r="P34" s="30" t="n">
        <f aca="false">SUM(P26:P32)</f>
        <v>14</v>
      </c>
      <c r="Q34" s="143"/>
      <c r="R34" s="4" t="s">
        <v>3</v>
      </c>
      <c r="S34" s="30" t="n">
        <f aca="false">SUM(S26:S32)</f>
        <v>8</v>
      </c>
      <c r="T34" s="143"/>
      <c r="U34" s="4" t="s">
        <v>3</v>
      </c>
      <c r="V34" s="30" t="n">
        <f aca="false">SUM(V26:V32)</f>
        <v>32</v>
      </c>
      <c r="W34" s="30"/>
      <c r="X34" s="18" t="s">
        <v>11</v>
      </c>
      <c r="Y34" s="104"/>
      <c r="AA34" s="5"/>
      <c r="AB34" s="1" t="s">
        <v>21</v>
      </c>
      <c r="AC34" s="2" t="s">
        <v>3</v>
      </c>
      <c r="AD34" s="30" t="n">
        <f aca="false">SUM(AD26:AD32)</f>
        <v>2</v>
      </c>
      <c r="AE34" s="30"/>
      <c r="AF34" s="3" t="s">
        <v>3</v>
      </c>
      <c r="AG34" s="30" t="n">
        <f aca="false">SUM(AG26:AG32)</f>
        <v>3</v>
      </c>
      <c r="AH34" s="30"/>
      <c r="AI34" s="2" t="s">
        <v>3</v>
      </c>
      <c r="AJ34" s="30" t="n">
        <f aca="false">SUM(AJ26:AJ32)</f>
        <v>0</v>
      </c>
      <c r="AK34" s="30"/>
      <c r="AL34" s="4" t="s">
        <v>3</v>
      </c>
      <c r="AM34" s="30" t="n">
        <f aca="false">SUM(AM26:AM32)</f>
        <v>0</v>
      </c>
      <c r="AN34" s="30"/>
      <c r="AO34" s="2" t="s">
        <v>3</v>
      </c>
      <c r="AP34" s="30" t="n">
        <f aca="false">SUM(AP26:AP32)</f>
        <v>0</v>
      </c>
      <c r="AQ34" s="30"/>
      <c r="AR34" s="2" t="s">
        <v>3</v>
      </c>
      <c r="AS34" s="30" t="n">
        <f aca="false">SUM(AS26:AS32)</f>
        <v>0</v>
      </c>
      <c r="AT34" s="30"/>
      <c r="AU34" s="2" t="s">
        <v>3</v>
      </c>
      <c r="AV34" s="30" t="n">
        <f aca="false">SUM(AV26:AV32)</f>
        <v>5</v>
      </c>
      <c r="AW34" s="18" t="s">
        <v>11</v>
      </c>
      <c r="AX34" s="5"/>
    </row>
    <row r="35" customFormat="false" ht="15" hidden="false" customHeight="false" outlineLevel="0" collapsed="false">
      <c r="A35" s="5"/>
      <c r="B35" s="1"/>
      <c r="C35" s="2"/>
      <c r="D35" s="30"/>
      <c r="E35" s="141"/>
      <c r="F35" s="142"/>
      <c r="G35" s="30"/>
      <c r="H35" s="143"/>
      <c r="I35" s="4"/>
      <c r="J35" s="30"/>
      <c r="K35" s="143"/>
      <c r="L35" s="4"/>
      <c r="M35" s="30"/>
      <c r="N35" s="144"/>
      <c r="O35" s="4"/>
      <c r="P35" s="30"/>
      <c r="Q35" s="143"/>
      <c r="R35" s="4"/>
      <c r="S35" s="30"/>
      <c r="T35" s="143"/>
      <c r="U35" s="4"/>
      <c r="V35" s="30"/>
      <c r="W35" s="30"/>
      <c r="X35" s="18"/>
      <c r="Y35" s="104"/>
      <c r="AA35" s="5"/>
      <c r="AB35" s="1"/>
      <c r="AC35" s="2"/>
      <c r="AD35" s="30"/>
      <c r="AE35" s="30"/>
      <c r="AF35" s="3"/>
      <c r="AG35" s="30"/>
      <c r="AH35" s="30"/>
      <c r="AI35" s="2"/>
      <c r="AJ35" s="30"/>
      <c r="AK35" s="30"/>
      <c r="AL35" s="4"/>
      <c r="AM35" s="30"/>
      <c r="AN35" s="30"/>
      <c r="AO35" s="2"/>
      <c r="AP35" s="30"/>
      <c r="AQ35" s="30"/>
      <c r="AR35" s="2"/>
      <c r="AS35" s="30"/>
      <c r="AT35" s="30"/>
      <c r="AU35" s="2"/>
      <c r="AV35" s="30"/>
      <c r="AW35" s="18"/>
      <c r="AX35" s="5"/>
    </row>
    <row r="36" customFormat="false" ht="15" hidden="false" customHeight="false" outlineLevel="0" collapsed="false">
      <c r="A36" s="5"/>
      <c r="B36" s="1" t="s">
        <v>23</v>
      </c>
      <c r="C36" s="2" t="s">
        <v>3</v>
      </c>
      <c r="D36" s="48" t="n">
        <v>30</v>
      </c>
      <c r="E36" s="145"/>
      <c r="F36" s="146" t="s">
        <v>3</v>
      </c>
      <c r="G36" s="48" t="n">
        <v>20</v>
      </c>
      <c r="H36" s="147"/>
      <c r="I36" s="148" t="s">
        <v>3</v>
      </c>
      <c r="J36" s="48" t="n">
        <v>25</v>
      </c>
      <c r="K36" s="147"/>
      <c r="L36" s="4" t="s">
        <v>3</v>
      </c>
      <c r="M36" s="48" t="n">
        <v>22</v>
      </c>
      <c r="N36" s="149"/>
      <c r="O36" s="148" t="s">
        <v>3</v>
      </c>
      <c r="P36" s="51" t="n">
        <v>15</v>
      </c>
      <c r="Q36" s="150"/>
      <c r="R36" s="148" t="s">
        <v>3</v>
      </c>
      <c r="S36" s="48" t="n">
        <v>15</v>
      </c>
      <c r="T36" s="147"/>
      <c r="U36" s="55" t="s">
        <v>3</v>
      </c>
      <c r="V36" s="53"/>
      <c r="W36" s="53"/>
      <c r="X36" s="18" t="s">
        <v>11</v>
      </c>
      <c r="Y36" s="104"/>
      <c r="AA36" s="5"/>
      <c r="AB36" s="1" t="s">
        <v>23</v>
      </c>
      <c r="AC36" s="2" t="s">
        <v>3</v>
      </c>
      <c r="AD36" s="48" t="n">
        <v>30</v>
      </c>
      <c r="AE36" s="48"/>
      <c r="AF36" s="49" t="s">
        <v>3</v>
      </c>
      <c r="AG36" s="48" t="n">
        <v>20</v>
      </c>
      <c r="AH36" s="48"/>
      <c r="AI36" s="50" t="s">
        <v>3</v>
      </c>
      <c r="AJ36" s="48" t="n">
        <v>25</v>
      </c>
      <c r="AK36" s="48"/>
      <c r="AL36" s="4" t="s">
        <v>3</v>
      </c>
      <c r="AM36" s="48" t="n">
        <v>22</v>
      </c>
      <c r="AN36" s="48"/>
      <c r="AO36" s="50" t="s">
        <v>3</v>
      </c>
      <c r="AP36" s="51" t="n">
        <v>15</v>
      </c>
      <c r="AQ36" s="51"/>
      <c r="AR36" s="50" t="s">
        <v>3</v>
      </c>
      <c r="AS36" s="48" t="n">
        <v>15</v>
      </c>
      <c r="AT36" s="48"/>
      <c r="AU36" s="52" t="s">
        <v>3</v>
      </c>
      <c r="AV36" s="53"/>
      <c r="AW36" s="8"/>
      <c r="AX36" s="5"/>
    </row>
    <row r="37" customFormat="false" ht="15" hidden="false" customHeight="false" outlineLevel="0" collapsed="false">
      <c r="A37" s="5"/>
      <c r="B37" s="1" t="s">
        <v>24</v>
      </c>
      <c r="C37" s="2" t="s">
        <v>3</v>
      </c>
      <c r="D37" s="54" t="n">
        <f aca="false">D35*D36</f>
        <v>0</v>
      </c>
      <c r="E37" s="152"/>
      <c r="F37" s="146" t="s">
        <v>3</v>
      </c>
      <c r="G37" s="54" t="n">
        <f aca="false">G35*G36</f>
        <v>0</v>
      </c>
      <c r="H37" s="150"/>
      <c r="I37" s="55" t="s">
        <v>3</v>
      </c>
      <c r="J37" s="54" t="n">
        <f aca="false">J35*J36</f>
        <v>0</v>
      </c>
      <c r="K37" s="150"/>
      <c r="L37" s="55" t="s">
        <v>3</v>
      </c>
      <c r="M37" s="54" t="n">
        <f aca="false">M35*M36</f>
        <v>0</v>
      </c>
      <c r="N37" s="153"/>
      <c r="O37" s="55" t="s">
        <v>3</v>
      </c>
      <c r="P37" s="54" t="n">
        <f aca="false">P35*P36</f>
        <v>0</v>
      </c>
      <c r="Q37" s="150"/>
      <c r="R37" s="55" t="s">
        <v>3</v>
      </c>
      <c r="S37" s="54" t="n">
        <f aca="false">S35*S36</f>
        <v>0</v>
      </c>
      <c r="T37" s="150"/>
      <c r="U37" s="55" t="s">
        <v>3</v>
      </c>
      <c r="V37" s="54" t="n">
        <f aca="false">SUM(D37:S37)</f>
        <v>0</v>
      </c>
      <c r="W37" s="54"/>
      <c r="X37" s="18" t="s">
        <v>11</v>
      </c>
      <c r="Y37" s="104"/>
      <c r="AA37" s="5"/>
      <c r="AB37" s="1" t="s">
        <v>24</v>
      </c>
      <c r="AC37" s="2" t="s">
        <v>3</v>
      </c>
      <c r="AD37" s="54" t="n">
        <f aca="false">AD35*AD36</f>
        <v>0</v>
      </c>
      <c r="AE37" s="54"/>
      <c r="AF37" s="49" t="s">
        <v>3</v>
      </c>
      <c r="AG37" s="54" t="n">
        <f aca="false">AG35*AG36</f>
        <v>0</v>
      </c>
      <c r="AH37" s="54"/>
      <c r="AI37" s="52" t="s">
        <v>3</v>
      </c>
      <c r="AJ37" s="54" t="n">
        <f aca="false">AJ35*AJ36</f>
        <v>0</v>
      </c>
      <c r="AK37" s="54"/>
      <c r="AL37" s="55" t="s">
        <v>3</v>
      </c>
      <c r="AM37" s="54" t="n">
        <f aca="false">AM35*AM36</f>
        <v>0</v>
      </c>
      <c r="AN37" s="54"/>
      <c r="AO37" s="52" t="s">
        <v>3</v>
      </c>
      <c r="AP37" s="54" t="n">
        <f aca="false">AP35*AP36</f>
        <v>0</v>
      </c>
      <c r="AQ37" s="54"/>
      <c r="AR37" s="52" t="s">
        <v>3</v>
      </c>
      <c r="AS37" s="54" t="n">
        <f aca="false">AS35*AS36</f>
        <v>0</v>
      </c>
      <c r="AT37" s="54"/>
      <c r="AU37" s="52" t="s">
        <v>3</v>
      </c>
      <c r="AV37" s="54" t="n">
        <f aca="false">SUM(AD37:AS37)</f>
        <v>0</v>
      </c>
      <c r="AW37" s="18" t="s">
        <v>11</v>
      </c>
      <c r="AX37" s="5"/>
    </row>
    <row r="38" customFormat="false" ht="15" hidden="false" customHeight="false" outlineLevel="0" collapsed="false">
      <c r="A38" s="5"/>
      <c r="B38" s="2" t="s">
        <v>25</v>
      </c>
      <c r="C38" s="2"/>
      <c r="D38" s="12"/>
      <c r="E38" s="105"/>
      <c r="F38" s="154"/>
      <c r="G38" s="57"/>
      <c r="H38" s="155"/>
      <c r="I38" s="58"/>
      <c r="J38" s="57"/>
      <c r="K38" s="155"/>
      <c r="L38" s="58"/>
      <c r="M38" s="57"/>
      <c r="N38" s="156"/>
      <c r="O38" s="58"/>
      <c r="P38" s="57"/>
      <c r="Q38" s="155"/>
      <c r="R38" s="58"/>
      <c r="S38" s="57"/>
      <c r="T38" s="155"/>
      <c r="U38" s="58"/>
      <c r="V38" s="57"/>
      <c r="W38" s="57"/>
      <c r="X38" s="8"/>
      <c r="Y38" s="104"/>
      <c r="AA38" s="5"/>
      <c r="AB38" s="2" t="s">
        <v>25</v>
      </c>
      <c r="AC38" s="2"/>
      <c r="AD38" s="12"/>
      <c r="AE38" s="12"/>
      <c r="AF38" s="56"/>
      <c r="AG38" s="57"/>
      <c r="AH38" s="57"/>
      <c r="AI38" s="12"/>
      <c r="AJ38" s="57"/>
      <c r="AK38" s="57"/>
      <c r="AL38" s="58"/>
      <c r="AM38" s="57"/>
      <c r="AN38" s="57"/>
      <c r="AO38" s="12"/>
      <c r="AP38" s="57"/>
      <c r="AQ38" s="57"/>
      <c r="AR38" s="12"/>
      <c r="AS38" s="57"/>
      <c r="AT38" s="57"/>
      <c r="AU38" s="12"/>
      <c r="AV38" s="57"/>
      <c r="AW38" s="8"/>
      <c r="AX38" s="5"/>
    </row>
    <row r="39" customFormat="false" ht="15" hidden="false" customHeight="false" outlineLevel="0" collapsed="false">
      <c r="A39" s="5"/>
      <c r="B39" s="59" t="s">
        <v>74</v>
      </c>
      <c r="C39" s="2"/>
      <c r="E39" s="157"/>
      <c r="F39" s="142"/>
      <c r="H39" s="158"/>
      <c r="I39" s="4"/>
      <c r="K39" s="158"/>
      <c r="L39" s="4"/>
      <c r="N39" s="159"/>
      <c r="O39" s="4"/>
      <c r="Q39" s="158"/>
      <c r="R39" s="4"/>
      <c r="T39" s="158"/>
      <c r="U39" s="4"/>
      <c r="X39" s="8"/>
      <c r="Y39" s="104"/>
      <c r="AA39" s="5"/>
      <c r="AB39" s="59" t="s">
        <v>74</v>
      </c>
      <c r="AC39" s="2"/>
      <c r="AF39" s="3"/>
      <c r="AI39" s="2"/>
      <c r="AL39" s="4"/>
      <c r="AO39" s="2"/>
      <c r="AR39" s="2"/>
      <c r="AU39" s="2"/>
      <c r="AW39" s="8"/>
      <c r="AX39" s="5"/>
    </row>
    <row r="40" customFormat="false" ht="21" hidden="false" customHeight="false" outlineLevel="0" collapsed="false">
      <c r="A40" s="5"/>
      <c r="B40" s="60" t="s">
        <v>75</v>
      </c>
      <c r="C40" s="2"/>
      <c r="E40" s="157"/>
      <c r="F40" s="142"/>
      <c r="H40" s="158"/>
      <c r="I40" s="4"/>
      <c r="K40" s="158"/>
      <c r="L40" s="4"/>
      <c r="N40" s="159"/>
      <c r="O40" s="4"/>
      <c r="Q40" s="158"/>
      <c r="R40" s="4"/>
      <c r="T40" s="158"/>
      <c r="U40" s="4"/>
      <c r="X40" s="8"/>
      <c r="Y40" s="104"/>
      <c r="AA40" s="5"/>
      <c r="AB40" s="60" t="s">
        <v>76</v>
      </c>
      <c r="AC40" s="2"/>
      <c r="AF40" s="3"/>
      <c r="AI40" s="2"/>
      <c r="AL40" s="4"/>
      <c r="AO40" s="2"/>
      <c r="AR40" s="2"/>
      <c r="AU40" s="2"/>
      <c r="AW40" s="8"/>
      <c r="AX40" s="5"/>
    </row>
    <row r="41" customFormat="false" ht="15" hidden="false" customHeight="false" outlineLevel="0" collapsed="false">
      <c r="A41" s="5"/>
      <c r="B41" s="2" t="s">
        <v>73</v>
      </c>
      <c r="C41" s="2"/>
      <c r="E41" s="157"/>
      <c r="F41" s="142"/>
      <c r="H41" s="158"/>
      <c r="I41" s="4"/>
      <c r="K41" s="158"/>
      <c r="L41" s="4"/>
      <c r="N41" s="159"/>
      <c r="O41" s="4"/>
      <c r="Q41" s="158"/>
      <c r="R41" s="4"/>
      <c r="T41" s="158"/>
      <c r="U41" s="4"/>
      <c r="X41" s="8"/>
      <c r="Y41" s="104"/>
      <c r="AA41" s="5"/>
      <c r="AB41" s="2" t="s">
        <v>73</v>
      </c>
      <c r="AC41" s="2"/>
      <c r="AF41" s="3"/>
      <c r="AI41" s="2"/>
      <c r="AL41" s="4"/>
      <c r="AO41" s="2"/>
      <c r="AR41" s="2"/>
      <c r="AU41" s="2"/>
      <c r="AW41" s="8"/>
    </row>
    <row r="43" customFormat="false" ht="15" hidden="false" customHeight="false" outlineLevel="0" collapsed="false">
      <c r="A43" s="5"/>
      <c r="B43" s="6" t="s">
        <v>1</v>
      </c>
      <c r="C43" s="7"/>
      <c r="D43" s="7"/>
      <c r="E43" s="100"/>
      <c r="F43" s="101"/>
      <c r="G43" s="7"/>
      <c r="H43" s="102"/>
      <c r="I43" s="101"/>
      <c r="J43" s="7"/>
      <c r="K43" s="102"/>
      <c r="L43" s="101"/>
      <c r="M43" s="7"/>
      <c r="N43" s="103"/>
      <c r="O43" s="101"/>
      <c r="P43" s="7"/>
      <c r="Q43" s="102"/>
      <c r="R43" s="101"/>
      <c r="S43" s="7"/>
      <c r="T43" s="102"/>
      <c r="U43" s="101"/>
      <c r="V43" s="7"/>
      <c r="W43" s="7"/>
      <c r="X43" s="8"/>
      <c r="Y43" s="104"/>
      <c r="AA43" s="5"/>
      <c r="AB43" s="6" t="s">
        <v>1</v>
      </c>
      <c r="AC43" s="7"/>
      <c r="AD43" s="7"/>
      <c r="AE43" s="100"/>
      <c r="AF43" s="101"/>
      <c r="AG43" s="7"/>
      <c r="AH43" s="102"/>
      <c r="AI43" s="101"/>
      <c r="AJ43" s="7"/>
      <c r="AK43" s="102"/>
      <c r="AL43" s="101"/>
      <c r="AM43" s="7"/>
      <c r="AN43" s="103"/>
      <c r="AO43" s="101"/>
      <c r="AP43" s="7"/>
      <c r="AQ43" s="102"/>
      <c r="AR43" s="101"/>
      <c r="AS43" s="7"/>
      <c r="AT43" s="102"/>
      <c r="AU43" s="101"/>
      <c r="AV43" s="7"/>
      <c r="AW43" s="8"/>
      <c r="AX43" s="5"/>
    </row>
    <row r="44" customFormat="false" ht="15" hidden="false" customHeight="false" outlineLevel="0" collapsed="false">
      <c r="A44" s="5"/>
      <c r="B44" s="10" t="s">
        <v>2</v>
      </c>
      <c r="C44" s="11"/>
      <c r="D44" s="12"/>
      <c r="E44" s="105"/>
      <c r="F44" s="106"/>
      <c r="G44" s="14"/>
      <c r="H44" s="107"/>
      <c r="I44" s="108"/>
      <c r="J44" s="14"/>
      <c r="K44" s="107"/>
      <c r="L44" s="108"/>
      <c r="M44" s="14"/>
      <c r="N44" s="109"/>
      <c r="O44" s="108"/>
      <c r="P44" s="14"/>
      <c r="Q44" s="107"/>
      <c r="R44" s="108"/>
      <c r="S44" s="14"/>
      <c r="T44" s="107"/>
      <c r="U44" s="108"/>
      <c r="V44" s="14"/>
      <c r="W44" s="14"/>
      <c r="X44" s="8"/>
      <c r="Y44" s="104"/>
      <c r="AA44" s="5"/>
      <c r="AB44" s="10" t="s">
        <v>2</v>
      </c>
      <c r="AC44" s="11"/>
      <c r="AD44" s="12"/>
      <c r="AE44" s="105"/>
      <c r="AF44" s="106"/>
      <c r="AG44" s="14"/>
      <c r="AH44" s="107"/>
      <c r="AI44" s="108"/>
      <c r="AJ44" s="14"/>
      <c r="AK44" s="107"/>
      <c r="AL44" s="108"/>
      <c r="AM44" s="14"/>
      <c r="AN44" s="109"/>
      <c r="AO44" s="108"/>
      <c r="AP44" s="14"/>
      <c r="AQ44" s="107"/>
      <c r="AR44" s="108"/>
      <c r="AS44" s="14"/>
      <c r="AT44" s="107"/>
      <c r="AU44" s="108"/>
      <c r="AV44" s="14"/>
      <c r="AW44" s="8"/>
      <c r="AX44" s="5"/>
    </row>
    <row r="45" customFormat="false" ht="15" hidden="false" customHeight="false" outlineLevel="0" collapsed="false">
      <c r="A45" s="5"/>
      <c r="B45" s="15"/>
      <c r="C45" s="16" t="s">
        <v>3</v>
      </c>
      <c r="D45" s="15" t="s">
        <v>4</v>
      </c>
      <c r="E45" s="110"/>
      <c r="F45" s="101" t="s">
        <v>3</v>
      </c>
      <c r="G45" s="15" t="s">
        <v>5</v>
      </c>
      <c r="H45" s="111"/>
      <c r="I45" s="17" t="s">
        <v>3</v>
      </c>
      <c r="J45" s="15" t="s">
        <v>6</v>
      </c>
      <c r="K45" s="111"/>
      <c r="L45" s="17" t="s">
        <v>3</v>
      </c>
      <c r="M45" s="15" t="s">
        <v>7</v>
      </c>
      <c r="N45" s="112"/>
      <c r="O45" s="17" t="s">
        <v>3</v>
      </c>
      <c r="P45" s="15" t="s">
        <v>8</v>
      </c>
      <c r="Q45" s="111"/>
      <c r="R45" s="17" t="s">
        <v>3</v>
      </c>
      <c r="S45" s="15" t="s">
        <v>9</v>
      </c>
      <c r="T45" s="111"/>
      <c r="U45" s="17" t="s">
        <v>3</v>
      </c>
      <c r="V45" s="15" t="s">
        <v>10</v>
      </c>
      <c r="W45" s="15"/>
      <c r="X45" s="18" t="s">
        <v>11</v>
      </c>
      <c r="Y45" s="104"/>
      <c r="AA45" s="5"/>
      <c r="AB45" s="15"/>
      <c r="AC45" s="16" t="s">
        <v>3</v>
      </c>
      <c r="AD45" s="15" t="s">
        <v>4</v>
      </c>
      <c r="AE45" s="110"/>
      <c r="AF45" s="101" t="s">
        <v>3</v>
      </c>
      <c r="AG45" s="15" t="s">
        <v>5</v>
      </c>
      <c r="AH45" s="111"/>
      <c r="AI45" s="17" t="s">
        <v>3</v>
      </c>
      <c r="AJ45" s="15" t="s">
        <v>6</v>
      </c>
      <c r="AK45" s="111"/>
      <c r="AL45" s="17" t="s">
        <v>3</v>
      </c>
      <c r="AM45" s="15" t="s">
        <v>7</v>
      </c>
      <c r="AN45" s="112"/>
      <c r="AO45" s="17" t="s">
        <v>3</v>
      </c>
      <c r="AP45" s="15" t="s">
        <v>8</v>
      </c>
      <c r="AQ45" s="111"/>
      <c r="AR45" s="17" t="s">
        <v>3</v>
      </c>
      <c r="AS45" s="15" t="s">
        <v>9</v>
      </c>
      <c r="AT45" s="111"/>
      <c r="AU45" s="17" t="s">
        <v>3</v>
      </c>
      <c r="AV45" s="15" t="s">
        <v>10</v>
      </c>
      <c r="AW45" s="18" t="s">
        <v>11</v>
      </c>
      <c r="AX45" s="5"/>
    </row>
    <row r="46" customFormat="false" ht="15" hidden="false" customHeight="false" outlineLevel="0" collapsed="false">
      <c r="A46" s="5"/>
      <c r="B46" s="19" t="s">
        <v>12</v>
      </c>
      <c r="C46" s="16"/>
      <c r="D46" s="20"/>
      <c r="E46" s="113"/>
      <c r="F46" s="106"/>
      <c r="G46" s="21"/>
      <c r="H46" s="114"/>
      <c r="I46" s="23"/>
      <c r="J46" s="21"/>
      <c r="K46" s="114"/>
      <c r="L46" s="23"/>
      <c r="M46" s="21"/>
      <c r="N46" s="115"/>
      <c r="O46" s="23"/>
      <c r="P46" s="21"/>
      <c r="Q46" s="114"/>
      <c r="R46" s="23"/>
      <c r="S46" s="21"/>
      <c r="T46" s="114"/>
      <c r="U46" s="23"/>
      <c r="V46" s="21"/>
      <c r="W46" s="21"/>
      <c r="X46" s="18" t="s">
        <v>11</v>
      </c>
      <c r="Y46" s="104"/>
      <c r="AA46" s="5"/>
      <c r="AB46" s="19" t="s">
        <v>12</v>
      </c>
      <c r="AC46" s="16"/>
      <c r="AD46" s="20"/>
      <c r="AE46" s="113"/>
      <c r="AF46" s="106"/>
      <c r="AG46" s="21"/>
      <c r="AH46" s="114"/>
      <c r="AI46" s="23"/>
      <c r="AJ46" s="21"/>
      <c r="AK46" s="114"/>
      <c r="AL46" s="23"/>
      <c r="AM46" s="21"/>
      <c r="AN46" s="115"/>
      <c r="AO46" s="23"/>
      <c r="AP46" s="21"/>
      <c r="AQ46" s="114"/>
      <c r="AR46" s="23"/>
      <c r="AS46" s="21"/>
      <c r="AT46" s="114"/>
      <c r="AU46" s="23"/>
      <c r="AV46" s="21"/>
      <c r="AW46" s="18" t="s">
        <v>11</v>
      </c>
      <c r="AX46" s="5"/>
    </row>
    <row r="47" customFormat="false" ht="15" hidden="false" customHeight="false" outlineLevel="0" collapsed="false">
      <c r="A47" s="5"/>
      <c r="B47" s="1" t="s">
        <v>13</v>
      </c>
      <c r="C47" s="2" t="s">
        <v>3</v>
      </c>
      <c r="D47" s="24" t="s">
        <v>14</v>
      </c>
      <c r="E47" s="116"/>
      <c r="F47" s="117" t="s">
        <v>3</v>
      </c>
      <c r="G47" s="26" t="s">
        <v>14</v>
      </c>
      <c r="H47" s="118"/>
      <c r="I47" s="28" t="s">
        <v>3</v>
      </c>
      <c r="J47" s="26" t="n">
        <v>13</v>
      </c>
      <c r="K47" s="119" t="n">
        <v>1</v>
      </c>
      <c r="L47" s="28" t="s">
        <v>3</v>
      </c>
      <c r="M47" s="26" t="s">
        <v>14</v>
      </c>
      <c r="N47" s="120"/>
      <c r="O47" s="28" t="s">
        <v>3</v>
      </c>
      <c r="P47" s="26" t="s">
        <v>14</v>
      </c>
      <c r="Q47" s="118"/>
      <c r="R47" s="28" t="s">
        <v>3</v>
      </c>
      <c r="S47" s="29" t="n">
        <v>12</v>
      </c>
      <c r="T47" s="102"/>
      <c r="U47" s="4" t="s">
        <v>3</v>
      </c>
      <c r="V47" s="30" t="n">
        <f aca="false">SUM(D47,G47,J47,M47,P47,S47)</f>
        <v>25</v>
      </c>
      <c r="W47" s="30" t="n">
        <f aca="false">SUM(E47+H47+K47+N47+Q47+T47)</f>
        <v>1</v>
      </c>
      <c r="X47" s="18" t="s">
        <v>11</v>
      </c>
      <c r="Y47" s="104"/>
      <c r="AA47" s="5"/>
      <c r="AB47" s="1" t="s">
        <v>13</v>
      </c>
      <c r="AC47" s="2" t="s">
        <v>3</v>
      </c>
      <c r="AD47" s="24" t="n">
        <f aca="false">SUM(D6,AD6)</f>
        <v>2</v>
      </c>
      <c r="AE47" s="116"/>
      <c r="AF47" s="117" t="s">
        <v>3</v>
      </c>
      <c r="AG47" s="24" t="n">
        <f aca="false">SUM(G6,AG6)</f>
        <v>0</v>
      </c>
      <c r="AH47" s="118"/>
      <c r="AI47" s="28" t="s">
        <v>3</v>
      </c>
      <c r="AJ47" s="24" t="n">
        <f aca="false">SUM(J6,AJ6)</f>
        <v>14</v>
      </c>
      <c r="AK47" s="119" t="s">
        <v>14</v>
      </c>
      <c r="AL47" s="28" t="s">
        <v>3</v>
      </c>
      <c r="AM47" s="24" t="n">
        <f aca="false">SUM(M6,AM6)</f>
        <v>2</v>
      </c>
      <c r="AN47" s="120"/>
      <c r="AO47" s="28" t="s">
        <v>3</v>
      </c>
      <c r="AP47" s="24" t="n">
        <f aca="false">SUM(P6,AP6)</f>
        <v>0</v>
      </c>
      <c r="AQ47" s="118"/>
      <c r="AR47" s="28" t="s">
        <v>3</v>
      </c>
      <c r="AS47" s="24" t="n">
        <f aca="false">SUM(S6,AS6)</f>
        <v>12</v>
      </c>
      <c r="AT47" s="102"/>
      <c r="AU47" s="4" t="s">
        <v>3</v>
      </c>
      <c r="AV47" s="30" t="n">
        <f aca="false">SUM(AD47,AG47,AJ47,AM47,AP47,AS47)</f>
        <v>30</v>
      </c>
      <c r="AW47" s="18" t="s">
        <v>11</v>
      </c>
      <c r="AX47" s="5"/>
    </row>
    <row r="48" customFormat="false" ht="15" hidden="false" customHeight="false" outlineLevel="0" collapsed="false">
      <c r="A48" s="5"/>
      <c r="B48" s="1" t="s">
        <v>15</v>
      </c>
      <c r="C48" s="2" t="s">
        <v>3</v>
      </c>
      <c r="D48" s="31" t="s">
        <v>14</v>
      </c>
      <c r="E48" s="122"/>
      <c r="F48" s="123" t="s">
        <v>3</v>
      </c>
      <c r="G48" s="33" t="n">
        <v>9</v>
      </c>
      <c r="H48" s="124"/>
      <c r="I48" s="34" t="s">
        <v>3</v>
      </c>
      <c r="J48" s="33" t="n">
        <v>16</v>
      </c>
      <c r="K48" s="125" t="n">
        <v>1</v>
      </c>
      <c r="L48" s="34" t="s">
        <v>3</v>
      </c>
      <c r="M48" s="33" t="s">
        <v>14</v>
      </c>
      <c r="N48" s="126"/>
      <c r="O48" s="34" t="s">
        <v>3</v>
      </c>
      <c r="P48" s="33" t="s">
        <v>14</v>
      </c>
      <c r="Q48" s="124"/>
      <c r="R48" s="34" t="s">
        <v>3</v>
      </c>
      <c r="S48" s="35" t="s">
        <v>14</v>
      </c>
      <c r="T48" s="124"/>
      <c r="U48" s="4" t="s">
        <v>3</v>
      </c>
      <c r="V48" s="30" t="n">
        <f aca="false">SUM(D48,G48,J48,M48,P48,S48)</f>
        <v>25</v>
      </c>
      <c r="W48" s="30" t="n">
        <f aca="false">SUM(E48+H48+K48+N48+Q48+T48)</f>
        <v>1</v>
      </c>
      <c r="X48" s="18" t="s">
        <v>11</v>
      </c>
      <c r="Y48" s="104"/>
      <c r="AA48" s="5"/>
      <c r="AB48" s="1" t="s">
        <v>15</v>
      </c>
      <c r="AC48" s="2" t="s">
        <v>3</v>
      </c>
      <c r="AD48" s="24" t="n">
        <f aca="false">SUM(D7,AD7)</f>
        <v>2</v>
      </c>
      <c r="AE48" s="122"/>
      <c r="AF48" s="123" t="s">
        <v>3</v>
      </c>
      <c r="AG48" s="24" t="n">
        <f aca="false">SUM(G7,AG7)</f>
        <v>12</v>
      </c>
      <c r="AH48" s="124"/>
      <c r="AI48" s="34" t="s">
        <v>3</v>
      </c>
      <c r="AJ48" s="24" t="n">
        <f aca="false">SUM(J7,AJ7)</f>
        <v>17</v>
      </c>
      <c r="AK48" s="125" t="s">
        <v>14</v>
      </c>
      <c r="AL48" s="34" t="s">
        <v>3</v>
      </c>
      <c r="AM48" s="24" t="n">
        <f aca="false">SUM(M7,AM7)</f>
        <v>2</v>
      </c>
      <c r="AN48" s="126"/>
      <c r="AO48" s="34" t="s">
        <v>3</v>
      </c>
      <c r="AP48" s="24" t="n">
        <f aca="false">SUM(P7,AP7)</f>
        <v>0</v>
      </c>
      <c r="AQ48" s="124"/>
      <c r="AR48" s="34" t="s">
        <v>3</v>
      </c>
      <c r="AS48" s="24" t="n">
        <f aca="false">SUM(S7,AS7)</f>
        <v>0</v>
      </c>
      <c r="AT48" s="124"/>
      <c r="AU48" s="4" t="s">
        <v>3</v>
      </c>
      <c r="AV48" s="30" t="n">
        <f aca="false">SUM(AD48,AG48,AJ48,AM48,AP48,AS48)</f>
        <v>33</v>
      </c>
      <c r="AW48" s="18" t="s">
        <v>11</v>
      </c>
      <c r="AX48" s="5"/>
    </row>
    <row r="49" customFormat="false" ht="15" hidden="false" customHeight="false" outlineLevel="0" collapsed="false">
      <c r="A49" s="5"/>
      <c r="B49" s="1" t="s">
        <v>16</v>
      </c>
      <c r="C49" s="2" t="s">
        <v>3</v>
      </c>
      <c r="D49" s="31" t="s">
        <v>14</v>
      </c>
      <c r="E49" s="122"/>
      <c r="F49" s="123" t="s">
        <v>3</v>
      </c>
      <c r="G49" s="33" t="s">
        <v>14</v>
      </c>
      <c r="H49" s="124"/>
      <c r="I49" s="34" t="s">
        <v>3</v>
      </c>
      <c r="J49" s="33" t="n">
        <v>13</v>
      </c>
      <c r="K49" s="125" t="n">
        <v>1</v>
      </c>
      <c r="L49" s="34" t="s">
        <v>3</v>
      </c>
      <c r="M49" s="33" t="s">
        <v>14</v>
      </c>
      <c r="N49" s="126"/>
      <c r="O49" s="34" t="s">
        <v>3</v>
      </c>
      <c r="P49" s="33" t="s">
        <v>14</v>
      </c>
      <c r="Q49" s="124"/>
      <c r="R49" s="34" t="s">
        <v>3</v>
      </c>
      <c r="S49" s="128" t="n">
        <v>12</v>
      </c>
      <c r="T49" s="124"/>
      <c r="U49" s="4" t="s">
        <v>3</v>
      </c>
      <c r="V49" s="30" t="n">
        <f aca="false">SUM(D49,G49,J49,M49,P49,S49)</f>
        <v>25</v>
      </c>
      <c r="W49" s="30" t="n">
        <f aca="false">SUM(E49+H49+K49+N49+Q49+T49)</f>
        <v>1</v>
      </c>
      <c r="X49" s="18" t="s">
        <v>11</v>
      </c>
      <c r="Y49" s="104"/>
      <c r="AA49" s="5"/>
      <c r="AB49" s="1" t="s">
        <v>16</v>
      </c>
      <c r="AC49" s="2" t="s">
        <v>3</v>
      </c>
      <c r="AD49" s="24" t="n">
        <f aca="false">SUM(D8,AD8)</f>
        <v>0</v>
      </c>
      <c r="AE49" s="122"/>
      <c r="AF49" s="123" t="s">
        <v>3</v>
      </c>
      <c r="AG49" s="24" t="n">
        <f aca="false">SUM(G8,AG8)</f>
        <v>0</v>
      </c>
      <c r="AH49" s="124"/>
      <c r="AI49" s="34" t="s">
        <v>3</v>
      </c>
      <c r="AJ49" s="24" t="n">
        <f aca="false">SUM(J8,AJ8)</f>
        <v>14</v>
      </c>
      <c r="AK49" s="125" t="s">
        <v>14</v>
      </c>
      <c r="AL49" s="34" t="s">
        <v>3</v>
      </c>
      <c r="AM49" s="24" t="n">
        <f aca="false">SUM(M8,AM8)</f>
        <v>2</v>
      </c>
      <c r="AN49" s="126"/>
      <c r="AO49" s="34" t="s">
        <v>3</v>
      </c>
      <c r="AP49" s="24" t="n">
        <f aca="false">SUM(P8,AP8)</f>
        <v>0</v>
      </c>
      <c r="AQ49" s="124"/>
      <c r="AR49" s="34" t="s">
        <v>3</v>
      </c>
      <c r="AS49" s="24" t="n">
        <f aca="false">SUM(S8,AS8)</f>
        <v>14</v>
      </c>
      <c r="AT49" s="124"/>
      <c r="AU49" s="4" t="s">
        <v>3</v>
      </c>
      <c r="AV49" s="30" t="n">
        <f aca="false">SUM(AD49,AG49,AJ49,AM49,AP49,AS49)</f>
        <v>30</v>
      </c>
      <c r="AW49" s="18" t="s">
        <v>11</v>
      </c>
      <c r="AX49" s="5"/>
    </row>
    <row r="50" customFormat="false" ht="15" hidden="false" customHeight="false" outlineLevel="0" collapsed="false">
      <c r="A50" s="5"/>
      <c r="B50" s="1" t="s">
        <v>17</v>
      </c>
      <c r="C50" s="2" t="s">
        <v>3</v>
      </c>
      <c r="D50" s="31" t="n">
        <v>14</v>
      </c>
      <c r="E50" s="122"/>
      <c r="F50" s="123" t="s">
        <v>3</v>
      </c>
      <c r="G50" s="33" t="s">
        <v>14</v>
      </c>
      <c r="H50" s="124"/>
      <c r="I50" s="34" t="s">
        <v>3</v>
      </c>
      <c r="J50" s="33" t="n">
        <v>11</v>
      </c>
      <c r="K50" s="125" t="n">
        <v>1</v>
      </c>
      <c r="L50" s="34" t="s">
        <v>3</v>
      </c>
      <c r="M50" s="33" t="s">
        <v>14</v>
      </c>
      <c r="N50" s="126"/>
      <c r="O50" s="34" t="s">
        <v>3</v>
      </c>
      <c r="P50" s="33" t="s">
        <v>14</v>
      </c>
      <c r="Q50" s="124"/>
      <c r="R50" s="34" t="s">
        <v>3</v>
      </c>
      <c r="S50" s="35" t="s">
        <v>14</v>
      </c>
      <c r="T50" s="124"/>
      <c r="U50" s="4" t="s">
        <v>3</v>
      </c>
      <c r="V50" s="30" t="n">
        <f aca="false">SUM(D50,G50,J50,M50,P50,S50)</f>
        <v>25</v>
      </c>
      <c r="W50" s="30" t="n">
        <f aca="false">SUM(E50+H50+K50+N50+Q50+T50)</f>
        <v>1</v>
      </c>
      <c r="X50" s="18" t="s">
        <v>11</v>
      </c>
      <c r="Y50" s="104"/>
      <c r="AA50" s="5"/>
      <c r="AB50" s="1" t="s">
        <v>17</v>
      </c>
      <c r="AC50" s="2" t="s">
        <v>3</v>
      </c>
      <c r="AD50" s="24" t="n">
        <f aca="false">SUM(D9,AD9)</f>
        <v>16</v>
      </c>
      <c r="AE50" s="122"/>
      <c r="AF50" s="123" t="s">
        <v>3</v>
      </c>
      <c r="AG50" s="24" t="n">
        <f aca="false">SUM(G9,AG9)</f>
        <v>0</v>
      </c>
      <c r="AH50" s="124"/>
      <c r="AI50" s="34" t="s">
        <v>3</v>
      </c>
      <c r="AJ50" s="24" t="n">
        <f aca="false">SUM(J9,AJ9)</f>
        <v>12</v>
      </c>
      <c r="AK50" s="125" t="s">
        <v>14</v>
      </c>
      <c r="AL50" s="34" t="s">
        <v>3</v>
      </c>
      <c r="AM50" s="24" t="n">
        <f aca="false">SUM(M9,AM9)</f>
        <v>2</v>
      </c>
      <c r="AN50" s="126"/>
      <c r="AO50" s="34" t="s">
        <v>3</v>
      </c>
      <c r="AP50" s="24" t="n">
        <f aca="false">SUM(P9,AP9)</f>
        <v>0</v>
      </c>
      <c r="AQ50" s="124"/>
      <c r="AR50" s="34" t="s">
        <v>3</v>
      </c>
      <c r="AS50" s="24" t="n">
        <f aca="false">SUM(S9,AS9)</f>
        <v>2</v>
      </c>
      <c r="AT50" s="124"/>
      <c r="AU50" s="4" t="s">
        <v>3</v>
      </c>
      <c r="AV50" s="30" t="n">
        <f aca="false">SUM(AD50,AG50,AJ50,AM50,AP50,AS50)</f>
        <v>32</v>
      </c>
      <c r="AW50" s="18" t="s">
        <v>11</v>
      </c>
      <c r="AX50" s="5"/>
    </row>
    <row r="51" customFormat="false" ht="15" hidden="false" customHeight="false" outlineLevel="0" collapsed="false">
      <c r="A51" s="5"/>
      <c r="B51" s="1" t="s">
        <v>18</v>
      </c>
      <c r="C51" s="2" t="s">
        <v>3</v>
      </c>
      <c r="D51" s="31" t="s">
        <v>14</v>
      </c>
      <c r="E51" s="122"/>
      <c r="F51" s="123" t="s">
        <v>3</v>
      </c>
      <c r="G51" s="33" t="s">
        <v>14</v>
      </c>
      <c r="H51" s="124"/>
      <c r="I51" s="34" t="s">
        <v>3</v>
      </c>
      <c r="J51" s="33" t="n">
        <v>13</v>
      </c>
      <c r="K51" s="125" t="n">
        <v>1</v>
      </c>
      <c r="L51" s="34" t="s">
        <v>3</v>
      </c>
      <c r="M51" s="33" t="s">
        <v>14</v>
      </c>
      <c r="N51" s="126"/>
      <c r="O51" s="34" t="s">
        <v>3</v>
      </c>
      <c r="P51" s="33" t="s">
        <v>14</v>
      </c>
      <c r="Q51" s="124"/>
      <c r="R51" s="34" t="s">
        <v>3</v>
      </c>
      <c r="S51" s="35" t="n">
        <v>12</v>
      </c>
      <c r="T51" s="124"/>
      <c r="U51" s="4" t="s">
        <v>3</v>
      </c>
      <c r="V51" s="30" t="n">
        <f aca="false">SUM(D51,G51,J51,M51,P51,S51)</f>
        <v>25</v>
      </c>
      <c r="W51" s="30" t="n">
        <f aca="false">SUM(E51+H51+K51+N51+Q51+T51)</f>
        <v>1</v>
      </c>
      <c r="X51" s="18" t="s">
        <v>11</v>
      </c>
      <c r="Y51" s="104"/>
      <c r="AA51" s="5"/>
      <c r="AB51" s="1" t="s">
        <v>18</v>
      </c>
      <c r="AC51" s="2" t="s">
        <v>3</v>
      </c>
      <c r="AD51" s="24" t="n">
        <f aca="false">SUM(D10,AD10)</f>
        <v>0</v>
      </c>
      <c r="AE51" s="122"/>
      <c r="AF51" s="123" t="s">
        <v>3</v>
      </c>
      <c r="AG51" s="24" t="n">
        <f aca="false">SUM(G10,AG10)</f>
        <v>3</v>
      </c>
      <c r="AH51" s="124"/>
      <c r="AI51" s="34" t="s">
        <v>3</v>
      </c>
      <c r="AJ51" s="24" t="n">
        <f aca="false">SUM(J10,AJ10)</f>
        <v>14</v>
      </c>
      <c r="AK51" s="125" t="s">
        <v>14</v>
      </c>
      <c r="AL51" s="34" t="s">
        <v>3</v>
      </c>
      <c r="AM51" s="24" t="n">
        <f aca="false">SUM(M10,AM10)</f>
        <v>2</v>
      </c>
      <c r="AN51" s="126"/>
      <c r="AO51" s="34" t="s">
        <v>3</v>
      </c>
      <c r="AP51" s="24" t="n">
        <f aca="false">SUM(P10,AP10)</f>
        <v>0</v>
      </c>
      <c r="AQ51" s="124"/>
      <c r="AR51" s="34" t="s">
        <v>3</v>
      </c>
      <c r="AS51" s="24" t="n">
        <f aca="false">SUM(S10,AS10)</f>
        <v>12</v>
      </c>
      <c r="AT51" s="124"/>
      <c r="AU51" s="4" t="s">
        <v>3</v>
      </c>
      <c r="AV51" s="30" t="n">
        <f aca="false">SUM(AD51,AG51,AJ51,AM51,AP51,AS51)</f>
        <v>31</v>
      </c>
      <c r="AW51" s="18" t="s">
        <v>11</v>
      </c>
      <c r="AX51" s="5"/>
    </row>
    <row r="52" customFormat="false" ht="15" hidden="false" customHeight="false" outlineLevel="0" collapsed="false">
      <c r="A52" s="5"/>
      <c r="B52" s="1" t="s">
        <v>19</v>
      </c>
      <c r="C52" s="2" t="s">
        <v>3</v>
      </c>
      <c r="D52" s="31" t="n">
        <v>7</v>
      </c>
      <c r="E52" s="122"/>
      <c r="F52" s="123" t="s">
        <v>3</v>
      </c>
      <c r="G52" s="33" t="s">
        <v>14</v>
      </c>
      <c r="H52" s="124"/>
      <c r="I52" s="34" t="s">
        <v>3</v>
      </c>
      <c r="J52" s="33" t="n">
        <v>18</v>
      </c>
      <c r="K52" s="125" t="n">
        <v>1</v>
      </c>
      <c r="L52" s="34" t="s">
        <v>3</v>
      </c>
      <c r="M52" s="33" t="s">
        <v>14</v>
      </c>
      <c r="N52" s="126"/>
      <c r="O52" s="34" t="s">
        <v>3</v>
      </c>
      <c r="P52" s="33" t="s">
        <v>14</v>
      </c>
      <c r="Q52" s="124"/>
      <c r="R52" s="34" t="s">
        <v>3</v>
      </c>
      <c r="S52" s="35" t="s">
        <v>14</v>
      </c>
      <c r="T52" s="124"/>
      <c r="U52" s="4" t="s">
        <v>3</v>
      </c>
      <c r="V52" s="30" t="n">
        <f aca="false">SUM(D52,G52,J52,M52,P52,S52)</f>
        <v>25</v>
      </c>
      <c r="W52" s="30" t="n">
        <f aca="false">SUM(E52+H52+K52+N52+Q52+T52)</f>
        <v>1</v>
      </c>
      <c r="X52" s="18" t="s">
        <v>11</v>
      </c>
      <c r="Y52" s="104"/>
      <c r="AA52" s="5"/>
      <c r="AB52" s="1" t="s">
        <v>19</v>
      </c>
      <c r="AC52" s="2" t="s">
        <v>3</v>
      </c>
      <c r="AD52" s="24" t="n">
        <f aca="false">SUM(D11,AD11)</f>
        <v>9</v>
      </c>
      <c r="AE52" s="122"/>
      <c r="AF52" s="123" t="s">
        <v>3</v>
      </c>
      <c r="AG52" s="24" t="n">
        <f aca="false">SUM(G11,AG11)</f>
        <v>3</v>
      </c>
      <c r="AH52" s="124"/>
      <c r="AI52" s="34" t="s">
        <v>3</v>
      </c>
      <c r="AJ52" s="24" t="n">
        <f aca="false">SUM(J11,AJ11)</f>
        <v>19</v>
      </c>
      <c r="AK52" s="125" t="s">
        <v>14</v>
      </c>
      <c r="AL52" s="34" t="s">
        <v>3</v>
      </c>
      <c r="AM52" s="24" t="n">
        <f aca="false">SUM(M11,AM11)</f>
        <v>2</v>
      </c>
      <c r="AN52" s="126"/>
      <c r="AO52" s="34" t="s">
        <v>3</v>
      </c>
      <c r="AP52" s="24" t="n">
        <f aca="false">SUM(P11,AP11)</f>
        <v>0</v>
      </c>
      <c r="AQ52" s="124"/>
      <c r="AR52" s="34" t="s">
        <v>3</v>
      </c>
      <c r="AS52" s="24" t="n">
        <f aca="false">SUM(S11,AS11)</f>
        <v>0</v>
      </c>
      <c r="AT52" s="124"/>
      <c r="AU52" s="4" t="s">
        <v>3</v>
      </c>
      <c r="AV52" s="30" t="n">
        <f aca="false">SUM(AD52,AG52,AJ52,AM52,AP52,AS52)</f>
        <v>33</v>
      </c>
      <c r="AW52" s="18" t="s">
        <v>11</v>
      </c>
      <c r="AX52" s="5"/>
    </row>
    <row r="53" customFormat="false" ht="15" hidden="false" customHeight="false" outlineLevel="0" collapsed="false">
      <c r="A53" s="5"/>
      <c r="B53" s="1" t="s">
        <v>20</v>
      </c>
      <c r="C53" s="2" t="s">
        <v>3</v>
      </c>
      <c r="D53" s="36" t="s">
        <v>14</v>
      </c>
      <c r="E53" s="131"/>
      <c r="F53" s="132" t="s">
        <v>3</v>
      </c>
      <c r="G53" s="38" t="n">
        <v>10</v>
      </c>
      <c r="H53" s="133"/>
      <c r="I53" s="40" t="s">
        <v>3</v>
      </c>
      <c r="J53" s="38" t="n">
        <v>15</v>
      </c>
      <c r="K53" s="134" t="n">
        <v>1</v>
      </c>
      <c r="L53" s="40" t="s">
        <v>3</v>
      </c>
      <c r="M53" s="38" t="s">
        <v>14</v>
      </c>
      <c r="N53" s="135"/>
      <c r="O53" s="40" t="s">
        <v>3</v>
      </c>
      <c r="P53" s="38" t="s">
        <v>14</v>
      </c>
      <c r="Q53" s="133"/>
      <c r="R53" s="40" t="s">
        <v>3</v>
      </c>
      <c r="S53" s="41" t="s">
        <v>14</v>
      </c>
      <c r="T53" s="124"/>
      <c r="U53" s="4" t="s">
        <v>3</v>
      </c>
      <c r="V53" s="30" t="n">
        <f aca="false">SUM(D53,G53,J53,M53,P53,S53)</f>
        <v>25</v>
      </c>
      <c r="W53" s="30" t="n">
        <f aca="false">SUM(E53+H53+K53+N53+Q53+T53)</f>
        <v>1</v>
      </c>
      <c r="X53" s="18" t="s">
        <v>11</v>
      </c>
      <c r="Y53" s="104"/>
      <c r="AA53" s="5"/>
      <c r="AB53" s="1" t="s">
        <v>20</v>
      </c>
      <c r="AC53" s="2" t="s">
        <v>3</v>
      </c>
      <c r="AD53" s="24" t="n">
        <f aca="false">SUM(D12,AD12)</f>
        <v>0</v>
      </c>
      <c r="AE53" s="131"/>
      <c r="AF53" s="132" t="s">
        <v>3</v>
      </c>
      <c r="AG53" s="24" t="n">
        <f aca="false">SUM(G12,AG12)</f>
        <v>13</v>
      </c>
      <c r="AH53" s="133"/>
      <c r="AI53" s="40" t="s">
        <v>3</v>
      </c>
      <c r="AJ53" s="24" t="n">
        <f aca="false">SUM(J12,AJ12)</f>
        <v>16</v>
      </c>
      <c r="AK53" s="134" t="s">
        <v>14</v>
      </c>
      <c r="AL53" s="40" t="s">
        <v>3</v>
      </c>
      <c r="AM53" s="24" t="n">
        <f aca="false">SUM(M12,AM12)</f>
        <v>2</v>
      </c>
      <c r="AN53" s="135"/>
      <c r="AO53" s="40" t="s">
        <v>3</v>
      </c>
      <c r="AP53" s="24" t="n">
        <f aca="false">SUM(P12,AP12)</f>
        <v>0</v>
      </c>
      <c r="AQ53" s="133"/>
      <c r="AR53" s="40" t="s">
        <v>3</v>
      </c>
      <c r="AS53" s="24" t="n">
        <f aca="false">SUM(S12,AS12)</f>
        <v>2</v>
      </c>
      <c r="AT53" s="124"/>
      <c r="AU53" s="4" t="s">
        <v>3</v>
      </c>
      <c r="AV53" s="30" t="n">
        <f aca="false">SUM(AD53,AG53,AJ53,AM53,AP53,AS53)</f>
        <v>33</v>
      </c>
      <c r="AW53" s="18" t="s">
        <v>11</v>
      </c>
      <c r="AX53" s="5"/>
    </row>
    <row r="54" customFormat="false" ht="15" hidden="false" customHeight="false" outlineLevel="0" collapsed="false">
      <c r="A54" s="5"/>
      <c r="B54" s="42" t="s">
        <v>12</v>
      </c>
      <c r="C54" s="2"/>
      <c r="D54" s="43"/>
      <c r="E54" s="137"/>
      <c r="F54" s="138"/>
      <c r="G54" s="45"/>
      <c r="H54" s="139"/>
      <c r="I54" s="46"/>
      <c r="J54" s="45"/>
      <c r="K54" s="139"/>
      <c r="L54" s="46"/>
      <c r="M54" s="45"/>
      <c r="N54" s="140"/>
      <c r="O54" s="46"/>
      <c r="P54" s="45"/>
      <c r="Q54" s="139"/>
      <c r="R54" s="46"/>
      <c r="S54" s="45"/>
      <c r="T54" s="139"/>
      <c r="U54" s="58"/>
      <c r="V54" s="47"/>
      <c r="W54" s="47"/>
      <c r="X54" s="18" t="s">
        <v>11</v>
      </c>
      <c r="Y54" s="104"/>
      <c r="AA54" s="5"/>
      <c r="AB54" s="42" t="s">
        <v>12</v>
      </c>
      <c r="AC54" s="2"/>
      <c r="AD54" s="43"/>
      <c r="AE54" s="137"/>
      <c r="AF54" s="138"/>
      <c r="AG54" s="45"/>
      <c r="AH54" s="139"/>
      <c r="AI54" s="46"/>
      <c r="AJ54" s="45"/>
      <c r="AK54" s="139"/>
      <c r="AL54" s="46"/>
      <c r="AM54" s="45"/>
      <c r="AN54" s="140"/>
      <c r="AO54" s="46"/>
      <c r="AP54" s="45"/>
      <c r="AQ54" s="139"/>
      <c r="AR54" s="46"/>
      <c r="AS54" s="45"/>
      <c r="AT54" s="139"/>
      <c r="AU54" s="58"/>
      <c r="AV54" s="47"/>
      <c r="AW54" s="18" t="s">
        <v>11</v>
      </c>
      <c r="AX54" s="5"/>
    </row>
    <row r="55" customFormat="false" ht="15" hidden="false" customHeight="false" outlineLevel="0" collapsed="false">
      <c r="A55" s="5"/>
      <c r="B55" s="1" t="s">
        <v>21</v>
      </c>
      <c r="C55" s="2" t="s">
        <v>3</v>
      </c>
      <c r="D55" s="30" t="n">
        <f aca="false">SUM(D47:D53)</f>
        <v>21</v>
      </c>
      <c r="E55" s="141"/>
      <c r="F55" s="142" t="s">
        <v>3</v>
      </c>
      <c r="G55" s="30" t="n">
        <f aca="false">SUM(G47:G53)</f>
        <v>19</v>
      </c>
      <c r="H55" s="143"/>
      <c r="I55" s="4" t="s">
        <v>3</v>
      </c>
      <c r="J55" s="30" t="n">
        <f aca="false">SUM(J47:J53)</f>
        <v>99</v>
      </c>
      <c r="K55" s="143" t="n">
        <f aca="false">SUM(K47:K53)</f>
        <v>7</v>
      </c>
      <c r="L55" s="4" t="s">
        <v>3</v>
      </c>
      <c r="M55" s="30" t="n">
        <f aca="false">SUM(M47:M53)</f>
        <v>0</v>
      </c>
      <c r="N55" s="144"/>
      <c r="O55" s="4" t="s">
        <v>3</v>
      </c>
      <c r="P55" s="30" t="n">
        <f aca="false">SUM(P47:P53)</f>
        <v>0</v>
      </c>
      <c r="Q55" s="143"/>
      <c r="R55" s="4" t="s">
        <v>3</v>
      </c>
      <c r="S55" s="30" t="n">
        <f aca="false">SUM(S47:S53)</f>
        <v>36</v>
      </c>
      <c r="T55" s="143"/>
      <c r="U55" s="4" t="s">
        <v>3</v>
      </c>
      <c r="V55" s="30" t="n">
        <f aca="false">SUM(V47:V53)</f>
        <v>175</v>
      </c>
      <c r="W55" s="30" t="n">
        <f aca="false">SUM(E55+H55+K55+N55+Q55+T55)</f>
        <v>7</v>
      </c>
      <c r="X55" s="18" t="s">
        <v>11</v>
      </c>
      <c r="Y55" s="104"/>
      <c r="AA55" s="5"/>
      <c r="AB55" s="1" t="s">
        <v>21</v>
      </c>
      <c r="AC55" s="2" t="s">
        <v>3</v>
      </c>
      <c r="AD55" s="30" t="n">
        <f aca="false">SUM(AD47:AD53)</f>
        <v>29</v>
      </c>
      <c r="AE55" s="141"/>
      <c r="AF55" s="142" t="s">
        <v>3</v>
      </c>
      <c r="AG55" s="30" t="n">
        <f aca="false">SUM(AG47:AG53)</f>
        <v>31</v>
      </c>
      <c r="AH55" s="143"/>
      <c r="AI55" s="4" t="s">
        <v>3</v>
      </c>
      <c r="AJ55" s="30" t="n">
        <f aca="false">SUM(AJ47:AJ53)</f>
        <v>106</v>
      </c>
      <c r="AK55" s="143" t="n">
        <f aca="false">SUM(AK47:AK53)</f>
        <v>0</v>
      </c>
      <c r="AL55" s="4" t="s">
        <v>3</v>
      </c>
      <c r="AM55" s="30" t="n">
        <f aca="false">SUM(AM47:AM53)</f>
        <v>14</v>
      </c>
      <c r="AN55" s="144"/>
      <c r="AO55" s="4" t="s">
        <v>3</v>
      </c>
      <c r="AP55" s="30" t="n">
        <f aca="false">SUM(AP47:AP53)</f>
        <v>0</v>
      </c>
      <c r="AQ55" s="143"/>
      <c r="AR55" s="4" t="s">
        <v>3</v>
      </c>
      <c r="AS55" s="30" t="n">
        <f aca="false">SUM(AS47:AS53)</f>
        <v>42</v>
      </c>
      <c r="AT55" s="143"/>
      <c r="AU55" s="4" t="s">
        <v>3</v>
      </c>
      <c r="AV55" s="30" t="n">
        <f aca="false">SUM(AV47:AV53)</f>
        <v>222</v>
      </c>
      <c r="AW55" s="18" t="s">
        <v>11</v>
      </c>
      <c r="AX55" s="5"/>
    </row>
    <row r="56" customFormat="false" ht="15" hidden="false" customHeight="false" outlineLevel="0" collapsed="false">
      <c r="A56" s="5"/>
      <c r="B56" s="1"/>
      <c r="C56" s="2"/>
      <c r="D56" s="48"/>
      <c r="E56" s="145"/>
      <c r="F56" s="146"/>
      <c r="G56" s="48"/>
      <c r="H56" s="147"/>
      <c r="I56" s="148"/>
      <c r="J56" s="48"/>
      <c r="K56" s="147"/>
      <c r="L56" s="4"/>
      <c r="M56" s="48"/>
      <c r="N56" s="149"/>
      <c r="O56" s="148"/>
      <c r="P56" s="51"/>
      <c r="Q56" s="150"/>
      <c r="R56" s="148"/>
      <c r="S56" s="48"/>
      <c r="T56" s="147"/>
      <c r="U56" s="55"/>
      <c r="V56" s="53"/>
      <c r="W56" s="53"/>
      <c r="X56" s="18"/>
      <c r="Y56" s="104"/>
      <c r="AA56" s="5"/>
      <c r="AB56" s="1"/>
      <c r="AC56" s="2"/>
      <c r="AD56" s="48"/>
      <c r="AE56" s="145"/>
      <c r="AF56" s="146"/>
      <c r="AG56" s="48"/>
      <c r="AH56" s="147"/>
      <c r="AI56" s="148"/>
      <c r="AJ56" s="48"/>
      <c r="AK56" s="147"/>
      <c r="AL56" s="4"/>
      <c r="AM56" s="48"/>
      <c r="AN56" s="149"/>
      <c r="AO56" s="148"/>
      <c r="AP56" s="51"/>
      <c r="AQ56" s="150"/>
      <c r="AR56" s="148"/>
      <c r="AS56" s="48"/>
      <c r="AT56" s="147"/>
      <c r="AU56" s="55"/>
      <c r="AV56" s="53"/>
      <c r="AW56" s="18"/>
      <c r="AX56" s="5"/>
    </row>
    <row r="57" customFormat="false" ht="15" hidden="false" customHeight="false" outlineLevel="0" collapsed="false">
      <c r="A57" s="5"/>
      <c r="B57" s="1" t="s">
        <v>24</v>
      </c>
      <c r="C57" s="2" t="s">
        <v>3</v>
      </c>
      <c r="D57" s="151" t="n">
        <f aca="false">30*D55</f>
        <v>630</v>
      </c>
      <c r="E57" s="152"/>
      <c r="F57" s="146" t="s">
        <v>3</v>
      </c>
      <c r="G57" s="151" t="n">
        <f aca="false">20*G55</f>
        <v>380</v>
      </c>
      <c r="H57" s="150"/>
      <c r="I57" s="55" t="s">
        <v>3</v>
      </c>
      <c r="J57" s="151" t="n">
        <f aca="false">25*J55</f>
        <v>2475</v>
      </c>
      <c r="K57" s="150"/>
      <c r="L57" s="55" t="s">
        <v>3</v>
      </c>
      <c r="M57" s="151" t="n">
        <f aca="false">22*M55</f>
        <v>0</v>
      </c>
      <c r="N57" s="153"/>
      <c r="O57" s="55" t="s">
        <v>3</v>
      </c>
      <c r="P57" s="151" t="n">
        <f aca="false">15*P55</f>
        <v>0</v>
      </c>
      <c r="Q57" s="150"/>
      <c r="R57" s="55" t="s">
        <v>3</v>
      </c>
      <c r="S57" s="151" t="n">
        <f aca="false">15*S55</f>
        <v>540</v>
      </c>
      <c r="T57" s="150"/>
      <c r="U57" s="55" t="s">
        <v>3</v>
      </c>
      <c r="V57" s="54" t="n">
        <f aca="false">SUM(D57:S57)</f>
        <v>4025</v>
      </c>
      <c r="W57" s="54"/>
      <c r="X57" s="18" t="s">
        <v>11</v>
      </c>
      <c r="Y57" s="104"/>
      <c r="AA57" s="5"/>
      <c r="AB57" s="1" t="s">
        <v>24</v>
      </c>
      <c r="AC57" s="2" t="s">
        <v>3</v>
      </c>
      <c r="AD57" s="151" t="n">
        <f aca="false">30*AD55</f>
        <v>870</v>
      </c>
      <c r="AE57" s="152"/>
      <c r="AF57" s="146" t="s">
        <v>3</v>
      </c>
      <c r="AG57" s="151" t="n">
        <f aca="false">20*AG55</f>
        <v>620</v>
      </c>
      <c r="AH57" s="150"/>
      <c r="AI57" s="55" t="s">
        <v>3</v>
      </c>
      <c r="AJ57" s="151" t="n">
        <f aca="false">25*AJ55</f>
        <v>2650</v>
      </c>
      <c r="AK57" s="150"/>
      <c r="AL57" s="55" t="s">
        <v>3</v>
      </c>
      <c r="AM57" s="151" t="n">
        <f aca="false">22*AM55</f>
        <v>308</v>
      </c>
      <c r="AN57" s="153"/>
      <c r="AO57" s="55" t="s">
        <v>3</v>
      </c>
      <c r="AP57" s="151" t="n">
        <f aca="false">15*AP55</f>
        <v>0</v>
      </c>
      <c r="AQ57" s="150"/>
      <c r="AR57" s="55" t="s">
        <v>3</v>
      </c>
      <c r="AS57" s="151" t="n">
        <f aca="false">15*AS55</f>
        <v>630</v>
      </c>
      <c r="AT57" s="150"/>
      <c r="AU57" s="55" t="s">
        <v>3</v>
      </c>
      <c r="AV57" s="54" t="n">
        <f aca="false">SUM(AD57:AS57)</f>
        <v>5078</v>
      </c>
      <c r="AW57" s="18" t="s">
        <v>11</v>
      </c>
      <c r="AX57" s="5"/>
    </row>
    <row r="58" customFormat="false" ht="15" hidden="false" customHeight="false" outlineLevel="0" collapsed="false">
      <c r="A58" s="5"/>
      <c r="B58" s="2" t="s">
        <v>25</v>
      </c>
      <c r="C58" s="2"/>
      <c r="D58" s="12"/>
      <c r="E58" s="105"/>
      <c r="F58" s="154"/>
      <c r="G58" s="57"/>
      <c r="H58" s="155"/>
      <c r="I58" s="58"/>
      <c r="J58" s="57"/>
      <c r="K58" s="155"/>
      <c r="L58" s="58"/>
      <c r="M58" s="57"/>
      <c r="N58" s="156"/>
      <c r="O58" s="58"/>
      <c r="P58" s="57"/>
      <c r="Q58" s="155"/>
      <c r="R58" s="58"/>
      <c r="S58" s="57"/>
      <c r="T58" s="155"/>
      <c r="U58" s="58"/>
      <c r="V58" s="57"/>
      <c r="W58" s="57"/>
      <c r="X58" s="8"/>
      <c r="Y58" s="104"/>
      <c r="AA58" s="5"/>
      <c r="AB58" s="2" t="s">
        <v>25</v>
      </c>
      <c r="AC58" s="2"/>
      <c r="AD58" s="12"/>
      <c r="AE58" s="105"/>
      <c r="AF58" s="154"/>
      <c r="AG58" s="57"/>
      <c r="AH58" s="155"/>
      <c r="AI58" s="58"/>
      <c r="AJ58" s="57"/>
      <c r="AK58" s="155"/>
      <c r="AL58" s="58"/>
      <c r="AM58" s="57"/>
      <c r="AN58" s="156"/>
      <c r="AO58" s="58"/>
      <c r="AP58" s="57"/>
      <c r="AQ58" s="155"/>
      <c r="AR58" s="58"/>
      <c r="AS58" s="57"/>
      <c r="AT58" s="155"/>
      <c r="AU58" s="58"/>
      <c r="AV58" s="57"/>
      <c r="AW58" s="8"/>
      <c r="AX58" s="5"/>
    </row>
    <row r="59" customFormat="false" ht="15" hidden="false" customHeight="false" outlineLevel="0" collapsed="false">
      <c r="A59" s="5"/>
      <c r="B59" s="59" t="s">
        <v>70</v>
      </c>
      <c r="C59" s="2"/>
      <c r="E59" s="157"/>
      <c r="F59" s="142"/>
      <c r="H59" s="158"/>
      <c r="I59" s="4"/>
      <c r="K59" s="158"/>
      <c r="L59" s="4"/>
      <c r="N59" s="159"/>
      <c r="O59" s="4"/>
      <c r="Q59" s="158"/>
      <c r="R59" s="4"/>
      <c r="T59" s="158"/>
      <c r="U59" s="4"/>
      <c r="X59" s="8"/>
      <c r="Y59" s="104"/>
      <c r="AA59" s="5"/>
      <c r="AB59" s="59" t="s">
        <v>70</v>
      </c>
      <c r="AC59" s="2"/>
      <c r="AE59" s="157"/>
      <c r="AF59" s="142"/>
      <c r="AH59" s="158"/>
      <c r="AI59" s="4"/>
      <c r="AK59" s="158"/>
      <c r="AL59" s="4"/>
      <c r="AN59" s="159"/>
      <c r="AO59" s="4"/>
      <c r="AQ59" s="158"/>
      <c r="AR59" s="4"/>
      <c r="AT59" s="158"/>
      <c r="AU59" s="4"/>
      <c r="AW59" s="8"/>
      <c r="AX59" s="5"/>
    </row>
    <row r="60" customFormat="false" ht="21" hidden="false" customHeight="false" outlineLevel="0" collapsed="false">
      <c r="A60" s="5"/>
      <c r="B60" s="60" t="s">
        <v>71</v>
      </c>
      <c r="C60" s="2"/>
      <c r="E60" s="157"/>
      <c r="F60" s="142"/>
      <c r="H60" s="158"/>
      <c r="I60" s="4"/>
      <c r="K60" s="158"/>
      <c r="L60" s="4"/>
      <c r="N60" s="159"/>
      <c r="O60" s="4"/>
      <c r="Q60" s="158"/>
      <c r="R60" s="4"/>
      <c r="T60" s="158"/>
      <c r="U60" s="4"/>
      <c r="X60" s="8"/>
      <c r="Y60" s="104"/>
      <c r="AA60" s="5"/>
      <c r="AB60" s="60" t="s">
        <v>72</v>
      </c>
      <c r="AC60" s="2"/>
      <c r="AE60" s="157"/>
      <c r="AF60" s="142"/>
      <c r="AH60" s="158"/>
      <c r="AI60" s="4"/>
      <c r="AK60" s="158"/>
      <c r="AL60" s="4"/>
      <c r="AN60" s="159"/>
      <c r="AO60" s="4"/>
      <c r="AQ60" s="158"/>
      <c r="AR60" s="4"/>
      <c r="AT60" s="158"/>
      <c r="AU60" s="4"/>
      <c r="AW60" s="8"/>
      <c r="AX60" s="5"/>
    </row>
    <row r="61" customFormat="false" ht="15" hidden="false" customHeight="false" outlineLevel="0" collapsed="false">
      <c r="A61" s="5"/>
      <c r="B61" s="2" t="s">
        <v>73</v>
      </c>
      <c r="C61" s="2"/>
      <c r="E61" s="157"/>
      <c r="F61" s="142"/>
      <c r="H61" s="158"/>
      <c r="I61" s="4"/>
      <c r="K61" s="158"/>
      <c r="L61" s="4"/>
      <c r="N61" s="159"/>
      <c r="O61" s="4"/>
      <c r="Q61" s="158"/>
      <c r="R61" s="4"/>
      <c r="T61" s="158"/>
      <c r="U61" s="4"/>
      <c r="X61" s="8"/>
      <c r="Y61" s="104"/>
      <c r="AA61" s="5"/>
      <c r="AB61" s="2" t="s">
        <v>73</v>
      </c>
      <c r="AC61" s="2"/>
      <c r="AE61" s="157"/>
      <c r="AF61" s="142"/>
      <c r="AH61" s="158"/>
      <c r="AI61" s="4"/>
      <c r="AK61" s="158"/>
      <c r="AL61" s="4"/>
      <c r="AN61" s="159"/>
      <c r="AO61" s="4"/>
      <c r="AQ61" s="158"/>
      <c r="AR61" s="4"/>
      <c r="AT61" s="158"/>
      <c r="AU61" s="4"/>
      <c r="AW61" s="8"/>
      <c r="AX61" s="5"/>
    </row>
    <row r="63" customFormat="false" ht="15" hidden="false" customHeight="false" outlineLevel="0" collapsed="false">
      <c r="A63" s="5"/>
      <c r="B63" s="6" t="s">
        <v>1</v>
      </c>
      <c r="C63" s="7"/>
      <c r="D63" s="7"/>
      <c r="E63" s="100"/>
      <c r="F63" s="101"/>
      <c r="G63" s="7"/>
      <c r="H63" s="102"/>
      <c r="I63" s="101"/>
      <c r="J63" s="7"/>
      <c r="K63" s="102"/>
      <c r="L63" s="101"/>
      <c r="M63" s="7"/>
      <c r="N63" s="103"/>
      <c r="O63" s="101"/>
      <c r="P63" s="7"/>
      <c r="Q63" s="102"/>
      <c r="R63" s="101"/>
      <c r="S63" s="7"/>
      <c r="T63" s="102"/>
      <c r="U63" s="101"/>
      <c r="V63" s="7"/>
      <c r="W63" s="7"/>
      <c r="X63" s="8"/>
      <c r="Y63" s="104"/>
      <c r="AA63" s="5"/>
      <c r="AB63" s="6" t="s">
        <v>1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18" t="s">
        <v>11</v>
      </c>
      <c r="AX63" s="5"/>
    </row>
    <row r="64" customFormat="false" ht="15" hidden="false" customHeight="false" outlineLevel="0" collapsed="false">
      <c r="A64" s="5"/>
      <c r="B64" s="10" t="s">
        <v>2</v>
      </c>
      <c r="C64" s="11"/>
      <c r="D64" s="12"/>
      <c r="E64" s="105"/>
      <c r="F64" s="106"/>
      <c r="G64" s="14"/>
      <c r="H64" s="107"/>
      <c r="I64" s="108"/>
      <c r="J64" s="14"/>
      <c r="K64" s="107"/>
      <c r="L64" s="108"/>
      <c r="M64" s="14"/>
      <c r="N64" s="109"/>
      <c r="O64" s="108"/>
      <c r="P64" s="14"/>
      <c r="Q64" s="107"/>
      <c r="R64" s="108"/>
      <c r="S64" s="14"/>
      <c r="T64" s="107"/>
      <c r="U64" s="108"/>
      <c r="V64" s="14"/>
      <c r="W64" s="14"/>
      <c r="X64" s="8"/>
      <c r="Y64" s="104"/>
      <c r="AA64" s="5"/>
      <c r="AB64" s="10" t="s">
        <v>2</v>
      </c>
      <c r="AC64" s="11"/>
      <c r="AD64" s="12"/>
      <c r="AE64" s="12"/>
      <c r="AF64" s="13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8" t="s">
        <v>11</v>
      </c>
      <c r="AX64" s="5"/>
    </row>
    <row r="65" customFormat="false" ht="15" hidden="false" customHeight="false" outlineLevel="0" collapsed="false">
      <c r="A65" s="5"/>
      <c r="B65" s="15"/>
      <c r="C65" s="16" t="s">
        <v>3</v>
      </c>
      <c r="D65" s="15" t="s">
        <v>4</v>
      </c>
      <c r="E65" s="110"/>
      <c r="F65" s="101" t="s">
        <v>3</v>
      </c>
      <c r="G65" s="15" t="s">
        <v>5</v>
      </c>
      <c r="H65" s="111"/>
      <c r="I65" s="17" t="s">
        <v>3</v>
      </c>
      <c r="J65" s="15" t="s">
        <v>6</v>
      </c>
      <c r="K65" s="111"/>
      <c r="L65" s="17" t="s">
        <v>3</v>
      </c>
      <c r="M65" s="15" t="s">
        <v>7</v>
      </c>
      <c r="N65" s="112"/>
      <c r="O65" s="17" t="s">
        <v>3</v>
      </c>
      <c r="P65" s="15" t="s">
        <v>8</v>
      </c>
      <c r="Q65" s="111"/>
      <c r="R65" s="17" t="s">
        <v>3</v>
      </c>
      <c r="S65" s="15" t="s">
        <v>9</v>
      </c>
      <c r="T65" s="111"/>
      <c r="U65" s="17" t="s">
        <v>3</v>
      </c>
      <c r="V65" s="15" t="s">
        <v>10</v>
      </c>
      <c r="W65" s="15"/>
      <c r="X65" s="18" t="s">
        <v>11</v>
      </c>
      <c r="Y65" s="104"/>
      <c r="AA65" s="5"/>
      <c r="AB65" s="15"/>
      <c r="AC65" s="16" t="s">
        <v>3</v>
      </c>
      <c r="AD65" s="15" t="s">
        <v>4</v>
      </c>
      <c r="AE65" s="15"/>
      <c r="AF65" s="6" t="s">
        <v>3</v>
      </c>
      <c r="AG65" s="15" t="s">
        <v>5</v>
      </c>
      <c r="AH65" s="15"/>
      <c r="AI65" s="16" t="s">
        <v>3</v>
      </c>
      <c r="AJ65" s="15" t="s">
        <v>6</v>
      </c>
      <c r="AK65" s="15"/>
      <c r="AL65" s="17" t="s">
        <v>3</v>
      </c>
      <c r="AM65" s="15" t="s">
        <v>7</v>
      </c>
      <c r="AN65" s="15"/>
      <c r="AO65" s="16" t="s">
        <v>3</v>
      </c>
      <c r="AP65" s="15" t="s">
        <v>8</v>
      </c>
      <c r="AQ65" s="15"/>
      <c r="AR65" s="16" t="s">
        <v>3</v>
      </c>
      <c r="AS65" s="15" t="s">
        <v>9</v>
      </c>
      <c r="AT65" s="15"/>
      <c r="AU65" s="16" t="s">
        <v>3</v>
      </c>
      <c r="AV65" s="15" t="s">
        <v>10</v>
      </c>
      <c r="AW65" s="18" t="s">
        <v>11</v>
      </c>
      <c r="AX65" s="5"/>
    </row>
    <row r="66" customFormat="false" ht="15" hidden="false" customHeight="false" outlineLevel="0" collapsed="false">
      <c r="A66" s="5"/>
      <c r="B66" s="19" t="s">
        <v>12</v>
      </c>
      <c r="C66" s="16"/>
      <c r="D66" s="20"/>
      <c r="E66" s="113"/>
      <c r="F66" s="106"/>
      <c r="G66" s="21"/>
      <c r="H66" s="114"/>
      <c r="I66" s="23"/>
      <c r="J66" s="21"/>
      <c r="K66" s="114"/>
      <c r="L66" s="23"/>
      <c r="M66" s="21"/>
      <c r="N66" s="115"/>
      <c r="O66" s="23"/>
      <c r="P66" s="21"/>
      <c r="Q66" s="114"/>
      <c r="R66" s="23"/>
      <c r="S66" s="21"/>
      <c r="T66" s="114"/>
      <c r="U66" s="23"/>
      <c r="V66" s="21"/>
      <c r="W66" s="21"/>
      <c r="X66" s="18" t="s">
        <v>11</v>
      </c>
      <c r="Y66" s="104"/>
      <c r="AA66" s="5"/>
      <c r="AB66" s="19" t="s">
        <v>12</v>
      </c>
      <c r="AC66" s="16"/>
      <c r="AD66" s="20"/>
      <c r="AE66" s="20"/>
      <c r="AF66" s="13"/>
      <c r="AG66" s="21"/>
      <c r="AH66" s="21"/>
      <c r="AI66" s="22"/>
      <c r="AJ66" s="21"/>
      <c r="AK66" s="21"/>
      <c r="AL66" s="23"/>
      <c r="AM66" s="21"/>
      <c r="AN66" s="21"/>
      <c r="AO66" s="22"/>
      <c r="AP66" s="21"/>
      <c r="AQ66" s="21"/>
      <c r="AR66" s="22"/>
      <c r="AS66" s="21"/>
      <c r="AT66" s="21"/>
      <c r="AU66" s="22"/>
      <c r="AV66" s="21"/>
      <c r="AW66" s="18" t="s">
        <v>11</v>
      </c>
      <c r="AX66" s="5"/>
    </row>
    <row r="67" customFormat="false" ht="15" hidden="false" customHeight="false" outlineLevel="0" collapsed="false">
      <c r="A67" s="5"/>
      <c r="B67" s="1" t="s">
        <v>13</v>
      </c>
      <c r="C67" s="2" t="s">
        <v>3</v>
      </c>
      <c r="D67" s="24" t="n">
        <f aca="false">SUM(AD47,D26)</f>
        <v>2</v>
      </c>
      <c r="E67" s="116"/>
      <c r="F67" s="117" t="s">
        <v>3</v>
      </c>
      <c r="G67" s="24" t="n">
        <f aca="false">SUM(AG47,G26)</f>
        <v>3</v>
      </c>
      <c r="H67" s="118"/>
      <c r="I67" s="28" t="s">
        <v>3</v>
      </c>
      <c r="J67" s="24" t="n">
        <f aca="false">SUM(AJ47,J26)</f>
        <v>14</v>
      </c>
      <c r="K67" s="118"/>
      <c r="L67" s="28" t="s">
        <v>3</v>
      </c>
      <c r="M67" s="24" t="n">
        <f aca="false">SUM(AM47,M26)</f>
        <v>2</v>
      </c>
      <c r="N67" s="120"/>
      <c r="O67" s="28" t="s">
        <v>3</v>
      </c>
      <c r="P67" s="24" t="n">
        <f aca="false">SUM(AP47,P26)</f>
        <v>2</v>
      </c>
      <c r="Q67" s="118"/>
      <c r="R67" s="28" t="s">
        <v>3</v>
      </c>
      <c r="S67" s="24" t="n">
        <f aca="false">SUM(AS47,S26)</f>
        <v>14</v>
      </c>
      <c r="T67" s="125"/>
      <c r="U67" s="4" t="s">
        <v>3</v>
      </c>
      <c r="V67" s="30" t="n">
        <f aca="false">SUM(D67,G67,J67,M67,P67,S67)</f>
        <v>37</v>
      </c>
      <c r="W67" s="30"/>
      <c r="X67" s="18" t="s">
        <v>11</v>
      </c>
      <c r="Y67" s="104"/>
      <c r="AA67" s="5"/>
      <c r="AB67" s="1" t="s">
        <v>13</v>
      </c>
      <c r="AC67" s="2" t="s">
        <v>3</v>
      </c>
      <c r="AD67" s="24" t="n">
        <f aca="false">SUM(D67,AD26)</f>
        <v>2</v>
      </c>
      <c r="AE67" s="26"/>
      <c r="AF67" s="25" t="s">
        <v>3</v>
      </c>
      <c r="AG67" s="24" t="n">
        <f aca="false">SUM(G67,AG26)</f>
        <v>3</v>
      </c>
      <c r="AH67" s="26"/>
      <c r="AI67" s="27" t="s">
        <v>3</v>
      </c>
      <c r="AJ67" s="24" t="n">
        <f aca="false">SUM(J67,AJ26)</f>
        <v>14</v>
      </c>
      <c r="AK67" s="26"/>
      <c r="AL67" s="28" t="s">
        <v>3</v>
      </c>
      <c r="AM67" s="24" t="n">
        <v>4</v>
      </c>
      <c r="AN67" s="26"/>
      <c r="AO67" s="27" t="s">
        <v>3</v>
      </c>
      <c r="AP67" s="24" t="n">
        <v>4</v>
      </c>
      <c r="AQ67" s="26"/>
      <c r="AR67" s="27" t="s">
        <v>3</v>
      </c>
      <c r="AS67" s="24" t="n">
        <f aca="false">SUM(S67,AS26)</f>
        <v>14</v>
      </c>
      <c r="AT67" s="33" t="n">
        <v>0</v>
      </c>
      <c r="AU67" s="2" t="s">
        <v>3</v>
      </c>
      <c r="AV67" s="30" t="n">
        <f aca="false">SUM(AD67,AG67,AJ67,AM67,AP67,AS67)</f>
        <v>41</v>
      </c>
      <c r="AW67" s="18" t="s">
        <v>11</v>
      </c>
      <c r="AX67" s="5"/>
    </row>
    <row r="68" customFormat="false" ht="15" hidden="false" customHeight="false" outlineLevel="0" collapsed="false">
      <c r="A68" s="5"/>
      <c r="B68" s="1" t="s">
        <v>15</v>
      </c>
      <c r="C68" s="2" t="s">
        <v>3</v>
      </c>
      <c r="D68" s="24" t="n">
        <f aca="false">SUM(AD48,D27)</f>
        <v>2</v>
      </c>
      <c r="E68" s="122"/>
      <c r="F68" s="123" t="s">
        <v>3</v>
      </c>
      <c r="G68" s="24" t="n">
        <f aca="false">SUM(AG48,G27)</f>
        <v>12</v>
      </c>
      <c r="H68" s="124"/>
      <c r="I68" s="34" t="s">
        <v>3</v>
      </c>
      <c r="J68" s="24" t="n">
        <f aca="false">SUM(AJ48,J27)</f>
        <v>17</v>
      </c>
      <c r="K68" s="124"/>
      <c r="L68" s="34" t="s">
        <v>3</v>
      </c>
      <c r="M68" s="24" t="n">
        <f aca="false">SUM(AM48,M27)</f>
        <v>2</v>
      </c>
      <c r="N68" s="126"/>
      <c r="O68" s="34" t="s">
        <v>3</v>
      </c>
      <c r="P68" s="24" t="n">
        <f aca="false">SUM(AP48,P27)</f>
        <v>2</v>
      </c>
      <c r="Q68" s="163"/>
      <c r="R68" s="34" t="s">
        <v>3</v>
      </c>
      <c r="S68" s="24" t="n">
        <f aca="false">SUM(AS48,S27)</f>
        <v>2</v>
      </c>
      <c r="T68" s="125"/>
      <c r="U68" s="4" t="s">
        <v>3</v>
      </c>
      <c r="V68" s="30" t="n">
        <f aca="false">SUM(D68,G68,J68,M68,P68,S68)</f>
        <v>37</v>
      </c>
      <c r="W68" s="30"/>
      <c r="X68" s="18" t="s">
        <v>11</v>
      </c>
      <c r="Y68" s="104"/>
      <c r="AA68" s="5"/>
      <c r="AB68" s="1" t="s">
        <v>15</v>
      </c>
      <c r="AC68" s="2" t="s">
        <v>3</v>
      </c>
      <c r="AD68" s="24" t="n">
        <f aca="false">SUM(D68,AD27)</f>
        <v>2</v>
      </c>
      <c r="AE68" s="86"/>
      <c r="AF68" s="85" t="s">
        <v>3</v>
      </c>
      <c r="AG68" s="24" t="n">
        <f aca="false">SUM(G68,AG27)</f>
        <v>12</v>
      </c>
      <c r="AH68" s="86"/>
      <c r="AI68" s="87" t="s">
        <v>3</v>
      </c>
      <c r="AJ68" s="24" t="n">
        <f aca="false">SUM(J68,AJ27)</f>
        <v>17</v>
      </c>
      <c r="AK68" s="86"/>
      <c r="AL68" s="87" t="s">
        <v>3</v>
      </c>
      <c r="AM68" s="24" t="n">
        <v>2</v>
      </c>
      <c r="AN68" s="86"/>
      <c r="AO68" s="87" t="s">
        <v>3</v>
      </c>
      <c r="AP68" s="24" t="n">
        <v>2</v>
      </c>
      <c r="AQ68" s="86"/>
      <c r="AR68" s="87" t="s">
        <v>3</v>
      </c>
      <c r="AS68" s="24" t="n">
        <f aca="false">SUM(S68,AS27)</f>
        <v>2</v>
      </c>
      <c r="AT68" s="86"/>
      <c r="AU68" s="89" t="s">
        <v>3</v>
      </c>
      <c r="AV68" s="30" t="n">
        <f aca="false">SUM(AD68,AG68,AJ68,AM68,AP68,AS68)</f>
        <v>37</v>
      </c>
      <c r="AW68" s="18" t="s">
        <v>11</v>
      </c>
      <c r="AX68" s="5"/>
    </row>
    <row r="69" customFormat="false" ht="15" hidden="false" customHeight="false" outlineLevel="0" collapsed="false">
      <c r="A69" s="5"/>
      <c r="B69" s="1" t="s">
        <v>16</v>
      </c>
      <c r="C69" s="2" t="s">
        <v>3</v>
      </c>
      <c r="D69" s="24" t="n">
        <f aca="false">SUM(AD49,D28)</f>
        <v>2</v>
      </c>
      <c r="E69" s="122"/>
      <c r="F69" s="123" t="s">
        <v>3</v>
      </c>
      <c r="G69" s="24" t="n">
        <f aca="false">SUM(AG49,G28)</f>
        <v>0</v>
      </c>
      <c r="H69" s="124"/>
      <c r="I69" s="34" t="s">
        <v>3</v>
      </c>
      <c r="J69" s="24" t="n">
        <f aca="false">SUM(AJ49,J28)</f>
        <v>14</v>
      </c>
      <c r="K69" s="124"/>
      <c r="L69" s="34" t="s">
        <v>3</v>
      </c>
      <c r="M69" s="24" t="n">
        <f aca="false">SUM(AM49,M28)</f>
        <v>2</v>
      </c>
      <c r="N69" s="126"/>
      <c r="O69" s="34" t="s">
        <v>3</v>
      </c>
      <c r="P69" s="24" t="n">
        <f aca="false">SUM(AP49,P28)</f>
        <v>2</v>
      </c>
      <c r="Q69" s="124"/>
      <c r="R69" s="34" t="s">
        <v>3</v>
      </c>
      <c r="S69" s="24" t="n">
        <f aca="false">SUM(AS49,S28)</f>
        <v>14</v>
      </c>
      <c r="T69" s="124"/>
      <c r="U69" s="4" t="s">
        <v>3</v>
      </c>
      <c r="V69" s="30" t="n">
        <f aca="false">SUM(D69,G69,J69,M69,P69,S69)</f>
        <v>34</v>
      </c>
      <c r="W69" s="30"/>
      <c r="X69" s="18" t="s">
        <v>11</v>
      </c>
      <c r="Y69" s="104"/>
      <c r="AA69" s="5"/>
      <c r="AB69" s="1" t="s">
        <v>16</v>
      </c>
      <c r="AC69" s="2" t="s">
        <v>3</v>
      </c>
      <c r="AD69" s="24" t="n">
        <f aca="false">SUM(D69,AD28)</f>
        <v>2</v>
      </c>
      <c r="AE69" s="33"/>
      <c r="AF69" s="32" t="s">
        <v>3</v>
      </c>
      <c r="AG69" s="24" t="n">
        <f aca="false">SUM(G69,AG28)</f>
        <v>3</v>
      </c>
      <c r="AH69" s="161"/>
      <c r="AI69" s="19" t="s">
        <v>3</v>
      </c>
      <c r="AJ69" s="24" t="n">
        <f aca="false">SUM(J69,AJ28)</f>
        <v>14</v>
      </c>
      <c r="AK69" s="33"/>
      <c r="AL69" s="34" t="s">
        <v>3</v>
      </c>
      <c r="AM69" s="24" t="n">
        <v>4</v>
      </c>
      <c r="AN69" s="33"/>
      <c r="AO69" s="19" t="s">
        <v>3</v>
      </c>
      <c r="AP69" s="24" t="n">
        <v>4</v>
      </c>
      <c r="AQ69" s="33"/>
      <c r="AR69" s="19" t="s">
        <v>3</v>
      </c>
      <c r="AS69" s="24" t="n">
        <f aca="false">SUM(S69,AS28)</f>
        <v>14</v>
      </c>
      <c r="AT69" s="162" t="n">
        <v>3</v>
      </c>
      <c r="AU69" s="2" t="s">
        <v>3</v>
      </c>
      <c r="AV69" s="30" t="n">
        <f aca="false">SUM(AD69,AG69,AJ69,AM69,AP69,AS69)</f>
        <v>41</v>
      </c>
      <c r="AW69" s="18" t="s">
        <v>11</v>
      </c>
      <c r="AX69" s="5"/>
    </row>
    <row r="70" customFormat="false" ht="15" hidden="false" customHeight="false" outlineLevel="0" collapsed="false">
      <c r="A70" s="5"/>
      <c r="B70" s="1" t="s">
        <v>17</v>
      </c>
      <c r="C70" s="2" t="s">
        <v>3</v>
      </c>
      <c r="D70" s="24" t="n">
        <f aca="false">SUM(AD50,D29)</f>
        <v>16</v>
      </c>
      <c r="E70" s="122"/>
      <c r="F70" s="123" t="s">
        <v>3</v>
      </c>
      <c r="G70" s="24" t="n">
        <f aca="false">SUM(AG50,G29)</f>
        <v>3</v>
      </c>
      <c r="H70" s="124"/>
      <c r="I70" s="34" t="s">
        <v>3</v>
      </c>
      <c r="J70" s="24" t="n">
        <f aca="false">SUM(AJ50,J29)</f>
        <v>12</v>
      </c>
      <c r="K70" s="124"/>
      <c r="L70" s="34" t="s">
        <v>3</v>
      </c>
      <c r="M70" s="24" t="n">
        <f aca="false">SUM(AM50,M29)</f>
        <v>2</v>
      </c>
      <c r="N70" s="126"/>
      <c r="O70" s="34" t="s">
        <v>3</v>
      </c>
      <c r="P70" s="24" t="n">
        <f aca="false">SUM(AP50,P29)</f>
        <v>2</v>
      </c>
      <c r="Q70" s="124"/>
      <c r="R70" s="34" t="s">
        <v>3</v>
      </c>
      <c r="S70" s="24" t="n">
        <f aca="false">SUM(AS50,S29)</f>
        <v>2</v>
      </c>
      <c r="T70" s="124"/>
      <c r="U70" s="4" t="s">
        <v>3</v>
      </c>
      <c r="V70" s="30" t="n">
        <f aca="false">SUM(D70,G70,J70,M70,P70,S70)</f>
        <v>37</v>
      </c>
      <c r="W70" s="30"/>
      <c r="X70" s="18" t="s">
        <v>11</v>
      </c>
      <c r="Y70" s="104"/>
      <c r="AA70" s="5"/>
      <c r="AB70" s="1" t="s">
        <v>17</v>
      </c>
      <c r="AC70" s="2" t="s">
        <v>3</v>
      </c>
      <c r="AD70" s="24" t="n">
        <f aca="false">SUM(D70,AD29)</f>
        <v>16</v>
      </c>
      <c r="AE70" s="33"/>
      <c r="AF70" s="32" t="s">
        <v>3</v>
      </c>
      <c r="AG70" s="24" t="n">
        <f aca="false">SUM(G70,AG29)</f>
        <v>3</v>
      </c>
      <c r="AH70" s="33"/>
      <c r="AI70" s="19" t="s">
        <v>3</v>
      </c>
      <c r="AJ70" s="24" t="n">
        <f aca="false">SUM(J70,AJ29)</f>
        <v>12</v>
      </c>
      <c r="AK70" s="33"/>
      <c r="AL70" s="34" t="s">
        <v>3</v>
      </c>
      <c r="AM70" s="24" t="n">
        <v>4</v>
      </c>
      <c r="AN70" s="33"/>
      <c r="AO70" s="19" t="s">
        <v>3</v>
      </c>
      <c r="AP70" s="24" t="n">
        <v>4</v>
      </c>
      <c r="AQ70" s="162" t="s">
        <v>14</v>
      </c>
      <c r="AR70" s="19" t="s">
        <v>3</v>
      </c>
      <c r="AS70" s="24" t="n">
        <f aca="false">SUM(S70,AS29)</f>
        <v>2</v>
      </c>
      <c r="AT70" s="33"/>
      <c r="AU70" s="2" t="s">
        <v>3</v>
      </c>
      <c r="AV70" s="30" t="n">
        <f aca="false">SUM(AD70,AG70,AJ70,AM70,AP70,AS70)</f>
        <v>41</v>
      </c>
      <c r="AW70" s="18" t="s">
        <v>11</v>
      </c>
      <c r="AX70" s="5"/>
    </row>
    <row r="71" customFormat="false" ht="15" hidden="false" customHeight="false" outlineLevel="0" collapsed="false">
      <c r="A71" s="5"/>
      <c r="B71" s="1" t="s">
        <v>18</v>
      </c>
      <c r="C71" s="2" t="s">
        <v>3</v>
      </c>
      <c r="D71" s="24" t="n">
        <f aca="false">SUM(AD51,D30)</f>
        <v>0</v>
      </c>
      <c r="E71" s="122"/>
      <c r="F71" s="123" t="s">
        <v>3</v>
      </c>
      <c r="G71" s="24" t="n">
        <f aca="false">SUM(AG51,G30)</f>
        <v>3</v>
      </c>
      <c r="H71" s="124"/>
      <c r="I71" s="34" t="s">
        <v>3</v>
      </c>
      <c r="J71" s="24" t="n">
        <f aca="false">SUM(AJ51,J30)</f>
        <v>14</v>
      </c>
      <c r="K71" s="124"/>
      <c r="L71" s="34" t="s">
        <v>3</v>
      </c>
      <c r="M71" s="24" t="n">
        <f aca="false">SUM(AM51,M30)</f>
        <v>2</v>
      </c>
      <c r="N71" s="126"/>
      <c r="O71" s="34" t="s">
        <v>3</v>
      </c>
      <c r="P71" s="24" t="n">
        <f aca="false">SUM(AP51,P30)</f>
        <v>2</v>
      </c>
      <c r="Q71" s="125"/>
      <c r="R71" s="34" t="s">
        <v>3</v>
      </c>
      <c r="S71" s="24" t="n">
        <f aca="false">SUM(AS51,S30)</f>
        <v>14</v>
      </c>
      <c r="T71" s="124"/>
      <c r="U71" s="4" t="s">
        <v>3</v>
      </c>
      <c r="V71" s="30" t="n">
        <f aca="false">SUM(D71,G71,J71,M71,P71,S71)</f>
        <v>35</v>
      </c>
      <c r="W71" s="30"/>
      <c r="X71" s="18" t="s">
        <v>11</v>
      </c>
      <c r="Y71" s="104"/>
      <c r="AA71" s="5"/>
      <c r="AB71" s="1" t="s">
        <v>18</v>
      </c>
      <c r="AC71" s="2" t="s">
        <v>3</v>
      </c>
      <c r="AD71" s="24" t="n">
        <f aca="false">SUM(D71,AD30)</f>
        <v>2</v>
      </c>
      <c r="AE71" s="33"/>
      <c r="AF71" s="32" t="s">
        <v>3</v>
      </c>
      <c r="AG71" s="24" t="n">
        <f aca="false">SUM(G71,AG30)</f>
        <v>3</v>
      </c>
      <c r="AH71" s="33"/>
      <c r="AI71" s="19" t="s">
        <v>3</v>
      </c>
      <c r="AJ71" s="24" t="n">
        <f aca="false">SUM(J71,AJ30)</f>
        <v>14</v>
      </c>
      <c r="AK71" s="33"/>
      <c r="AL71" s="34" t="s">
        <v>3</v>
      </c>
      <c r="AM71" s="24" t="n">
        <v>4</v>
      </c>
      <c r="AN71" s="33"/>
      <c r="AO71" s="19" t="s">
        <v>3</v>
      </c>
      <c r="AP71" s="24" t="n">
        <v>4</v>
      </c>
      <c r="AQ71" s="33"/>
      <c r="AR71" s="19" t="s">
        <v>3</v>
      </c>
      <c r="AS71" s="24" t="n">
        <f aca="false">SUM(S71,AS30)</f>
        <v>14</v>
      </c>
      <c r="AT71" s="33"/>
      <c r="AU71" s="2" t="s">
        <v>3</v>
      </c>
      <c r="AV71" s="30" t="n">
        <f aca="false">SUM(AD71,AG71,AJ71,AM71,AP71,AS71)</f>
        <v>41</v>
      </c>
      <c r="AW71" s="18" t="s">
        <v>11</v>
      </c>
      <c r="AX71" s="5"/>
    </row>
    <row r="72" customFormat="false" ht="15" hidden="false" customHeight="false" outlineLevel="0" collapsed="false">
      <c r="A72" s="5"/>
      <c r="B72" s="1" t="s">
        <v>19</v>
      </c>
      <c r="C72" s="2" t="s">
        <v>3</v>
      </c>
      <c r="D72" s="24" t="n">
        <f aca="false">SUM(AD52,D31)</f>
        <v>9</v>
      </c>
      <c r="E72" s="122"/>
      <c r="F72" s="123" t="s">
        <v>3</v>
      </c>
      <c r="G72" s="24" t="n">
        <f aca="false">SUM(AG52,G31)</f>
        <v>3</v>
      </c>
      <c r="H72" s="124"/>
      <c r="I72" s="34" t="s">
        <v>3</v>
      </c>
      <c r="J72" s="24" t="n">
        <f aca="false">SUM(AJ52,J31)</f>
        <v>19</v>
      </c>
      <c r="K72" s="124"/>
      <c r="L72" s="34" t="s">
        <v>3</v>
      </c>
      <c r="M72" s="24" t="n">
        <f aca="false">SUM(AM52,M31)</f>
        <v>2</v>
      </c>
      <c r="N72" s="164"/>
      <c r="O72" s="34" t="s">
        <v>3</v>
      </c>
      <c r="P72" s="24" t="n">
        <f aca="false">SUM(AP52,P31)</f>
        <v>2</v>
      </c>
      <c r="Q72" s="124"/>
      <c r="R72" s="34" t="s">
        <v>3</v>
      </c>
      <c r="S72" s="24" t="n">
        <f aca="false">SUM(AS52,S31)</f>
        <v>2</v>
      </c>
      <c r="T72" s="124"/>
      <c r="U72" s="4" t="s">
        <v>3</v>
      </c>
      <c r="V72" s="30" t="n">
        <f aca="false">SUM(D72,G72,J72,M72,P72,S72)</f>
        <v>37</v>
      </c>
      <c r="W72" s="30"/>
      <c r="X72" s="18" t="s">
        <v>11</v>
      </c>
      <c r="Y72" s="104"/>
      <c r="AA72" s="5"/>
      <c r="AB72" s="1" t="s">
        <v>19</v>
      </c>
      <c r="AC72" s="2" t="s">
        <v>3</v>
      </c>
      <c r="AD72" s="24" t="n">
        <f aca="false">SUM(D72,AD31)</f>
        <v>9</v>
      </c>
      <c r="AE72" s="33"/>
      <c r="AF72" s="32" t="s">
        <v>3</v>
      </c>
      <c r="AG72" s="24" t="n">
        <f aca="false">SUM(G72,AG31)</f>
        <v>3</v>
      </c>
      <c r="AH72" s="33"/>
      <c r="AI72" s="19" t="s">
        <v>3</v>
      </c>
      <c r="AJ72" s="24" t="n">
        <f aca="false">SUM(J72,AJ31)</f>
        <v>19</v>
      </c>
      <c r="AK72" s="33"/>
      <c r="AL72" s="34" t="s">
        <v>3</v>
      </c>
      <c r="AM72" s="24" t="n">
        <v>4</v>
      </c>
      <c r="AN72" s="33"/>
      <c r="AO72" s="19" t="s">
        <v>3</v>
      </c>
      <c r="AP72" s="24" t="n">
        <v>4</v>
      </c>
      <c r="AQ72" s="33"/>
      <c r="AR72" s="19" t="s">
        <v>3</v>
      </c>
      <c r="AS72" s="24" t="n">
        <f aca="false">SUM(S72,AS31)</f>
        <v>2</v>
      </c>
      <c r="AT72" s="33"/>
      <c r="AU72" s="2" t="s">
        <v>3</v>
      </c>
      <c r="AV72" s="30" t="n">
        <f aca="false">SUM(AD72,AG72,AJ72,AM72,AP72,AS72)</f>
        <v>41</v>
      </c>
      <c r="AW72" s="18" t="s">
        <v>11</v>
      </c>
      <c r="AX72" s="5"/>
    </row>
    <row r="73" customFormat="false" ht="15" hidden="false" customHeight="false" outlineLevel="0" collapsed="false">
      <c r="A73" s="5"/>
      <c r="B73" s="1" t="s">
        <v>20</v>
      </c>
      <c r="C73" s="2" t="s">
        <v>3</v>
      </c>
      <c r="D73" s="24" t="n">
        <f aca="false">SUM(AD53,D32)</f>
        <v>2</v>
      </c>
      <c r="E73" s="131"/>
      <c r="F73" s="132" t="s">
        <v>3</v>
      </c>
      <c r="G73" s="24" t="n">
        <f aca="false">SUM(AG53,G32)</f>
        <v>13</v>
      </c>
      <c r="H73" s="133"/>
      <c r="I73" s="40" t="s">
        <v>3</v>
      </c>
      <c r="J73" s="24" t="n">
        <f aca="false">SUM(AJ53,J32)</f>
        <v>16</v>
      </c>
      <c r="K73" s="133"/>
      <c r="L73" s="40" t="s">
        <v>3</v>
      </c>
      <c r="M73" s="24" t="n">
        <f aca="false">SUM(AM53,M32)</f>
        <v>2</v>
      </c>
      <c r="N73" s="135"/>
      <c r="O73" s="40" t="n">
        <v>0</v>
      </c>
      <c r="P73" s="24" t="n">
        <f aca="false">SUM(AP53,P32)</f>
        <v>2</v>
      </c>
      <c r="Q73" s="165"/>
      <c r="R73" s="40" t="s">
        <v>3</v>
      </c>
      <c r="S73" s="24" t="n">
        <f aca="false">SUM(AS53,S32)</f>
        <v>2</v>
      </c>
      <c r="T73" s="124"/>
      <c r="U73" s="4" t="s">
        <v>3</v>
      </c>
      <c r="V73" s="30" t="n">
        <f aca="false">SUM(D73,G73,J73,M73,P73,S73)</f>
        <v>37</v>
      </c>
      <c r="W73" s="30"/>
      <c r="X73" s="18" t="s">
        <v>11</v>
      </c>
      <c r="Y73" s="104"/>
      <c r="AA73" s="5"/>
      <c r="AB73" s="1" t="s">
        <v>20</v>
      </c>
      <c r="AC73" s="2" t="s">
        <v>3</v>
      </c>
      <c r="AD73" s="24" t="n">
        <f aca="false">SUM(D73,AD32)</f>
        <v>2</v>
      </c>
      <c r="AE73" s="38"/>
      <c r="AF73" s="37" t="s">
        <v>3</v>
      </c>
      <c r="AG73" s="24" t="n">
        <f aca="false">SUM(G73,AG32)</f>
        <v>13</v>
      </c>
      <c r="AH73" s="38"/>
      <c r="AI73" s="39" t="s">
        <v>3</v>
      </c>
      <c r="AJ73" s="24" t="n">
        <f aca="false">SUM(J73,AJ32)</f>
        <v>16</v>
      </c>
      <c r="AK73" s="38"/>
      <c r="AL73" s="40" t="s">
        <v>3</v>
      </c>
      <c r="AM73" s="24" t="n">
        <v>4</v>
      </c>
      <c r="AN73" s="38"/>
      <c r="AO73" s="39" t="s">
        <v>3</v>
      </c>
      <c r="AP73" s="24" t="n">
        <v>4</v>
      </c>
      <c r="AQ73" s="38"/>
      <c r="AR73" s="39" t="s">
        <v>3</v>
      </c>
      <c r="AS73" s="24" t="n">
        <f aca="false">SUM(S73,AS32)</f>
        <v>2</v>
      </c>
      <c r="AT73" s="33"/>
      <c r="AU73" s="2" t="s">
        <v>3</v>
      </c>
      <c r="AV73" s="30" t="n">
        <f aca="false">SUM(AD73,AG73,AJ73,AM73,AP73,AS73)</f>
        <v>41</v>
      </c>
      <c r="AW73" s="18" t="s">
        <v>11</v>
      </c>
      <c r="AX73" s="5"/>
    </row>
    <row r="74" customFormat="false" ht="15" hidden="false" customHeight="false" outlineLevel="0" collapsed="false">
      <c r="A74" s="5"/>
      <c r="B74" s="42" t="s">
        <v>12</v>
      </c>
      <c r="C74" s="2"/>
      <c r="D74" s="43"/>
      <c r="E74" s="137"/>
      <c r="F74" s="138"/>
      <c r="G74" s="45"/>
      <c r="H74" s="139"/>
      <c r="I74" s="46"/>
      <c r="J74" s="45"/>
      <c r="K74" s="139"/>
      <c r="L74" s="46"/>
      <c r="M74" s="45"/>
      <c r="N74" s="140"/>
      <c r="O74" s="46"/>
      <c r="P74" s="45"/>
      <c r="Q74" s="139"/>
      <c r="R74" s="46"/>
      <c r="S74" s="45"/>
      <c r="T74" s="139"/>
      <c r="U74" s="58"/>
      <c r="V74" s="47"/>
      <c r="W74" s="47"/>
      <c r="X74" s="18" t="s">
        <v>11</v>
      </c>
      <c r="Y74" s="104"/>
      <c r="AA74" s="5"/>
      <c r="AB74" s="42" t="s">
        <v>12</v>
      </c>
      <c r="AC74" s="2"/>
      <c r="AD74" s="43"/>
      <c r="AE74" s="43"/>
      <c r="AF74" s="44"/>
      <c r="AG74" s="45"/>
      <c r="AH74" s="45"/>
      <c r="AI74" s="20"/>
      <c r="AJ74" s="45"/>
      <c r="AK74" s="45"/>
      <c r="AL74" s="46"/>
      <c r="AM74" s="45"/>
      <c r="AN74" s="45"/>
      <c r="AO74" s="20"/>
      <c r="AP74" s="45"/>
      <c r="AQ74" s="45"/>
      <c r="AR74" s="20"/>
      <c r="AS74" s="45"/>
      <c r="AT74" s="45"/>
      <c r="AU74" s="12"/>
      <c r="AV74" s="47"/>
      <c r="AW74" s="18"/>
      <c r="AX74" s="5"/>
    </row>
    <row r="75" customFormat="false" ht="15" hidden="false" customHeight="false" outlineLevel="0" collapsed="false">
      <c r="A75" s="5"/>
      <c r="B75" s="1" t="s">
        <v>21</v>
      </c>
      <c r="C75" s="2" t="s">
        <v>3</v>
      </c>
      <c r="D75" s="30" t="n">
        <f aca="false">SUM(D67:D73)</f>
        <v>33</v>
      </c>
      <c r="E75" s="141"/>
      <c r="F75" s="142" t="s">
        <v>3</v>
      </c>
      <c r="G75" s="30" t="n">
        <f aca="false">SUM(G67:G73)</f>
        <v>37</v>
      </c>
      <c r="H75" s="143"/>
      <c r="I75" s="4" t="s">
        <v>3</v>
      </c>
      <c r="J75" s="30" t="n">
        <f aca="false">SUM(J67:J73)</f>
        <v>106</v>
      </c>
      <c r="K75" s="143"/>
      <c r="L75" s="4" t="s">
        <v>3</v>
      </c>
      <c r="M75" s="30" t="n">
        <f aca="false">SUM(M67:M73)</f>
        <v>14</v>
      </c>
      <c r="N75" s="144"/>
      <c r="O75" s="4" t="s">
        <v>3</v>
      </c>
      <c r="P75" s="30" t="n">
        <f aca="false">SUM(P67:P73)</f>
        <v>14</v>
      </c>
      <c r="Q75" s="143"/>
      <c r="R75" s="4" t="s">
        <v>3</v>
      </c>
      <c r="S75" s="30" t="n">
        <f aca="false">SUM(S67:S73)</f>
        <v>50</v>
      </c>
      <c r="T75" s="143"/>
      <c r="U75" s="4" t="s">
        <v>3</v>
      </c>
      <c r="V75" s="30" t="n">
        <f aca="false">SUM(V67:V73)</f>
        <v>254</v>
      </c>
      <c r="W75" s="30"/>
      <c r="X75" s="18" t="s">
        <v>11</v>
      </c>
      <c r="Y75" s="104"/>
      <c r="AA75" s="5"/>
      <c r="AB75" s="1" t="s">
        <v>21</v>
      </c>
      <c r="AC75" s="2" t="s">
        <v>3</v>
      </c>
      <c r="AD75" s="30" t="n">
        <f aca="false">SUM(AD67:AD73)</f>
        <v>35</v>
      </c>
      <c r="AE75" s="30"/>
      <c r="AF75" s="3" t="s">
        <v>3</v>
      </c>
      <c r="AG75" s="30" t="n">
        <f aca="false">SUM(AG67:AG73)</f>
        <v>40</v>
      </c>
      <c r="AH75" s="30"/>
      <c r="AI75" s="2" t="s">
        <v>3</v>
      </c>
      <c r="AJ75" s="30" t="n">
        <f aca="false">SUM(AJ67:AJ73)</f>
        <v>106</v>
      </c>
      <c r="AK75" s="30"/>
      <c r="AL75" s="4" t="s">
        <v>3</v>
      </c>
      <c r="AM75" s="30" t="n">
        <f aca="false">SUM(AM67:AM73)</f>
        <v>26</v>
      </c>
      <c r="AN75" s="30"/>
      <c r="AO75" s="2" t="s">
        <v>3</v>
      </c>
      <c r="AP75" s="30" t="n">
        <f aca="false">SUM(AP67:AP73)</f>
        <v>26</v>
      </c>
      <c r="AQ75" s="30"/>
      <c r="AR75" s="2" t="s">
        <v>3</v>
      </c>
      <c r="AS75" s="30" t="n">
        <f aca="false">SUM(AS67:AS73)</f>
        <v>50</v>
      </c>
      <c r="AT75" s="30"/>
      <c r="AU75" s="2" t="s">
        <v>3</v>
      </c>
      <c r="AV75" s="30" t="n">
        <f aca="false">SUM(AV67:AV73)</f>
        <v>283</v>
      </c>
      <c r="AW75" s="18" t="s">
        <v>11</v>
      </c>
      <c r="AX75" s="5"/>
    </row>
    <row r="76" customFormat="false" ht="15" hidden="false" customHeight="false" outlineLevel="0" collapsed="false">
      <c r="A76" s="5"/>
      <c r="B76" s="1" t="s">
        <v>22</v>
      </c>
      <c r="C76" s="2" t="s">
        <v>3</v>
      </c>
      <c r="D76" s="30" t="n">
        <f aca="false">D75</f>
        <v>33</v>
      </c>
      <c r="E76" s="141"/>
      <c r="F76" s="142" t="s">
        <v>3</v>
      </c>
      <c r="G76" s="30" t="n">
        <f aca="false">G75</f>
        <v>37</v>
      </c>
      <c r="H76" s="143"/>
      <c r="I76" s="4" t="s">
        <v>3</v>
      </c>
      <c r="J76" s="30" t="n">
        <f aca="false">J75</f>
        <v>106</v>
      </c>
      <c r="K76" s="143"/>
      <c r="L76" s="4" t="s">
        <v>3</v>
      </c>
      <c r="M76" s="30" t="n">
        <f aca="false">M75</f>
        <v>14</v>
      </c>
      <c r="N76" s="144"/>
      <c r="O76" s="4" t="s">
        <v>3</v>
      </c>
      <c r="P76" s="30" t="n">
        <f aca="false">P75</f>
        <v>14</v>
      </c>
      <c r="Q76" s="143"/>
      <c r="R76" s="4" t="s">
        <v>3</v>
      </c>
      <c r="S76" s="30" t="n">
        <f aca="false">S75</f>
        <v>50</v>
      </c>
      <c r="T76" s="143"/>
      <c r="U76" s="4" t="s">
        <v>3</v>
      </c>
      <c r="V76" s="30" t="n">
        <f aca="false">SUM(D76:S76)</f>
        <v>254</v>
      </c>
      <c r="W76" s="30"/>
      <c r="X76" s="18" t="s">
        <v>11</v>
      </c>
      <c r="Y76" s="104"/>
      <c r="AA76" s="5"/>
      <c r="AB76" s="1" t="s">
        <v>22</v>
      </c>
      <c r="AC76" s="2" t="s">
        <v>3</v>
      </c>
      <c r="AD76" s="30" t="n">
        <f aca="false">AD75</f>
        <v>35</v>
      </c>
      <c r="AE76" s="30"/>
      <c r="AF76" s="3" t="s">
        <v>3</v>
      </c>
      <c r="AG76" s="30" t="n">
        <f aca="false">AG75</f>
        <v>40</v>
      </c>
      <c r="AH76" s="30"/>
      <c r="AI76" s="2" t="s">
        <v>3</v>
      </c>
      <c r="AJ76" s="30" t="n">
        <f aca="false">AJ75</f>
        <v>106</v>
      </c>
      <c r="AK76" s="30"/>
      <c r="AL76" s="4" t="s">
        <v>3</v>
      </c>
      <c r="AM76" s="30" t="n">
        <f aca="false">AM75</f>
        <v>26</v>
      </c>
      <c r="AN76" s="30"/>
      <c r="AO76" s="2" t="s">
        <v>3</v>
      </c>
      <c r="AP76" s="30" t="n">
        <f aca="false">AP75</f>
        <v>26</v>
      </c>
      <c r="AQ76" s="30"/>
      <c r="AR76" s="2" t="s">
        <v>3</v>
      </c>
      <c r="AS76" s="30" t="n">
        <f aca="false">AS75</f>
        <v>50</v>
      </c>
      <c r="AT76" s="30"/>
      <c r="AU76" s="2" t="s">
        <v>3</v>
      </c>
      <c r="AV76" s="30" t="n">
        <f aca="false">SUM(AD76:AS76)</f>
        <v>283</v>
      </c>
      <c r="AW76" s="18" t="s">
        <v>11</v>
      </c>
      <c r="AX76" s="5"/>
    </row>
    <row r="77" customFormat="false" ht="15" hidden="false" customHeight="false" outlineLevel="0" collapsed="false">
      <c r="A77" s="5"/>
      <c r="B77" s="1" t="s">
        <v>23</v>
      </c>
      <c r="C77" s="2" t="s">
        <v>3</v>
      </c>
      <c r="D77" s="48" t="n">
        <v>30</v>
      </c>
      <c r="E77" s="145"/>
      <c r="F77" s="146" t="s">
        <v>3</v>
      </c>
      <c r="G77" s="48" t="n">
        <v>20</v>
      </c>
      <c r="H77" s="147"/>
      <c r="I77" s="148" t="s">
        <v>3</v>
      </c>
      <c r="J77" s="48" t="n">
        <v>25</v>
      </c>
      <c r="K77" s="147"/>
      <c r="L77" s="4" t="s">
        <v>3</v>
      </c>
      <c r="M77" s="48" t="n">
        <v>22</v>
      </c>
      <c r="N77" s="149"/>
      <c r="O77" s="148" t="s">
        <v>3</v>
      </c>
      <c r="P77" s="51" t="n">
        <v>15</v>
      </c>
      <c r="Q77" s="150"/>
      <c r="R77" s="148" t="s">
        <v>3</v>
      </c>
      <c r="S77" s="48" t="n">
        <v>15</v>
      </c>
      <c r="T77" s="147"/>
      <c r="U77" s="55" t="s">
        <v>3</v>
      </c>
      <c r="V77" s="53"/>
      <c r="W77" s="53"/>
      <c r="X77" s="18" t="s">
        <v>11</v>
      </c>
      <c r="Y77" s="104"/>
      <c r="AA77" s="5"/>
      <c r="AB77" s="1" t="s">
        <v>23</v>
      </c>
      <c r="AC77" s="2" t="s">
        <v>3</v>
      </c>
      <c r="AD77" s="48" t="n">
        <v>30</v>
      </c>
      <c r="AE77" s="48"/>
      <c r="AF77" s="49" t="s">
        <v>3</v>
      </c>
      <c r="AG77" s="48" t="n">
        <v>20</v>
      </c>
      <c r="AH77" s="48"/>
      <c r="AI77" s="50" t="s">
        <v>3</v>
      </c>
      <c r="AJ77" s="48" t="n">
        <v>25</v>
      </c>
      <c r="AK77" s="48"/>
      <c r="AL77" s="4" t="s">
        <v>3</v>
      </c>
      <c r="AM77" s="48" t="n">
        <v>22</v>
      </c>
      <c r="AN77" s="48"/>
      <c r="AO77" s="50" t="s">
        <v>3</v>
      </c>
      <c r="AP77" s="51" t="n">
        <v>15</v>
      </c>
      <c r="AQ77" s="51"/>
      <c r="AR77" s="50" t="s">
        <v>3</v>
      </c>
      <c r="AS77" s="48" t="n">
        <v>15</v>
      </c>
      <c r="AT77" s="48"/>
      <c r="AU77" s="52" t="s">
        <v>3</v>
      </c>
      <c r="AV77" s="53"/>
      <c r="AW77" s="8"/>
      <c r="AX77" s="5"/>
    </row>
    <row r="78" customFormat="false" ht="15" hidden="false" customHeight="false" outlineLevel="0" collapsed="false">
      <c r="A78" s="5"/>
      <c r="B78" s="1" t="s">
        <v>24</v>
      </c>
      <c r="C78" s="2" t="s">
        <v>3</v>
      </c>
      <c r="D78" s="54" t="n">
        <f aca="false">D76*D77</f>
        <v>990</v>
      </c>
      <c r="E78" s="152"/>
      <c r="F78" s="146" t="s">
        <v>3</v>
      </c>
      <c r="G78" s="54" t="n">
        <f aca="false">G76*G77</f>
        <v>740</v>
      </c>
      <c r="H78" s="150"/>
      <c r="I78" s="55" t="s">
        <v>3</v>
      </c>
      <c r="J78" s="54" t="n">
        <f aca="false">J76*J77</f>
        <v>2650</v>
      </c>
      <c r="K78" s="150"/>
      <c r="L78" s="55" t="s">
        <v>3</v>
      </c>
      <c r="M78" s="54" t="n">
        <f aca="false">M76*M77</f>
        <v>308</v>
      </c>
      <c r="N78" s="153"/>
      <c r="O78" s="55" t="s">
        <v>3</v>
      </c>
      <c r="P78" s="54" t="n">
        <f aca="false">P76*P77</f>
        <v>210</v>
      </c>
      <c r="Q78" s="150"/>
      <c r="R78" s="55" t="s">
        <v>3</v>
      </c>
      <c r="S78" s="54" t="n">
        <f aca="false">S76*S77</f>
        <v>750</v>
      </c>
      <c r="T78" s="150"/>
      <c r="U78" s="55" t="s">
        <v>3</v>
      </c>
      <c r="V78" s="54" t="n">
        <f aca="false">SUM(D78:S78)</f>
        <v>5648</v>
      </c>
      <c r="W78" s="54"/>
      <c r="X78" s="18" t="s">
        <v>11</v>
      </c>
      <c r="Y78" s="104"/>
      <c r="AA78" s="5"/>
      <c r="AB78" s="1" t="s">
        <v>24</v>
      </c>
      <c r="AC78" s="2" t="s">
        <v>3</v>
      </c>
      <c r="AD78" s="54" t="n">
        <f aca="false">AD76*AD77</f>
        <v>1050</v>
      </c>
      <c r="AE78" s="54"/>
      <c r="AF78" s="49" t="s">
        <v>3</v>
      </c>
      <c r="AG78" s="54" t="n">
        <f aca="false">AG76*AG77</f>
        <v>800</v>
      </c>
      <c r="AH78" s="54"/>
      <c r="AI78" s="52" t="s">
        <v>3</v>
      </c>
      <c r="AJ78" s="54" t="n">
        <f aca="false">AJ76*AJ77</f>
        <v>2650</v>
      </c>
      <c r="AK78" s="54"/>
      <c r="AL78" s="55" t="s">
        <v>3</v>
      </c>
      <c r="AM78" s="54" t="n">
        <f aca="false">AM76*AM77</f>
        <v>572</v>
      </c>
      <c r="AN78" s="54"/>
      <c r="AO78" s="52" t="s">
        <v>3</v>
      </c>
      <c r="AP78" s="54" t="n">
        <f aca="false">AP76*AP77</f>
        <v>390</v>
      </c>
      <c r="AQ78" s="54"/>
      <c r="AR78" s="52" t="s">
        <v>3</v>
      </c>
      <c r="AS78" s="54" t="n">
        <f aca="false">AS76*AS77</f>
        <v>750</v>
      </c>
      <c r="AT78" s="54"/>
      <c r="AU78" s="52" t="s">
        <v>3</v>
      </c>
      <c r="AV78" s="54" t="n">
        <f aca="false">SUM(AD78:AS78)</f>
        <v>6212</v>
      </c>
      <c r="AW78" s="18" t="s">
        <v>11</v>
      </c>
      <c r="AX78" s="5"/>
    </row>
    <row r="79" customFormat="false" ht="15" hidden="false" customHeight="false" outlineLevel="0" collapsed="false">
      <c r="A79" s="5"/>
      <c r="B79" s="2" t="s">
        <v>25</v>
      </c>
      <c r="C79" s="2"/>
      <c r="D79" s="12"/>
      <c r="E79" s="105"/>
      <c r="F79" s="154"/>
      <c r="G79" s="57"/>
      <c r="H79" s="155"/>
      <c r="I79" s="58"/>
      <c r="J79" s="57"/>
      <c r="K79" s="155"/>
      <c r="L79" s="58"/>
      <c r="M79" s="57"/>
      <c r="N79" s="156"/>
      <c r="O79" s="58"/>
      <c r="P79" s="57"/>
      <c r="Q79" s="155"/>
      <c r="R79" s="58"/>
      <c r="S79" s="57"/>
      <c r="T79" s="155"/>
      <c r="U79" s="58"/>
      <c r="V79" s="57"/>
      <c r="W79" s="57"/>
      <c r="X79" s="8"/>
      <c r="Y79" s="104"/>
      <c r="AA79" s="5"/>
      <c r="AB79" s="2" t="s">
        <v>25</v>
      </c>
      <c r="AC79" s="2"/>
      <c r="AD79" s="12"/>
      <c r="AE79" s="12"/>
      <c r="AF79" s="56"/>
      <c r="AG79" s="57"/>
      <c r="AH79" s="57"/>
      <c r="AI79" s="12"/>
      <c r="AJ79" s="57"/>
      <c r="AK79" s="57"/>
      <c r="AL79" s="58"/>
      <c r="AM79" s="57"/>
      <c r="AN79" s="57"/>
      <c r="AO79" s="12"/>
      <c r="AP79" s="57"/>
      <c r="AQ79" s="57"/>
      <c r="AR79" s="12"/>
      <c r="AS79" s="57"/>
      <c r="AT79" s="57"/>
      <c r="AU79" s="12"/>
      <c r="AV79" s="57"/>
      <c r="AW79" s="8"/>
      <c r="AX79" s="5"/>
    </row>
    <row r="80" customFormat="false" ht="15" hidden="false" customHeight="false" outlineLevel="0" collapsed="false">
      <c r="A80" s="5"/>
      <c r="B80" s="59" t="s">
        <v>74</v>
      </c>
      <c r="C80" s="2"/>
      <c r="E80" s="157"/>
      <c r="F80" s="142"/>
      <c r="H80" s="158"/>
      <c r="I80" s="4"/>
      <c r="K80" s="158"/>
      <c r="L80" s="4"/>
      <c r="N80" s="159"/>
      <c r="O80" s="4"/>
      <c r="Q80" s="158"/>
      <c r="R80" s="4"/>
      <c r="T80" s="158"/>
      <c r="U80" s="4"/>
      <c r="X80" s="8"/>
      <c r="Y80" s="104"/>
      <c r="AA80" s="5"/>
      <c r="AB80" s="59" t="s">
        <v>74</v>
      </c>
      <c r="AC80" s="2"/>
      <c r="AF80" s="3"/>
      <c r="AI80" s="2"/>
      <c r="AL80" s="4"/>
      <c r="AO80" s="2"/>
      <c r="AR80" s="2"/>
      <c r="AU80" s="2"/>
      <c r="AW80" s="8"/>
      <c r="AX80" s="5"/>
    </row>
    <row r="81" customFormat="false" ht="21" hidden="false" customHeight="false" outlineLevel="0" collapsed="false">
      <c r="A81" s="5"/>
      <c r="B81" s="60" t="s">
        <v>75</v>
      </c>
      <c r="C81" s="2"/>
      <c r="E81" s="157"/>
      <c r="F81" s="142"/>
      <c r="H81" s="158"/>
      <c r="I81" s="4"/>
      <c r="K81" s="158"/>
      <c r="L81" s="4"/>
      <c r="N81" s="159"/>
      <c r="O81" s="4"/>
      <c r="Q81" s="158"/>
      <c r="R81" s="4"/>
      <c r="T81" s="158"/>
      <c r="U81" s="4"/>
      <c r="X81" s="8"/>
      <c r="Y81" s="104"/>
      <c r="AA81" s="5"/>
      <c r="AB81" s="60" t="s">
        <v>76</v>
      </c>
      <c r="AC81" s="2"/>
      <c r="AF81" s="3"/>
      <c r="AI81" s="2"/>
      <c r="AL81" s="4"/>
      <c r="AO81" s="2"/>
      <c r="AR81" s="2"/>
      <c r="AU81" s="2"/>
      <c r="AW81" s="8"/>
      <c r="AX81" s="5"/>
    </row>
    <row r="82" customFormat="false" ht="15" hidden="false" customHeight="false" outlineLevel="0" collapsed="false">
      <c r="A82" s="5"/>
      <c r="B82" s="2" t="s">
        <v>73</v>
      </c>
      <c r="C82" s="2"/>
      <c r="E82" s="157"/>
      <c r="F82" s="142"/>
      <c r="H82" s="158"/>
      <c r="I82" s="4"/>
      <c r="K82" s="158"/>
      <c r="L82" s="4"/>
      <c r="N82" s="159"/>
      <c r="O82" s="4"/>
      <c r="Q82" s="158"/>
      <c r="R82" s="4"/>
      <c r="T82" s="158"/>
      <c r="U82" s="4"/>
      <c r="X82" s="8"/>
      <c r="Y82" s="104"/>
      <c r="AA82" s="5"/>
      <c r="AB82" s="2" t="s">
        <v>73</v>
      </c>
      <c r="AC82" s="2"/>
      <c r="AF82" s="3"/>
      <c r="AI82" s="2"/>
      <c r="AL82" s="4"/>
      <c r="AO82" s="2"/>
      <c r="AR82" s="2"/>
      <c r="AU82" s="2"/>
      <c r="AW82" s="8"/>
    </row>
  </sheetData>
  <mergeCells count="12">
    <mergeCell ref="A2:A20"/>
    <mergeCell ref="AA2:AA20"/>
    <mergeCell ref="AX2:AX20"/>
    <mergeCell ref="A22:A41"/>
    <mergeCell ref="AA22:AA41"/>
    <mergeCell ref="AX22:AX40"/>
    <mergeCell ref="A43:A61"/>
    <mergeCell ref="AA43:AA61"/>
    <mergeCell ref="AX43:AX61"/>
    <mergeCell ref="A63:A82"/>
    <mergeCell ref="AA63:AA82"/>
    <mergeCell ref="AX63:AX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AW31" activeCellId="0" sqref="AW31"/>
    </sheetView>
  </sheetViews>
  <sheetFormatPr defaultRowHeight="12.8"/>
  <cols>
    <col collapsed="false" hidden="false" max="1" min="1" style="0" width="6.47959183673469"/>
    <col collapsed="false" hidden="false" max="2" min="2" style="1" width="11.9489795918367"/>
    <col collapsed="false" hidden="false" max="3" min="3" style="2" width="2.83673469387755"/>
    <col collapsed="false" hidden="false" max="4" min="4" style="0" width="11.1428571428571"/>
    <col collapsed="false" hidden="false" max="5" min="5" style="0" width="2.63775510204082"/>
    <col collapsed="false" hidden="false" max="6" min="6" style="3" width="2.63775510204082"/>
    <col collapsed="false" hidden="false" max="7" min="7" style="0" width="9.11734693877551"/>
    <col collapsed="false" hidden="false" max="8" min="8" style="0" width="2.63775510204082"/>
    <col collapsed="false" hidden="false" max="9" min="9" style="2" width="2.63775510204082"/>
    <col collapsed="false" hidden="false" max="10" min="10" style="0" width="11.1428571428571"/>
    <col collapsed="false" hidden="false" max="11" min="11" style="0" width="2.63775510204082"/>
    <col collapsed="false" hidden="false" max="12" min="12" style="4" width="2.63775510204082"/>
    <col collapsed="false" hidden="false" max="13" min="13" style="0" width="9.11734693877551"/>
    <col collapsed="false" hidden="false" max="14" min="14" style="0" width="3.23979591836735"/>
    <col collapsed="false" hidden="false" max="15" min="15" style="2" width="3.23979591836735"/>
    <col collapsed="false" hidden="false" max="16" min="16" style="0" width="11.3418367346939"/>
    <col collapsed="false" hidden="false" max="17" min="17" style="0" width="2.63775510204082"/>
    <col collapsed="false" hidden="false" max="18" min="18" style="2" width="2.63775510204082"/>
    <col collapsed="false" hidden="false" max="19" min="19" style="0" width="9.11734693877551"/>
    <col collapsed="false" hidden="false" max="20" min="20" style="0" width="2.63775510204082"/>
    <col collapsed="false" hidden="false" max="21" min="21" style="2" width="2.63775510204082"/>
    <col collapsed="false" hidden="false" max="22" min="22" style="0" width="13.969387755102"/>
    <col collapsed="false" hidden="false" max="23" min="23" style="2" width="3.44897959183673"/>
    <col collapsed="false" hidden="false" max="24" min="24" style="0" width="4.25"/>
    <col collapsed="false" hidden="false" max="25" min="25" style="0" width="3.44897959183673"/>
    <col collapsed="false" hidden="false" max="27" min="26" style="0" width="4.25"/>
    <col collapsed="false" hidden="false" max="28" min="28" style="0" width="19.8418367346939"/>
    <col collapsed="false" hidden="false" max="29" min="29" style="0" width="2.83673469387755"/>
    <col collapsed="false" hidden="false" max="30" min="30" style="0" width="8.29591836734694"/>
    <col collapsed="false" hidden="false" max="32" min="31" style="0" width="3.44897959183673"/>
    <col collapsed="false" hidden="false" max="33" min="33" style="0" width="8.70918367346939"/>
    <col collapsed="false" hidden="false" max="35" min="34" style="0" width="3.44897959183673"/>
    <col collapsed="false" hidden="false" max="36" min="36" style="0" width="8.29591836734694"/>
    <col collapsed="false" hidden="false" max="38" min="37" style="0" width="3.44897959183673"/>
    <col collapsed="false" hidden="false" max="39" min="39" style="0" width="8.29591836734694"/>
    <col collapsed="false" hidden="false" max="41" min="40" style="0" width="3.44897959183673"/>
    <col collapsed="false" hidden="false" max="42" min="42" style="0" width="7.9030612244898"/>
    <col collapsed="false" hidden="false" max="44" min="43" style="0" width="3.44897959183673"/>
    <col collapsed="false" hidden="false" max="45" min="45" style="0" width="8.29591836734694"/>
    <col collapsed="false" hidden="false" max="47" min="46" style="0" width="3.44897959183673"/>
    <col collapsed="false" hidden="false" max="48" min="48" style="0" width="9.71938775510204"/>
    <col collapsed="false" hidden="false" max="49" min="49" style="0" width="3.84183673469388"/>
    <col collapsed="false" hidden="false" max="51" min="50" style="0" width="3.64285714285714"/>
    <col collapsed="false" hidden="false" max="52" min="52" style="0" width="8.70918367346939"/>
    <col collapsed="false" hidden="false" max="53" min="53" style="0" width="6.68877551020408"/>
    <col collapsed="false" hidden="false" max="54" min="54" style="0" width="19.2295918367347"/>
    <col collapsed="false" hidden="false" max="1025" min="55" style="0" width="9.11734693877551"/>
  </cols>
  <sheetData>
    <row r="1" customFormat="false" ht="13.8" hidden="false" customHeight="false" outlineLevel="0" collapsed="false">
      <c r="A1" s="5"/>
      <c r="B1" s="3" t="s">
        <v>0</v>
      </c>
      <c r="C1" s="3"/>
      <c r="D1" s="3"/>
      <c r="E1" s="3"/>
      <c r="F1" s="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AA1" s="5"/>
      <c r="AB1" s="3" t="s">
        <v>0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5"/>
    </row>
    <row r="2" customFormat="false" ht="13.8" hidden="false" customHeight="false" outlineLevel="0" collapsed="false">
      <c r="A2" s="5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0"/>
      <c r="X2" s="5"/>
      <c r="AA2" s="5"/>
      <c r="AB2" s="6" t="s">
        <v>1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8"/>
      <c r="AX2" s="5"/>
      <c r="AY2" s="9"/>
    </row>
    <row r="3" s="2" customFormat="true" ht="13.8" hidden="false" customHeight="false" outlineLevel="0" collapsed="false">
      <c r="A3" s="5"/>
      <c r="B3" s="10" t="s">
        <v>2</v>
      </c>
      <c r="C3" s="11"/>
      <c r="D3" s="12"/>
      <c r="E3" s="12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8"/>
      <c r="X3" s="5"/>
      <c r="AA3" s="5"/>
      <c r="AB3" s="10" t="s">
        <v>2</v>
      </c>
      <c r="AC3" s="11"/>
      <c r="AD3" s="12"/>
      <c r="AE3" s="12"/>
      <c r="AF3" s="13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8"/>
      <c r="AX3" s="5"/>
      <c r="AY3" s="9"/>
    </row>
    <row r="4" s="1" customFormat="true" ht="13.8" hidden="false" customHeight="false" outlineLevel="0" collapsed="false">
      <c r="A4" s="5"/>
      <c r="B4" s="15"/>
      <c r="C4" s="16" t="s">
        <v>3</v>
      </c>
      <c r="D4" s="15" t="s">
        <v>4</v>
      </c>
      <c r="E4" s="15"/>
      <c r="F4" s="6" t="s">
        <v>3</v>
      </c>
      <c r="G4" s="15" t="s">
        <v>5</v>
      </c>
      <c r="H4" s="15"/>
      <c r="I4" s="16" t="s">
        <v>3</v>
      </c>
      <c r="J4" s="15" t="s">
        <v>6</v>
      </c>
      <c r="K4" s="15"/>
      <c r="L4" s="17" t="s">
        <v>3</v>
      </c>
      <c r="M4" s="15" t="s">
        <v>7</v>
      </c>
      <c r="N4" s="15"/>
      <c r="O4" s="16" t="s">
        <v>3</v>
      </c>
      <c r="P4" s="15" t="s">
        <v>8</v>
      </c>
      <c r="Q4" s="15"/>
      <c r="R4" s="16" t="s">
        <v>3</v>
      </c>
      <c r="S4" s="15" t="s">
        <v>9</v>
      </c>
      <c r="T4" s="15"/>
      <c r="U4" s="16" t="s">
        <v>3</v>
      </c>
      <c r="V4" s="15" t="s">
        <v>10</v>
      </c>
      <c r="W4" s="18" t="s">
        <v>11</v>
      </c>
      <c r="X4" s="5"/>
      <c r="AA4" s="5"/>
      <c r="AB4" s="15"/>
      <c r="AC4" s="16" t="s">
        <v>3</v>
      </c>
      <c r="AD4" s="15" t="s">
        <v>4</v>
      </c>
      <c r="AE4" s="15"/>
      <c r="AF4" s="6" t="s">
        <v>3</v>
      </c>
      <c r="AG4" s="15" t="s">
        <v>5</v>
      </c>
      <c r="AH4" s="15"/>
      <c r="AI4" s="16" t="s">
        <v>3</v>
      </c>
      <c r="AJ4" s="15" t="s">
        <v>6</v>
      </c>
      <c r="AK4" s="15"/>
      <c r="AL4" s="17" t="s">
        <v>3</v>
      </c>
      <c r="AM4" s="15" t="s">
        <v>7</v>
      </c>
      <c r="AN4" s="15"/>
      <c r="AO4" s="16" t="s">
        <v>3</v>
      </c>
      <c r="AP4" s="15" t="s">
        <v>8</v>
      </c>
      <c r="AQ4" s="15"/>
      <c r="AR4" s="16" t="s">
        <v>3</v>
      </c>
      <c r="AS4" s="15" t="s">
        <v>9</v>
      </c>
      <c r="AT4" s="15"/>
      <c r="AU4" s="16" t="s">
        <v>3</v>
      </c>
      <c r="AV4" s="15" t="s">
        <v>10</v>
      </c>
      <c r="AW4" s="18" t="s">
        <v>11</v>
      </c>
      <c r="AX4" s="5"/>
      <c r="AY4" s="9"/>
    </row>
    <row r="5" customFormat="false" ht="13.8" hidden="false" customHeight="false" outlineLevel="0" collapsed="false">
      <c r="A5" s="5"/>
      <c r="B5" s="19" t="s">
        <v>12</v>
      </c>
      <c r="C5" s="16"/>
      <c r="D5" s="20"/>
      <c r="E5" s="20"/>
      <c r="F5" s="13"/>
      <c r="G5" s="21"/>
      <c r="H5" s="21"/>
      <c r="I5" s="22"/>
      <c r="J5" s="21"/>
      <c r="K5" s="21"/>
      <c r="L5" s="23"/>
      <c r="M5" s="21"/>
      <c r="N5" s="21"/>
      <c r="O5" s="22"/>
      <c r="P5" s="21"/>
      <c r="Q5" s="21"/>
      <c r="R5" s="22"/>
      <c r="S5" s="21"/>
      <c r="T5" s="21"/>
      <c r="U5" s="22"/>
      <c r="V5" s="21"/>
      <c r="W5" s="18"/>
      <c r="X5" s="5"/>
      <c r="AA5" s="5"/>
      <c r="AB5" s="19" t="s">
        <v>12</v>
      </c>
      <c r="AC5" s="16"/>
      <c r="AD5" s="20"/>
      <c r="AE5" s="20"/>
      <c r="AF5" s="13"/>
      <c r="AG5" s="21"/>
      <c r="AH5" s="21"/>
      <c r="AI5" s="22"/>
      <c r="AJ5" s="21"/>
      <c r="AK5" s="21"/>
      <c r="AL5" s="23"/>
      <c r="AM5" s="21"/>
      <c r="AN5" s="21"/>
      <c r="AO5" s="22"/>
      <c r="AP5" s="21"/>
      <c r="AQ5" s="21"/>
      <c r="AR5" s="22"/>
      <c r="AS5" s="21"/>
      <c r="AT5" s="21"/>
      <c r="AU5" s="22"/>
      <c r="AV5" s="21"/>
      <c r="AW5" s="18"/>
      <c r="AX5" s="5"/>
      <c r="AY5" s="9"/>
    </row>
    <row r="6" customFormat="false" ht="13.8" hidden="false" customHeight="false" outlineLevel="0" collapsed="false">
      <c r="A6" s="5"/>
      <c r="B6" s="1" t="s">
        <v>13</v>
      </c>
      <c r="C6" s="2" t="s">
        <v>3</v>
      </c>
      <c r="D6" s="24" t="n">
        <f aca="false">SUM(Consuntivo_rend!D6,Consuntivo_non_rend!D6)</f>
        <v>0</v>
      </c>
      <c r="E6" s="24"/>
      <c r="F6" s="25" t="s">
        <v>3</v>
      </c>
      <c r="G6" s="24" t="n">
        <f aca="false">SUM(Consuntivo_rend!G6,Consuntivo_non_rend!G6)</f>
        <v>0</v>
      </c>
      <c r="H6" s="26"/>
      <c r="I6" s="27" t="s">
        <v>3</v>
      </c>
      <c r="J6" s="24" t="n">
        <f aca="false">SUM(Consuntivo_rend!J6,Consuntivo_non_rend!J6)</f>
        <v>13</v>
      </c>
      <c r="K6" s="93" t="s">
        <v>69</v>
      </c>
      <c r="L6" s="28" t="s">
        <v>3</v>
      </c>
      <c r="M6" s="24" t="n">
        <f aca="false">SUM(Consuntivo_rend!M6,Consuntivo_non_rend!M6)</f>
        <v>0</v>
      </c>
      <c r="N6" s="26"/>
      <c r="O6" s="27" t="s">
        <v>3</v>
      </c>
      <c r="P6" s="24" t="n">
        <f aca="false">SUM(Consuntivo_rend!P6,Consuntivo_non_rend!P6)</f>
        <v>0</v>
      </c>
      <c r="Q6" s="26"/>
      <c r="R6" s="27" t="s">
        <v>3</v>
      </c>
      <c r="S6" s="24" t="n">
        <f aca="false">SUM(Consuntivo_rend!S6,Consuntivo_non_rend!S6)</f>
        <v>12</v>
      </c>
      <c r="T6" s="29"/>
      <c r="U6" s="2" t="s">
        <v>3</v>
      </c>
      <c r="V6" s="24" t="n">
        <f aca="false">SUM(Consuntivo_rend!V6,Consuntivo_non_rend!V6)</f>
        <v>25</v>
      </c>
      <c r="W6" s="18" t="s">
        <v>11</v>
      </c>
      <c r="X6" s="5"/>
      <c r="AA6" s="5"/>
      <c r="AB6" s="1" t="s">
        <v>13</v>
      </c>
      <c r="AC6" s="2" t="s">
        <v>3</v>
      </c>
      <c r="AD6" s="24" t="n">
        <f aca="false">SUM(Consuntivo_rend!AD6,Consuntivo_non_rend!AD6)</f>
        <v>7</v>
      </c>
      <c r="AE6" s="24"/>
      <c r="AF6" s="25" t="s">
        <v>3</v>
      </c>
      <c r="AG6" s="24" t="n">
        <f aca="false">SUM(Consuntivo_rend!AG6,Consuntivo_non_rend!AG6)</f>
        <v>0</v>
      </c>
      <c r="AH6" s="26"/>
      <c r="AI6" s="27" t="s">
        <v>3</v>
      </c>
      <c r="AJ6" s="24" t="n">
        <f aca="false">SUM(Consuntivo_rend!AJ6,Consuntivo_non_rend!AJ6)</f>
        <v>1</v>
      </c>
      <c r="AK6" s="26"/>
      <c r="AL6" s="28" t="s">
        <v>3</v>
      </c>
      <c r="AM6" s="24" t="n">
        <f aca="false">SUM(Consuntivo_rend!AM6,Consuntivo_non_rend!AM6)</f>
        <v>23</v>
      </c>
      <c r="AN6" s="26"/>
      <c r="AO6" s="27" t="s">
        <v>3</v>
      </c>
      <c r="AP6" s="24" t="n">
        <f aca="false">SUM(Consuntivo_rend!AP6,Consuntivo_non_rend!AP6)</f>
        <v>0</v>
      </c>
      <c r="AQ6" s="26"/>
      <c r="AR6" s="27" t="s">
        <v>3</v>
      </c>
      <c r="AS6" s="24" t="n">
        <f aca="false">SUM(Consuntivo_rend!AS6,Consuntivo_non_rend!AS6)</f>
        <v>0</v>
      </c>
      <c r="AT6" s="29"/>
      <c r="AU6" s="2" t="s">
        <v>3</v>
      </c>
      <c r="AV6" s="24" t="n">
        <f aca="false">SUM(Consuntivo_rend!AV6,Consuntivo_non_rend!AV6)</f>
        <v>31</v>
      </c>
      <c r="AW6" s="18" t="s">
        <v>11</v>
      </c>
      <c r="AX6" s="5"/>
      <c r="AY6" s="9"/>
    </row>
    <row r="7" customFormat="false" ht="13.8" hidden="false" customHeight="false" outlineLevel="0" collapsed="false">
      <c r="A7" s="5"/>
      <c r="B7" s="1" t="s">
        <v>15</v>
      </c>
      <c r="C7" s="2" t="s">
        <v>3</v>
      </c>
      <c r="D7" s="24" t="n">
        <f aca="false">SUM(Consuntivo_rend!D7,Consuntivo_non_rend!D7)</f>
        <v>0</v>
      </c>
      <c r="E7" s="31"/>
      <c r="F7" s="32" t="s">
        <v>3</v>
      </c>
      <c r="G7" s="24" t="n">
        <f aca="false">SUM(Consuntivo_rend!G7,Consuntivo_non_rend!G7)</f>
        <v>9</v>
      </c>
      <c r="H7" s="33"/>
      <c r="I7" s="19" t="s">
        <v>3</v>
      </c>
      <c r="J7" s="24" t="n">
        <f aca="false">SUM(Consuntivo_rend!J7,Consuntivo_non_rend!J7)</f>
        <v>16</v>
      </c>
      <c r="K7" s="94" t="s">
        <v>69</v>
      </c>
      <c r="L7" s="34" t="s">
        <v>3</v>
      </c>
      <c r="M7" s="24" t="n">
        <f aca="false">SUM(Consuntivo_rend!M7,Consuntivo_non_rend!M7)</f>
        <v>0</v>
      </c>
      <c r="N7" s="33"/>
      <c r="O7" s="19" t="s">
        <v>3</v>
      </c>
      <c r="P7" s="24" t="n">
        <f aca="false">SUM(Consuntivo_rend!P7,Consuntivo_non_rend!P7)</f>
        <v>0</v>
      </c>
      <c r="Q7" s="33"/>
      <c r="R7" s="19" t="s">
        <v>3</v>
      </c>
      <c r="S7" s="24" t="n">
        <f aca="false">SUM(Consuntivo_rend!S7,Consuntivo_non_rend!S7)</f>
        <v>0</v>
      </c>
      <c r="T7" s="35"/>
      <c r="U7" s="2" t="s">
        <v>3</v>
      </c>
      <c r="V7" s="24" t="n">
        <f aca="false">SUM(Consuntivo_rend!V7,Consuntivo_non_rend!V7)</f>
        <v>25</v>
      </c>
      <c r="W7" s="18" t="s">
        <v>11</v>
      </c>
      <c r="X7" s="5"/>
      <c r="AA7" s="5"/>
      <c r="AB7" s="1" t="s">
        <v>15</v>
      </c>
      <c r="AC7" s="2" t="s">
        <v>3</v>
      </c>
      <c r="AD7" s="24" t="n">
        <f aca="false">SUM(Consuntivo_rend!AD7,Consuntivo_non_rend!AD7)</f>
        <v>7</v>
      </c>
      <c r="AE7" s="31"/>
      <c r="AF7" s="32" t="s">
        <v>3</v>
      </c>
      <c r="AG7" s="24" t="n">
        <f aca="false">SUM(Consuntivo_rend!AG7,Consuntivo_non_rend!AG7)</f>
        <v>3</v>
      </c>
      <c r="AH7" s="33"/>
      <c r="AI7" s="19" t="s">
        <v>3</v>
      </c>
      <c r="AJ7" s="24" t="n">
        <f aca="false">SUM(Consuntivo_rend!AJ7,Consuntivo_non_rend!AJ7)</f>
        <v>1</v>
      </c>
      <c r="AK7" s="33"/>
      <c r="AL7" s="34" t="s">
        <v>3</v>
      </c>
      <c r="AM7" s="24" t="n">
        <f aca="false">SUM(Consuntivo_rend!AM7,Consuntivo_non_rend!AM7)</f>
        <v>32</v>
      </c>
      <c r="AN7" s="33"/>
      <c r="AO7" s="19" t="s">
        <v>3</v>
      </c>
      <c r="AP7" s="24" t="n">
        <f aca="false">SUM(Consuntivo_rend!AP7,Consuntivo_non_rend!AP7)</f>
        <v>0</v>
      </c>
      <c r="AQ7" s="33"/>
      <c r="AR7" s="19" t="s">
        <v>3</v>
      </c>
      <c r="AS7" s="24" t="n">
        <f aca="false">SUM(Consuntivo_rend!AS7,Consuntivo_non_rend!AS7)</f>
        <v>0</v>
      </c>
      <c r="AT7" s="35"/>
      <c r="AU7" s="2" t="s">
        <v>3</v>
      </c>
      <c r="AV7" s="24" t="n">
        <f aca="false">SUM(Consuntivo_rend!AV7,Consuntivo_non_rend!AV7)</f>
        <v>43</v>
      </c>
      <c r="AW7" s="18" t="s">
        <v>11</v>
      </c>
      <c r="AX7" s="5"/>
      <c r="AY7" s="9"/>
    </row>
    <row r="8" customFormat="false" ht="13.8" hidden="false" customHeight="false" outlineLevel="0" collapsed="false">
      <c r="A8" s="5"/>
      <c r="B8" s="1" t="s">
        <v>16</v>
      </c>
      <c r="C8" s="2" t="s">
        <v>3</v>
      </c>
      <c r="D8" s="24" t="n">
        <f aca="false">SUM(Consuntivo_rend!D8,Consuntivo_non_rend!D8)</f>
        <v>0</v>
      </c>
      <c r="E8" s="31"/>
      <c r="F8" s="32" t="s">
        <v>3</v>
      </c>
      <c r="G8" s="24" t="n">
        <f aca="false">SUM(Consuntivo_rend!G8,Consuntivo_non_rend!G8)</f>
        <v>0</v>
      </c>
      <c r="H8" s="33"/>
      <c r="I8" s="19" t="s">
        <v>3</v>
      </c>
      <c r="J8" s="24" t="n">
        <f aca="false">SUM(Consuntivo_rend!J8,Consuntivo_non_rend!J8)</f>
        <v>13</v>
      </c>
      <c r="K8" s="94" t="s">
        <v>69</v>
      </c>
      <c r="L8" s="34" t="s">
        <v>3</v>
      </c>
      <c r="M8" s="24" t="n">
        <f aca="false">SUM(Consuntivo_rend!M8,Consuntivo_non_rend!M8)</f>
        <v>0</v>
      </c>
      <c r="N8" s="33"/>
      <c r="O8" s="19" t="s">
        <v>3</v>
      </c>
      <c r="P8" s="24" t="n">
        <f aca="false">SUM(Consuntivo_rend!P8,Consuntivo_non_rend!P8)</f>
        <v>0</v>
      </c>
      <c r="Q8" s="33"/>
      <c r="R8" s="19" t="s">
        <v>3</v>
      </c>
      <c r="S8" s="24" t="n">
        <f aca="false">SUM(Consuntivo_rend!S8,Consuntivo_non_rend!S8)</f>
        <v>12</v>
      </c>
      <c r="T8" s="35"/>
      <c r="U8" s="2" t="s">
        <v>3</v>
      </c>
      <c r="V8" s="24" t="n">
        <f aca="false">SUM(Consuntivo_rend!V8,Consuntivo_non_rend!V8)</f>
        <v>25</v>
      </c>
      <c r="W8" s="18" t="s">
        <v>11</v>
      </c>
      <c r="X8" s="5"/>
      <c r="AA8" s="5"/>
      <c r="AB8" s="1" t="s">
        <v>16</v>
      </c>
      <c r="AC8" s="2" t="s">
        <v>3</v>
      </c>
      <c r="AD8" s="24" t="n">
        <f aca="false">SUM(Consuntivo_rend!AD8,Consuntivo_non_rend!AD8)</f>
        <v>0</v>
      </c>
      <c r="AE8" s="31"/>
      <c r="AF8" s="32" t="s">
        <v>3</v>
      </c>
      <c r="AG8" s="24" t="n">
        <f aca="false">SUM(Consuntivo_rend!AG8,Consuntivo_non_rend!AG8)</f>
        <v>0</v>
      </c>
      <c r="AH8" s="33"/>
      <c r="AI8" s="19" t="s">
        <v>3</v>
      </c>
      <c r="AJ8" s="24" t="n">
        <f aca="false">SUM(Consuntivo_rend!AJ8,Consuntivo_non_rend!AJ8)</f>
        <v>1</v>
      </c>
      <c r="AK8" s="33"/>
      <c r="AL8" s="34" t="s">
        <v>3</v>
      </c>
      <c r="AM8" s="24" t="n">
        <f aca="false">SUM(Consuntivo_rend!AM8,Consuntivo_non_rend!AM8)</f>
        <v>8</v>
      </c>
      <c r="AN8" s="94" t="s">
        <v>61</v>
      </c>
      <c r="AO8" s="19" t="s">
        <v>3</v>
      </c>
      <c r="AP8" s="24" t="n">
        <f aca="false">SUM(Consuntivo_rend!AP8,Consuntivo_non_rend!AP8)</f>
        <v>0</v>
      </c>
      <c r="AQ8" s="33"/>
      <c r="AR8" s="19" t="s">
        <v>3</v>
      </c>
      <c r="AS8" s="24" t="n">
        <f aca="false">SUM(Consuntivo_rend!AS8,Consuntivo_non_rend!AS8)</f>
        <v>22</v>
      </c>
      <c r="AT8" s="95" t="s">
        <v>62</v>
      </c>
      <c r="AU8" s="2" t="s">
        <v>3</v>
      </c>
      <c r="AV8" s="24" t="n">
        <f aca="false">SUM(Consuntivo_rend!AV8,Consuntivo_non_rend!AV8)</f>
        <v>31</v>
      </c>
      <c r="AW8" s="18" t="s">
        <v>11</v>
      </c>
      <c r="AX8" s="5"/>
      <c r="AY8" s="9"/>
    </row>
    <row r="9" customFormat="false" ht="13.8" hidden="false" customHeight="false" outlineLevel="0" collapsed="false">
      <c r="A9" s="5"/>
      <c r="B9" s="1" t="s">
        <v>17</v>
      </c>
      <c r="C9" s="2" t="s">
        <v>3</v>
      </c>
      <c r="D9" s="24" t="n">
        <f aca="false">SUM(Consuntivo_rend!D9,Consuntivo_non_rend!D9)</f>
        <v>14</v>
      </c>
      <c r="E9" s="31"/>
      <c r="F9" s="32" t="s">
        <v>3</v>
      </c>
      <c r="G9" s="24" t="n">
        <f aca="false">SUM(Consuntivo_rend!G9,Consuntivo_non_rend!G9)</f>
        <v>0</v>
      </c>
      <c r="H9" s="33"/>
      <c r="I9" s="19" t="s">
        <v>3</v>
      </c>
      <c r="J9" s="24" t="n">
        <f aca="false">SUM(Consuntivo_rend!J9,Consuntivo_non_rend!J9)</f>
        <v>11</v>
      </c>
      <c r="K9" s="94" t="s">
        <v>69</v>
      </c>
      <c r="L9" s="34" t="s">
        <v>3</v>
      </c>
      <c r="M9" s="24" t="n">
        <f aca="false">SUM(Consuntivo_rend!M9,Consuntivo_non_rend!M9)</f>
        <v>0</v>
      </c>
      <c r="N9" s="33"/>
      <c r="O9" s="19" t="s">
        <v>3</v>
      </c>
      <c r="P9" s="24" t="n">
        <f aca="false">SUM(Consuntivo_rend!P9,Consuntivo_non_rend!P9)</f>
        <v>0</v>
      </c>
      <c r="Q9" s="33"/>
      <c r="R9" s="19" t="s">
        <v>3</v>
      </c>
      <c r="S9" s="24" t="n">
        <f aca="false">SUM(Consuntivo_rend!S9,Consuntivo_non_rend!S9)</f>
        <v>0</v>
      </c>
      <c r="T9" s="35"/>
      <c r="U9" s="2" t="s">
        <v>3</v>
      </c>
      <c r="V9" s="24" t="n">
        <f aca="false">SUM(Consuntivo_rend!V9,Consuntivo_non_rend!V9)</f>
        <v>25</v>
      </c>
      <c r="W9" s="18" t="s">
        <v>11</v>
      </c>
      <c r="X9" s="5"/>
      <c r="AA9" s="5"/>
      <c r="AB9" s="1" t="s">
        <v>17</v>
      </c>
      <c r="AC9" s="2" t="s">
        <v>3</v>
      </c>
      <c r="AD9" s="24" t="n">
        <f aca="false">SUM(Consuntivo_rend!AD9,Consuntivo_non_rend!AD9)</f>
        <v>2</v>
      </c>
      <c r="AE9" s="31"/>
      <c r="AF9" s="32" t="s">
        <v>3</v>
      </c>
      <c r="AG9" s="24" t="n">
        <f aca="false">SUM(Consuntivo_rend!AG9,Consuntivo_non_rend!AG9)</f>
        <v>0</v>
      </c>
      <c r="AH9" s="33"/>
      <c r="AI9" s="19" t="s">
        <v>3</v>
      </c>
      <c r="AJ9" s="24" t="n">
        <f aca="false">SUM(Consuntivo_rend!AJ9,Consuntivo_non_rend!AJ9)</f>
        <v>1</v>
      </c>
      <c r="AK9" s="33"/>
      <c r="AL9" s="34" t="s">
        <v>3</v>
      </c>
      <c r="AM9" s="24" t="n">
        <f aca="false">SUM(Consuntivo_rend!AM9,Consuntivo_non_rend!AM9)</f>
        <v>12</v>
      </c>
      <c r="AN9" s="33"/>
      <c r="AO9" s="19" t="s">
        <v>3</v>
      </c>
      <c r="AP9" s="24" t="n">
        <f aca="false">SUM(Consuntivo_rend!AP9,Consuntivo_non_rend!AP9)</f>
        <v>0</v>
      </c>
      <c r="AQ9" s="33"/>
      <c r="AR9" s="19" t="s">
        <v>3</v>
      </c>
      <c r="AS9" s="24" t="n">
        <f aca="false">SUM(Consuntivo_rend!AS9,Consuntivo_non_rend!AS9)</f>
        <v>18</v>
      </c>
      <c r="AT9" s="35"/>
      <c r="AU9" s="2" t="s">
        <v>3</v>
      </c>
      <c r="AV9" s="24" t="n">
        <f aca="false">SUM(Consuntivo_rend!AV9,Consuntivo_non_rend!AV9)</f>
        <v>33</v>
      </c>
      <c r="AW9" s="18" t="s">
        <v>11</v>
      </c>
      <c r="AX9" s="5"/>
      <c r="AY9" s="9"/>
    </row>
    <row r="10" customFormat="false" ht="13.8" hidden="false" customHeight="false" outlineLevel="0" collapsed="false">
      <c r="A10" s="5"/>
      <c r="B10" s="1" t="s">
        <v>18</v>
      </c>
      <c r="C10" s="2" t="s">
        <v>3</v>
      </c>
      <c r="D10" s="24" t="n">
        <f aca="false">SUM(Consuntivo_rend!D10,Consuntivo_non_rend!D10)</f>
        <v>0</v>
      </c>
      <c r="E10" s="31"/>
      <c r="F10" s="32" t="s">
        <v>3</v>
      </c>
      <c r="G10" s="24" t="n">
        <f aca="false">SUM(Consuntivo_rend!G10,Consuntivo_non_rend!G10)</f>
        <v>0</v>
      </c>
      <c r="H10" s="33"/>
      <c r="I10" s="19" t="s">
        <v>3</v>
      </c>
      <c r="J10" s="24" t="n">
        <f aca="false">SUM(Consuntivo_rend!J10,Consuntivo_non_rend!J10)</f>
        <v>13</v>
      </c>
      <c r="K10" s="94" t="s">
        <v>69</v>
      </c>
      <c r="L10" s="34" t="s">
        <v>3</v>
      </c>
      <c r="M10" s="24" t="n">
        <f aca="false">SUM(Consuntivo_rend!M10,Consuntivo_non_rend!M10)</f>
        <v>0</v>
      </c>
      <c r="N10" s="33"/>
      <c r="O10" s="19" t="s">
        <v>3</v>
      </c>
      <c r="P10" s="24" t="n">
        <f aca="false">SUM(Consuntivo_rend!P10,Consuntivo_non_rend!P10)</f>
        <v>0</v>
      </c>
      <c r="Q10" s="33"/>
      <c r="R10" s="19" t="s">
        <v>3</v>
      </c>
      <c r="S10" s="24" t="n">
        <f aca="false">SUM(Consuntivo_rend!S10,Consuntivo_non_rend!S10)</f>
        <v>12</v>
      </c>
      <c r="T10" s="35"/>
      <c r="U10" s="2" t="s">
        <v>3</v>
      </c>
      <c r="V10" s="24" t="n">
        <f aca="false">SUM(Consuntivo_rend!V10,Consuntivo_non_rend!V10)</f>
        <v>25</v>
      </c>
      <c r="W10" s="18" t="s">
        <v>11</v>
      </c>
      <c r="X10" s="5"/>
      <c r="AA10" s="5"/>
      <c r="AB10" s="1" t="s">
        <v>18</v>
      </c>
      <c r="AC10" s="2" t="s">
        <v>3</v>
      </c>
      <c r="AD10" s="24" t="n">
        <f aca="false">SUM(Consuntivo_rend!AD10,Consuntivo_non_rend!AD10)</f>
        <v>0</v>
      </c>
      <c r="AE10" s="31"/>
      <c r="AF10" s="32" t="s">
        <v>3</v>
      </c>
      <c r="AG10" s="24" t="n">
        <f aca="false">SUM(Consuntivo_rend!AG10,Consuntivo_non_rend!AG10)</f>
        <v>8</v>
      </c>
      <c r="AH10" s="33"/>
      <c r="AI10" s="19" t="s">
        <v>3</v>
      </c>
      <c r="AJ10" s="24" t="n">
        <f aca="false">SUM(Consuntivo_rend!AJ10,Consuntivo_non_rend!AJ10)</f>
        <v>6</v>
      </c>
      <c r="AK10" s="33"/>
      <c r="AL10" s="34" t="s">
        <v>3</v>
      </c>
      <c r="AM10" s="24" t="n">
        <f aca="false">SUM(Consuntivo_rend!AM10,Consuntivo_non_rend!AM10)</f>
        <v>18</v>
      </c>
      <c r="AN10" s="33"/>
      <c r="AO10" s="19" t="s">
        <v>3</v>
      </c>
      <c r="AP10" s="24" t="n">
        <f aca="false">SUM(Consuntivo_rend!AP10,Consuntivo_non_rend!AP10)</f>
        <v>0</v>
      </c>
      <c r="AQ10" s="33"/>
      <c r="AR10" s="19" t="s">
        <v>3</v>
      </c>
      <c r="AS10" s="24" t="n">
        <f aca="false">SUM(Consuntivo_rend!AS10,Consuntivo_non_rend!AS10)</f>
        <v>0</v>
      </c>
      <c r="AT10" s="35"/>
      <c r="AU10" s="2" t="s">
        <v>3</v>
      </c>
      <c r="AV10" s="24" t="n">
        <f aca="false">SUM(Consuntivo_rend!AV10,Consuntivo_non_rend!AV10)</f>
        <v>32</v>
      </c>
      <c r="AW10" s="18" t="s">
        <v>11</v>
      </c>
      <c r="AX10" s="5"/>
      <c r="AY10" s="9"/>
    </row>
    <row r="11" customFormat="false" ht="13.8" hidden="false" customHeight="false" outlineLevel="0" collapsed="false">
      <c r="A11" s="5"/>
      <c r="B11" s="1" t="s">
        <v>19</v>
      </c>
      <c r="C11" s="2" t="s">
        <v>3</v>
      </c>
      <c r="D11" s="24" t="n">
        <f aca="false">SUM(Consuntivo_rend!D11,Consuntivo_non_rend!D11)</f>
        <v>7</v>
      </c>
      <c r="E11" s="31"/>
      <c r="F11" s="32" t="s">
        <v>3</v>
      </c>
      <c r="G11" s="24" t="n">
        <f aca="false">SUM(Consuntivo_rend!G11,Consuntivo_non_rend!G11)</f>
        <v>0</v>
      </c>
      <c r="H11" s="33"/>
      <c r="I11" s="19" t="s">
        <v>3</v>
      </c>
      <c r="J11" s="24" t="n">
        <f aca="false">SUM(Consuntivo_rend!J11,Consuntivo_non_rend!J11)</f>
        <v>18</v>
      </c>
      <c r="K11" s="94" t="s">
        <v>69</v>
      </c>
      <c r="L11" s="34" t="s">
        <v>3</v>
      </c>
      <c r="M11" s="24" t="n">
        <f aca="false">SUM(Consuntivo_rend!M11,Consuntivo_non_rend!M11)</f>
        <v>0</v>
      </c>
      <c r="N11" s="33"/>
      <c r="O11" s="19" t="s">
        <v>3</v>
      </c>
      <c r="P11" s="24" t="n">
        <f aca="false">SUM(Consuntivo_rend!P11,Consuntivo_non_rend!P11)</f>
        <v>0</v>
      </c>
      <c r="Q11" s="33"/>
      <c r="R11" s="19" t="s">
        <v>3</v>
      </c>
      <c r="S11" s="24" t="n">
        <f aca="false">SUM(Consuntivo_rend!S11,Consuntivo_non_rend!S11)</f>
        <v>0</v>
      </c>
      <c r="T11" s="35"/>
      <c r="U11" s="2" t="s">
        <v>3</v>
      </c>
      <c r="V11" s="24" t="n">
        <f aca="false">SUM(Consuntivo_rend!V11,Consuntivo_non_rend!V11)</f>
        <v>25</v>
      </c>
      <c r="W11" s="18" t="s">
        <v>11</v>
      </c>
      <c r="X11" s="5"/>
      <c r="AA11" s="5"/>
      <c r="AB11" s="1" t="s">
        <v>19</v>
      </c>
      <c r="AC11" s="2" t="s">
        <v>3</v>
      </c>
      <c r="AD11" s="24" t="n">
        <f aca="false">SUM(Consuntivo_rend!AD11,Consuntivo_non_rend!AD11)</f>
        <v>2</v>
      </c>
      <c r="AE11" s="31"/>
      <c r="AF11" s="32" t="s">
        <v>3</v>
      </c>
      <c r="AG11" s="24" t="n">
        <f aca="false">SUM(Consuntivo_rend!AG11,Consuntivo_non_rend!AG11)</f>
        <v>7</v>
      </c>
      <c r="AH11" s="33"/>
      <c r="AI11" s="19" t="s">
        <v>3</v>
      </c>
      <c r="AJ11" s="24" t="n">
        <f aca="false">SUM(Consuntivo_rend!AJ11,Consuntivo_non_rend!AJ11)</f>
        <v>6</v>
      </c>
      <c r="AK11" s="33"/>
      <c r="AL11" s="34" t="s">
        <v>3</v>
      </c>
      <c r="AM11" s="24" t="n">
        <f aca="false">SUM(Consuntivo_rend!AM11,Consuntivo_non_rend!AM11)</f>
        <v>19</v>
      </c>
      <c r="AN11" s="33"/>
      <c r="AO11" s="19" t="s">
        <v>3</v>
      </c>
      <c r="AP11" s="24" t="n">
        <f aca="false">SUM(Consuntivo_rend!AP11,Consuntivo_non_rend!AP11)</f>
        <v>0</v>
      </c>
      <c r="AQ11" s="33"/>
      <c r="AR11" s="19" t="s">
        <v>3</v>
      </c>
      <c r="AS11" s="24" t="n">
        <f aca="false">SUM(Consuntivo_rend!AS11,Consuntivo_non_rend!AS11)</f>
        <v>0</v>
      </c>
      <c r="AT11" s="35"/>
      <c r="AU11" s="2" t="s">
        <v>3</v>
      </c>
      <c r="AV11" s="24" t="n">
        <f aca="false">SUM(Consuntivo_rend!AV11,Consuntivo_non_rend!AV11)</f>
        <v>34</v>
      </c>
      <c r="AW11" s="18" t="s">
        <v>11</v>
      </c>
      <c r="AX11" s="5"/>
      <c r="AY11" s="9"/>
    </row>
    <row r="12" customFormat="false" ht="13.8" hidden="false" customHeight="false" outlineLevel="0" collapsed="false">
      <c r="A12" s="5"/>
      <c r="B12" s="1" t="s">
        <v>20</v>
      </c>
      <c r="C12" s="2" t="s">
        <v>3</v>
      </c>
      <c r="D12" s="24" t="n">
        <f aca="false">SUM(Consuntivo_rend!D12,Consuntivo_non_rend!D12)</f>
        <v>0</v>
      </c>
      <c r="E12" s="36"/>
      <c r="F12" s="37" t="s">
        <v>3</v>
      </c>
      <c r="G12" s="24" t="n">
        <f aca="false">SUM(Consuntivo_rend!G12,Consuntivo_non_rend!G12)</f>
        <v>10</v>
      </c>
      <c r="H12" s="38"/>
      <c r="I12" s="39" t="s">
        <v>3</v>
      </c>
      <c r="J12" s="24" t="n">
        <f aca="false">SUM(Consuntivo_rend!J12,Consuntivo_non_rend!J12)</f>
        <v>15</v>
      </c>
      <c r="K12" s="96" t="s">
        <v>69</v>
      </c>
      <c r="L12" s="40" t="s">
        <v>3</v>
      </c>
      <c r="M12" s="24" t="n">
        <f aca="false">SUM(Consuntivo_rend!M12,Consuntivo_non_rend!M12)</f>
        <v>0</v>
      </c>
      <c r="N12" s="38"/>
      <c r="O12" s="39" t="s">
        <v>3</v>
      </c>
      <c r="P12" s="24" t="n">
        <f aca="false">SUM(Consuntivo_rend!P12,Consuntivo_non_rend!P12)</f>
        <v>0</v>
      </c>
      <c r="Q12" s="38"/>
      <c r="R12" s="39" t="s">
        <v>3</v>
      </c>
      <c r="S12" s="24" t="n">
        <f aca="false">SUM(Consuntivo_rend!S12,Consuntivo_non_rend!S12)</f>
        <v>0</v>
      </c>
      <c r="T12" s="41"/>
      <c r="U12" s="2" t="s">
        <v>3</v>
      </c>
      <c r="V12" s="24" t="n">
        <f aca="false">SUM(Consuntivo_rend!V12,Consuntivo_non_rend!V12)</f>
        <v>25</v>
      </c>
      <c r="W12" s="18" t="s">
        <v>11</v>
      </c>
      <c r="X12" s="5"/>
      <c r="AA12" s="5"/>
      <c r="AB12" s="1" t="s">
        <v>20</v>
      </c>
      <c r="AC12" s="2" t="s">
        <v>3</v>
      </c>
      <c r="AD12" s="24" t="n">
        <f aca="false">SUM(Consuntivo_rend!AD12,Consuntivo_non_rend!AD12)</f>
        <v>0</v>
      </c>
      <c r="AE12" s="36"/>
      <c r="AF12" s="37" t="s">
        <v>3</v>
      </c>
      <c r="AG12" s="24" t="n">
        <f aca="false">SUM(Consuntivo_rend!AG12,Consuntivo_non_rend!AG12)</f>
        <v>3</v>
      </c>
      <c r="AH12" s="38"/>
      <c r="AI12" s="39" t="s">
        <v>3</v>
      </c>
      <c r="AJ12" s="24" t="n">
        <f aca="false">SUM(Consuntivo_rend!AJ12,Consuntivo_non_rend!AJ12)</f>
        <v>1</v>
      </c>
      <c r="AK12" s="38"/>
      <c r="AL12" s="40" t="s">
        <v>3</v>
      </c>
      <c r="AM12" s="24" t="n">
        <f aca="false">SUM(Consuntivo_rend!AM12,Consuntivo_non_rend!AM12)</f>
        <v>16</v>
      </c>
      <c r="AN12" s="96" t="s">
        <v>62</v>
      </c>
      <c r="AO12" s="39" t="s">
        <v>3</v>
      </c>
      <c r="AP12" s="24" t="n">
        <f aca="false">SUM(Consuntivo_rend!AP12,Consuntivo_non_rend!AP12)</f>
        <v>0</v>
      </c>
      <c r="AQ12" s="38"/>
      <c r="AR12" s="39" t="s">
        <v>3</v>
      </c>
      <c r="AS12" s="24" t="n">
        <f aca="false">SUM(Consuntivo_rend!AS12,Consuntivo_non_rend!AS12)</f>
        <v>14</v>
      </c>
      <c r="AT12" s="97" t="s">
        <v>61</v>
      </c>
      <c r="AU12" s="2" t="s">
        <v>3</v>
      </c>
      <c r="AV12" s="24" t="n">
        <f aca="false">SUM(Consuntivo_rend!AV12,Consuntivo_non_rend!AV12)</f>
        <v>34</v>
      </c>
      <c r="AW12" s="18" t="s">
        <v>11</v>
      </c>
      <c r="AX12" s="5"/>
      <c r="AY12" s="9"/>
    </row>
    <row r="13" customFormat="false" ht="13.8" hidden="false" customHeight="false" outlineLevel="0" collapsed="false">
      <c r="A13" s="5"/>
      <c r="B13" s="42" t="s">
        <v>12</v>
      </c>
      <c r="C13" s="0"/>
      <c r="D13" s="43"/>
      <c r="E13" s="43"/>
      <c r="F13" s="44"/>
      <c r="G13" s="45"/>
      <c r="H13" s="45"/>
      <c r="I13" s="20"/>
      <c r="J13" s="45"/>
      <c r="K13" s="45"/>
      <c r="L13" s="46"/>
      <c r="M13" s="45"/>
      <c r="N13" s="45"/>
      <c r="O13" s="20"/>
      <c r="P13" s="45"/>
      <c r="Q13" s="45"/>
      <c r="R13" s="20"/>
      <c r="S13" s="45"/>
      <c r="T13" s="45"/>
      <c r="U13" s="12"/>
      <c r="V13" s="47"/>
      <c r="W13" s="18"/>
      <c r="X13" s="5"/>
      <c r="AA13" s="5"/>
      <c r="AB13" s="42" t="s">
        <v>12</v>
      </c>
      <c r="AC13" s="2"/>
      <c r="AD13" s="43"/>
      <c r="AE13" s="43"/>
      <c r="AF13" s="44"/>
      <c r="AG13" s="45"/>
      <c r="AH13" s="45"/>
      <c r="AI13" s="20"/>
      <c r="AJ13" s="45"/>
      <c r="AK13" s="45"/>
      <c r="AL13" s="46"/>
      <c r="AM13" s="45"/>
      <c r="AN13" s="45"/>
      <c r="AO13" s="20"/>
      <c r="AP13" s="45"/>
      <c r="AQ13" s="45"/>
      <c r="AR13" s="20"/>
      <c r="AS13" s="45"/>
      <c r="AT13" s="45"/>
      <c r="AU13" s="12"/>
      <c r="AV13" s="47"/>
      <c r="AW13" s="18"/>
      <c r="AX13" s="5"/>
      <c r="AY13" s="9"/>
    </row>
    <row r="14" customFormat="false" ht="13.8" hidden="false" customHeight="false" outlineLevel="0" collapsed="false">
      <c r="A14" s="5"/>
      <c r="B14" s="1" t="s">
        <v>21</v>
      </c>
      <c r="C14" s="2" t="s">
        <v>3</v>
      </c>
      <c r="D14" s="30" t="n">
        <f aca="false">SUM(D6:D12)</f>
        <v>21</v>
      </c>
      <c r="E14" s="30"/>
      <c r="F14" s="3" t="s">
        <v>3</v>
      </c>
      <c r="G14" s="30" t="n">
        <f aca="false">SUM(G6:G12)</f>
        <v>19</v>
      </c>
      <c r="H14" s="30"/>
      <c r="I14" s="2" t="s">
        <v>3</v>
      </c>
      <c r="J14" s="30" t="n">
        <f aca="false">SUM(J6:J12)</f>
        <v>99</v>
      </c>
      <c r="K14" s="30" t="n">
        <f aca="false">SUM(K6:K12)</f>
        <v>0</v>
      </c>
      <c r="L14" s="4" t="s">
        <v>3</v>
      </c>
      <c r="M14" s="30" t="n">
        <f aca="false">SUM(M6:M12)</f>
        <v>0</v>
      </c>
      <c r="N14" s="30"/>
      <c r="O14" s="2" t="s">
        <v>3</v>
      </c>
      <c r="P14" s="30" t="n">
        <f aca="false">SUM(P6:P12)</f>
        <v>0</v>
      </c>
      <c r="Q14" s="30"/>
      <c r="R14" s="2" t="s">
        <v>3</v>
      </c>
      <c r="S14" s="30" t="n">
        <f aca="false">SUM(S6:S12)</f>
        <v>36</v>
      </c>
      <c r="T14" s="30"/>
      <c r="U14" s="2" t="s">
        <v>3</v>
      </c>
      <c r="V14" s="30" t="n">
        <f aca="false">SUM(V6:V12)</f>
        <v>175</v>
      </c>
      <c r="W14" s="18" t="s">
        <v>11</v>
      </c>
      <c r="X14" s="5"/>
      <c r="AA14" s="5"/>
      <c r="AB14" s="1" t="s">
        <v>21</v>
      </c>
      <c r="AC14" s="2" t="s">
        <v>3</v>
      </c>
      <c r="AD14" s="30" t="n">
        <f aca="false">SUM(AD6:AD12)</f>
        <v>18</v>
      </c>
      <c r="AE14" s="30"/>
      <c r="AF14" s="3" t="s">
        <v>3</v>
      </c>
      <c r="AG14" s="30" t="n">
        <f aca="false">SUM(AG6:AG12)</f>
        <v>21</v>
      </c>
      <c r="AH14" s="30"/>
      <c r="AI14" s="2" t="s">
        <v>3</v>
      </c>
      <c r="AJ14" s="30" t="n">
        <f aca="false">SUM(AJ6:AJ12)</f>
        <v>17</v>
      </c>
      <c r="AK14" s="30"/>
      <c r="AL14" s="4" t="s">
        <v>3</v>
      </c>
      <c r="AM14" s="30" t="n">
        <f aca="false">SUM(AM6:AM12)</f>
        <v>128</v>
      </c>
      <c r="AN14" s="30"/>
      <c r="AO14" s="2" t="s">
        <v>3</v>
      </c>
      <c r="AP14" s="30" t="n">
        <f aca="false">SUM(AP6:AP12)</f>
        <v>0</v>
      </c>
      <c r="AQ14" s="30"/>
      <c r="AR14" s="2" t="s">
        <v>3</v>
      </c>
      <c r="AS14" s="30" t="n">
        <f aca="false">SUM(AS6:AS12)</f>
        <v>54</v>
      </c>
      <c r="AT14" s="30"/>
      <c r="AU14" s="2" t="s">
        <v>3</v>
      </c>
      <c r="AV14" s="30" t="n">
        <f aca="false">SUM(AV6:AV12)</f>
        <v>238</v>
      </c>
      <c r="AW14" s="18" t="s">
        <v>11</v>
      </c>
      <c r="AX14" s="5"/>
      <c r="AY14" s="9"/>
    </row>
    <row r="15" customFormat="false" ht="13.8" hidden="false" customHeight="false" outlineLevel="0" collapsed="false">
      <c r="A15" s="5"/>
      <c r="B15" s="1" t="s">
        <v>22</v>
      </c>
      <c r="C15" s="2" t="s">
        <v>3</v>
      </c>
      <c r="D15" s="30" t="n">
        <v>0</v>
      </c>
      <c r="E15" s="30"/>
      <c r="F15" s="3" t="s">
        <v>3</v>
      </c>
      <c r="G15" s="30" t="n">
        <v>0</v>
      </c>
      <c r="H15" s="30"/>
      <c r="I15" s="2" t="s">
        <v>3</v>
      </c>
      <c r="J15" s="30" t="n">
        <v>0</v>
      </c>
      <c r="K15" s="30"/>
      <c r="L15" s="4" t="s">
        <v>3</v>
      </c>
      <c r="M15" s="30" t="n">
        <f aca="false">M14</f>
        <v>0</v>
      </c>
      <c r="N15" s="30"/>
      <c r="O15" s="2" t="s">
        <v>3</v>
      </c>
      <c r="P15" s="30" t="n">
        <f aca="false">P14</f>
        <v>0</v>
      </c>
      <c r="Q15" s="30"/>
      <c r="R15" s="2" t="s">
        <v>3</v>
      </c>
      <c r="S15" s="30" t="n">
        <v>0</v>
      </c>
      <c r="T15" s="30"/>
      <c r="U15" s="2" t="s">
        <v>3</v>
      </c>
      <c r="V15" s="30" t="n">
        <f aca="false">SUM(D15:S15)</f>
        <v>0</v>
      </c>
      <c r="W15" s="18" t="s">
        <v>11</v>
      </c>
      <c r="X15" s="5"/>
      <c r="AA15" s="5"/>
      <c r="AB15" s="1" t="s">
        <v>22</v>
      </c>
      <c r="AC15" s="2" t="s">
        <v>3</v>
      </c>
      <c r="AD15" s="30" t="n">
        <f aca="false">AD14</f>
        <v>18</v>
      </c>
      <c r="AE15" s="30"/>
      <c r="AF15" s="3" t="s">
        <v>3</v>
      </c>
      <c r="AG15" s="30" t="n">
        <f aca="false">AG14</f>
        <v>21</v>
      </c>
      <c r="AH15" s="30"/>
      <c r="AI15" s="2" t="s">
        <v>3</v>
      </c>
      <c r="AJ15" s="30" t="n">
        <f aca="false">AJ14</f>
        <v>17</v>
      </c>
      <c r="AK15" s="30"/>
      <c r="AL15" s="4" t="s">
        <v>3</v>
      </c>
      <c r="AM15" s="30" t="n">
        <f aca="false">AM14</f>
        <v>128</v>
      </c>
      <c r="AN15" s="30"/>
      <c r="AO15" s="2" t="s">
        <v>3</v>
      </c>
      <c r="AP15" s="30" t="n">
        <f aca="false">AP14</f>
        <v>0</v>
      </c>
      <c r="AQ15" s="30"/>
      <c r="AR15" s="2" t="s">
        <v>3</v>
      </c>
      <c r="AS15" s="30" t="n">
        <f aca="false">AS14</f>
        <v>54</v>
      </c>
      <c r="AT15" s="30"/>
      <c r="AU15" s="2" t="s">
        <v>3</v>
      </c>
      <c r="AV15" s="30" t="n">
        <f aca="false">SUM(AD15:AS15)</f>
        <v>238</v>
      </c>
      <c r="AW15" s="18" t="s">
        <v>11</v>
      </c>
      <c r="AX15" s="5"/>
      <c r="AY15" s="9"/>
    </row>
    <row r="16" customFormat="false" ht="13.8" hidden="false" customHeight="false" outlineLevel="0" collapsed="false">
      <c r="A16" s="5"/>
      <c r="B16" s="1" t="s">
        <v>23</v>
      </c>
      <c r="C16" s="2" t="s">
        <v>3</v>
      </c>
      <c r="D16" s="48" t="n">
        <v>30</v>
      </c>
      <c r="E16" s="48"/>
      <c r="F16" s="3" t="s">
        <v>3</v>
      </c>
      <c r="G16" s="48" t="n">
        <v>20</v>
      </c>
      <c r="H16" s="48"/>
      <c r="I16" s="50" t="s">
        <v>3</v>
      </c>
      <c r="J16" s="48" t="n">
        <v>25</v>
      </c>
      <c r="K16" s="48"/>
      <c r="L16" s="4" t="s">
        <v>3</v>
      </c>
      <c r="M16" s="48" t="n">
        <v>22</v>
      </c>
      <c r="N16" s="48"/>
      <c r="O16" s="50" t="s">
        <v>3</v>
      </c>
      <c r="P16" s="51" t="n">
        <v>15</v>
      </c>
      <c r="Q16" s="51"/>
      <c r="R16" s="50" t="s">
        <v>3</v>
      </c>
      <c r="S16" s="48" t="n">
        <v>15</v>
      </c>
      <c r="T16" s="48"/>
      <c r="U16" s="52" t="s">
        <v>3</v>
      </c>
      <c r="V16" s="53"/>
      <c r="W16" s="18" t="s">
        <v>11</v>
      </c>
      <c r="X16" s="5"/>
      <c r="AA16" s="5"/>
      <c r="AB16" s="1" t="s">
        <v>23</v>
      </c>
      <c r="AC16" s="2" t="s">
        <v>3</v>
      </c>
      <c r="AD16" s="48" t="n">
        <v>30</v>
      </c>
      <c r="AE16" s="48"/>
      <c r="AF16" s="49" t="s">
        <v>3</v>
      </c>
      <c r="AG16" s="48" t="n">
        <v>20</v>
      </c>
      <c r="AH16" s="48"/>
      <c r="AI16" s="50" t="s">
        <v>3</v>
      </c>
      <c r="AJ16" s="48" t="n">
        <v>25</v>
      </c>
      <c r="AK16" s="48"/>
      <c r="AL16" s="4" t="s">
        <v>3</v>
      </c>
      <c r="AM16" s="48" t="n">
        <v>22</v>
      </c>
      <c r="AN16" s="48"/>
      <c r="AO16" s="50" t="s">
        <v>3</v>
      </c>
      <c r="AP16" s="51" t="n">
        <v>15</v>
      </c>
      <c r="AQ16" s="51"/>
      <c r="AR16" s="50" t="s">
        <v>3</v>
      </c>
      <c r="AS16" s="48" t="n">
        <v>15</v>
      </c>
      <c r="AT16" s="48"/>
      <c r="AU16" s="52" t="s">
        <v>3</v>
      </c>
      <c r="AV16" s="53"/>
      <c r="AW16" s="18" t="s">
        <v>11</v>
      </c>
      <c r="AX16" s="5"/>
      <c r="AY16" s="9"/>
    </row>
    <row r="17" customFormat="false" ht="13.8" hidden="false" customHeight="false" outlineLevel="0" collapsed="false">
      <c r="A17" s="5"/>
      <c r="B17" s="1" t="s">
        <v>24</v>
      </c>
      <c r="C17" s="2" t="s">
        <v>3</v>
      </c>
      <c r="D17" s="54" t="n">
        <f aca="false">D14*D16</f>
        <v>630</v>
      </c>
      <c r="E17" s="54"/>
      <c r="F17" s="3" t="s">
        <v>3</v>
      </c>
      <c r="G17" s="54" t="n">
        <f aca="false">G14*G16</f>
        <v>380</v>
      </c>
      <c r="H17" s="54"/>
      <c r="I17" s="3" t="s">
        <v>3</v>
      </c>
      <c r="J17" s="54" t="n">
        <f aca="false">J14*J16</f>
        <v>2475</v>
      </c>
      <c r="K17" s="54"/>
      <c r="L17" s="3" t="s">
        <v>3</v>
      </c>
      <c r="M17" s="54" t="n">
        <f aca="false">M14*M16</f>
        <v>0</v>
      </c>
      <c r="N17" s="54"/>
      <c r="O17" s="3" t="s">
        <v>3</v>
      </c>
      <c r="P17" s="54" t="n">
        <v>0</v>
      </c>
      <c r="Q17" s="54"/>
      <c r="R17" s="3" t="s">
        <v>3</v>
      </c>
      <c r="S17" s="54" t="n">
        <f aca="false">S14*S16</f>
        <v>540</v>
      </c>
      <c r="T17" s="54"/>
      <c r="U17" s="3" t="s">
        <v>3</v>
      </c>
      <c r="V17" s="54" t="n">
        <f aca="false">SUM(D17:U17)</f>
        <v>4025</v>
      </c>
      <c r="W17" s="18" t="s">
        <v>11</v>
      </c>
      <c r="X17" s="5"/>
      <c r="AA17" s="5"/>
      <c r="AB17" s="1" t="s">
        <v>24</v>
      </c>
      <c r="AC17" s="2" t="s">
        <v>3</v>
      </c>
      <c r="AD17" s="54" t="n">
        <f aca="false">AD15*AD16</f>
        <v>540</v>
      </c>
      <c r="AE17" s="54"/>
      <c r="AF17" s="49" t="s">
        <v>3</v>
      </c>
      <c r="AG17" s="54" t="n">
        <f aca="false">AG15*AG16</f>
        <v>420</v>
      </c>
      <c r="AH17" s="54"/>
      <c r="AI17" s="52" t="s">
        <v>3</v>
      </c>
      <c r="AJ17" s="54" t="n">
        <f aca="false">AJ15*AJ16</f>
        <v>425</v>
      </c>
      <c r="AK17" s="54"/>
      <c r="AL17" s="55" t="s">
        <v>3</v>
      </c>
      <c r="AM17" s="54" t="n">
        <f aca="false">AM15*AM16</f>
        <v>2816</v>
      </c>
      <c r="AN17" s="54"/>
      <c r="AO17" s="52" t="s">
        <v>3</v>
      </c>
      <c r="AP17" s="54" t="n">
        <f aca="false">AP15*AP16</f>
        <v>0</v>
      </c>
      <c r="AQ17" s="54"/>
      <c r="AR17" s="52" t="s">
        <v>3</v>
      </c>
      <c r="AS17" s="54" t="n">
        <f aca="false">AS15*AS16</f>
        <v>810</v>
      </c>
      <c r="AT17" s="54"/>
      <c r="AU17" s="52" t="s">
        <v>3</v>
      </c>
      <c r="AV17" s="54" t="n">
        <f aca="false">SUM(AD17:AS17)</f>
        <v>5011</v>
      </c>
      <c r="AW17" s="18" t="s">
        <v>11</v>
      </c>
      <c r="AX17" s="5"/>
      <c r="AY17" s="9"/>
    </row>
    <row r="18" customFormat="false" ht="13.8" hidden="false" customHeight="false" outlineLevel="0" collapsed="false">
      <c r="A18" s="5"/>
      <c r="B18" s="2" t="s">
        <v>25</v>
      </c>
      <c r="C18" s="0"/>
      <c r="D18" s="12"/>
      <c r="E18" s="12"/>
      <c r="F18" s="56"/>
      <c r="G18" s="57"/>
      <c r="H18" s="57"/>
      <c r="I18" s="12"/>
      <c r="J18" s="57"/>
      <c r="K18" s="57"/>
      <c r="L18" s="58"/>
      <c r="M18" s="57"/>
      <c r="N18" s="57"/>
      <c r="O18" s="12"/>
      <c r="P18" s="57"/>
      <c r="Q18" s="57"/>
      <c r="R18" s="12"/>
      <c r="S18" s="57"/>
      <c r="T18" s="57"/>
      <c r="U18" s="12"/>
      <c r="V18" s="57"/>
      <c r="W18" s="0"/>
      <c r="X18" s="5"/>
      <c r="AA18" s="5"/>
      <c r="AB18" s="2" t="s">
        <v>25</v>
      </c>
      <c r="AC18" s="2"/>
      <c r="AD18" s="12"/>
      <c r="AE18" s="12"/>
      <c r="AF18" s="56"/>
      <c r="AG18" s="57"/>
      <c r="AH18" s="57"/>
      <c r="AI18" s="12"/>
      <c r="AJ18" s="57"/>
      <c r="AK18" s="57"/>
      <c r="AL18" s="58"/>
      <c r="AM18" s="57"/>
      <c r="AN18" s="57"/>
      <c r="AO18" s="12"/>
      <c r="AP18" s="57"/>
      <c r="AQ18" s="57"/>
      <c r="AR18" s="12"/>
      <c r="AS18" s="57"/>
      <c r="AT18" s="57"/>
      <c r="AU18" s="12"/>
      <c r="AV18" s="57"/>
      <c r="AW18" s="8"/>
      <c r="AX18" s="5"/>
      <c r="AY18" s="9"/>
    </row>
    <row r="19" customFormat="false" ht="13.8" hidden="false" customHeight="false" outlineLevel="0" collapsed="false">
      <c r="A19" s="5"/>
      <c r="B19" s="59" t="s">
        <v>26</v>
      </c>
      <c r="C19" s="0"/>
      <c r="F19" s="0"/>
      <c r="I19" s="0"/>
      <c r="L19" s="0"/>
      <c r="O19" s="0"/>
      <c r="R19" s="0"/>
      <c r="U19" s="0"/>
      <c r="W19" s="0"/>
      <c r="X19" s="5"/>
      <c r="AA19" s="5"/>
      <c r="AB19" s="59" t="s">
        <v>26</v>
      </c>
      <c r="AC19" s="2"/>
      <c r="AF19" s="3"/>
      <c r="AI19" s="2"/>
      <c r="AL19" s="4"/>
      <c r="AO19" s="2"/>
      <c r="AR19" s="2"/>
      <c r="AU19" s="2"/>
      <c r="AW19" s="8"/>
      <c r="AX19" s="5"/>
      <c r="AY19" s="9"/>
    </row>
    <row r="20" customFormat="false" ht="19.7" hidden="false" customHeight="false" outlineLevel="0" collapsed="false">
      <c r="A20" s="5"/>
      <c r="B20" s="60" t="s">
        <v>6</v>
      </c>
      <c r="C20" s="0"/>
      <c r="F20" s="0"/>
      <c r="I20" s="0"/>
      <c r="L20" s="0"/>
      <c r="O20" s="0"/>
      <c r="R20" s="0"/>
      <c r="U20" s="0"/>
      <c r="W20" s="0"/>
      <c r="X20" s="5"/>
      <c r="AA20" s="5"/>
      <c r="AB20" s="60" t="s">
        <v>27</v>
      </c>
      <c r="AC20" s="2"/>
      <c r="AF20" s="3"/>
      <c r="AI20" s="2"/>
      <c r="AL20" s="4"/>
      <c r="AO20" s="2"/>
      <c r="AR20" s="2"/>
      <c r="AU20" s="2"/>
      <c r="AW20" s="8"/>
      <c r="AX20" s="5"/>
      <c r="AY20" s="9"/>
    </row>
    <row r="21" customFormat="false" ht="13.8" hidden="false" customHeight="false" outlineLevel="0" collapsed="false">
      <c r="A21" s="5"/>
      <c r="B21" s="2" t="s">
        <v>28</v>
      </c>
      <c r="C21" s="0"/>
      <c r="D21" s="2" t="str">
        <f aca="false">B20</f>
        <v>An</v>
      </c>
      <c r="E21" s="2"/>
      <c r="F21" s="0"/>
      <c r="G21" s="2" t="s">
        <v>29</v>
      </c>
      <c r="H21" s="2"/>
      <c r="I21" s="0"/>
      <c r="J21" s="61" t="s">
        <v>30</v>
      </c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  <c r="V21" s="63" t="s">
        <v>31</v>
      </c>
      <c r="W21" s="0"/>
      <c r="X21" s="5"/>
      <c r="AA21" s="5"/>
      <c r="AB21" s="2" t="s">
        <v>28</v>
      </c>
      <c r="AC21" s="2"/>
      <c r="AD21" s="2" t="str">
        <f aca="false">AB20</f>
        <v>Pl</v>
      </c>
      <c r="AE21" s="2"/>
      <c r="AF21" s="3"/>
      <c r="AG21" s="2" t="s">
        <v>29</v>
      </c>
      <c r="AH21" s="2"/>
      <c r="AI21" s="2"/>
      <c r="AJ21" s="61" t="s">
        <v>30</v>
      </c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2"/>
      <c r="AV21" s="63" t="s">
        <v>32</v>
      </c>
      <c r="AW21" s="8"/>
      <c r="AX21" s="5"/>
      <c r="AY21" s="9"/>
    </row>
    <row r="22" customFormat="false" ht="13.8" hidden="false" customHeight="false" outlineLevel="0" collapsed="false">
      <c r="A22" s="5"/>
      <c r="B22" s="2"/>
      <c r="C22" s="59"/>
      <c r="D22" s="3" t="s">
        <v>33</v>
      </c>
      <c r="E22" s="3"/>
      <c r="F22" s="2"/>
      <c r="G22" s="2"/>
      <c r="H22" s="2"/>
      <c r="I22" s="0"/>
      <c r="J22" s="2"/>
      <c r="K22" s="2"/>
      <c r="L22" s="2"/>
      <c r="M22" s="2"/>
      <c r="N22" s="2"/>
      <c r="O22" s="0"/>
      <c r="P22" s="2" t="str">
        <f aca="false">B20</f>
        <v>An</v>
      </c>
      <c r="Q22" s="2"/>
      <c r="R22" s="2" t="s">
        <v>34</v>
      </c>
      <c r="S22" s="2"/>
      <c r="T22" s="2"/>
      <c r="U22" s="2" t="str">
        <f aca="false">B20</f>
        <v>An</v>
      </c>
      <c r="V22" s="2" t="s">
        <v>35</v>
      </c>
      <c r="W22" s="0"/>
      <c r="X22" s="5"/>
      <c r="AA22" s="5"/>
      <c r="AB22" s="2"/>
      <c r="AC22" s="59"/>
      <c r="AD22" s="3" t="s">
        <v>33</v>
      </c>
      <c r="AE22" s="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 t="str">
        <f aca="false">AB20</f>
        <v>Pl</v>
      </c>
      <c r="AQ22" s="2"/>
      <c r="AR22" s="2" t="s">
        <v>34</v>
      </c>
      <c r="AS22" s="2"/>
      <c r="AT22" s="2"/>
      <c r="AU22" s="2" t="str">
        <f aca="false">AB20</f>
        <v>Pl</v>
      </c>
      <c r="AV22" s="2" t="s">
        <v>35</v>
      </c>
      <c r="AX22" s="5"/>
      <c r="BA22" s="0" t="s">
        <v>36</v>
      </c>
      <c r="BC22" s="0" t="s">
        <v>37</v>
      </c>
      <c r="BE22" s="64" t="s">
        <v>38</v>
      </c>
    </row>
    <row r="23" customFormat="false" ht="13.8" hidden="false" customHeight="false" outlineLevel="0" collapsed="false">
      <c r="A23" s="5"/>
      <c r="B23" s="3" t="s">
        <v>0</v>
      </c>
      <c r="C23" s="3"/>
      <c r="D23" s="3"/>
      <c r="E23" s="3"/>
      <c r="F23" s="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5"/>
      <c r="AA23" s="5"/>
      <c r="AB23" s="3" t="s"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5"/>
      <c r="BE23" s="64"/>
    </row>
    <row r="24" customFormat="false" ht="13.8" hidden="false" customHeight="false" outlineLevel="0" collapsed="false">
      <c r="B24" s="0"/>
      <c r="C24" s="0"/>
      <c r="F24" s="0"/>
      <c r="I24" s="0"/>
      <c r="L24" s="0"/>
      <c r="O24" s="0"/>
      <c r="R24" s="0"/>
      <c r="U24" s="0"/>
      <c r="V24" s="65" t="str">
        <f aca="false">IF((S14&lt;V14*0.2),"no","ok")</f>
        <v>ok</v>
      </c>
      <c r="W24" s="0"/>
      <c r="AV24" s="65" t="str">
        <f aca="false">IF(AS15&gt;=AV15*0.25,"OK","NO")</f>
        <v>NO</v>
      </c>
      <c r="AZ24" s="66"/>
      <c r="BA24" s="30"/>
      <c r="BB24" s="0" t="s">
        <v>39</v>
      </c>
      <c r="BC24" s="33" t="n">
        <f aca="false">$BC$29*BD24</f>
        <v>169.05</v>
      </c>
      <c r="BD24" s="66" t="n">
        <v>0.23</v>
      </c>
      <c r="BE24" s="64"/>
    </row>
    <row r="25" customFormat="false" ht="13.8" hidden="false" customHeight="false" outlineLevel="0" collapsed="false">
      <c r="B25" s="0"/>
      <c r="C25" s="0"/>
      <c r="F25" s="0"/>
      <c r="I25" s="0"/>
      <c r="L25" s="0"/>
      <c r="O25" s="0"/>
      <c r="R25" s="0"/>
      <c r="U25" s="0"/>
      <c r="V25" s="65"/>
      <c r="W25" s="0"/>
      <c r="AV25" s="65"/>
      <c r="AZ25" s="66"/>
      <c r="BA25" s="30"/>
      <c r="BC25" s="33"/>
      <c r="BD25" s="66"/>
      <c r="BE25" s="64"/>
    </row>
    <row r="26" s="9" customFormat="true" ht="13.8" hidden="false" customHeight="false" outlineLevel="0" collapsed="false">
      <c r="A26" s="5"/>
      <c r="B26" s="3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5"/>
      <c r="AA26" s="5"/>
      <c r="AB26" s="3" t="s"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/>
      <c r="AZ26" s="67" t="n">
        <f aca="false">BA26/$BA$29</f>
        <v>0.24438202247191</v>
      </c>
      <c r="BA26" s="68" t="n">
        <v>174</v>
      </c>
      <c r="BB26" s="68" t="s">
        <v>40</v>
      </c>
      <c r="BC26" s="69" t="n">
        <f aca="false">$BC$29*BD26</f>
        <v>191.1</v>
      </c>
      <c r="BD26" s="70" t="n">
        <v>0.26</v>
      </c>
      <c r="BE26" s="71" t="n">
        <f aca="false">$BC$29*$BD$30*BD26</f>
        <v>28.665</v>
      </c>
    </row>
    <row r="27" customFormat="false" ht="13.8" hidden="false" customHeight="false" outlineLevel="0" collapsed="false">
      <c r="A27" s="5"/>
      <c r="B27" s="6" t="s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0"/>
      <c r="X27" s="5"/>
      <c r="AA27" s="5"/>
      <c r="AB27" s="6" t="s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  <c r="AX27" s="5"/>
      <c r="AY27" s="9"/>
      <c r="AZ27" s="72" t="n">
        <f aca="false">BA27/$BA$29</f>
        <v>0.530898876404494</v>
      </c>
      <c r="BA27" s="73" t="n">
        <v>378</v>
      </c>
      <c r="BB27" s="73" t="s">
        <v>41</v>
      </c>
      <c r="BC27" s="74" t="n">
        <f aca="false">$BC$29*BD27</f>
        <v>396.9</v>
      </c>
      <c r="BD27" s="75" t="n">
        <v>0.54</v>
      </c>
      <c r="BE27" s="76" t="n">
        <f aca="false">$BC$29*$BD$30*BD27</f>
        <v>59.535</v>
      </c>
      <c r="BF27" s="30"/>
    </row>
    <row r="28" customFormat="false" ht="13.8" hidden="false" customHeight="false" outlineLevel="0" collapsed="false">
      <c r="A28" s="5"/>
      <c r="B28" s="10" t="s">
        <v>2</v>
      </c>
      <c r="C28" s="11"/>
      <c r="D28" s="12"/>
      <c r="E28" s="12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0"/>
      <c r="X28" s="5"/>
      <c r="Y28" s="2"/>
      <c r="Z28" s="2"/>
      <c r="AA28" s="5"/>
      <c r="AB28" s="10" t="s">
        <v>2</v>
      </c>
      <c r="AC28" s="11"/>
      <c r="AD28" s="12"/>
      <c r="AE28" s="12"/>
      <c r="AF28" s="13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8"/>
      <c r="AX28" s="5"/>
      <c r="AY28" s="9"/>
      <c r="AZ28" s="72" t="n">
        <f aca="false">BA28/$BA$29</f>
        <v>0.224719101123595</v>
      </c>
      <c r="BA28" s="73" t="n">
        <v>160</v>
      </c>
      <c r="BB28" s="73" t="s">
        <v>42</v>
      </c>
      <c r="BC28" s="74" t="n">
        <f aca="false">$BC$29*BD28</f>
        <v>147</v>
      </c>
      <c r="BD28" s="75" t="n">
        <v>0.2</v>
      </c>
      <c r="BE28" s="76" t="n">
        <f aca="false">$BC$29*$BD$30*BD28</f>
        <v>22.05</v>
      </c>
    </row>
    <row r="29" customFormat="false" ht="13.8" hidden="false" customHeight="false" outlineLevel="0" collapsed="false">
      <c r="A29" s="5"/>
      <c r="B29" s="15"/>
      <c r="C29" s="16" t="s">
        <v>3</v>
      </c>
      <c r="D29" s="15" t="s">
        <v>4</v>
      </c>
      <c r="E29" s="15"/>
      <c r="F29" s="6" t="s">
        <v>3</v>
      </c>
      <c r="G29" s="15" t="s">
        <v>5</v>
      </c>
      <c r="H29" s="15"/>
      <c r="I29" s="16" t="s">
        <v>3</v>
      </c>
      <c r="J29" s="15" t="s">
        <v>6</v>
      </c>
      <c r="K29" s="15"/>
      <c r="L29" s="17" t="s">
        <v>3</v>
      </c>
      <c r="M29" s="15" t="s">
        <v>7</v>
      </c>
      <c r="N29" s="15"/>
      <c r="O29" s="16" t="s">
        <v>3</v>
      </c>
      <c r="P29" s="15" t="s">
        <v>8</v>
      </c>
      <c r="Q29" s="15"/>
      <c r="R29" s="16" t="s">
        <v>3</v>
      </c>
      <c r="S29" s="15" t="s">
        <v>9</v>
      </c>
      <c r="T29" s="15"/>
      <c r="U29" s="16" t="s">
        <v>3</v>
      </c>
      <c r="V29" s="15" t="s">
        <v>10</v>
      </c>
      <c r="W29" s="18" t="s">
        <v>11</v>
      </c>
      <c r="X29" s="5"/>
      <c r="Y29" s="1"/>
      <c r="Z29" s="1"/>
      <c r="AA29" s="5"/>
      <c r="AB29" s="15"/>
      <c r="AC29" s="16" t="s">
        <v>3</v>
      </c>
      <c r="AD29" s="15" t="s">
        <v>4</v>
      </c>
      <c r="AE29" s="15"/>
      <c r="AF29" s="6" t="s">
        <v>3</v>
      </c>
      <c r="AG29" s="15" t="s">
        <v>5</v>
      </c>
      <c r="AH29" s="15"/>
      <c r="AI29" s="16" t="s">
        <v>3</v>
      </c>
      <c r="AJ29" s="15" t="s">
        <v>6</v>
      </c>
      <c r="AK29" s="15"/>
      <c r="AL29" s="17" t="s">
        <v>3</v>
      </c>
      <c r="AM29" s="15" t="s">
        <v>7</v>
      </c>
      <c r="AN29" s="15"/>
      <c r="AO29" s="16" t="s">
        <v>3</v>
      </c>
      <c r="AP29" s="15" t="s">
        <v>8</v>
      </c>
      <c r="AQ29" s="15"/>
      <c r="AR29" s="16" t="s">
        <v>3</v>
      </c>
      <c r="AS29" s="15" t="s">
        <v>9</v>
      </c>
      <c r="AT29" s="15"/>
      <c r="AU29" s="16" t="s">
        <v>3</v>
      </c>
      <c r="AV29" s="15" t="s">
        <v>10</v>
      </c>
      <c r="AW29" s="18" t="s">
        <v>11</v>
      </c>
      <c r="AX29" s="5"/>
      <c r="AY29" s="9"/>
      <c r="AZ29" s="77" t="n">
        <f aca="false">AZ26+AZ27+AZ28</f>
        <v>1</v>
      </c>
      <c r="BA29" s="78" t="n">
        <f aca="false">SUM(BA24:BA28)</f>
        <v>712</v>
      </c>
      <c r="BB29" s="78" t="s">
        <v>43</v>
      </c>
      <c r="BC29" s="79" t="n">
        <v>735</v>
      </c>
      <c r="BD29" s="80" t="n">
        <v>1</v>
      </c>
    </row>
    <row r="30" customFormat="false" ht="13.8" hidden="false" customHeight="false" outlineLevel="0" collapsed="false">
      <c r="A30" s="5"/>
      <c r="B30" s="19" t="s">
        <v>12</v>
      </c>
      <c r="C30" s="16"/>
      <c r="D30" s="20"/>
      <c r="E30" s="20"/>
      <c r="F30" s="13"/>
      <c r="G30" s="21"/>
      <c r="H30" s="21"/>
      <c r="I30" s="22"/>
      <c r="J30" s="21"/>
      <c r="K30" s="21"/>
      <c r="L30" s="23"/>
      <c r="M30" s="21"/>
      <c r="N30" s="21"/>
      <c r="O30" s="22"/>
      <c r="P30" s="21"/>
      <c r="Q30" s="21"/>
      <c r="R30" s="22"/>
      <c r="S30" s="21"/>
      <c r="T30" s="21"/>
      <c r="U30" s="22"/>
      <c r="V30" s="21"/>
      <c r="W30" s="18"/>
      <c r="X30" s="5"/>
      <c r="Y30" s="1"/>
      <c r="Z30" s="1"/>
      <c r="AA30" s="5"/>
      <c r="AB30" s="19" t="s">
        <v>12</v>
      </c>
      <c r="AC30" s="16"/>
      <c r="AD30" s="20"/>
      <c r="AE30" s="20"/>
      <c r="AF30" s="13"/>
      <c r="AG30" s="21"/>
      <c r="AH30" s="21"/>
      <c r="AI30" s="22"/>
      <c r="AJ30" s="21"/>
      <c r="AK30" s="21"/>
      <c r="AL30" s="23"/>
      <c r="AM30" s="21"/>
      <c r="AN30" s="21"/>
      <c r="AO30" s="22"/>
      <c r="AP30" s="21"/>
      <c r="AQ30" s="21"/>
      <c r="AR30" s="22"/>
      <c r="AS30" s="21"/>
      <c r="AT30" s="21"/>
      <c r="AU30" s="22"/>
      <c r="AV30" s="21"/>
      <c r="AW30" s="18"/>
      <c r="AX30" s="5"/>
      <c r="AY30" s="9"/>
      <c r="AZ30" s="81"/>
      <c r="BA30" s="30"/>
      <c r="BB30" s="76" t="s">
        <v>44</v>
      </c>
      <c r="BC30" s="82" t="n">
        <f aca="false">$BC$29*BD30</f>
        <v>110.25</v>
      </c>
      <c r="BD30" s="83" t="n">
        <v>0.15</v>
      </c>
    </row>
    <row r="31" customFormat="false" ht="13.8" hidden="false" customHeight="false" outlineLevel="0" collapsed="false">
      <c r="A31" s="5"/>
      <c r="B31" s="1" t="s">
        <v>13</v>
      </c>
      <c r="C31" s="2" t="s">
        <v>3</v>
      </c>
      <c r="D31" s="24" t="n">
        <f aca="false">SUM(Consuntivo_rend!D31,Consuntivo_non_rend!D26)</f>
        <v>0</v>
      </c>
      <c r="E31" s="24"/>
      <c r="F31" s="25" t="s">
        <v>3</v>
      </c>
      <c r="G31" s="24" t="n">
        <f aca="false">SUM(Consuntivo_rend!G31,Consuntivo_non_rend!G26)</f>
        <v>7</v>
      </c>
      <c r="H31" s="24"/>
      <c r="I31" s="27" t="s">
        <v>3</v>
      </c>
      <c r="J31" s="24" t="n">
        <f aca="false">SUM(Consuntivo_rend!J31,Consuntivo_non_rend!J26)</f>
        <v>0</v>
      </c>
      <c r="K31" s="24"/>
      <c r="L31" s="28" t="s">
        <v>3</v>
      </c>
      <c r="M31" s="24" t="n">
        <f aca="false">SUM(Consuntivo_rend!M31,Consuntivo_non_rend!M26)</f>
        <v>5</v>
      </c>
      <c r="N31" s="24"/>
      <c r="O31" s="27" t="s">
        <v>3</v>
      </c>
      <c r="P31" s="24" t="n">
        <f aca="false">SUM(Consuntivo_rend!P31,Consuntivo_non_rend!P26)</f>
        <v>17</v>
      </c>
      <c r="Q31" s="24"/>
      <c r="R31" s="27" t="s">
        <v>3</v>
      </c>
      <c r="S31" s="24" t="n">
        <f aca="false">SUM(Consuntivo_rend!S31,Consuntivo_non_rend!S26)</f>
        <v>31</v>
      </c>
      <c r="T31" s="24"/>
      <c r="U31" s="2" t="s">
        <v>3</v>
      </c>
      <c r="V31" s="24" t="n">
        <f aca="false">SUM(Consuntivo_rend!V31,Consuntivo_non_rend!V26)</f>
        <v>60</v>
      </c>
      <c r="W31" s="18" t="s">
        <v>11</v>
      </c>
      <c r="X31" s="5"/>
      <c r="AA31" s="5"/>
      <c r="AB31" s="1" t="s">
        <v>13</v>
      </c>
      <c r="AC31" s="2" t="s">
        <v>3</v>
      </c>
      <c r="AD31" s="24" t="n">
        <f aca="false">SUM(Consuntivo_rend!AD31,Consuntivo_non_rend!AD26)</f>
        <v>0</v>
      </c>
      <c r="AE31" s="24"/>
      <c r="AF31" s="25" t="s">
        <v>3</v>
      </c>
      <c r="AG31" s="24" t="n">
        <f aca="false">SUM(Consuntivo_rend!AG31,Consuntivo_non_rend!AG26)</f>
        <v>0</v>
      </c>
      <c r="AH31" s="24"/>
      <c r="AI31" s="27" t="s">
        <v>3</v>
      </c>
      <c r="AJ31" s="24" t="n">
        <f aca="false">SUM(Consuntivo_rend!AJ31,Consuntivo_non_rend!AJ26)</f>
        <v>0</v>
      </c>
      <c r="AK31" s="24"/>
      <c r="AL31" s="28" t="s">
        <v>3</v>
      </c>
      <c r="AM31" s="24" t="n">
        <f aca="false">SUM(Consuntivo_rend!AM31,Consuntivo_non_rend!AM26)</f>
        <v>0</v>
      </c>
      <c r="AN31" s="24"/>
      <c r="AO31" s="27" t="s">
        <v>3</v>
      </c>
      <c r="AP31" s="24" t="n">
        <f aca="false">SUM(Consuntivo_rend!AP31,Consuntivo_non_rend!AP26)</f>
        <v>4</v>
      </c>
      <c r="AQ31" s="24"/>
      <c r="AR31" s="27" t="s">
        <v>3</v>
      </c>
      <c r="AS31" s="24" t="n">
        <f aca="false">SUM(Consuntivo_rend!AS31,Consuntivo_non_rend!AS26)</f>
        <v>22</v>
      </c>
      <c r="AT31" s="24"/>
      <c r="AU31" s="2" t="s">
        <v>3</v>
      </c>
      <c r="AV31" s="24" t="n">
        <f aca="false">SUM(Consuntivo_rend!AV31,Consuntivo_non_rend!AV26)</f>
        <v>26</v>
      </c>
      <c r="AW31" s="18" t="s">
        <v>11</v>
      </c>
      <c r="AX31" s="5"/>
      <c r="AY31" s="9"/>
      <c r="BB31" s="0" t="s">
        <v>45</v>
      </c>
      <c r="BC31" s="33" t="n">
        <f aca="false">$BC$29*BD31</f>
        <v>1014.3</v>
      </c>
      <c r="BD31" s="66" t="n">
        <f aca="false">BD29+BD30+BD24</f>
        <v>1.38</v>
      </c>
    </row>
    <row r="32" customFormat="false" ht="13.8" hidden="false" customHeight="false" outlineLevel="0" collapsed="false">
      <c r="A32" s="5"/>
      <c r="B32" s="1" t="s">
        <v>15</v>
      </c>
      <c r="C32" s="2" t="s">
        <v>3</v>
      </c>
      <c r="D32" s="24" t="n">
        <f aca="false">SUM(Consuntivo_rend!D32,Consuntivo_non_rend!D27)</f>
        <v>0</v>
      </c>
      <c r="E32" s="31"/>
      <c r="F32" s="32" t="s">
        <v>3</v>
      </c>
      <c r="G32" s="24" t="n">
        <f aca="false">SUM(Consuntivo_rend!G32,Consuntivo_non_rend!G27)</f>
        <v>0</v>
      </c>
      <c r="H32" s="31"/>
      <c r="I32" s="19" t="s">
        <v>3</v>
      </c>
      <c r="J32" s="24" t="n">
        <f aca="false">SUM(Consuntivo_rend!J32,Consuntivo_non_rend!J27)</f>
        <v>0</v>
      </c>
      <c r="K32" s="31"/>
      <c r="L32" s="34" t="s">
        <v>3</v>
      </c>
      <c r="M32" s="24" t="n">
        <f aca="false">SUM(Consuntivo_rend!M32,Consuntivo_non_rend!M27)</f>
        <v>9</v>
      </c>
      <c r="N32" s="31"/>
      <c r="O32" s="19" t="s">
        <v>3</v>
      </c>
      <c r="P32" s="24" t="n">
        <f aca="false">SUM(Consuntivo_rend!P32,Consuntivo_non_rend!P27)</f>
        <v>24</v>
      </c>
      <c r="Q32" s="31"/>
      <c r="R32" s="19" t="s">
        <v>3</v>
      </c>
      <c r="S32" s="24" t="n">
        <f aca="false">SUM(Consuntivo_rend!S32,Consuntivo_non_rend!S27)</f>
        <v>41</v>
      </c>
      <c r="T32" s="31"/>
      <c r="U32" s="2" t="s">
        <v>3</v>
      </c>
      <c r="V32" s="24" t="n">
        <f aca="false">SUM(Consuntivo_rend!V32,Consuntivo_non_rend!V27)</f>
        <v>74</v>
      </c>
      <c r="W32" s="18" t="s">
        <v>11</v>
      </c>
      <c r="X32" s="5"/>
      <c r="AA32" s="5"/>
      <c r="AB32" s="1" t="s">
        <v>15</v>
      </c>
      <c r="AC32" s="2" t="s">
        <v>3</v>
      </c>
      <c r="AD32" s="24" t="n">
        <f aca="false">SUM(Consuntivo_rend!AD32,Consuntivo_non_rend!AD27)</f>
        <v>0</v>
      </c>
      <c r="AE32" s="31"/>
      <c r="AF32" s="85" t="s">
        <v>3</v>
      </c>
      <c r="AG32" s="24" t="n">
        <f aca="false">SUM(Consuntivo_rend!AG32,Consuntivo_non_rend!AG27)</f>
        <v>0</v>
      </c>
      <c r="AH32" s="31"/>
      <c r="AI32" s="87" t="s">
        <v>3</v>
      </c>
      <c r="AJ32" s="24" t="n">
        <f aca="false">SUM(Consuntivo_rend!AJ32,Consuntivo_non_rend!AJ27)</f>
        <v>0</v>
      </c>
      <c r="AK32" s="31"/>
      <c r="AL32" s="87" t="s">
        <v>3</v>
      </c>
      <c r="AM32" s="24" t="n">
        <f aca="false">SUM(Consuntivo_rend!AM32,Consuntivo_non_rend!AM27)</f>
        <v>0</v>
      </c>
      <c r="AN32" s="31"/>
      <c r="AO32" s="87" t="s">
        <v>3</v>
      </c>
      <c r="AP32" s="24" t="n">
        <f aca="false">SUM(Consuntivo_rend!AP32,Consuntivo_non_rend!AP27)</f>
        <v>0</v>
      </c>
      <c r="AQ32" s="31"/>
      <c r="AR32" s="87" t="s">
        <v>3</v>
      </c>
      <c r="AS32" s="24" t="n">
        <f aca="false">SUM(Consuntivo_rend!AS32,Consuntivo_non_rend!AS27)</f>
        <v>0</v>
      </c>
      <c r="AT32" s="31"/>
      <c r="AU32" s="89" t="s">
        <v>3</v>
      </c>
      <c r="AV32" s="24" t="n">
        <f aca="false">SUM(Consuntivo_rend!AV32,Consuntivo_non_rend!AV27)</f>
        <v>0</v>
      </c>
      <c r="AW32" s="18" t="s">
        <v>11</v>
      </c>
      <c r="AX32" s="5"/>
      <c r="AY32" s="9"/>
    </row>
    <row r="33" customFormat="false" ht="13.8" hidden="false" customHeight="false" outlineLevel="0" collapsed="false">
      <c r="A33" s="5"/>
      <c r="B33" s="1" t="s">
        <v>16</v>
      </c>
      <c r="C33" s="2" t="s">
        <v>3</v>
      </c>
      <c r="D33" s="24" t="n">
        <f aca="false">SUM(Consuntivo_rend!D33,Consuntivo_non_rend!D28)</f>
        <v>12</v>
      </c>
      <c r="E33" s="31"/>
      <c r="F33" s="32" t="s">
        <v>3</v>
      </c>
      <c r="G33" s="24" t="n">
        <f aca="false">SUM(Consuntivo_rend!G33,Consuntivo_non_rend!G28)</f>
        <v>0</v>
      </c>
      <c r="H33" s="31"/>
      <c r="I33" s="19" t="s">
        <v>3</v>
      </c>
      <c r="J33" s="24" t="n">
        <f aca="false">SUM(Consuntivo_rend!J33,Consuntivo_non_rend!J28)</f>
        <v>0</v>
      </c>
      <c r="K33" s="31"/>
      <c r="L33" s="34" t="s">
        <v>3</v>
      </c>
      <c r="M33" s="24" t="n">
        <f aca="false">SUM(Consuntivo_rend!M33,Consuntivo_non_rend!M28)</f>
        <v>8</v>
      </c>
      <c r="N33" s="31"/>
      <c r="O33" s="19" t="s">
        <v>3</v>
      </c>
      <c r="P33" s="24" t="n">
        <f aca="false">SUM(Consuntivo_rend!P33,Consuntivo_non_rend!P28)</f>
        <v>27</v>
      </c>
      <c r="Q33" s="31"/>
      <c r="R33" s="19" t="s">
        <v>3</v>
      </c>
      <c r="S33" s="24" t="n">
        <f aca="false">SUM(Consuntivo_rend!S33,Consuntivo_non_rend!S28)</f>
        <v>13</v>
      </c>
      <c r="T33" s="31"/>
      <c r="U33" s="2" t="s">
        <v>3</v>
      </c>
      <c r="V33" s="24" t="n">
        <f aca="false">SUM(Consuntivo_rend!V33,Consuntivo_non_rend!V28)</f>
        <v>60</v>
      </c>
      <c r="W33" s="18" t="s">
        <v>11</v>
      </c>
      <c r="X33" s="5"/>
      <c r="AA33" s="5"/>
      <c r="AB33" s="1" t="s">
        <v>16</v>
      </c>
      <c r="AC33" s="2" t="s">
        <v>3</v>
      </c>
      <c r="AD33" s="24" t="n">
        <f aca="false">SUM(Consuntivo_rend!AD33,Consuntivo_non_rend!AD28)</f>
        <v>0</v>
      </c>
      <c r="AE33" s="31"/>
      <c r="AF33" s="32" t="s">
        <v>3</v>
      </c>
      <c r="AG33" s="24" t="n">
        <f aca="false">SUM(Consuntivo_rend!AG33,Consuntivo_non_rend!AG28)</f>
        <v>13</v>
      </c>
      <c r="AH33" s="31"/>
      <c r="AI33" s="19" t="s">
        <v>3</v>
      </c>
      <c r="AJ33" s="24" t="n">
        <f aca="false">SUM(Consuntivo_rend!AJ33,Consuntivo_non_rend!AJ28)</f>
        <v>0</v>
      </c>
      <c r="AK33" s="31"/>
      <c r="AL33" s="34" t="s">
        <v>3</v>
      </c>
      <c r="AM33" s="24" t="n">
        <f aca="false">SUM(Consuntivo_rend!AM33,Consuntivo_non_rend!AM28)</f>
        <v>0</v>
      </c>
      <c r="AN33" s="31"/>
      <c r="AO33" s="19" t="s">
        <v>3</v>
      </c>
      <c r="AP33" s="24" t="n">
        <f aca="false">SUM(Consuntivo_rend!AP33,Consuntivo_non_rend!AP28)</f>
        <v>0</v>
      </c>
      <c r="AQ33" s="31"/>
      <c r="AR33" s="19" t="s">
        <v>3</v>
      </c>
      <c r="AS33" s="24" t="n">
        <f aca="false">SUM(Consuntivo_rend!AS33,Consuntivo_non_rend!AS28)</f>
        <v>13</v>
      </c>
      <c r="AT33" s="31"/>
      <c r="AU33" s="2" t="s">
        <v>3</v>
      </c>
      <c r="AV33" s="24" t="n">
        <f aca="false">SUM(Consuntivo_rend!AV33,Consuntivo_non_rend!AV28)</f>
        <v>26</v>
      </c>
      <c r="AW33" s="18" t="s">
        <v>11</v>
      </c>
      <c r="AX33" s="5"/>
      <c r="AY33" s="9"/>
    </row>
    <row r="34" customFormat="false" ht="13.8" hidden="false" customHeight="false" outlineLevel="0" collapsed="false">
      <c r="A34" s="5"/>
      <c r="B34" s="1" t="s">
        <v>17</v>
      </c>
      <c r="C34" s="2" t="s">
        <v>3</v>
      </c>
      <c r="D34" s="24" t="n">
        <f aca="false">SUM(Consuntivo_rend!D34,Consuntivo_non_rend!D29)</f>
        <v>0</v>
      </c>
      <c r="E34" s="31"/>
      <c r="F34" s="32" t="s">
        <v>3</v>
      </c>
      <c r="G34" s="24" t="n">
        <f aca="false">SUM(Consuntivo_rend!G34,Consuntivo_non_rend!G29)</f>
        <v>9</v>
      </c>
      <c r="H34" s="31"/>
      <c r="I34" s="19" t="s">
        <v>3</v>
      </c>
      <c r="J34" s="24" t="n">
        <f aca="false">SUM(Consuntivo_rend!J34,Consuntivo_non_rend!J29)</f>
        <v>0</v>
      </c>
      <c r="K34" s="31"/>
      <c r="L34" s="34" t="s">
        <v>3</v>
      </c>
      <c r="M34" s="24" t="n">
        <f aca="false">SUM(Consuntivo_rend!M34,Consuntivo_non_rend!M29)</f>
        <v>28</v>
      </c>
      <c r="N34" s="31"/>
      <c r="O34" s="19" t="s">
        <v>3</v>
      </c>
      <c r="P34" s="24" t="n">
        <f aca="false">SUM(Consuntivo_rend!P34,Consuntivo_non_rend!P29)</f>
        <v>24</v>
      </c>
      <c r="Q34" s="31"/>
      <c r="R34" s="19" t="s">
        <v>3</v>
      </c>
      <c r="S34" s="24" t="n">
        <f aca="false">SUM(Consuntivo_rend!S34,Consuntivo_non_rend!S29)</f>
        <v>0</v>
      </c>
      <c r="T34" s="31"/>
      <c r="U34" s="2" t="s">
        <v>3</v>
      </c>
      <c r="V34" s="24" t="n">
        <f aca="false">SUM(Consuntivo_rend!V34,Consuntivo_non_rend!V29)</f>
        <v>61</v>
      </c>
      <c r="W34" s="18" t="s">
        <v>11</v>
      </c>
      <c r="X34" s="5"/>
      <c r="AA34" s="5"/>
      <c r="AB34" s="1" t="s">
        <v>17</v>
      </c>
      <c r="AC34" s="2" t="s">
        <v>3</v>
      </c>
      <c r="AD34" s="24" t="n">
        <f aca="false">SUM(Consuntivo_rend!AD34,Consuntivo_non_rend!AD29)</f>
        <v>0</v>
      </c>
      <c r="AE34" s="31"/>
      <c r="AF34" s="32" t="s">
        <v>3</v>
      </c>
      <c r="AG34" s="24" t="n">
        <f aca="false">SUM(Consuntivo_rend!AG34,Consuntivo_non_rend!AG29)</f>
        <v>0</v>
      </c>
      <c r="AH34" s="31"/>
      <c r="AI34" s="19" t="s">
        <v>3</v>
      </c>
      <c r="AJ34" s="24" t="n">
        <f aca="false">SUM(Consuntivo_rend!AJ34,Consuntivo_non_rend!AJ29)</f>
        <v>0</v>
      </c>
      <c r="AK34" s="31"/>
      <c r="AL34" s="34" t="s">
        <v>3</v>
      </c>
      <c r="AM34" s="24" t="n">
        <f aca="false">SUM(Consuntivo_rend!AM34,Consuntivo_non_rend!AM29)</f>
        <v>0</v>
      </c>
      <c r="AN34" s="31"/>
      <c r="AO34" s="19" t="s">
        <v>3</v>
      </c>
      <c r="AP34" s="24" t="n">
        <f aca="false">SUM(Consuntivo_rend!AP34,Consuntivo_non_rend!AP29)</f>
        <v>4</v>
      </c>
      <c r="AQ34" s="31"/>
      <c r="AR34" s="19" t="s">
        <v>3</v>
      </c>
      <c r="AS34" s="24" t="n">
        <f aca="false">SUM(Consuntivo_rend!AS34,Consuntivo_non_rend!AS29)</f>
        <v>19</v>
      </c>
      <c r="AT34" s="31"/>
      <c r="AU34" s="2" t="s">
        <v>3</v>
      </c>
      <c r="AV34" s="24" t="n">
        <f aca="false">SUM(Consuntivo_rend!AV34,Consuntivo_non_rend!AV29)</f>
        <v>23</v>
      </c>
      <c r="AW34" s="18" t="s">
        <v>11</v>
      </c>
      <c r="AX34" s="5"/>
      <c r="AY34" s="9"/>
      <c r="BB34" s="0" t="s">
        <v>46</v>
      </c>
    </row>
    <row r="35" customFormat="false" ht="13.8" hidden="false" customHeight="false" outlineLevel="0" collapsed="false">
      <c r="A35" s="5"/>
      <c r="B35" s="1" t="s">
        <v>18</v>
      </c>
      <c r="C35" s="2" t="s">
        <v>3</v>
      </c>
      <c r="D35" s="24" t="n">
        <f aca="false">SUM(Consuntivo_rend!D35,Consuntivo_non_rend!D30)</f>
        <v>0</v>
      </c>
      <c r="E35" s="31"/>
      <c r="F35" s="32" t="s">
        <v>3</v>
      </c>
      <c r="G35" s="24" t="n">
        <f aca="false">SUM(Consuntivo_rend!G35,Consuntivo_non_rend!G30)</f>
        <v>4</v>
      </c>
      <c r="H35" s="31"/>
      <c r="I35" s="19" t="s">
        <v>3</v>
      </c>
      <c r="J35" s="24" t="n">
        <f aca="false">SUM(Consuntivo_rend!J35,Consuntivo_non_rend!J30)</f>
        <v>0</v>
      </c>
      <c r="K35" s="31"/>
      <c r="L35" s="34" t="s">
        <v>3</v>
      </c>
      <c r="M35" s="24" t="n">
        <f aca="false">SUM(Consuntivo_rend!M35,Consuntivo_non_rend!M30)</f>
        <v>29</v>
      </c>
      <c r="N35" s="31"/>
      <c r="O35" s="19" t="s">
        <v>3</v>
      </c>
      <c r="P35" s="24" t="n">
        <f aca="false">SUM(Consuntivo_rend!P35,Consuntivo_non_rend!P30)</f>
        <v>18</v>
      </c>
      <c r="Q35" s="31"/>
      <c r="R35" s="19" t="s">
        <v>3</v>
      </c>
      <c r="S35" s="24" t="n">
        <f aca="false">SUM(Consuntivo_rend!S35,Consuntivo_non_rend!S30)</f>
        <v>9</v>
      </c>
      <c r="T35" s="31"/>
      <c r="U35" s="2" t="s">
        <v>3</v>
      </c>
      <c r="V35" s="24" t="n">
        <f aca="false">SUM(Consuntivo_rend!V35,Consuntivo_non_rend!V30)</f>
        <v>60</v>
      </c>
      <c r="W35" s="18" t="s">
        <v>11</v>
      </c>
      <c r="X35" s="5"/>
      <c r="AA35" s="5"/>
      <c r="AB35" s="1" t="s">
        <v>18</v>
      </c>
      <c r="AC35" s="2" t="s">
        <v>3</v>
      </c>
      <c r="AD35" s="24" t="n">
        <f aca="false">SUM(Consuntivo_rend!AD35,Consuntivo_non_rend!AD30)</f>
        <v>15</v>
      </c>
      <c r="AE35" s="31"/>
      <c r="AF35" s="32" t="s">
        <v>3</v>
      </c>
      <c r="AG35" s="24" t="n">
        <f aca="false">SUM(Consuntivo_rend!AG35,Consuntivo_non_rend!AG30)</f>
        <v>0</v>
      </c>
      <c r="AH35" s="31"/>
      <c r="AI35" s="19" t="s">
        <v>3</v>
      </c>
      <c r="AJ35" s="24" t="n">
        <f aca="false">SUM(Consuntivo_rend!AJ35,Consuntivo_non_rend!AJ30)</f>
        <v>0</v>
      </c>
      <c r="AK35" s="31"/>
      <c r="AL35" s="34" t="s">
        <v>3</v>
      </c>
      <c r="AM35" s="24" t="n">
        <f aca="false">SUM(Consuntivo_rend!AM35,Consuntivo_non_rend!AM30)</f>
        <v>0</v>
      </c>
      <c r="AN35" s="31"/>
      <c r="AO35" s="19" t="s">
        <v>3</v>
      </c>
      <c r="AP35" s="24" t="n">
        <f aca="false">SUM(Consuntivo_rend!AP35,Consuntivo_non_rend!AP30)</f>
        <v>0</v>
      </c>
      <c r="AQ35" s="31"/>
      <c r="AR35" s="19" t="s">
        <v>3</v>
      </c>
      <c r="AS35" s="24" t="n">
        <f aca="false">SUM(Consuntivo_rend!AS35,Consuntivo_non_rend!AS30)</f>
        <v>10</v>
      </c>
      <c r="AT35" s="31"/>
      <c r="AU35" s="2" t="s">
        <v>3</v>
      </c>
      <c r="AV35" s="24" t="n">
        <f aca="false">SUM(Consuntivo_rend!AV35,Consuntivo_non_rend!AV30)</f>
        <v>25</v>
      </c>
      <c r="AW35" s="18" t="s">
        <v>11</v>
      </c>
      <c r="AX35" s="5"/>
      <c r="AY35" s="9"/>
      <c r="BB35" s="30" t="n">
        <f aca="false">BC27*0.55</f>
        <v>218.295</v>
      </c>
    </row>
    <row r="36" customFormat="false" ht="13.8" hidden="false" customHeight="false" outlineLevel="0" collapsed="false">
      <c r="A36" s="5"/>
      <c r="B36" s="1" t="s">
        <v>19</v>
      </c>
      <c r="C36" s="2" t="s">
        <v>3</v>
      </c>
      <c r="D36" s="24" t="n">
        <f aca="false">SUM(Consuntivo_rend!D36,Consuntivo_non_rend!D31)</f>
        <v>0</v>
      </c>
      <c r="E36" s="31"/>
      <c r="F36" s="32" t="s">
        <v>3</v>
      </c>
      <c r="G36" s="24" t="n">
        <f aca="false">SUM(Consuntivo_rend!G36,Consuntivo_non_rend!G31)</f>
        <v>5</v>
      </c>
      <c r="H36" s="31"/>
      <c r="I36" s="19" t="s">
        <v>3</v>
      </c>
      <c r="J36" s="24" t="n">
        <f aca="false">SUM(Consuntivo_rend!J36,Consuntivo_non_rend!J31)</f>
        <v>0</v>
      </c>
      <c r="K36" s="31"/>
      <c r="L36" s="34" t="s">
        <v>3</v>
      </c>
      <c r="M36" s="24" t="n">
        <f aca="false">SUM(Consuntivo_rend!M36,Consuntivo_non_rend!M31)</f>
        <v>12</v>
      </c>
      <c r="N36" s="31"/>
      <c r="O36" s="19" t="s">
        <v>3</v>
      </c>
      <c r="P36" s="24" t="n">
        <f aca="false">SUM(Consuntivo_rend!P36,Consuntivo_non_rend!P31)</f>
        <v>22</v>
      </c>
      <c r="Q36" s="31"/>
      <c r="R36" s="19" t="s">
        <v>3</v>
      </c>
      <c r="S36" s="24" t="n">
        <f aca="false">SUM(Consuntivo_rend!S36,Consuntivo_non_rend!S31)</f>
        <v>21</v>
      </c>
      <c r="T36" s="31"/>
      <c r="U36" s="2" t="s">
        <v>3</v>
      </c>
      <c r="V36" s="24" t="n">
        <f aca="false">SUM(Consuntivo_rend!V36,Consuntivo_non_rend!V31)</f>
        <v>60</v>
      </c>
      <c r="W36" s="18" t="s">
        <v>11</v>
      </c>
      <c r="X36" s="5"/>
      <c r="AA36" s="5"/>
      <c r="AB36" s="1" t="s">
        <v>19</v>
      </c>
      <c r="AC36" s="2" t="s">
        <v>3</v>
      </c>
      <c r="AD36" s="24" t="n">
        <f aca="false">SUM(Consuntivo_rend!AD36,Consuntivo_non_rend!AD31)</f>
        <v>0</v>
      </c>
      <c r="AE36" s="31"/>
      <c r="AF36" s="32" t="s">
        <v>3</v>
      </c>
      <c r="AG36" s="24" t="n">
        <f aca="false">SUM(Consuntivo_rend!AG36,Consuntivo_non_rend!AG31)</f>
        <v>0</v>
      </c>
      <c r="AH36" s="31"/>
      <c r="AI36" s="19" t="s">
        <v>3</v>
      </c>
      <c r="AJ36" s="24" t="n">
        <f aca="false">SUM(Consuntivo_rend!AJ36,Consuntivo_non_rend!AJ31)</f>
        <v>0</v>
      </c>
      <c r="AK36" s="31"/>
      <c r="AL36" s="34" t="s">
        <v>3</v>
      </c>
      <c r="AM36" s="24" t="n">
        <f aca="false">SUM(Consuntivo_rend!AM36,Consuntivo_non_rend!AM31)</f>
        <v>0</v>
      </c>
      <c r="AN36" s="31"/>
      <c r="AO36" s="19" t="s">
        <v>3</v>
      </c>
      <c r="AP36" s="24" t="n">
        <f aca="false">SUM(Consuntivo_rend!AP36,Consuntivo_non_rend!AP31)</f>
        <v>4</v>
      </c>
      <c r="AQ36" s="31"/>
      <c r="AR36" s="19" t="s">
        <v>3</v>
      </c>
      <c r="AS36" s="24" t="n">
        <f aca="false">SUM(Consuntivo_rend!AS36,Consuntivo_non_rend!AS31)</f>
        <v>19</v>
      </c>
      <c r="AT36" s="31"/>
      <c r="AU36" s="2" t="s">
        <v>3</v>
      </c>
      <c r="AV36" s="24" t="n">
        <f aca="false">SUM(Consuntivo_rend!AV36,Consuntivo_non_rend!AV31)</f>
        <v>23</v>
      </c>
      <c r="AW36" s="18" t="s">
        <v>11</v>
      </c>
      <c r="AX36" s="5"/>
      <c r="AY36" s="9"/>
      <c r="BB36" s="30" t="n">
        <f aca="false">BC27*0.35</f>
        <v>138.915</v>
      </c>
      <c r="BC36" s="30"/>
    </row>
    <row r="37" customFormat="false" ht="13.8" hidden="false" customHeight="false" outlineLevel="0" collapsed="false">
      <c r="A37" s="5"/>
      <c r="B37" s="1" t="s">
        <v>20</v>
      </c>
      <c r="C37" s="2" t="s">
        <v>3</v>
      </c>
      <c r="D37" s="24" t="n">
        <f aca="false">SUM(Consuntivo_rend!D37,Consuntivo_non_rend!D32)</f>
        <v>12</v>
      </c>
      <c r="E37" s="36"/>
      <c r="F37" s="37" t="s">
        <v>3</v>
      </c>
      <c r="G37" s="24" t="n">
        <f aca="false">SUM(Consuntivo_rend!G37,Consuntivo_non_rend!G32)</f>
        <v>0</v>
      </c>
      <c r="H37" s="36"/>
      <c r="I37" s="39" t="s">
        <v>3</v>
      </c>
      <c r="J37" s="24" t="n">
        <f aca="false">SUM(Consuntivo_rend!J37,Consuntivo_non_rend!J32)</f>
        <v>0</v>
      </c>
      <c r="K37" s="36"/>
      <c r="L37" s="40" t="s">
        <v>3</v>
      </c>
      <c r="M37" s="24" t="n">
        <f aca="false">SUM(Consuntivo_rend!M37,Consuntivo_non_rend!M32)</f>
        <v>6</v>
      </c>
      <c r="N37" s="36"/>
      <c r="O37" s="39" t="s">
        <v>3</v>
      </c>
      <c r="P37" s="24" t="n">
        <f aca="false">SUM(Consuntivo_rend!P37,Consuntivo_non_rend!P32)</f>
        <v>23</v>
      </c>
      <c r="Q37" s="36"/>
      <c r="R37" s="39" t="s">
        <v>3</v>
      </c>
      <c r="S37" s="24" t="n">
        <f aca="false">SUM(Consuntivo_rend!S37,Consuntivo_non_rend!S32)</f>
        <v>16</v>
      </c>
      <c r="T37" s="36"/>
      <c r="U37" s="2" t="s">
        <v>3</v>
      </c>
      <c r="V37" s="24" t="n">
        <f aca="false">SUM(Consuntivo_rend!V37,Consuntivo_non_rend!V32)</f>
        <v>57</v>
      </c>
      <c r="W37" s="18" t="s">
        <v>11</v>
      </c>
      <c r="X37" s="5"/>
      <c r="AA37" s="5"/>
      <c r="AB37" s="1" t="s">
        <v>20</v>
      </c>
      <c r="AC37" s="2" t="s">
        <v>3</v>
      </c>
      <c r="AD37" s="24" t="n">
        <f aca="false">SUM(Consuntivo_rend!AD37,Consuntivo_non_rend!AD32)</f>
        <v>0</v>
      </c>
      <c r="AE37" s="36"/>
      <c r="AF37" s="37" t="s">
        <v>3</v>
      </c>
      <c r="AG37" s="24" t="n">
        <f aca="false">SUM(Consuntivo_rend!AG37,Consuntivo_non_rend!AG32)</f>
        <v>0</v>
      </c>
      <c r="AH37" s="36"/>
      <c r="AI37" s="39" t="s">
        <v>3</v>
      </c>
      <c r="AJ37" s="24" t="n">
        <f aca="false">SUM(Consuntivo_rend!AJ37,Consuntivo_non_rend!AJ32)</f>
        <v>0</v>
      </c>
      <c r="AK37" s="36"/>
      <c r="AL37" s="40" t="s">
        <v>3</v>
      </c>
      <c r="AM37" s="24" t="n">
        <f aca="false">SUM(Consuntivo_rend!AM37,Consuntivo_non_rend!AM32)</f>
        <v>0</v>
      </c>
      <c r="AN37" s="36"/>
      <c r="AO37" s="39" t="s">
        <v>3</v>
      </c>
      <c r="AP37" s="24" t="n">
        <f aca="false">SUM(Consuntivo_rend!AP37,Consuntivo_non_rend!AP32)</f>
        <v>7</v>
      </c>
      <c r="AQ37" s="36"/>
      <c r="AR37" s="39" t="s">
        <v>3</v>
      </c>
      <c r="AS37" s="24" t="n">
        <f aca="false">SUM(Consuntivo_rend!AS37,Consuntivo_non_rend!AS32)</f>
        <v>19</v>
      </c>
      <c r="AT37" s="36"/>
      <c r="AU37" s="2" t="s">
        <v>3</v>
      </c>
      <c r="AV37" s="24" t="n">
        <f aca="false">SUM(Consuntivo_rend!AV37,Consuntivo_non_rend!AV32)</f>
        <v>26</v>
      </c>
      <c r="AW37" s="18" t="s">
        <v>11</v>
      </c>
      <c r="AX37" s="5"/>
      <c r="AY37" s="9"/>
      <c r="BB37" s="30" t="n">
        <f aca="false">BC27*0.1</f>
        <v>39.69</v>
      </c>
    </row>
    <row r="38" customFormat="false" ht="13.8" hidden="false" customHeight="false" outlineLevel="0" collapsed="false">
      <c r="A38" s="5"/>
      <c r="B38" s="42" t="s">
        <v>12</v>
      </c>
      <c r="C38" s="0"/>
      <c r="D38" s="43"/>
      <c r="E38" s="43"/>
      <c r="F38" s="44"/>
      <c r="G38" s="45"/>
      <c r="H38" s="45"/>
      <c r="I38" s="20"/>
      <c r="J38" s="45"/>
      <c r="K38" s="45"/>
      <c r="L38" s="46"/>
      <c r="M38" s="45"/>
      <c r="N38" s="45"/>
      <c r="O38" s="20"/>
      <c r="P38" s="45"/>
      <c r="Q38" s="45"/>
      <c r="R38" s="20"/>
      <c r="S38" s="45"/>
      <c r="T38" s="45"/>
      <c r="U38" s="12"/>
      <c r="V38" s="47"/>
      <c r="W38" s="18"/>
      <c r="X38" s="5"/>
      <c r="AA38" s="5"/>
      <c r="AB38" s="42" t="s">
        <v>12</v>
      </c>
      <c r="AC38" s="2"/>
      <c r="AD38" s="43"/>
      <c r="AE38" s="43"/>
      <c r="AF38" s="44"/>
      <c r="AG38" s="45"/>
      <c r="AH38" s="45"/>
      <c r="AI38" s="20"/>
      <c r="AJ38" s="45"/>
      <c r="AK38" s="45"/>
      <c r="AL38" s="46"/>
      <c r="AM38" s="45"/>
      <c r="AN38" s="45"/>
      <c r="AO38" s="20"/>
      <c r="AP38" s="45"/>
      <c r="AQ38" s="45"/>
      <c r="AR38" s="20"/>
      <c r="AS38" s="45"/>
      <c r="AT38" s="45"/>
      <c r="AU38" s="12"/>
      <c r="AV38" s="47"/>
      <c r="AW38" s="18"/>
      <c r="AX38" s="5"/>
      <c r="AY38" s="9"/>
    </row>
    <row r="39" customFormat="false" ht="13.8" hidden="false" customHeight="false" outlineLevel="0" collapsed="false">
      <c r="A39" s="5"/>
      <c r="B39" s="1" t="s">
        <v>21</v>
      </c>
      <c r="C39" s="2" t="s">
        <v>3</v>
      </c>
      <c r="D39" s="30" t="n">
        <f aca="false">SUM(D31:D37)</f>
        <v>24</v>
      </c>
      <c r="E39" s="30"/>
      <c r="F39" s="3" t="s">
        <v>3</v>
      </c>
      <c r="G39" s="30" t="n">
        <f aca="false">SUM(G31:G37)</f>
        <v>25</v>
      </c>
      <c r="H39" s="30"/>
      <c r="I39" s="2" t="s">
        <v>3</v>
      </c>
      <c r="J39" s="30" t="n">
        <f aca="false">SUM(J31:J37)</f>
        <v>0</v>
      </c>
      <c r="K39" s="30"/>
      <c r="L39" s="4" t="s">
        <v>3</v>
      </c>
      <c r="M39" s="30" t="n">
        <f aca="false">SUM(M31:M37)</f>
        <v>97</v>
      </c>
      <c r="N39" s="30"/>
      <c r="O39" s="2" t="s">
        <v>3</v>
      </c>
      <c r="P39" s="30" t="n">
        <f aca="false">SUM(P31:P37)</f>
        <v>155</v>
      </c>
      <c r="Q39" s="30"/>
      <c r="R39" s="2" t="s">
        <v>3</v>
      </c>
      <c r="S39" s="30" t="n">
        <f aca="false">SUM(S31:S37)</f>
        <v>131</v>
      </c>
      <c r="T39" s="30"/>
      <c r="U39" s="2" t="s">
        <v>3</v>
      </c>
      <c r="V39" s="30" t="n">
        <f aca="false">SUM(V31:V37)</f>
        <v>432</v>
      </c>
      <c r="W39" s="18" t="s">
        <v>11</v>
      </c>
      <c r="X39" s="5"/>
      <c r="AA39" s="5"/>
      <c r="AB39" s="1" t="s">
        <v>21</v>
      </c>
      <c r="AC39" s="2" t="s">
        <v>3</v>
      </c>
      <c r="AD39" s="30" t="n">
        <f aca="false">SUM(AD31:AD37)</f>
        <v>15</v>
      </c>
      <c r="AE39" s="30"/>
      <c r="AF39" s="3" t="s">
        <v>3</v>
      </c>
      <c r="AG39" s="30" t="n">
        <f aca="false">SUM(AG31:AG37)</f>
        <v>13</v>
      </c>
      <c r="AH39" s="30"/>
      <c r="AI39" s="2" t="s">
        <v>3</v>
      </c>
      <c r="AJ39" s="30" t="n">
        <f aca="false">SUM(AJ31:AJ37)</f>
        <v>0</v>
      </c>
      <c r="AK39" s="30"/>
      <c r="AL39" s="4" t="s">
        <v>3</v>
      </c>
      <c r="AM39" s="30" t="n">
        <f aca="false">SUM(AM31:AM37)</f>
        <v>0</v>
      </c>
      <c r="AN39" s="30"/>
      <c r="AO39" s="2" t="s">
        <v>3</v>
      </c>
      <c r="AP39" s="30" t="n">
        <f aca="false">SUM(AP31:AP37)</f>
        <v>19</v>
      </c>
      <c r="AQ39" s="30"/>
      <c r="AR39" s="2" t="s">
        <v>3</v>
      </c>
      <c r="AS39" s="30" t="n">
        <f aca="false">SUM(AS31:AS37)</f>
        <v>102</v>
      </c>
      <c r="AT39" s="30"/>
      <c r="AU39" s="2" t="s">
        <v>3</v>
      </c>
      <c r="AV39" s="30" t="n">
        <f aca="false">SUM(AV31:AV37)</f>
        <v>149</v>
      </c>
      <c r="AW39" s="18" t="s">
        <v>11</v>
      </c>
      <c r="AX39" s="5"/>
      <c r="AY39" s="9"/>
      <c r="BB39" s="0" t="s">
        <v>47</v>
      </c>
    </row>
    <row r="40" customFormat="false" ht="13.8" hidden="false" customHeight="false" outlineLevel="0" collapsed="false">
      <c r="A40" s="5"/>
      <c r="B40" s="1" t="s">
        <v>22</v>
      </c>
      <c r="C40" s="2" t="s">
        <v>3</v>
      </c>
      <c r="D40" s="30" t="n">
        <f aca="false">D39</f>
        <v>24</v>
      </c>
      <c r="E40" s="30"/>
      <c r="F40" s="3" t="s">
        <v>3</v>
      </c>
      <c r="G40" s="30" t="n">
        <f aca="false">G39</f>
        <v>25</v>
      </c>
      <c r="H40" s="30"/>
      <c r="I40" s="2" t="s">
        <v>3</v>
      </c>
      <c r="J40" s="30" t="n">
        <f aca="false">J39</f>
        <v>0</v>
      </c>
      <c r="K40" s="30"/>
      <c r="L40" s="4" t="s">
        <v>3</v>
      </c>
      <c r="M40" s="30" t="n">
        <f aca="false">M39</f>
        <v>97</v>
      </c>
      <c r="N40" s="30"/>
      <c r="O40" s="2" t="s">
        <v>3</v>
      </c>
      <c r="P40" s="30" t="n">
        <f aca="false">P39</f>
        <v>155</v>
      </c>
      <c r="Q40" s="30"/>
      <c r="R40" s="2" t="s">
        <v>3</v>
      </c>
      <c r="S40" s="30" t="n">
        <f aca="false">S39</f>
        <v>131</v>
      </c>
      <c r="T40" s="30"/>
      <c r="U40" s="2" t="s">
        <v>3</v>
      </c>
      <c r="V40" s="30" t="n">
        <f aca="false">SUM(D40:S40)</f>
        <v>432</v>
      </c>
      <c r="W40" s="18" t="s">
        <v>11</v>
      </c>
      <c r="X40" s="5"/>
      <c r="AA40" s="5"/>
      <c r="AB40" s="1" t="s">
        <v>22</v>
      </c>
      <c r="AC40" s="2" t="s">
        <v>3</v>
      </c>
      <c r="AD40" s="30" t="n">
        <f aca="false">AD39</f>
        <v>15</v>
      </c>
      <c r="AE40" s="30"/>
      <c r="AF40" s="3" t="s">
        <v>3</v>
      </c>
      <c r="AG40" s="30" t="n">
        <f aca="false">AG39</f>
        <v>13</v>
      </c>
      <c r="AH40" s="30"/>
      <c r="AI40" s="2" t="s">
        <v>3</v>
      </c>
      <c r="AJ40" s="30" t="n">
        <f aca="false">AJ39</f>
        <v>0</v>
      </c>
      <c r="AK40" s="30"/>
      <c r="AL40" s="4" t="s">
        <v>3</v>
      </c>
      <c r="AM40" s="30" t="n">
        <f aca="false">AM39</f>
        <v>0</v>
      </c>
      <c r="AN40" s="30"/>
      <c r="AO40" s="2" t="s">
        <v>3</v>
      </c>
      <c r="AP40" s="30" t="n">
        <f aca="false">AP39</f>
        <v>19</v>
      </c>
      <c r="AQ40" s="30"/>
      <c r="AR40" s="2" t="s">
        <v>3</v>
      </c>
      <c r="AS40" s="30" t="n">
        <f aca="false">AS39</f>
        <v>102</v>
      </c>
      <c r="AT40" s="30"/>
      <c r="AU40" s="2" t="s">
        <v>3</v>
      </c>
      <c r="AV40" s="30" t="n">
        <f aca="false">SUM(AD40:AS40)</f>
        <v>149</v>
      </c>
      <c r="AW40" s="18" t="s">
        <v>11</v>
      </c>
      <c r="AX40" s="5"/>
      <c r="AY40" s="9"/>
      <c r="BB40" s="0" t="n">
        <f aca="false">(S14+AS14+S39+AS39+S63+AS39)/(V14+AV14+V39+AV39+V63+AV39)</f>
        <v>0.371828521434821</v>
      </c>
    </row>
    <row r="41" customFormat="false" ht="13.8" hidden="false" customHeight="false" outlineLevel="0" collapsed="false">
      <c r="A41" s="5"/>
      <c r="B41" s="1" t="s">
        <v>23</v>
      </c>
      <c r="C41" s="2" t="s">
        <v>3</v>
      </c>
      <c r="D41" s="48" t="n">
        <v>30</v>
      </c>
      <c r="E41" s="48"/>
      <c r="F41" s="49" t="s">
        <v>3</v>
      </c>
      <c r="G41" s="48" t="n">
        <v>20</v>
      </c>
      <c r="H41" s="48"/>
      <c r="I41" s="50" t="s">
        <v>3</v>
      </c>
      <c r="J41" s="48" t="n">
        <v>25</v>
      </c>
      <c r="K41" s="48"/>
      <c r="L41" s="4" t="s">
        <v>3</v>
      </c>
      <c r="M41" s="48" t="n">
        <v>22</v>
      </c>
      <c r="N41" s="48"/>
      <c r="O41" s="50" t="s">
        <v>3</v>
      </c>
      <c r="P41" s="51" t="n">
        <v>15</v>
      </c>
      <c r="Q41" s="51"/>
      <c r="R41" s="50" t="s">
        <v>3</v>
      </c>
      <c r="S41" s="48" t="n">
        <v>15</v>
      </c>
      <c r="T41" s="48"/>
      <c r="U41" s="52" t="s">
        <v>3</v>
      </c>
      <c r="V41" s="53"/>
      <c r="W41" s="18" t="s">
        <v>11</v>
      </c>
      <c r="X41" s="5"/>
      <c r="AA41" s="5"/>
      <c r="AB41" s="1" t="s">
        <v>23</v>
      </c>
      <c r="AC41" s="2" t="s">
        <v>3</v>
      </c>
      <c r="AD41" s="48" t="n">
        <v>30</v>
      </c>
      <c r="AE41" s="48"/>
      <c r="AF41" s="49" t="s">
        <v>3</v>
      </c>
      <c r="AG41" s="48" t="n">
        <v>20</v>
      </c>
      <c r="AH41" s="48"/>
      <c r="AI41" s="50" t="s">
        <v>3</v>
      </c>
      <c r="AJ41" s="48" t="n">
        <v>25</v>
      </c>
      <c r="AK41" s="48"/>
      <c r="AL41" s="4" t="s">
        <v>3</v>
      </c>
      <c r="AM41" s="48" t="n">
        <v>22</v>
      </c>
      <c r="AN41" s="48"/>
      <c r="AO41" s="50" t="s">
        <v>3</v>
      </c>
      <c r="AP41" s="51" t="n">
        <v>15</v>
      </c>
      <c r="AQ41" s="51"/>
      <c r="AR41" s="50" t="s">
        <v>3</v>
      </c>
      <c r="AS41" s="48" t="n">
        <v>15</v>
      </c>
      <c r="AT41" s="48"/>
      <c r="AU41" s="52" t="s">
        <v>3</v>
      </c>
      <c r="AV41" s="53"/>
      <c r="AW41" s="18" t="s">
        <v>11</v>
      </c>
      <c r="AX41" s="5"/>
      <c r="AY41" s="9"/>
    </row>
    <row r="42" customFormat="false" ht="13.8" hidden="false" customHeight="false" outlineLevel="0" collapsed="false">
      <c r="A42" s="5"/>
      <c r="B42" s="1" t="s">
        <v>24</v>
      </c>
      <c r="C42" s="2" t="s">
        <v>3</v>
      </c>
      <c r="D42" s="54" t="n">
        <f aca="false">D40*D41</f>
        <v>720</v>
      </c>
      <c r="E42" s="54"/>
      <c r="F42" s="49" t="s">
        <v>3</v>
      </c>
      <c r="G42" s="54" t="n">
        <f aca="false">G40*G41</f>
        <v>500</v>
      </c>
      <c r="H42" s="54"/>
      <c r="I42" s="52" t="s">
        <v>3</v>
      </c>
      <c r="J42" s="54" t="n">
        <f aca="false">J40*J41</f>
        <v>0</v>
      </c>
      <c r="K42" s="54"/>
      <c r="L42" s="55" t="s">
        <v>3</v>
      </c>
      <c r="M42" s="54" t="n">
        <f aca="false">M40*M41</f>
        <v>2134</v>
      </c>
      <c r="N42" s="54"/>
      <c r="O42" s="52" t="s">
        <v>3</v>
      </c>
      <c r="P42" s="54" t="n">
        <f aca="false">P40*P41</f>
        <v>2325</v>
      </c>
      <c r="Q42" s="54"/>
      <c r="R42" s="52" t="s">
        <v>3</v>
      </c>
      <c r="S42" s="54" t="n">
        <f aca="false">S40*S41</f>
        <v>1965</v>
      </c>
      <c r="T42" s="54"/>
      <c r="U42" s="52" t="s">
        <v>3</v>
      </c>
      <c r="V42" s="54" t="n">
        <f aca="false">SUM(D42:S42)</f>
        <v>7644</v>
      </c>
      <c r="W42" s="18" t="s">
        <v>11</v>
      </c>
      <c r="X42" s="5"/>
      <c r="AA42" s="5"/>
      <c r="AB42" s="1" t="s">
        <v>24</v>
      </c>
      <c r="AC42" s="2" t="s">
        <v>3</v>
      </c>
      <c r="AD42" s="54" t="n">
        <f aca="false">AD40*AD41</f>
        <v>450</v>
      </c>
      <c r="AE42" s="54"/>
      <c r="AF42" s="49" t="s">
        <v>3</v>
      </c>
      <c r="AG42" s="54" t="n">
        <f aca="false">AG40*AG41</f>
        <v>260</v>
      </c>
      <c r="AH42" s="54"/>
      <c r="AI42" s="52" t="s">
        <v>3</v>
      </c>
      <c r="AJ42" s="54" t="n">
        <f aca="false">AJ40*AJ41</f>
        <v>0</v>
      </c>
      <c r="AK42" s="54"/>
      <c r="AL42" s="55" t="s">
        <v>3</v>
      </c>
      <c r="AM42" s="54" t="n">
        <f aca="false">AM40*AM41</f>
        <v>0</v>
      </c>
      <c r="AN42" s="54"/>
      <c r="AO42" s="52" t="s">
        <v>3</v>
      </c>
      <c r="AP42" s="54" t="n">
        <f aca="false">AP40*AP41</f>
        <v>285</v>
      </c>
      <c r="AQ42" s="54"/>
      <c r="AR42" s="52" t="s">
        <v>3</v>
      </c>
      <c r="AS42" s="54" t="n">
        <f aca="false">AS40*AS41</f>
        <v>1530</v>
      </c>
      <c r="AT42" s="54"/>
      <c r="AU42" s="52" t="s">
        <v>3</v>
      </c>
      <c r="AV42" s="54" t="n">
        <f aca="false">SUM(AD42:AS42)</f>
        <v>2525</v>
      </c>
      <c r="AW42" s="18" t="s">
        <v>11</v>
      </c>
      <c r="AX42" s="5"/>
      <c r="AY42" s="9"/>
    </row>
    <row r="43" customFormat="false" ht="13.8" hidden="false" customHeight="false" outlineLevel="0" collapsed="false">
      <c r="A43" s="5"/>
      <c r="B43" s="2" t="s">
        <v>25</v>
      </c>
      <c r="C43" s="0"/>
      <c r="D43" s="12"/>
      <c r="E43" s="12"/>
      <c r="F43" s="56"/>
      <c r="G43" s="57"/>
      <c r="H43" s="57"/>
      <c r="I43" s="12"/>
      <c r="J43" s="57"/>
      <c r="K43" s="57"/>
      <c r="L43" s="58"/>
      <c r="M43" s="57"/>
      <c r="N43" s="57"/>
      <c r="O43" s="12"/>
      <c r="P43" s="57"/>
      <c r="Q43" s="57"/>
      <c r="R43" s="12"/>
      <c r="S43" s="57"/>
      <c r="T43" s="57"/>
      <c r="U43" s="12"/>
      <c r="V43" s="57"/>
      <c r="W43" s="0"/>
      <c r="X43" s="5"/>
      <c r="AA43" s="5"/>
      <c r="AB43" s="2" t="s">
        <v>25</v>
      </c>
      <c r="AC43" s="2"/>
      <c r="AD43" s="12"/>
      <c r="AE43" s="12"/>
      <c r="AF43" s="56"/>
      <c r="AG43" s="57"/>
      <c r="AH43" s="57"/>
      <c r="AI43" s="12"/>
      <c r="AJ43" s="57"/>
      <c r="AK43" s="57"/>
      <c r="AL43" s="58"/>
      <c r="AM43" s="57"/>
      <c r="AN43" s="57"/>
      <c r="AO43" s="12"/>
      <c r="AP43" s="57"/>
      <c r="AQ43" s="57"/>
      <c r="AR43" s="12"/>
      <c r="AS43" s="57"/>
      <c r="AT43" s="57"/>
      <c r="AU43" s="12"/>
      <c r="AV43" s="57"/>
      <c r="AW43" s="8"/>
      <c r="AX43" s="5"/>
      <c r="AY43" s="9"/>
    </row>
    <row r="44" customFormat="false" ht="13.8" hidden="false" customHeight="false" outlineLevel="0" collapsed="false">
      <c r="A44" s="5"/>
      <c r="B44" s="59" t="s">
        <v>26</v>
      </c>
      <c r="C44" s="0"/>
      <c r="F44" s="0"/>
      <c r="I44" s="0"/>
      <c r="L44" s="0"/>
      <c r="O44" s="0"/>
      <c r="R44" s="0"/>
      <c r="U44" s="0"/>
      <c r="W44" s="0"/>
      <c r="X44" s="5"/>
      <c r="AA44" s="5"/>
      <c r="AB44" s="59" t="s">
        <v>26</v>
      </c>
      <c r="AC44" s="2"/>
      <c r="AF44" s="3"/>
      <c r="AI44" s="2"/>
      <c r="AL44" s="4"/>
      <c r="AO44" s="2"/>
      <c r="AR44" s="2"/>
      <c r="AU44" s="2"/>
      <c r="AW44" s="8"/>
      <c r="AX44" s="5"/>
      <c r="AY44" s="9"/>
    </row>
    <row r="45" customFormat="false" ht="19.7" hidden="false" customHeight="false" outlineLevel="0" collapsed="false">
      <c r="A45" s="5"/>
      <c r="B45" s="60" t="s">
        <v>48</v>
      </c>
      <c r="C45" s="0"/>
      <c r="F45" s="0"/>
      <c r="I45" s="0"/>
      <c r="L45" s="0"/>
      <c r="O45" s="0"/>
      <c r="R45" s="0"/>
      <c r="U45" s="0"/>
      <c r="W45" s="0"/>
      <c r="X45" s="5"/>
      <c r="AA45" s="5"/>
      <c r="AB45" s="60" t="s">
        <v>49</v>
      </c>
      <c r="AC45" s="2"/>
      <c r="AF45" s="3"/>
      <c r="AI45" s="2"/>
      <c r="AL45" s="4"/>
      <c r="AO45" s="2"/>
      <c r="AR45" s="2"/>
      <c r="AU45" s="2"/>
      <c r="AW45" s="8"/>
      <c r="AX45" s="5"/>
      <c r="AY45" s="9"/>
    </row>
    <row r="46" customFormat="false" ht="13.8" hidden="false" customHeight="false" outlineLevel="0" collapsed="false">
      <c r="A46" s="5"/>
      <c r="B46" s="2" t="s">
        <v>28</v>
      </c>
      <c r="C46" s="0"/>
      <c r="D46" s="2" t="s">
        <v>6</v>
      </c>
      <c r="E46" s="2"/>
      <c r="F46" s="0"/>
      <c r="G46" s="2" t="s">
        <v>29</v>
      </c>
      <c r="H46" s="2"/>
      <c r="I46" s="0"/>
      <c r="J46" s="61" t="s">
        <v>50</v>
      </c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2"/>
      <c r="V46" s="63" t="s">
        <v>51</v>
      </c>
      <c r="W46" s="0"/>
      <c r="X46" s="5"/>
      <c r="AA46" s="5"/>
      <c r="AB46" s="2" t="s">
        <v>28</v>
      </c>
      <c r="AC46" s="2"/>
      <c r="AD46" s="2" t="str">
        <f aca="false">AB45</f>
        <v>Finalizzazione</v>
      </c>
      <c r="AE46" s="2"/>
      <c r="AF46" s="3"/>
      <c r="AG46" s="2" t="s">
        <v>29</v>
      </c>
      <c r="AH46" s="2"/>
      <c r="AI46" s="2"/>
      <c r="AJ46" s="61" t="s">
        <v>50</v>
      </c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2"/>
      <c r="AV46" s="63" t="s">
        <v>52</v>
      </c>
      <c r="AW46" s="8"/>
      <c r="AX46" s="5"/>
      <c r="AY46" s="9"/>
    </row>
    <row r="47" customFormat="false" ht="13.8" hidden="false" customHeight="false" outlineLevel="0" collapsed="false">
      <c r="A47" s="5"/>
      <c r="B47" s="2"/>
      <c r="C47" s="59"/>
      <c r="D47" s="3" t="s">
        <v>33</v>
      </c>
      <c r="E47" s="3"/>
      <c r="F47" s="2"/>
      <c r="G47" s="2"/>
      <c r="H47" s="2"/>
      <c r="I47" s="0"/>
      <c r="J47" s="2"/>
      <c r="K47" s="2"/>
      <c r="L47" s="2"/>
      <c r="M47" s="2"/>
      <c r="N47" s="2"/>
      <c r="O47" s="0"/>
      <c r="P47" s="2" t="s">
        <v>6</v>
      </c>
      <c r="Q47" s="2"/>
      <c r="R47" s="2" t="s">
        <v>34</v>
      </c>
      <c r="S47" s="2"/>
      <c r="T47" s="2"/>
      <c r="U47" s="2" t="s">
        <v>6</v>
      </c>
      <c r="V47" s="2" t="s">
        <v>53</v>
      </c>
      <c r="W47" s="0"/>
      <c r="X47" s="5"/>
      <c r="AA47" s="5"/>
      <c r="AB47" s="2"/>
      <c r="AC47" s="59"/>
      <c r="AD47" s="3" t="s">
        <v>33</v>
      </c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 t="str">
        <f aca="false">AB45</f>
        <v>Finalizzazione</v>
      </c>
      <c r="AQ47" s="2"/>
      <c r="AR47" s="2" t="s">
        <v>34</v>
      </c>
      <c r="AS47" s="2"/>
      <c r="AT47" s="2"/>
      <c r="AU47" s="2" t="str">
        <f aca="false">AB45</f>
        <v>Finalizzazione</v>
      </c>
      <c r="AV47" s="2" t="s">
        <v>53</v>
      </c>
      <c r="AW47" s="3"/>
      <c r="AX47" s="5"/>
      <c r="AY47" s="9"/>
    </row>
    <row r="48" s="9" customFormat="true" ht="13.8" hidden="false" customHeight="false" outlineLevel="0" collapsed="false">
      <c r="A48" s="5"/>
      <c r="B48" s="3" t="s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5"/>
      <c r="AA48" s="5"/>
      <c r="AB48" s="3" t="s">
        <v>0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5"/>
    </row>
    <row r="49" customFormat="false" ht="13.8" hidden="false" customHeight="false" outlineLevel="0" collapsed="false">
      <c r="A49" s="9"/>
      <c r="B49" s="0"/>
      <c r="C49" s="0"/>
      <c r="F49" s="0"/>
      <c r="I49" s="0"/>
      <c r="L49" s="0"/>
      <c r="O49" s="0"/>
      <c r="R49" s="0"/>
      <c r="U49" s="0"/>
      <c r="V49" s="65" t="str">
        <f aca="false">IF(S40&gt;=V40*0.3,"OK","NO")</f>
        <v>OK</v>
      </c>
      <c r="W49" s="0"/>
      <c r="X49" s="9"/>
      <c r="AA49" s="5"/>
      <c r="AV49" s="65" t="str">
        <f aca="false">IF(AS40&gt;=AV40*0.3,"OK","NO")</f>
        <v>OK</v>
      </c>
      <c r="AX49" s="5"/>
    </row>
    <row r="50" customFormat="false" ht="13.8" hidden="false" customHeight="false" outlineLevel="0" collapsed="false">
      <c r="B50" s="0"/>
      <c r="C50" s="0"/>
      <c r="F50" s="0"/>
      <c r="I50" s="0"/>
      <c r="L50" s="0"/>
      <c r="O50" s="0"/>
      <c r="R50" s="0"/>
      <c r="U50" s="0"/>
      <c r="W50" s="0"/>
    </row>
    <row r="51" customFormat="false" ht="13.8" hidden="false" customHeight="false" outlineLevel="0" collapsed="false">
      <c r="B51" s="0"/>
      <c r="C51" s="0"/>
      <c r="F51" s="0"/>
      <c r="I51" s="0"/>
      <c r="L51" s="0"/>
      <c r="O51" s="0"/>
      <c r="R51" s="0"/>
      <c r="U51" s="0"/>
      <c r="W51" s="0"/>
    </row>
    <row r="52" customFormat="false" ht="13.8" hidden="false" customHeight="false" outlineLevel="0" collapsed="false">
      <c r="A52" s="5"/>
      <c r="B52" s="3"/>
      <c r="C52" s="3"/>
      <c r="D52" s="3"/>
      <c r="E52" s="3"/>
      <c r="F52" s="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5"/>
      <c r="AA52" s="5"/>
      <c r="AB52" s="3" t="s">
        <v>0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5"/>
    </row>
    <row r="53" customFormat="false" ht="13.8" hidden="false" customHeight="false" outlineLevel="0" collapsed="false">
      <c r="A53" s="5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0"/>
      <c r="X53" s="5"/>
      <c r="AA53" s="5"/>
      <c r="AB53" s="6" t="s">
        <v>1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8"/>
      <c r="AX53" s="5"/>
    </row>
    <row r="54" customFormat="false" ht="13.8" hidden="false" customHeight="false" outlineLevel="0" collapsed="false">
      <c r="A54" s="5"/>
      <c r="B54" s="10"/>
      <c r="C54" s="11"/>
      <c r="D54" s="12"/>
      <c r="E54" s="12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8"/>
      <c r="X54" s="5"/>
      <c r="Y54" s="2"/>
      <c r="Z54" s="2"/>
      <c r="AA54" s="5"/>
      <c r="AB54" s="10" t="s">
        <v>2</v>
      </c>
      <c r="AC54" s="11"/>
      <c r="AD54" s="12"/>
      <c r="AE54" s="12"/>
      <c r="AF54" s="13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8"/>
      <c r="AX54" s="5"/>
    </row>
    <row r="55" customFormat="false" ht="13.8" hidden="false" customHeight="false" outlineLevel="0" collapsed="false">
      <c r="A55" s="5"/>
      <c r="B55" s="15"/>
      <c r="C55" s="16"/>
      <c r="D55" s="15"/>
      <c r="E55" s="15"/>
      <c r="F55" s="6"/>
      <c r="G55" s="15"/>
      <c r="H55" s="15"/>
      <c r="I55" s="16"/>
      <c r="J55" s="15"/>
      <c r="K55" s="15"/>
      <c r="L55" s="17"/>
      <c r="M55" s="15"/>
      <c r="N55" s="15"/>
      <c r="O55" s="16"/>
      <c r="P55" s="15"/>
      <c r="Q55" s="15"/>
      <c r="R55" s="16"/>
      <c r="S55" s="15"/>
      <c r="T55" s="15"/>
      <c r="U55" s="16"/>
      <c r="V55" s="15"/>
      <c r="W55" s="18"/>
      <c r="X55" s="5"/>
      <c r="Y55" s="1"/>
      <c r="Z55" s="1"/>
      <c r="AA55" s="5"/>
      <c r="AB55" s="15"/>
      <c r="AC55" s="16" t="s">
        <v>3</v>
      </c>
      <c r="AD55" s="15" t="s">
        <v>4</v>
      </c>
      <c r="AE55" s="15"/>
      <c r="AF55" s="6" t="s">
        <v>3</v>
      </c>
      <c r="AG55" s="15" t="s">
        <v>5</v>
      </c>
      <c r="AH55" s="15"/>
      <c r="AI55" s="16" t="s">
        <v>3</v>
      </c>
      <c r="AJ55" s="15" t="s">
        <v>6</v>
      </c>
      <c r="AK55" s="15"/>
      <c r="AL55" s="17" t="s">
        <v>3</v>
      </c>
      <c r="AM55" s="15" t="s">
        <v>7</v>
      </c>
      <c r="AN55" s="15"/>
      <c r="AO55" s="16" t="s">
        <v>3</v>
      </c>
      <c r="AP55" s="15" t="s">
        <v>8</v>
      </c>
      <c r="AQ55" s="15"/>
      <c r="AR55" s="16" t="s">
        <v>3</v>
      </c>
      <c r="AS55" s="15" t="s">
        <v>9</v>
      </c>
      <c r="AT55" s="15"/>
      <c r="AU55" s="16" t="s">
        <v>3</v>
      </c>
      <c r="AV55" s="15" t="s">
        <v>10</v>
      </c>
      <c r="AW55" s="18" t="s">
        <v>11</v>
      </c>
      <c r="AX55" s="5"/>
    </row>
    <row r="56" customFormat="false" ht="13.8" hidden="false" customHeight="false" outlineLevel="0" collapsed="false">
      <c r="A56" s="5"/>
      <c r="B56" s="19"/>
      <c r="C56" s="16"/>
      <c r="D56" s="20"/>
      <c r="E56" s="20"/>
      <c r="F56" s="13"/>
      <c r="G56" s="21"/>
      <c r="H56" s="21"/>
      <c r="I56" s="22"/>
      <c r="J56" s="21"/>
      <c r="K56" s="21"/>
      <c r="L56" s="23"/>
      <c r="M56" s="21"/>
      <c r="N56" s="21"/>
      <c r="O56" s="22"/>
      <c r="P56" s="21"/>
      <c r="Q56" s="21"/>
      <c r="R56" s="22"/>
      <c r="S56" s="21"/>
      <c r="T56" s="21"/>
      <c r="U56" s="22"/>
      <c r="V56" s="21"/>
      <c r="W56" s="18"/>
      <c r="X56" s="5"/>
      <c r="AA56" s="5"/>
      <c r="AB56" s="19" t="s">
        <v>12</v>
      </c>
      <c r="AC56" s="16"/>
      <c r="AD56" s="20"/>
      <c r="AE56" s="20"/>
      <c r="AF56" s="13"/>
      <c r="AG56" s="21"/>
      <c r="AH56" s="21"/>
      <c r="AI56" s="22"/>
      <c r="AJ56" s="21"/>
      <c r="AK56" s="21"/>
      <c r="AL56" s="23"/>
      <c r="AM56" s="21"/>
      <c r="AN56" s="21"/>
      <c r="AO56" s="22"/>
      <c r="AP56" s="21"/>
      <c r="AQ56" s="21"/>
      <c r="AR56" s="22"/>
      <c r="AS56" s="21"/>
      <c r="AT56" s="21"/>
      <c r="AU56" s="22"/>
      <c r="AV56" s="21"/>
      <c r="AW56" s="18"/>
      <c r="AX56" s="5"/>
    </row>
    <row r="57" customFormat="false" ht="13.8" hidden="false" customHeight="false" outlineLevel="0" collapsed="false">
      <c r="A57" s="5"/>
      <c r="B57" s="0"/>
      <c r="C57" s="0"/>
      <c r="D57" s="24"/>
      <c r="E57" s="24"/>
      <c r="F57" s="25"/>
      <c r="G57" s="24"/>
      <c r="H57" s="26"/>
      <c r="I57" s="27"/>
      <c r="J57" s="24"/>
      <c r="K57" s="93"/>
      <c r="L57" s="28"/>
      <c r="M57" s="24"/>
      <c r="N57" s="26"/>
      <c r="O57" s="27"/>
      <c r="P57" s="24"/>
      <c r="Q57" s="26"/>
      <c r="R57" s="27"/>
      <c r="S57" s="24"/>
      <c r="T57" s="29"/>
      <c r="U57" s="0"/>
      <c r="V57" s="24"/>
      <c r="W57" s="18"/>
      <c r="X57" s="5"/>
      <c r="AA57" s="5"/>
      <c r="AB57" s="1" t="s">
        <v>13</v>
      </c>
      <c r="AC57" s="2" t="s">
        <v>3</v>
      </c>
      <c r="AD57" s="24" t="n">
        <f aca="false">SUM(D6,AD6)</f>
        <v>7</v>
      </c>
      <c r="AE57" s="24"/>
      <c r="AF57" s="25" t="s">
        <v>3</v>
      </c>
      <c r="AG57" s="24" t="n">
        <f aca="false">SUM(G6,AG6)</f>
        <v>0</v>
      </c>
      <c r="AH57" s="26"/>
      <c r="AI57" s="27" t="s">
        <v>3</v>
      </c>
      <c r="AJ57" s="24" t="n">
        <f aca="false">SUM(J6,AJ6)</f>
        <v>14</v>
      </c>
      <c r="AK57" s="26"/>
      <c r="AL57" s="28" t="s">
        <v>3</v>
      </c>
      <c r="AM57" s="24" t="n">
        <f aca="false">SUM(M6,AM6)</f>
        <v>23</v>
      </c>
      <c r="AN57" s="26"/>
      <c r="AO57" s="27" t="s">
        <v>3</v>
      </c>
      <c r="AP57" s="24" t="n">
        <f aca="false">SUM(P6,AP6)</f>
        <v>0</v>
      </c>
      <c r="AQ57" s="26"/>
      <c r="AR57" s="27" t="s">
        <v>3</v>
      </c>
      <c r="AS57" s="24" t="n">
        <f aca="false">SUM(S6,AS6)</f>
        <v>12</v>
      </c>
      <c r="AT57" s="29"/>
      <c r="AU57" s="2" t="s">
        <v>3</v>
      </c>
      <c r="AV57" s="24" t="n">
        <f aca="false">SUM(V6,AV6)</f>
        <v>56</v>
      </c>
      <c r="AW57" s="18" t="s">
        <v>11</v>
      </c>
      <c r="AX57" s="5"/>
    </row>
    <row r="58" customFormat="false" ht="13.8" hidden="false" customHeight="false" outlineLevel="0" collapsed="false">
      <c r="A58" s="5"/>
      <c r="B58" s="0"/>
      <c r="C58" s="0"/>
      <c r="D58" s="24"/>
      <c r="E58" s="31"/>
      <c r="F58" s="32"/>
      <c r="G58" s="24"/>
      <c r="H58" s="33"/>
      <c r="I58" s="19"/>
      <c r="J58" s="24"/>
      <c r="K58" s="94"/>
      <c r="L58" s="34"/>
      <c r="M58" s="24"/>
      <c r="N58" s="33"/>
      <c r="O58" s="19"/>
      <c r="P58" s="24"/>
      <c r="Q58" s="33"/>
      <c r="R58" s="19"/>
      <c r="S58" s="24"/>
      <c r="T58" s="35"/>
      <c r="U58" s="0"/>
      <c r="V58" s="24"/>
      <c r="W58" s="18"/>
      <c r="X58" s="5"/>
      <c r="AA58" s="5"/>
      <c r="AB58" s="1" t="s">
        <v>15</v>
      </c>
      <c r="AC58" s="2" t="s">
        <v>3</v>
      </c>
      <c r="AD58" s="24" t="n">
        <f aca="false">SUM(D7,AD7)</f>
        <v>7</v>
      </c>
      <c r="AE58" s="31"/>
      <c r="AF58" s="32" t="s">
        <v>3</v>
      </c>
      <c r="AG58" s="24" t="n">
        <f aca="false">SUM(G7,AG7)</f>
        <v>12</v>
      </c>
      <c r="AH58" s="33"/>
      <c r="AI58" s="19" t="s">
        <v>3</v>
      </c>
      <c r="AJ58" s="24" t="n">
        <f aca="false">SUM(J7,AJ7)</f>
        <v>17</v>
      </c>
      <c r="AK58" s="33"/>
      <c r="AL58" s="34" t="s">
        <v>3</v>
      </c>
      <c r="AM58" s="24" t="n">
        <f aca="false">SUM(M7,AM7)</f>
        <v>32</v>
      </c>
      <c r="AN58" s="33"/>
      <c r="AO58" s="19" t="s">
        <v>3</v>
      </c>
      <c r="AP58" s="24" t="n">
        <f aca="false">SUM(P7,AP7)</f>
        <v>0</v>
      </c>
      <c r="AQ58" s="33"/>
      <c r="AR58" s="19" t="s">
        <v>3</v>
      </c>
      <c r="AS58" s="24" t="n">
        <f aca="false">SUM(S7,AS7)</f>
        <v>0</v>
      </c>
      <c r="AT58" s="35"/>
      <c r="AU58" s="2" t="s">
        <v>3</v>
      </c>
      <c r="AV58" s="24" t="n">
        <f aca="false">SUM(V7,AV7)</f>
        <v>68</v>
      </c>
      <c r="AW58" s="18" t="s">
        <v>11</v>
      </c>
      <c r="AX58" s="5"/>
    </row>
    <row r="59" customFormat="false" ht="13.8" hidden="false" customHeight="false" outlineLevel="0" collapsed="false">
      <c r="A59" s="5"/>
      <c r="B59" s="0"/>
      <c r="C59" s="0"/>
      <c r="D59" s="24"/>
      <c r="E59" s="31"/>
      <c r="F59" s="32"/>
      <c r="G59" s="24"/>
      <c r="H59" s="33"/>
      <c r="I59" s="19"/>
      <c r="J59" s="24"/>
      <c r="K59" s="94"/>
      <c r="L59" s="34"/>
      <c r="M59" s="24"/>
      <c r="N59" s="33"/>
      <c r="O59" s="19"/>
      <c r="P59" s="24"/>
      <c r="Q59" s="33"/>
      <c r="R59" s="19"/>
      <c r="S59" s="24"/>
      <c r="T59" s="35"/>
      <c r="U59" s="0"/>
      <c r="V59" s="24"/>
      <c r="W59" s="18"/>
      <c r="X59" s="5"/>
      <c r="AA59" s="5"/>
      <c r="AB59" s="1" t="s">
        <v>16</v>
      </c>
      <c r="AC59" s="2" t="s">
        <v>3</v>
      </c>
      <c r="AD59" s="24" t="n">
        <f aca="false">SUM(D8,AD8)</f>
        <v>0</v>
      </c>
      <c r="AE59" s="31"/>
      <c r="AF59" s="32" t="s">
        <v>3</v>
      </c>
      <c r="AG59" s="24" t="n">
        <f aca="false">SUM(G8,AG8)</f>
        <v>0</v>
      </c>
      <c r="AH59" s="33"/>
      <c r="AI59" s="19" t="s">
        <v>3</v>
      </c>
      <c r="AJ59" s="24" t="n">
        <f aca="false">SUM(J8,AJ8)</f>
        <v>14</v>
      </c>
      <c r="AK59" s="33"/>
      <c r="AL59" s="34" t="s">
        <v>3</v>
      </c>
      <c r="AM59" s="24" t="n">
        <f aca="false">SUM(M8,AM8)</f>
        <v>8</v>
      </c>
      <c r="AN59" s="94" t="s">
        <v>61</v>
      </c>
      <c r="AO59" s="19" t="s">
        <v>3</v>
      </c>
      <c r="AP59" s="24" t="n">
        <f aca="false">SUM(P8,AP8)</f>
        <v>0</v>
      </c>
      <c r="AQ59" s="33"/>
      <c r="AR59" s="19" t="s">
        <v>3</v>
      </c>
      <c r="AS59" s="24" t="n">
        <f aca="false">SUM(S8,AS8)</f>
        <v>34</v>
      </c>
      <c r="AT59" s="95" t="s">
        <v>62</v>
      </c>
      <c r="AU59" s="2" t="s">
        <v>3</v>
      </c>
      <c r="AV59" s="24" t="n">
        <f aca="false">SUM(V8,AV8)</f>
        <v>56</v>
      </c>
      <c r="AW59" s="18" t="s">
        <v>11</v>
      </c>
      <c r="AX59" s="5"/>
    </row>
    <row r="60" customFormat="false" ht="13.8" hidden="false" customHeight="false" outlineLevel="0" collapsed="false">
      <c r="A60" s="5"/>
      <c r="B60" s="0"/>
      <c r="C60" s="0"/>
      <c r="D60" s="24"/>
      <c r="E60" s="31"/>
      <c r="F60" s="32"/>
      <c r="G60" s="24"/>
      <c r="H60" s="33"/>
      <c r="I60" s="19"/>
      <c r="J60" s="24"/>
      <c r="K60" s="94"/>
      <c r="L60" s="34"/>
      <c r="M60" s="24"/>
      <c r="N60" s="33"/>
      <c r="O60" s="19"/>
      <c r="P60" s="24"/>
      <c r="Q60" s="33"/>
      <c r="R60" s="19"/>
      <c r="S60" s="24"/>
      <c r="T60" s="35"/>
      <c r="U60" s="0"/>
      <c r="V60" s="24"/>
      <c r="W60" s="18"/>
      <c r="X60" s="5"/>
      <c r="AA60" s="5"/>
      <c r="AB60" s="1" t="s">
        <v>17</v>
      </c>
      <c r="AC60" s="2" t="s">
        <v>3</v>
      </c>
      <c r="AD60" s="24" t="n">
        <f aca="false">SUM(D9,AD9)</f>
        <v>16</v>
      </c>
      <c r="AE60" s="31"/>
      <c r="AF60" s="32" t="s">
        <v>3</v>
      </c>
      <c r="AG60" s="24" t="n">
        <f aca="false">SUM(G9,AG9)</f>
        <v>0</v>
      </c>
      <c r="AH60" s="33"/>
      <c r="AI60" s="19" t="s">
        <v>3</v>
      </c>
      <c r="AJ60" s="24" t="n">
        <f aca="false">SUM(J9,AJ9)</f>
        <v>12</v>
      </c>
      <c r="AK60" s="33"/>
      <c r="AL60" s="34" t="s">
        <v>3</v>
      </c>
      <c r="AM60" s="24" t="n">
        <f aca="false">SUM(M9,AM9)</f>
        <v>12</v>
      </c>
      <c r="AN60" s="33"/>
      <c r="AO60" s="19" t="s">
        <v>3</v>
      </c>
      <c r="AP60" s="24" t="n">
        <f aca="false">SUM(P9,AP9)</f>
        <v>0</v>
      </c>
      <c r="AQ60" s="33"/>
      <c r="AR60" s="19" t="s">
        <v>3</v>
      </c>
      <c r="AS60" s="24" t="n">
        <f aca="false">SUM(S9,AS9)</f>
        <v>18</v>
      </c>
      <c r="AT60" s="35"/>
      <c r="AU60" s="2" t="s">
        <v>3</v>
      </c>
      <c r="AV60" s="24" t="n">
        <f aca="false">SUM(V9,AV9)</f>
        <v>58</v>
      </c>
      <c r="AW60" s="18" t="s">
        <v>11</v>
      </c>
      <c r="AX60" s="5"/>
    </row>
    <row r="61" customFormat="false" ht="13.8" hidden="false" customHeight="false" outlineLevel="0" collapsed="false">
      <c r="A61" s="5"/>
      <c r="B61" s="0"/>
      <c r="C61" s="0"/>
      <c r="D61" s="24"/>
      <c r="E61" s="31"/>
      <c r="F61" s="32"/>
      <c r="G61" s="24"/>
      <c r="H61" s="33"/>
      <c r="I61" s="19"/>
      <c r="J61" s="24"/>
      <c r="K61" s="94"/>
      <c r="L61" s="34"/>
      <c r="M61" s="24"/>
      <c r="N61" s="33"/>
      <c r="O61" s="19"/>
      <c r="P61" s="24"/>
      <c r="Q61" s="33"/>
      <c r="R61" s="19"/>
      <c r="S61" s="24"/>
      <c r="T61" s="35"/>
      <c r="U61" s="0"/>
      <c r="V61" s="24"/>
      <c r="W61" s="18"/>
      <c r="X61" s="5"/>
      <c r="AA61" s="5"/>
      <c r="AB61" s="1" t="s">
        <v>18</v>
      </c>
      <c r="AC61" s="2" t="s">
        <v>3</v>
      </c>
      <c r="AD61" s="24" t="n">
        <f aca="false">SUM(D10,AD10)</f>
        <v>0</v>
      </c>
      <c r="AE61" s="31"/>
      <c r="AF61" s="32" t="s">
        <v>3</v>
      </c>
      <c r="AG61" s="24" t="n">
        <f aca="false">SUM(G10,AG10)</f>
        <v>8</v>
      </c>
      <c r="AH61" s="33"/>
      <c r="AI61" s="19" t="s">
        <v>3</v>
      </c>
      <c r="AJ61" s="24" t="n">
        <f aca="false">SUM(J10,AJ10)</f>
        <v>19</v>
      </c>
      <c r="AK61" s="33"/>
      <c r="AL61" s="34" t="s">
        <v>3</v>
      </c>
      <c r="AM61" s="24" t="n">
        <f aca="false">SUM(M10,AM10)</f>
        <v>18</v>
      </c>
      <c r="AN61" s="33"/>
      <c r="AO61" s="19" t="s">
        <v>3</v>
      </c>
      <c r="AP61" s="24" t="n">
        <f aca="false">SUM(P10,AP10)</f>
        <v>0</v>
      </c>
      <c r="AQ61" s="33"/>
      <c r="AR61" s="19" t="s">
        <v>3</v>
      </c>
      <c r="AS61" s="24" t="n">
        <f aca="false">SUM(S10,AS10)</f>
        <v>12</v>
      </c>
      <c r="AT61" s="35"/>
      <c r="AU61" s="2" t="s">
        <v>3</v>
      </c>
      <c r="AV61" s="24" t="n">
        <f aca="false">SUM(V10,AV10)</f>
        <v>57</v>
      </c>
      <c r="AW61" s="18" t="s">
        <v>11</v>
      </c>
      <c r="AX61" s="5"/>
    </row>
    <row r="62" customFormat="false" ht="13.8" hidden="false" customHeight="false" outlineLevel="0" collapsed="false">
      <c r="A62" s="5"/>
      <c r="B62" s="0"/>
      <c r="C62" s="0"/>
      <c r="D62" s="24"/>
      <c r="E62" s="31"/>
      <c r="F62" s="32"/>
      <c r="G62" s="24"/>
      <c r="H62" s="33"/>
      <c r="I62" s="19"/>
      <c r="J62" s="24"/>
      <c r="K62" s="94"/>
      <c r="L62" s="34"/>
      <c r="M62" s="24"/>
      <c r="N62" s="33"/>
      <c r="O62" s="19"/>
      <c r="P62" s="24"/>
      <c r="Q62" s="33"/>
      <c r="R62" s="19"/>
      <c r="S62" s="24"/>
      <c r="T62" s="35"/>
      <c r="U62" s="0"/>
      <c r="V62" s="24"/>
      <c r="W62" s="18"/>
      <c r="X62" s="5"/>
      <c r="AA62" s="5"/>
      <c r="AB62" s="1" t="s">
        <v>19</v>
      </c>
      <c r="AC62" s="2" t="s">
        <v>3</v>
      </c>
      <c r="AD62" s="24" t="n">
        <f aca="false">SUM(D11,AD11)</f>
        <v>9</v>
      </c>
      <c r="AE62" s="31"/>
      <c r="AF62" s="32" t="s">
        <v>3</v>
      </c>
      <c r="AG62" s="24" t="n">
        <f aca="false">SUM(G11,AG11)</f>
        <v>7</v>
      </c>
      <c r="AH62" s="33"/>
      <c r="AI62" s="19" t="s">
        <v>3</v>
      </c>
      <c r="AJ62" s="24" t="n">
        <f aca="false">SUM(J11,AJ11)</f>
        <v>24</v>
      </c>
      <c r="AK62" s="33"/>
      <c r="AL62" s="34" t="s">
        <v>3</v>
      </c>
      <c r="AM62" s="24" t="n">
        <f aca="false">SUM(M11,AM11)</f>
        <v>19</v>
      </c>
      <c r="AN62" s="33"/>
      <c r="AO62" s="19" t="s">
        <v>3</v>
      </c>
      <c r="AP62" s="24" t="n">
        <f aca="false">SUM(P11,AP11)</f>
        <v>0</v>
      </c>
      <c r="AQ62" s="33"/>
      <c r="AR62" s="19" t="s">
        <v>3</v>
      </c>
      <c r="AS62" s="24" t="n">
        <f aca="false">SUM(S11,AS11)</f>
        <v>0</v>
      </c>
      <c r="AT62" s="35"/>
      <c r="AU62" s="2" t="s">
        <v>3</v>
      </c>
      <c r="AV62" s="24" t="n">
        <f aca="false">SUM(V11,AV11)</f>
        <v>59</v>
      </c>
      <c r="AW62" s="18" t="s">
        <v>11</v>
      </c>
      <c r="AX62" s="5"/>
    </row>
    <row r="63" customFormat="false" ht="13.8" hidden="false" customHeight="false" outlineLevel="0" collapsed="false">
      <c r="A63" s="5"/>
      <c r="B63" s="0"/>
      <c r="C63" s="0"/>
      <c r="D63" s="24"/>
      <c r="E63" s="36"/>
      <c r="F63" s="37"/>
      <c r="G63" s="24"/>
      <c r="H63" s="38"/>
      <c r="I63" s="39"/>
      <c r="J63" s="24"/>
      <c r="K63" s="96"/>
      <c r="L63" s="40"/>
      <c r="M63" s="24"/>
      <c r="N63" s="38"/>
      <c r="O63" s="39"/>
      <c r="P63" s="24"/>
      <c r="Q63" s="38"/>
      <c r="R63" s="39"/>
      <c r="S63" s="24"/>
      <c r="T63" s="41"/>
      <c r="U63" s="0"/>
      <c r="V63" s="24"/>
      <c r="W63" s="18"/>
      <c r="X63" s="5"/>
      <c r="AA63" s="5"/>
      <c r="AB63" s="1" t="s">
        <v>20</v>
      </c>
      <c r="AC63" s="2" t="s">
        <v>3</v>
      </c>
      <c r="AD63" s="24" t="n">
        <f aca="false">SUM(D12,AD12)</f>
        <v>0</v>
      </c>
      <c r="AE63" s="36"/>
      <c r="AF63" s="37" t="s">
        <v>3</v>
      </c>
      <c r="AG63" s="24" t="n">
        <f aca="false">SUM(G12,AG12)</f>
        <v>13</v>
      </c>
      <c r="AH63" s="38"/>
      <c r="AI63" s="39" t="s">
        <v>3</v>
      </c>
      <c r="AJ63" s="24" t="n">
        <f aca="false">SUM(J12,AJ12)</f>
        <v>16</v>
      </c>
      <c r="AK63" s="38"/>
      <c r="AL63" s="40" t="s">
        <v>3</v>
      </c>
      <c r="AM63" s="24" t="n">
        <f aca="false">SUM(M12,AM12)</f>
        <v>16</v>
      </c>
      <c r="AN63" s="96" t="s">
        <v>62</v>
      </c>
      <c r="AO63" s="39" t="s">
        <v>3</v>
      </c>
      <c r="AP63" s="24" t="n">
        <f aca="false">SUM(P12,AP12)</f>
        <v>0</v>
      </c>
      <c r="AQ63" s="38"/>
      <c r="AR63" s="39" t="s">
        <v>3</v>
      </c>
      <c r="AS63" s="24" t="n">
        <f aca="false">SUM(S12,AS12)</f>
        <v>14</v>
      </c>
      <c r="AT63" s="97" t="s">
        <v>61</v>
      </c>
      <c r="AU63" s="2" t="s">
        <v>3</v>
      </c>
      <c r="AV63" s="24" t="n">
        <f aca="false">SUM(V12,AV12)</f>
        <v>59</v>
      </c>
      <c r="AW63" s="18" t="s">
        <v>11</v>
      </c>
      <c r="AX63" s="5"/>
    </row>
    <row r="64" customFormat="false" ht="13.8" hidden="false" customHeight="false" outlineLevel="0" collapsed="false">
      <c r="A64" s="5"/>
      <c r="B64" s="42"/>
      <c r="C64" s="0"/>
      <c r="D64" s="43"/>
      <c r="E64" s="43"/>
      <c r="F64" s="44"/>
      <c r="G64" s="45"/>
      <c r="H64" s="45"/>
      <c r="I64" s="20"/>
      <c r="J64" s="45"/>
      <c r="K64" s="45"/>
      <c r="L64" s="46"/>
      <c r="M64" s="45"/>
      <c r="N64" s="45"/>
      <c r="O64" s="20"/>
      <c r="P64" s="45"/>
      <c r="Q64" s="45"/>
      <c r="R64" s="20"/>
      <c r="S64" s="45"/>
      <c r="T64" s="45"/>
      <c r="U64" s="12"/>
      <c r="V64" s="47"/>
      <c r="W64" s="18"/>
      <c r="X64" s="5"/>
      <c r="AA64" s="5"/>
      <c r="AB64" s="42" t="s">
        <v>12</v>
      </c>
      <c r="AC64" s="2"/>
      <c r="AD64" s="43"/>
      <c r="AE64" s="43"/>
      <c r="AF64" s="44"/>
      <c r="AG64" s="45"/>
      <c r="AH64" s="45"/>
      <c r="AI64" s="20"/>
      <c r="AJ64" s="45"/>
      <c r="AK64" s="45"/>
      <c r="AL64" s="46"/>
      <c r="AM64" s="45"/>
      <c r="AN64" s="45"/>
      <c r="AO64" s="20"/>
      <c r="AP64" s="45"/>
      <c r="AQ64" s="45"/>
      <c r="AR64" s="20"/>
      <c r="AS64" s="45"/>
      <c r="AT64" s="45"/>
      <c r="AU64" s="12"/>
      <c r="AV64" s="47"/>
      <c r="AW64" s="18"/>
      <c r="AX64" s="5"/>
    </row>
    <row r="65" customFormat="false" ht="13.8" hidden="false" customHeight="false" outlineLevel="0" collapsed="false">
      <c r="A65" s="5"/>
      <c r="B65" s="0"/>
      <c r="C65" s="0"/>
      <c r="D65" s="30"/>
      <c r="E65" s="30"/>
      <c r="F65" s="0"/>
      <c r="G65" s="30"/>
      <c r="H65" s="30"/>
      <c r="I65" s="0"/>
      <c r="J65" s="30"/>
      <c r="K65" s="30"/>
      <c r="L65" s="0"/>
      <c r="M65" s="30"/>
      <c r="N65" s="30"/>
      <c r="O65" s="0"/>
      <c r="P65" s="30"/>
      <c r="Q65" s="30"/>
      <c r="R65" s="0"/>
      <c r="S65" s="30"/>
      <c r="T65" s="30"/>
      <c r="U65" s="0"/>
      <c r="V65" s="30"/>
      <c r="W65" s="18"/>
      <c r="X65" s="5"/>
      <c r="AA65" s="5"/>
      <c r="AB65" s="1" t="s">
        <v>21</v>
      </c>
      <c r="AC65" s="2" t="s">
        <v>3</v>
      </c>
      <c r="AD65" s="30" t="n">
        <f aca="false">SUM(AD57:AD63)</f>
        <v>39</v>
      </c>
      <c r="AE65" s="30"/>
      <c r="AF65" s="3" t="s">
        <v>3</v>
      </c>
      <c r="AG65" s="30" t="n">
        <f aca="false">SUM(AG57:AG63)</f>
        <v>40</v>
      </c>
      <c r="AH65" s="30"/>
      <c r="AI65" s="2" t="s">
        <v>3</v>
      </c>
      <c r="AJ65" s="30" t="n">
        <f aca="false">SUM(AJ57:AJ63)</f>
        <v>116</v>
      </c>
      <c r="AK65" s="30"/>
      <c r="AL65" s="4" t="s">
        <v>3</v>
      </c>
      <c r="AM65" s="30" t="n">
        <f aca="false">SUM(AM57:AM63)</f>
        <v>128</v>
      </c>
      <c r="AN65" s="30"/>
      <c r="AO65" s="2" t="s">
        <v>3</v>
      </c>
      <c r="AP65" s="30" t="n">
        <f aca="false">SUM(AP57:AP63)</f>
        <v>0</v>
      </c>
      <c r="AQ65" s="30"/>
      <c r="AR65" s="2" t="s">
        <v>3</v>
      </c>
      <c r="AS65" s="30" t="n">
        <f aca="false">SUM(AS57:AS63)</f>
        <v>90</v>
      </c>
      <c r="AT65" s="30"/>
      <c r="AU65" s="2" t="s">
        <v>3</v>
      </c>
      <c r="AV65" s="30" t="n">
        <f aca="false">SUM(AV57:AV63)</f>
        <v>413</v>
      </c>
      <c r="AW65" s="18" t="s">
        <v>11</v>
      </c>
      <c r="AX65" s="5"/>
    </row>
    <row r="66" customFormat="false" ht="13.8" hidden="false" customHeight="false" outlineLevel="0" collapsed="false">
      <c r="A66" s="5"/>
      <c r="B66" s="0"/>
      <c r="C66" s="0"/>
      <c r="D66" s="30"/>
      <c r="E66" s="30"/>
      <c r="F66" s="0"/>
      <c r="G66" s="30"/>
      <c r="H66" s="30"/>
      <c r="I66" s="0"/>
      <c r="J66" s="30"/>
      <c r="K66" s="30"/>
      <c r="L66" s="0"/>
      <c r="M66" s="30"/>
      <c r="N66" s="30"/>
      <c r="O66" s="0"/>
      <c r="P66" s="30"/>
      <c r="Q66" s="30"/>
      <c r="R66" s="0"/>
      <c r="S66" s="30"/>
      <c r="T66" s="30"/>
      <c r="U66" s="0"/>
      <c r="V66" s="30"/>
      <c r="W66" s="18"/>
      <c r="X66" s="5"/>
      <c r="AA66" s="5"/>
      <c r="AB66" s="1" t="s">
        <v>22</v>
      </c>
      <c r="AC66" s="2" t="s">
        <v>3</v>
      </c>
      <c r="AD66" s="30" t="n">
        <f aca="false">AD65</f>
        <v>39</v>
      </c>
      <c r="AE66" s="30"/>
      <c r="AF66" s="3" t="s">
        <v>3</v>
      </c>
      <c r="AG66" s="30" t="n">
        <f aca="false">AG65</f>
        <v>40</v>
      </c>
      <c r="AH66" s="30"/>
      <c r="AI66" s="2" t="s">
        <v>3</v>
      </c>
      <c r="AJ66" s="30" t="n">
        <f aca="false">AJ65</f>
        <v>116</v>
      </c>
      <c r="AK66" s="30"/>
      <c r="AL66" s="4" t="s">
        <v>3</v>
      </c>
      <c r="AM66" s="30" t="n">
        <f aca="false">AM65</f>
        <v>128</v>
      </c>
      <c r="AN66" s="30"/>
      <c r="AO66" s="2" t="s">
        <v>3</v>
      </c>
      <c r="AP66" s="30" t="n">
        <f aca="false">AP65</f>
        <v>0</v>
      </c>
      <c r="AQ66" s="30"/>
      <c r="AR66" s="2" t="s">
        <v>3</v>
      </c>
      <c r="AS66" s="30" t="n">
        <f aca="false">AS65</f>
        <v>90</v>
      </c>
      <c r="AT66" s="30"/>
      <c r="AU66" s="2" t="s">
        <v>3</v>
      </c>
      <c r="AV66" s="30" t="n">
        <f aca="false">SUM(AD66:AS66)</f>
        <v>413</v>
      </c>
      <c r="AW66" s="18" t="s">
        <v>11</v>
      </c>
      <c r="AX66" s="5"/>
    </row>
    <row r="67" customFormat="false" ht="13.8" hidden="false" customHeight="false" outlineLevel="0" collapsed="false">
      <c r="A67" s="5"/>
      <c r="B67" s="0"/>
      <c r="C67" s="0"/>
      <c r="D67" s="48"/>
      <c r="E67" s="48"/>
      <c r="F67" s="0"/>
      <c r="G67" s="48"/>
      <c r="H67" s="48"/>
      <c r="I67" s="50"/>
      <c r="J67" s="48"/>
      <c r="K67" s="48"/>
      <c r="L67" s="0"/>
      <c r="M67" s="48"/>
      <c r="N67" s="48"/>
      <c r="O67" s="50"/>
      <c r="P67" s="51"/>
      <c r="Q67" s="51"/>
      <c r="R67" s="50"/>
      <c r="S67" s="48"/>
      <c r="T67" s="48"/>
      <c r="U67" s="52"/>
      <c r="V67" s="53"/>
      <c r="W67" s="18"/>
      <c r="X67" s="5"/>
      <c r="AA67" s="5"/>
      <c r="AB67" s="1" t="s">
        <v>23</v>
      </c>
      <c r="AC67" s="2" t="s">
        <v>3</v>
      </c>
      <c r="AD67" s="48" t="n">
        <v>30</v>
      </c>
      <c r="AE67" s="48"/>
      <c r="AF67" s="49" t="s">
        <v>3</v>
      </c>
      <c r="AG67" s="48" t="n">
        <v>20</v>
      </c>
      <c r="AH67" s="48"/>
      <c r="AI67" s="50" t="s">
        <v>3</v>
      </c>
      <c r="AJ67" s="48" t="n">
        <v>25</v>
      </c>
      <c r="AK67" s="48"/>
      <c r="AL67" s="4" t="s">
        <v>3</v>
      </c>
      <c r="AM67" s="48" t="n">
        <v>22</v>
      </c>
      <c r="AN67" s="48"/>
      <c r="AO67" s="50" t="s">
        <v>3</v>
      </c>
      <c r="AP67" s="51" t="n">
        <v>15</v>
      </c>
      <c r="AQ67" s="51"/>
      <c r="AR67" s="50" t="s">
        <v>3</v>
      </c>
      <c r="AS67" s="48" t="n">
        <v>15</v>
      </c>
      <c r="AT67" s="48"/>
      <c r="AU67" s="52" t="s">
        <v>3</v>
      </c>
      <c r="AV67" s="53"/>
      <c r="AW67" s="18" t="s">
        <v>11</v>
      </c>
      <c r="AX67" s="5"/>
    </row>
    <row r="68" customFormat="false" ht="13.8" hidden="false" customHeight="false" outlineLevel="0" collapsed="false">
      <c r="A68" s="5"/>
      <c r="B68" s="0"/>
      <c r="C68" s="0"/>
      <c r="D68" s="54"/>
      <c r="E68" s="54"/>
      <c r="F68" s="0"/>
      <c r="G68" s="54"/>
      <c r="H68" s="54"/>
      <c r="I68" s="3"/>
      <c r="J68" s="54"/>
      <c r="K68" s="54"/>
      <c r="L68" s="3"/>
      <c r="M68" s="54"/>
      <c r="N68" s="54"/>
      <c r="O68" s="3"/>
      <c r="P68" s="54"/>
      <c r="Q68" s="54"/>
      <c r="R68" s="3"/>
      <c r="S68" s="54"/>
      <c r="T68" s="54"/>
      <c r="U68" s="3"/>
      <c r="V68" s="54"/>
      <c r="W68" s="18"/>
      <c r="X68" s="5"/>
      <c r="AA68" s="5"/>
      <c r="AB68" s="1" t="s">
        <v>24</v>
      </c>
      <c r="AC68" s="2" t="s">
        <v>3</v>
      </c>
      <c r="AD68" s="54" t="n">
        <f aca="false">AD66*AD67</f>
        <v>1170</v>
      </c>
      <c r="AE68" s="54"/>
      <c r="AF68" s="49" t="s">
        <v>3</v>
      </c>
      <c r="AG68" s="54" t="n">
        <f aca="false">AG66*AG67</f>
        <v>800</v>
      </c>
      <c r="AH68" s="54"/>
      <c r="AI68" s="52" t="s">
        <v>3</v>
      </c>
      <c r="AJ68" s="54" t="n">
        <f aca="false">AJ66*AJ67</f>
        <v>2900</v>
      </c>
      <c r="AK68" s="54"/>
      <c r="AL68" s="55" t="s">
        <v>3</v>
      </c>
      <c r="AM68" s="54" t="n">
        <f aca="false">AM66*AM67</f>
        <v>2816</v>
      </c>
      <c r="AN68" s="54"/>
      <c r="AO68" s="52" t="s">
        <v>3</v>
      </c>
      <c r="AP68" s="54" t="n">
        <f aca="false">AP66*AP67</f>
        <v>0</v>
      </c>
      <c r="AQ68" s="54"/>
      <c r="AR68" s="52" t="s">
        <v>3</v>
      </c>
      <c r="AS68" s="54" t="n">
        <f aca="false">AS66*AS67</f>
        <v>1350</v>
      </c>
      <c r="AT68" s="54"/>
      <c r="AU68" s="52" t="s">
        <v>3</v>
      </c>
      <c r="AV68" s="54" t="n">
        <f aca="false">SUM(AD68:AS68)</f>
        <v>9036</v>
      </c>
      <c r="AW68" s="18" t="s">
        <v>11</v>
      </c>
      <c r="AX68" s="5"/>
    </row>
    <row r="69" customFormat="false" ht="13.8" hidden="false" customHeight="false" outlineLevel="0" collapsed="false">
      <c r="A69" s="5"/>
      <c r="B69" s="2"/>
      <c r="C69" s="0"/>
      <c r="D69" s="12"/>
      <c r="E69" s="12"/>
      <c r="F69" s="56"/>
      <c r="G69" s="57"/>
      <c r="H69" s="57"/>
      <c r="I69" s="12"/>
      <c r="J69" s="57"/>
      <c r="K69" s="57"/>
      <c r="L69" s="58"/>
      <c r="M69" s="57"/>
      <c r="N69" s="57"/>
      <c r="O69" s="12"/>
      <c r="P69" s="57"/>
      <c r="Q69" s="57"/>
      <c r="R69" s="12"/>
      <c r="S69" s="57"/>
      <c r="T69" s="57"/>
      <c r="U69" s="12"/>
      <c r="V69" s="57"/>
      <c r="W69" s="0"/>
      <c r="X69" s="5"/>
      <c r="AA69" s="5"/>
      <c r="AB69" s="2" t="s">
        <v>25</v>
      </c>
      <c r="AC69" s="2"/>
      <c r="AD69" s="12"/>
      <c r="AE69" s="12"/>
      <c r="AF69" s="56"/>
      <c r="AG69" s="57"/>
      <c r="AH69" s="57"/>
      <c r="AI69" s="12"/>
      <c r="AJ69" s="57"/>
      <c r="AK69" s="57"/>
      <c r="AL69" s="58"/>
      <c r="AM69" s="57"/>
      <c r="AN69" s="57"/>
      <c r="AO69" s="12"/>
      <c r="AP69" s="57"/>
      <c r="AQ69" s="57"/>
      <c r="AR69" s="12"/>
      <c r="AS69" s="57"/>
      <c r="AT69" s="57"/>
      <c r="AU69" s="12"/>
      <c r="AV69" s="57"/>
      <c r="AW69" s="8"/>
      <c r="AX69" s="5"/>
    </row>
    <row r="70" customFormat="false" ht="13.8" hidden="false" customHeight="false" outlineLevel="0" collapsed="false">
      <c r="A70" s="5"/>
      <c r="B70" s="59"/>
      <c r="C70" s="0"/>
      <c r="F70" s="0"/>
      <c r="I70" s="0"/>
      <c r="L70" s="0"/>
      <c r="O70" s="0"/>
      <c r="R70" s="0"/>
      <c r="U70" s="0"/>
      <c r="W70" s="0"/>
      <c r="X70" s="5"/>
      <c r="AA70" s="5"/>
      <c r="AB70" s="59" t="s">
        <v>26</v>
      </c>
      <c r="AC70" s="2"/>
      <c r="AF70" s="3"/>
      <c r="AI70" s="2"/>
      <c r="AL70" s="4"/>
      <c r="AO70" s="2"/>
      <c r="AR70" s="2"/>
      <c r="AU70" s="2"/>
      <c r="AW70" s="8"/>
      <c r="AX70" s="5"/>
    </row>
    <row r="71" customFormat="false" ht="19.7" hidden="false" customHeight="false" outlineLevel="0" collapsed="false">
      <c r="A71" s="5"/>
      <c r="B71" s="60"/>
      <c r="C71" s="0"/>
      <c r="F71" s="0"/>
      <c r="I71" s="0"/>
      <c r="L71" s="0"/>
      <c r="O71" s="0"/>
      <c r="R71" s="0"/>
      <c r="U71" s="0"/>
      <c r="W71" s="0"/>
      <c r="X71" s="5"/>
      <c r="AA71" s="5"/>
      <c r="AB71" s="60" t="s">
        <v>27</v>
      </c>
      <c r="AC71" s="2"/>
      <c r="AF71" s="3"/>
      <c r="AI71" s="2"/>
      <c r="AL71" s="4"/>
      <c r="AO71" s="2"/>
      <c r="AR71" s="2"/>
      <c r="AU71" s="2"/>
      <c r="AW71" s="8"/>
      <c r="AX71" s="5"/>
    </row>
    <row r="72" customFormat="false" ht="13.8" hidden="false" customHeight="false" outlineLevel="0" collapsed="false">
      <c r="A72" s="5"/>
      <c r="B72" s="2"/>
      <c r="C72" s="0"/>
      <c r="D72" s="2"/>
      <c r="E72" s="2"/>
      <c r="F72" s="0"/>
      <c r="G72" s="2"/>
      <c r="H72" s="2"/>
      <c r="I72" s="0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0"/>
      <c r="X72" s="5"/>
      <c r="AA72" s="5"/>
      <c r="AB72" s="2" t="s">
        <v>28</v>
      </c>
      <c r="AC72" s="2"/>
      <c r="AD72" s="2" t="str">
        <f aca="false">AB71</f>
        <v>Pl</v>
      </c>
      <c r="AE72" s="2"/>
      <c r="AF72" s="3"/>
      <c r="AG72" s="2" t="s">
        <v>29</v>
      </c>
      <c r="AH72" s="2"/>
      <c r="AI72" s="2"/>
      <c r="AJ72" s="61" t="s">
        <v>30</v>
      </c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2"/>
      <c r="AV72" s="63" t="s">
        <v>32</v>
      </c>
      <c r="AW72" s="8"/>
      <c r="AX72" s="5"/>
    </row>
    <row r="73" customFormat="false" ht="13.8" hidden="false" customHeight="false" outlineLevel="0" collapsed="false">
      <c r="A73" s="5"/>
      <c r="B73" s="2"/>
      <c r="C73" s="59"/>
      <c r="D73" s="3"/>
      <c r="E73" s="3"/>
      <c r="F73" s="2"/>
      <c r="G73" s="2"/>
      <c r="H73" s="2"/>
      <c r="I73" s="0"/>
      <c r="J73" s="2"/>
      <c r="K73" s="2"/>
      <c r="L73" s="2"/>
      <c r="M73" s="2"/>
      <c r="N73" s="2"/>
      <c r="O73" s="0"/>
      <c r="P73" s="2"/>
      <c r="Q73" s="2"/>
      <c r="R73" s="0"/>
      <c r="S73" s="2"/>
      <c r="T73" s="2"/>
      <c r="U73" s="0"/>
      <c r="V73" s="2"/>
      <c r="W73" s="0"/>
      <c r="X73" s="5"/>
      <c r="AA73" s="5"/>
      <c r="AB73" s="2"/>
      <c r="AC73" s="59"/>
      <c r="AD73" s="3" t="s">
        <v>33</v>
      </c>
      <c r="AE73" s="3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 t="str">
        <f aca="false">AB71</f>
        <v>Pl</v>
      </c>
      <c r="AQ73" s="2"/>
      <c r="AR73" s="2" t="s">
        <v>34</v>
      </c>
      <c r="AS73" s="2"/>
      <c r="AT73" s="2"/>
      <c r="AU73" s="2" t="str">
        <f aca="false">AB71</f>
        <v>Pl</v>
      </c>
      <c r="AV73" s="2" t="s">
        <v>35</v>
      </c>
      <c r="AX73" s="5"/>
    </row>
    <row r="74" customFormat="false" ht="13.8" hidden="false" customHeight="false" outlineLevel="0" collapsed="false">
      <c r="A74" s="5"/>
      <c r="B74" s="3"/>
      <c r="C74" s="3"/>
      <c r="D74" s="3"/>
      <c r="E74" s="3"/>
      <c r="F74" s="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5"/>
      <c r="AA74" s="5"/>
      <c r="AB74" s="3" t="s">
        <v>0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5"/>
    </row>
    <row r="75" customFormat="false" ht="13.8" hidden="false" customHeight="false" outlineLevel="0" collapsed="false">
      <c r="B75" s="0"/>
      <c r="C75" s="0"/>
      <c r="F75" s="0"/>
      <c r="I75" s="0"/>
      <c r="L75" s="0"/>
      <c r="O75" s="0"/>
      <c r="R75" s="0"/>
      <c r="U75" s="0"/>
      <c r="V75" s="65" t="str">
        <f aca="false">IF((S65&lt;V65*0.2),"no","ok")</f>
        <v>ok</v>
      </c>
      <c r="W75" s="0"/>
      <c r="AV75" s="65" t="str">
        <f aca="false">IF(AS66&gt;=AV66*0.25,"OK","NO")</f>
        <v>NO</v>
      </c>
    </row>
    <row r="76" customFormat="false" ht="13.8" hidden="false" customHeight="false" outlineLevel="0" collapsed="false">
      <c r="B76" s="0"/>
      <c r="C76" s="0"/>
      <c r="F76" s="0"/>
      <c r="I76" s="0"/>
      <c r="L76" s="0"/>
      <c r="O76" s="0"/>
      <c r="R76" s="0"/>
      <c r="U76" s="0"/>
      <c r="V76" s="65"/>
      <c r="W76" s="0"/>
      <c r="AV76" s="65"/>
    </row>
    <row r="77" customFormat="false" ht="13.8" hidden="false" customHeight="false" outlineLevel="0" collapsed="false">
      <c r="A77" s="5"/>
      <c r="B77" s="3" t="s">
        <v>0</v>
      </c>
      <c r="C77" s="3"/>
      <c r="D77" s="3"/>
      <c r="E77" s="3"/>
      <c r="F77" s="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5"/>
      <c r="Y77" s="9"/>
      <c r="Z77" s="9"/>
      <c r="AA77" s="5"/>
      <c r="AB77" s="3" t="s">
        <v>0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5"/>
    </row>
    <row r="78" customFormat="false" ht="13.8" hidden="false" customHeight="false" outlineLevel="0" collapsed="false">
      <c r="A78" s="5"/>
      <c r="B78" s="6" t="s">
        <v>1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0"/>
      <c r="X78" s="5"/>
      <c r="AA78" s="5"/>
      <c r="AB78" s="6" t="s">
        <v>1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8"/>
      <c r="AX78" s="5"/>
    </row>
    <row r="79" customFormat="false" ht="13.8" hidden="false" customHeight="false" outlineLevel="0" collapsed="false">
      <c r="A79" s="5"/>
      <c r="B79" s="10" t="s">
        <v>2</v>
      </c>
      <c r="C79" s="11"/>
      <c r="D79" s="12"/>
      <c r="E79" s="12"/>
      <c r="F79" s="13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0"/>
      <c r="X79" s="5"/>
      <c r="Y79" s="2"/>
      <c r="Z79" s="2"/>
      <c r="AA79" s="5"/>
      <c r="AB79" s="10" t="s">
        <v>2</v>
      </c>
      <c r="AC79" s="11"/>
      <c r="AD79" s="12"/>
      <c r="AE79" s="12"/>
      <c r="AF79" s="13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8"/>
      <c r="AX79" s="5"/>
    </row>
    <row r="80" customFormat="false" ht="13.8" hidden="false" customHeight="false" outlineLevel="0" collapsed="false">
      <c r="A80" s="5"/>
      <c r="B80" s="15"/>
      <c r="C80" s="16" t="s">
        <v>3</v>
      </c>
      <c r="D80" s="15" t="s">
        <v>4</v>
      </c>
      <c r="E80" s="15"/>
      <c r="F80" s="6" t="s">
        <v>3</v>
      </c>
      <c r="G80" s="15" t="s">
        <v>5</v>
      </c>
      <c r="H80" s="15"/>
      <c r="I80" s="16" t="s">
        <v>3</v>
      </c>
      <c r="J80" s="15" t="s">
        <v>6</v>
      </c>
      <c r="K80" s="15"/>
      <c r="L80" s="17" t="s">
        <v>3</v>
      </c>
      <c r="M80" s="15" t="s">
        <v>7</v>
      </c>
      <c r="N80" s="15"/>
      <c r="O80" s="16" t="s">
        <v>3</v>
      </c>
      <c r="P80" s="15" t="s">
        <v>8</v>
      </c>
      <c r="Q80" s="15"/>
      <c r="R80" s="16" t="s">
        <v>3</v>
      </c>
      <c r="S80" s="15" t="s">
        <v>9</v>
      </c>
      <c r="T80" s="15"/>
      <c r="U80" s="16" t="s">
        <v>3</v>
      </c>
      <c r="V80" s="15" t="s">
        <v>10</v>
      </c>
      <c r="W80" s="18" t="s">
        <v>11</v>
      </c>
      <c r="X80" s="5"/>
      <c r="Y80" s="1"/>
      <c r="Z80" s="1"/>
      <c r="AA80" s="5"/>
      <c r="AB80" s="15"/>
      <c r="AC80" s="16" t="s">
        <v>3</v>
      </c>
      <c r="AD80" s="15" t="s">
        <v>4</v>
      </c>
      <c r="AE80" s="15"/>
      <c r="AF80" s="6" t="s">
        <v>3</v>
      </c>
      <c r="AG80" s="15" t="s">
        <v>5</v>
      </c>
      <c r="AH80" s="15"/>
      <c r="AI80" s="16" t="s">
        <v>3</v>
      </c>
      <c r="AJ80" s="15" t="s">
        <v>6</v>
      </c>
      <c r="AK80" s="15"/>
      <c r="AL80" s="17" t="s">
        <v>3</v>
      </c>
      <c r="AM80" s="15" t="s">
        <v>7</v>
      </c>
      <c r="AN80" s="15"/>
      <c r="AO80" s="16" t="s">
        <v>3</v>
      </c>
      <c r="AP80" s="15" t="s">
        <v>8</v>
      </c>
      <c r="AQ80" s="15"/>
      <c r="AR80" s="16" t="s">
        <v>3</v>
      </c>
      <c r="AS80" s="15" t="s">
        <v>9</v>
      </c>
      <c r="AT80" s="15"/>
      <c r="AU80" s="16" t="s">
        <v>3</v>
      </c>
      <c r="AV80" s="15" t="s">
        <v>10</v>
      </c>
      <c r="AW80" s="18" t="s">
        <v>11</v>
      </c>
      <c r="AX80" s="5"/>
    </row>
    <row r="81" customFormat="false" ht="13.8" hidden="false" customHeight="false" outlineLevel="0" collapsed="false">
      <c r="A81" s="5"/>
      <c r="B81" s="19" t="s">
        <v>12</v>
      </c>
      <c r="C81" s="16"/>
      <c r="D81" s="20"/>
      <c r="E81" s="20"/>
      <c r="F81" s="13"/>
      <c r="G81" s="21"/>
      <c r="H81" s="21"/>
      <c r="I81" s="22"/>
      <c r="J81" s="21"/>
      <c r="K81" s="21"/>
      <c r="L81" s="23"/>
      <c r="M81" s="21"/>
      <c r="N81" s="21"/>
      <c r="O81" s="22"/>
      <c r="P81" s="21"/>
      <c r="Q81" s="21"/>
      <c r="R81" s="22"/>
      <c r="S81" s="21"/>
      <c r="T81" s="21"/>
      <c r="U81" s="22"/>
      <c r="V81" s="21"/>
      <c r="W81" s="18"/>
      <c r="X81" s="5"/>
      <c r="Y81" s="1"/>
      <c r="Z81" s="1"/>
      <c r="AA81" s="5"/>
      <c r="AB81" s="19" t="s">
        <v>12</v>
      </c>
      <c r="AC81" s="16"/>
      <c r="AD81" s="20"/>
      <c r="AE81" s="20"/>
      <c r="AF81" s="13"/>
      <c r="AG81" s="21"/>
      <c r="AH81" s="21"/>
      <c r="AI81" s="22"/>
      <c r="AJ81" s="21"/>
      <c r="AK81" s="21"/>
      <c r="AL81" s="23"/>
      <c r="AM81" s="21"/>
      <c r="AN81" s="21"/>
      <c r="AO81" s="22"/>
      <c r="AP81" s="21"/>
      <c r="AQ81" s="21"/>
      <c r="AR81" s="22"/>
      <c r="AS81" s="21"/>
      <c r="AT81" s="21"/>
      <c r="AU81" s="22"/>
      <c r="AV81" s="21"/>
      <c r="AW81" s="18"/>
      <c r="AX81" s="5"/>
    </row>
    <row r="82" customFormat="false" ht="13.8" hidden="false" customHeight="false" outlineLevel="0" collapsed="false">
      <c r="A82" s="5"/>
      <c r="B82" s="1" t="s">
        <v>13</v>
      </c>
      <c r="C82" s="2" t="s">
        <v>3</v>
      </c>
      <c r="D82" s="24" t="n">
        <f aca="false">SUM(AD57,D31)</f>
        <v>7</v>
      </c>
      <c r="E82" s="24"/>
      <c r="F82" s="25" t="s">
        <v>3</v>
      </c>
      <c r="G82" s="24" t="n">
        <f aca="false">SUM(AG57,G31)</f>
        <v>7</v>
      </c>
      <c r="H82" s="26"/>
      <c r="I82" s="27" t="s">
        <v>3</v>
      </c>
      <c r="J82" s="24" t="n">
        <f aca="false">SUM(AJ57,J31)</f>
        <v>14</v>
      </c>
      <c r="K82" s="26"/>
      <c r="L82" s="28" t="s">
        <v>3</v>
      </c>
      <c r="M82" s="24" t="n">
        <f aca="false">SUM(AM57,M31)</f>
        <v>28</v>
      </c>
      <c r="N82" s="26"/>
      <c r="O82" s="27" t="s">
        <v>3</v>
      </c>
      <c r="P82" s="24" t="n">
        <f aca="false">SUM(AP57,P31)</f>
        <v>17</v>
      </c>
      <c r="Q82" s="26"/>
      <c r="R82" s="27" t="s">
        <v>3</v>
      </c>
      <c r="S82" s="24" t="n">
        <f aca="false">SUM(AS57,S31)</f>
        <v>43</v>
      </c>
      <c r="T82" s="29"/>
      <c r="U82" s="2" t="s">
        <v>3</v>
      </c>
      <c r="V82" s="24" t="n">
        <f aca="false">SUM(AV57,V31)</f>
        <v>116</v>
      </c>
      <c r="W82" s="18" t="s">
        <v>11</v>
      </c>
      <c r="X82" s="5"/>
      <c r="AA82" s="5"/>
      <c r="AB82" s="1" t="s">
        <v>13</v>
      </c>
      <c r="AC82" s="2" t="s">
        <v>3</v>
      </c>
      <c r="AD82" s="24" t="n">
        <f aca="false">SUM(D82,AD31)</f>
        <v>7</v>
      </c>
      <c r="AE82" s="24"/>
      <c r="AF82" s="25" t="s">
        <v>3</v>
      </c>
      <c r="AG82" s="24" t="n">
        <f aca="false">SUM(G82,AG31)</f>
        <v>7</v>
      </c>
      <c r="AH82" s="26"/>
      <c r="AI82" s="27" t="s">
        <v>3</v>
      </c>
      <c r="AJ82" s="24" t="n">
        <f aca="false">SUM(J82,AJ31)</f>
        <v>14</v>
      </c>
      <c r="AK82" s="26"/>
      <c r="AL82" s="28" t="s">
        <v>3</v>
      </c>
      <c r="AM82" s="24" t="n">
        <f aca="false">SUM(M82,AM31)</f>
        <v>28</v>
      </c>
      <c r="AN82" s="26"/>
      <c r="AO82" s="27" t="s">
        <v>3</v>
      </c>
      <c r="AP82" s="24" t="n">
        <f aca="false">SUM(P82,AP31)</f>
        <v>21</v>
      </c>
      <c r="AQ82" s="93" t="s">
        <v>68</v>
      </c>
      <c r="AR82" s="27" t="s">
        <v>3</v>
      </c>
      <c r="AS82" s="24" t="n">
        <f aca="false">SUM(S82,AS31)</f>
        <v>65</v>
      </c>
      <c r="AT82" s="98" t="s">
        <v>69</v>
      </c>
      <c r="AU82" s="2" t="s">
        <v>3</v>
      </c>
      <c r="AV82" s="24" t="n">
        <f aca="false">SUM(V82,AV31)</f>
        <v>142</v>
      </c>
      <c r="AW82" s="18" t="s">
        <v>11</v>
      </c>
      <c r="AX82" s="5"/>
    </row>
    <row r="83" customFormat="false" ht="13.8" hidden="false" customHeight="false" outlineLevel="0" collapsed="false">
      <c r="A83" s="5"/>
      <c r="B83" s="1" t="s">
        <v>15</v>
      </c>
      <c r="C83" s="2" t="s">
        <v>3</v>
      </c>
      <c r="D83" s="24" t="n">
        <f aca="false">SUM(AD58,D32)</f>
        <v>7</v>
      </c>
      <c r="E83" s="31"/>
      <c r="F83" s="32" t="s">
        <v>3</v>
      </c>
      <c r="G83" s="24" t="n">
        <f aca="false">SUM(AG58,G32)</f>
        <v>12</v>
      </c>
      <c r="H83" s="33"/>
      <c r="I83" s="19" t="s">
        <v>3</v>
      </c>
      <c r="J83" s="24" t="n">
        <f aca="false">SUM(AJ58,J32)</f>
        <v>17</v>
      </c>
      <c r="K83" s="33"/>
      <c r="L83" s="34" t="s">
        <v>3</v>
      </c>
      <c r="M83" s="24" t="n">
        <f aca="false">SUM(AM58,M32)</f>
        <v>41</v>
      </c>
      <c r="N83" s="94" t="s">
        <v>69</v>
      </c>
      <c r="O83" s="19" t="s">
        <v>3</v>
      </c>
      <c r="P83" s="24" t="n">
        <f aca="false">SUM(AP58,P32)</f>
        <v>24</v>
      </c>
      <c r="Q83" s="94" t="s">
        <v>68</v>
      </c>
      <c r="R83" s="19" t="s">
        <v>3</v>
      </c>
      <c r="S83" s="24" t="n">
        <f aca="false">SUM(AS58,S32)</f>
        <v>41</v>
      </c>
      <c r="T83" s="35"/>
      <c r="U83" s="2" t="s">
        <v>3</v>
      </c>
      <c r="V83" s="24" t="n">
        <f aca="false">SUM(AV58,V32)</f>
        <v>142</v>
      </c>
      <c r="W83" s="18" t="s">
        <v>11</v>
      </c>
      <c r="X83" s="5"/>
      <c r="AA83" s="5"/>
      <c r="AB83" s="1" t="s">
        <v>15</v>
      </c>
      <c r="AC83" s="2" t="s">
        <v>3</v>
      </c>
      <c r="AD83" s="24" t="n">
        <f aca="false">SUM(D83,AD32)</f>
        <v>7</v>
      </c>
      <c r="AE83" s="84"/>
      <c r="AF83" s="85" t="s">
        <v>3</v>
      </c>
      <c r="AG83" s="24" t="n">
        <f aca="false">SUM(G83,AG32)</f>
        <v>12</v>
      </c>
      <c r="AH83" s="86"/>
      <c r="AI83" s="87" t="s">
        <v>3</v>
      </c>
      <c r="AJ83" s="24" t="n">
        <f aca="false">SUM(J83,AJ32)</f>
        <v>17</v>
      </c>
      <c r="AK83" s="86"/>
      <c r="AL83" s="87" t="s">
        <v>3</v>
      </c>
      <c r="AM83" s="24" t="n">
        <f aca="false">SUM(M83,AM32)</f>
        <v>41</v>
      </c>
      <c r="AN83" s="86"/>
      <c r="AO83" s="87" t="s">
        <v>3</v>
      </c>
      <c r="AP83" s="24" t="n">
        <f aca="false">SUM(P83,AP32)</f>
        <v>24</v>
      </c>
      <c r="AQ83" s="86"/>
      <c r="AR83" s="87" t="s">
        <v>3</v>
      </c>
      <c r="AS83" s="24" t="n">
        <f aca="false">SUM(S83,AS32)</f>
        <v>41</v>
      </c>
      <c r="AT83" s="88"/>
      <c r="AU83" s="89" t="s">
        <v>3</v>
      </c>
      <c r="AV83" s="24" t="n">
        <f aca="false">SUM(V83,AV32)</f>
        <v>142</v>
      </c>
      <c r="AW83" s="18" t="s">
        <v>11</v>
      </c>
      <c r="AX83" s="5"/>
    </row>
    <row r="84" customFormat="false" ht="13.8" hidden="false" customHeight="false" outlineLevel="0" collapsed="false">
      <c r="A84" s="5"/>
      <c r="B84" s="1" t="s">
        <v>16</v>
      </c>
      <c r="C84" s="2" t="s">
        <v>3</v>
      </c>
      <c r="D84" s="24" t="n">
        <f aca="false">SUM(AD59,D33)</f>
        <v>12</v>
      </c>
      <c r="E84" s="99" t="s">
        <v>64</v>
      </c>
      <c r="F84" s="32" t="s">
        <v>3</v>
      </c>
      <c r="G84" s="24" t="n">
        <f aca="false">SUM(AG59,G33)</f>
        <v>0</v>
      </c>
      <c r="H84" s="33"/>
      <c r="I84" s="19" t="s">
        <v>3</v>
      </c>
      <c r="J84" s="24" t="n">
        <f aca="false">SUM(AJ59,J33)</f>
        <v>14</v>
      </c>
      <c r="K84" s="33"/>
      <c r="L84" s="34" t="s">
        <v>3</v>
      </c>
      <c r="M84" s="24" t="n">
        <f aca="false">SUM(AM59,M33)</f>
        <v>16</v>
      </c>
      <c r="N84" s="94" t="s">
        <v>63</v>
      </c>
      <c r="O84" s="19" t="s">
        <v>3</v>
      </c>
      <c r="P84" s="24" t="n">
        <f aca="false">SUM(AP59,P33)</f>
        <v>27</v>
      </c>
      <c r="Q84" s="33"/>
      <c r="R84" s="19" t="s">
        <v>3</v>
      </c>
      <c r="S84" s="24" t="n">
        <f aca="false">SUM(AS59,S33)</f>
        <v>47</v>
      </c>
      <c r="T84" s="35"/>
      <c r="U84" s="2" t="s">
        <v>3</v>
      </c>
      <c r="V84" s="24" t="n">
        <f aca="false">SUM(AV59,V33)</f>
        <v>116</v>
      </c>
      <c r="W84" s="18" t="s">
        <v>11</v>
      </c>
      <c r="X84" s="5"/>
      <c r="AA84" s="5"/>
      <c r="AB84" s="1" t="s">
        <v>16</v>
      </c>
      <c r="AC84" s="2" t="s">
        <v>3</v>
      </c>
      <c r="AD84" s="24" t="n">
        <f aca="false">SUM(D84,AD33)</f>
        <v>12</v>
      </c>
      <c r="AE84" s="31"/>
      <c r="AF84" s="32" t="s">
        <v>3</v>
      </c>
      <c r="AG84" s="24" t="n">
        <f aca="false">SUM(G84,AG33)</f>
        <v>13</v>
      </c>
      <c r="AH84" s="33"/>
      <c r="AI84" s="19" t="s">
        <v>3</v>
      </c>
      <c r="AJ84" s="24" t="n">
        <f aca="false">SUM(J84,AJ33)</f>
        <v>14</v>
      </c>
      <c r="AK84" s="33"/>
      <c r="AL84" s="34" t="s">
        <v>3</v>
      </c>
      <c r="AM84" s="24" t="n">
        <f aca="false">SUM(M84,AM33)</f>
        <v>16</v>
      </c>
      <c r="AN84" s="33"/>
      <c r="AO84" s="19" t="s">
        <v>3</v>
      </c>
      <c r="AP84" s="24" t="n">
        <f aca="false">SUM(P84,AP33)</f>
        <v>27</v>
      </c>
      <c r="AQ84" s="33"/>
      <c r="AR84" s="19" t="s">
        <v>3</v>
      </c>
      <c r="AS84" s="24" t="n">
        <f aca="false">SUM(S84,AS33)</f>
        <v>60</v>
      </c>
      <c r="AT84" s="35"/>
      <c r="AU84" s="2" t="s">
        <v>3</v>
      </c>
      <c r="AV84" s="24" t="n">
        <f aca="false">SUM(V84,AV33)</f>
        <v>142</v>
      </c>
      <c r="AW84" s="18" t="s">
        <v>11</v>
      </c>
      <c r="AX84" s="5"/>
    </row>
    <row r="85" customFormat="false" ht="13.8" hidden="false" customHeight="false" outlineLevel="0" collapsed="false">
      <c r="A85" s="5"/>
      <c r="B85" s="1" t="s">
        <v>17</v>
      </c>
      <c r="C85" s="2" t="s">
        <v>3</v>
      </c>
      <c r="D85" s="24" t="n">
        <f aca="false">SUM(AD60,D34)</f>
        <v>16</v>
      </c>
      <c r="E85" s="31"/>
      <c r="F85" s="32" t="s">
        <v>3</v>
      </c>
      <c r="G85" s="24" t="n">
        <f aca="false">SUM(AG60,G34)</f>
        <v>9</v>
      </c>
      <c r="H85" s="94" t="s">
        <v>64</v>
      </c>
      <c r="I85" s="19" t="s">
        <v>3</v>
      </c>
      <c r="J85" s="24" t="n">
        <f aca="false">SUM(AJ60,J34)</f>
        <v>12</v>
      </c>
      <c r="K85" s="33"/>
      <c r="L85" s="34" t="s">
        <v>3</v>
      </c>
      <c r="M85" s="24" t="n">
        <f aca="false">SUM(AM60,M34)</f>
        <v>40</v>
      </c>
      <c r="N85" s="94" t="s">
        <v>63</v>
      </c>
      <c r="O85" s="19" t="s">
        <v>3</v>
      </c>
      <c r="P85" s="24" t="n">
        <f aca="false">SUM(AP60,P34)</f>
        <v>24</v>
      </c>
      <c r="Q85" s="33"/>
      <c r="R85" s="19" t="s">
        <v>3</v>
      </c>
      <c r="S85" s="24" t="n">
        <f aca="false">SUM(AS60,S34)</f>
        <v>18</v>
      </c>
      <c r="T85" s="35"/>
      <c r="U85" s="2" t="s">
        <v>3</v>
      </c>
      <c r="V85" s="24" t="n">
        <f aca="false">SUM(AV60,V34)</f>
        <v>119</v>
      </c>
      <c r="W85" s="18" t="s">
        <v>11</v>
      </c>
      <c r="X85" s="5"/>
      <c r="AA85" s="5"/>
      <c r="AB85" s="1" t="s">
        <v>17</v>
      </c>
      <c r="AC85" s="2" t="s">
        <v>3</v>
      </c>
      <c r="AD85" s="24" t="n">
        <f aca="false">SUM(D85,AD34)</f>
        <v>16</v>
      </c>
      <c r="AE85" s="31"/>
      <c r="AF85" s="32" t="s">
        <v>3</v>
      </c>
      <c r="AG85" s="24" t="n">
        <f aca="false">SUM(G85,AG34)</f>
        <v>9</v>
      </c>
      <c r="AH85" s="33"/>
      <c r="AI85" s="19" t="s">
        <v>3</v>
      </c>
      <c r="AJ85" s="24" t="n">
        <f aca="false">SUM(J85,AJ34)</f>
        <v>12</v>
      </c>
      <c r="AK85" s="33"/>
      <c r="AL85" s="34" t="s">
        <v>3</v>
      </c>
      <c r="AM85" s="24" t="n">
        <f aca="false">SUM(M85,AM34)</f>
        <v>40</v>
      </c>
      <c r="AN85" s="33"/>
      <c r="AO85" s="19" t="s">
        <v>3</v>
      </c>
      <c r="AP85" s="24" t="n">
        <f aca="false">SUM(P85,AP34)</f>
        <v>28</v>
      </c>
      <c r="AQ85" s="33"/>
      <c r="AR85" s="19" t="s">
        <v>3</v>
      </c>
      <c r="AS85" s="24" t="n">
        <f aca="false">SUM(S85,AS34)</f>
        <v>37</v>
      </c>
      <c r="AT85" s="35"/>
      <c r="AU85" s="2" t="s">
        <v>3</v>
      </c>
      <c r="AV85" s="24" t="n">
        <f aca="false">SUM(V85,AV34)</f>
        <v>142</v>
      </c>
      <c r="AW85" s="18" t="s">
        <v>11</v>
      </c>
      <c r="AX85" s="5"/>
    </row>
    <row r="86" customFormat="false" ht="13.8" hidden="false" customHeight="false" outlineLevel="0" collapsed="false">
      <c r="A86" s="5"/>
      <c r="B86" s="1" t="s">
        <v>18</v>
      </c>
      <c r="C86" s="2" t="s">
        <v>3</v>
      </c>
      <c r="D86" s="24" t="n">
        <f aca="false">SUM(AD61,D35)</f>
        <v>0</v>
      </c>
      <c r="E86" s="31"/>
      <c r="F86" s="32" t="s">
        <v>3</v>
      </c>
      <c r="G86" s="24" t="n">
        <f aca="false">SUM(AG61,G35)</f>
        <v>12</v>
      </c>
      <c r="H86" s="33"/>
      <c r="I86" s="19" t="s">
        <v>3</v>
      </c>
      <c r="J86" s="24" t="n">
        <f aca="false">SUM(AJ61,J35)</f>
        <v>19</v>
      </c>
      <c r="K86" s="33"/>
      <c r="L86" s="34" t="s">
        <v>3</v>
      </c>
      <c r="M86" s="24" t="n">
        <f aca="false">SUM(AM61,M35)</f>
        <v>47</v>
      </c>
      <c r="N86" s="33"/>
      <c r="O86" s="19" t="s">
        <v>3</v>
      </c>
      <c r="P86" s="24" t="n">
        <f aca="false">SUM(AP61,P35)</f>
        <v>18</v>
      </c>
      <c r="Q86" s="33"/>
      <c r="R86" s="19" t="s">
        <v>3</v>
      </c>
      <c r="S86" s="24" t="n">
        <f aca="false">SUM(AS61,S35)</f>
        <v>21</v>
      </c>
      <c r="T86" s="35"/>
      <c r="U86" s="2" t="s">
        <v>3</v>
      </c>
      <c r="V86" s="24" t="n">
        <f aca="false">SUM(AV61,V35)</f>
        <v>117</v>
      </c>
      <c r="W86" s="18" t="s">
        <v>11</v>
      </c>
      <c r="X86" s="5"/>
      <c r="AA86" s="5"/>
      <c r="AB86" s="1" t="s">
        <v>18</v>
      </c>
      <c r="AC86" s="2" t="s">
        <v>3</v>
      </c>
      <c r="AD86" s="24" t="n">
        <f aca="false">SUM(D86,AD35)</f>
        <v>15</v>
      </c>
      <c r="AE86" s="99" t="s">
        <v>64</v>
      </c>
      <c r="AF86" s="32" t="s">
        <v>3</v>
      </c>
      <c r="AG86" s="24" t="n">
        <f aca="false">SUM(G86,AG35)</f>
        <v>12</v>
      </c>
      <c r="AH86" s="33"/>
      <c r="AI86" s="19" t="s">
        <v>3</v>
      </c>
      <c r="AJ86" s="24" t="n">
        <f aca="false">SUM(J86,AJ35)</f>
        <v>19</v>
      </c>
      <c r="AK86" s="33"/>
      <c r="AL86" s="34" t="s">
        <v>3</v>
      </c>
      <c r="AM86" s="24" t="n">
        <f aca="false">SUM(M86,AM35)</f>
        <v>47</v>
      </c>
      <c r="AN86" s="33"/>
      <c r="AO86" s="19" t="s">
        <v>3</v>
      </c>
      <c r="AP86" s="24" t="n">
        <f aca="false">SUM(P86,AP35)</f>
        <v>18</v>
      </c>
      <c r="AQ86" s="33"/>
      <c r="AR86" s="19" t="s">
        <v>3</v>
      </c>
      <c r="AS86" s="24" t="n">
        <f aca="false">SUM(S86,AS35)</f>
        <v>31</v>
      </c>
      <c r="AT86" s="95" t="s">
        <v>63</v>
      </c>
      <c r="AU86" s="2" t="s">
        <v>3</v>
      </c>
      <c r="AV86" s="24" t="n">
        <f aca="false">SUM(V86,AV35)</f>
        <v>142</v>
      </c>
      <c r="AW86" s="18" t="s">
        <v>11</v>
      </c>
      <c r="AX86" s="5"/>
    </row>
    <row r="87" customFormat="false" ht="13.8" hidden="false" customHeight="false" outlineLevel="0" collapsed="false">
      <c r="A87" s="5"/>
      <c r="B87" s="1" t="s">
        <v>19</v>
      </c>
      <c r="C87" s="2" t="s">
        <v>3</v>
      </c>
      <c r="D87" s="24" t="n">
        <f aca="false">SUM(AD62,D36)</f>
        <v>9</v>
      </c>
      <c r="E87" s="31"/>
      <c r="F87" s="32" t="s">
        <v>3</v>
      </c>
      <c r="G87" s="24" t="n">
        <f aca="false">SUM(AG62,G36)</f>
        <v>12</v>
      </c>
      <c r="H87" s="33"/>
      <c r="I87" s="19" t="s">
        <v>3</v>
      </c>
      <c r="J87" s="24" t="n">
        <f aca="false">SUM(AJ62,J36)</f>
        <v>24</v>
      </c>
      <c r="K87" s="33"/>
      <c r="L87" s="34" t="s">
        <v>3</v>
      </c>
      <c r="M87" s="24" t="n">
        <f aca="false">SUM(AM62,M36)</f>
        <v>31</v>
      </c>
      <c r="N87" s="33"/>
      <c r="O87" s="19" t="s">
        <v>3</v>
      </c>
      <c r="P87" s="24" t="n">
        <f aca="false">SUM(AP62,P36)</f>
        <v>22</v>
      </c>
      <c r="Q87" s="33"/>
      <c r="R87" s="19" t="s">
        <v>3</v>
      </c>
      <c r="S87" s="24" t="n">
        <f aca="false">SUM(AS62,S36)</f>
        <v>21</v>
      </c>
      <c r="T87" s="35"/>
      <c r="U87" s="2" t="s">
        <v>3</v>
      </c>
      <c r="V87" s="24" t="n">
        <f aca="false">SUM(AV62,V36)</f>
        <v>119</v>
      </c>
      <c r="W87" s="18" t="s">
        <v>11</v>
      </c>
      <c r="X87" s="5"/>
      <c r="AA87" s="5"/>
      <c r="AB87" s="1" t="s">
        <v>19</v>
      </c>
      <c r="AC87" s="2" t="s">
        <v>3</v>
      </c>
      <c r="AD87" s="24" t="n">
        <f aca="false">SUM(D87,AD36)</f>
        <v>9</v>
      </c>
      <c r="AE87" s="31"/>
      <c r="AF87" s="32" t="s">
        <v>3</v>
      </c>
      <c r="AG87" s="24" t="n">
        <f aca="false">SUM(G87,AG36)</f>
        <v>12</v>
      </c>
      <c r="AH87" s="33"/>
      <c r="AI87" s="19" t="s">
        <v>3</v>
      </c>
      <c r="AJ87" s="24" t="n">
        <f aca="false">SUM(J87,AJ36)</f>
        <v>24</v>
      </c>
      <c r="AK87" s="33"/>
      <c r="AL87" s="34" t="s">
        <v>3</v>
      </c>
      <c r="AM87" s="24" t="n">
        <f aca="false">SUM(M87,AM36)</f>
        <v>31</v>
      </c>
      <c r="AN87" s="33"/>
      <c r="AO87" s="19" t="s">
        <v>3</v>
      </c>
      <c r="AP87" s="24" t="n">
        <f aca="false">SUM(P87,AP36)</f>
        <v>26</v>
      </c>
      <c r="AQ87" s="94" t="s">
        <v>63</v>
      </c>
      <c r="AR87" s="19" t="s">
        <v>3</v>
      </c>
      <c r="AS87" s="24" t="n">
        <f aca="false">SUM(S87,AS36)</f>
        <v>40</v>
      </c>
      <c r="AT87" s="95" t="s">
        <v>64</v>
      </c>
      <c r="AU87" s="2" t="s">
        <v>3</v>
      </c>
      <c r="AV87" s="24" t="n">
        <f aca="false">SUM(V87,AV36)</f>
        <v>142</v>
      </c>
      <c r="AW87" s="18" t="s">
        <v>11</v>
      </c>
      <c r="AX87" s="5"/>
    </row>
    <row r="88" customFormat="false" ht="13.8" hidden="false" customHeight="false" outlineLevel="0" collapsed="false">
      <c r="A88" s="5"/>
      <c r="B88" s="1" t="s">
        <v>20</v>
      </c>
      <c r="C88" s="2" t="s">
        <v>3</v>
      </c>
      <c r="D88" s="24" t="n">
        <f aca="false">SUM(AD63,D37)</f>
        <v>12</v>
      </c>
      <c r="E88" s="36"/>
      <c r="F88" s="37" t="s">
        <v>3</v>
      </c>
      <c r="G88" s="24" t="n">
        <f aca="false">SUM(AG63,G37)</f>
        <v>13</v>
      </c>
      <c r="H88" s="38"/>
      <c r="I88" s="39" t="s">
        <v>3</v>
      </c>
      <c r="J88" s="24" t="n">
        <f aca="false">SUM(AJ63,J37)</f>
        <v>16</v>
      </c>
      <c r="K88" s="38"/>
      <c r="L88" s="40" t="s">
        <v>3</v>
      </c>
      <c r="M88" s="24" t="n">
        <f aca="false">SUM(AM63,M37)</f>
        <v>22</v>
      </c>
      <c r="N88" s="38"/>
      <c r="O88" s="39" t="s">
        <v>3</v>
      </c>
      <c r="P88" s="24" t="n">
        <f aca="false">SUM(AP63,P37)</f>
        <v>23</v>
      </c>
      <c r="Q88" s="38"/>
      <c r="R88" s="39" t="s">
        <v>3</v>
      </c>
      <c r="S88" s="24" t="n">
        <f aca="false">SUM(AS63,S37)</f>
        <v>30</v>
      </c>
      <c r="T88" s="41"/>
      <c r="U88" s="2" t="s">
        <v>3</v>
      </c>
      <c r="V88" s="24" t="n">
        <f aca="false">SUM(AV63,V37)</f>
        <v>116</v>
      </c>
      <c r="W88" s="18" t="s">
        <v>11</v>
      </c>
      <c r="X88" s="5"/>
      <c r="AA88" s="5"/>
      <c r="AB88" s="1" t="s">
        <v>20</v>
      </c>
      <c r="AC88" s="2" t="s">
        <v>3</v>
      </c>
      <c r="AD88" s="24" t="n">
        <f aca="false">SUM(D88,AD37)</f>
        <v>12</v>
      </c>
      <c r="AE88" s="36"/>
      <c r="AF88" s="37" t="s">
        <v>3</v>
      </c>
      <c r="AG88" s="24" t="n">
        <f aca="false">SUM(G88,AG37)</f>
        <v>13</v>
      </c>
      <c r="AH88" s="38"/>
      <c r="AI88" s="39" t="s">
        <v>3</v>
      </c>
      <c r="AJ88" s="24" t="n">
        <f aca="false">SUM(J88,AJ37)</f>
        <v>16</v>
      </c>
      <c r="AK88" s="38"/>
      <c r="AL88" s="40" t="s">
        <v>3</v>
      </c>
      <c r="AM88" s="24" t="n">
        <f aca="false">SUM(M88,AM37)</f>
        <v>22</v>
      </c>
      <c r="AN88" s="38"/>
      <c r="AO88" s="39" t="s">
        <v>3</v>
      </c>
      <c r="AP88" s="24" t="n">
        <f aca="false">SUM(P88,AP37)</f>
        <v>30</v>
      </c>
      <c r="AQ88" s="38"/>
      <c r="AR88" s="39" t="s">
        <v>3</v>
      </c>
      <c r="AS88" s="24" t="n">
        <f aca="false">SUM(S88,AS37)</f>
        <v>49</v>
      </c>
      <c r="AT88" s="41"/>
      <c r="AU88" s="2" t="s">
        <v>3</v>
      </c>
      <c r="AV88" s="24" t="n">
        <f aca="false">SUM(V88,AV37)</f>
        <v>142</v>
      </c>
      <c r="AW88" s="18" t="s">
        <v>11</v>
      </c>
      <c r="AX88" s="5"/>
    </row>
    <row r="89" customFormat="false" ht="13.8" hidden="false" customHeight="false" outlineLevel="0" collapsed="false">
      <c r="A89" s="5"/>
      <c r="B89" s="42" t="s">
        <v>12</v>
      </c>
      <c r="C89" s="0"/>
      <c r="D89" s="43"/>
      <c r="E89" s="43"/>
      <c r="F89" s="44"/>
      <c r="G89" s="45"/>
      <c r="H89" s="45"/>
      <c r="I89" s="20"/>
      <c r="J89" s="45"/>
      <c r="K89" s="45"/>
      <c r="L89" s="46"/>
      <c r="M89" s="45"/>
      <c r="N89" s="45"/>
      <c r="O89" s="20"/>
      <c r="P89" s="45"/>
      <c r="Q89" s="45"/>
      <c r="R89" s="20"/>
      <c r="S89" s="45"/>
      <c r="T89" s="45"/>
      <c r="U89" s="12"/>
      <c r="V89" s="47"/>
      <c r="W89" s="18"/>
      <c r="X89" s="5"/>
      <c r="AA89" s="5"/>
      <c r="AB89" s="42" t="s">
        <v>12</v>
      </c>
      <c r="AC89" s="2"/>
      <c r="AD89" s="43"/>
      <c r="AE89" s="43"/>
      <c r="AF89" s="44"/>
      <c r="AG89" s="45"/>
      <c r="AH89" s="45"/>
      <c r="AI89" s="20"/>
      <c r="AJ89" s="45"/>
      <c r="AK89" s="45"/>
      <c r="AL89" s="46"/>
      <c r="AM89" s="45"/>
      <c r="AN89" s="45"/>
      <c r="AO89" s="20"/>
      <c r="AP89" s="45"/>
      <c r="AQ89" s="45"/>
      <c r="AR89" s="20"/>
      <c r="AS89" s="45"/>
      <c r="AT89" s="45"/>
      <c r="AU89" s="12"/>
      <c r="AV89" s="47"/>
      <c r="AW89" s="18"/>
      <c r="AX89" s="5"/>
    </row>
    <row r="90" customFormat="false" ht="13.8" hidden="false" customHeight="false" outlineLevel="0" collapsed="false">
      <c r="A90" s="5"/>
      <c r="B90" s="1" t="s">
        <v>21</v>
      </c>
      <c r="C90" s="2" t="s">
        <v>3</v>
      </c>
      <c r="D90" s="30" t="n">
        <f aca="false">SUM(D82:D88)</f>
        <v>63</v>
      </c>
      <c r="E90" s="30"/>
      <c r="F90" s="3" t="s">
        <v>3</v>
      </c>
      <c r="G90" s="30" t="n">
        <f aca="false">SUM(G82:G88)</f>
        <v>65</v>
      </c>
      <c r="H90" s="30"/>
      <c r="I90" s="2" t="s">
        <v>3</v>
      </c>
      <c r="J90" s="30" t="n">
        <f aca="false">SUM(J82:J88)</f>
        <v>116</v>
      </c>
      <c r="K90" s="30"/>
      <c r="L90" s="4" t="s">
        <v>3</v>
      </c>
      <c r="M90" s="30" t="n">
        <f aca="false">SUM(M82:M88)</f>
        <v>225</v>
      </c>
      <c r="N90" s="30"/>
      <c r="O90" s="2" t="s">
        <v>3</v>
      </c>
      <c r="P90" s="30" t="n">
        <f aca="false">SUM(P82:P88)</f>
        <v>155</v>
      </c>
      <c r="Q90" s="30"/>
      <c r="R90" s="2" t="s">
        <v>3</v>
      </c>
      <c r="S90" s="30" t="n">
        <f aca="false">SUM(S82:S88)</f>
        <v>221</v>
      </c>
      <c r="T90" s="30"/>
      <c r="U90" s="2" t="s">
        <v>3</v>
      </c>
      <c r="V90" s="30" t="n">
        <f aca="false">SUM(V82:V88)</f>
        <v>845</v>
      </c>
      <c r="W90" s="18" t="s">
        <v>11</v>
      </c>
      <c r="X90" s="5"/>
      <c r="AA90" s="5"/>
      <c r="AB90" s="1" t="s">
        <v>21</v>
      </c>
      <c r="AC90" s="2" t="s">
        <v>3</v>
      </c>
      <c r="AD90" s="30" t="n">
        <f aca="false">SUM(AD82:AD88)</f>
        <v>78</v>
      </c>
      <c r="AE90" s="30"/>
      <c r="AF90" s="3" t="s">
        <v>3</v>
      </c>
      <c r="AG90" s="30" t="n">
        <f aca="false">SUM(AG82:AG88)</f>
        <v>78</v>
      </c>
      <c r="AH90" s="30"/>
      <c r="AI90" s="2" t="s">
        <v>3</v>
      </c>
      <c r="AJ90" s="30" t="n">
        <f aca="false">SUM(AJ82:AJ88)</f>
        <v>116</v>
      </c>
      <c r="AK90" s="30"/>
      <c r="AL90" s="4" t="s">
        <v>3</v>
      </c>
      <c r="AM90" s="30" t="n">
        <f aca="false">SUM(AM82:AM88)</f>
        <v>225</v>
      </c>
      <c r="AN90" s="30"/>
      <c r="AO90" s="2" t="s">
        <v>3</v>
      </c>
      <c r="AP90" s="30" t="n">
        <f aca="false">SUM(AP82:AP88)</f>
        <v>174</v>
      </c>
      <c r="AQ90" s="30"/>
      <c r="AR90" s="2" t="s">
        <v>3</v>
      </c>
      <c r="AS90" s="30" t="n">
        <f aca="false">SUM(AS82:AS88)</f>
        <v>323</v>
      </c>
      <c r="AT90" s="30"/>
      <c r="AU90" s="2" t="s">
        <v>3</v>
      </c>
      <c r="AV90" s="30" t="n">
        <f aca="false">SUM(AV82:AV88)</f>
        <v>994</v>
      </c>
      <c r="AW90" s="18" t="s">
        <v>11</v>
      </c>
      <c r="AX90" s="5"/>
    </row>
    <row r="91" customFormat="false" ht="13.8" hidden="false" customHeight="false" outlineLevel="0" collapsed="false">
      <c r="A91" s="5"/>
      <c r="B91" s="1" t="s">
        <v>22</v>
      </c>
      <c r="C91" s="2" t="s">
        <v>3</v>
      </c>
      <c r="D91" s="30" t="n">
        <f aca="false">D90</f>
        <v>63</v>
      </c>
      <c r="E91" s="30"/>
      <c r="F91" s="3" t="s">
        <v>3</v>
      </c>
      <c r="G91" s="30" t="n">
        <f aca="false">G90</f>
        <v>65</v>
      </c>
      <c r="H91" s="30"/>
      <c r="I91" s="2" t="s">
        <v>3</v>
      </c>
      <c r="J91" s="30" t="n">
        <f aca="false">J90</f>
        <v>116</v>
      </c>
      <c r="K91" s="30"/>
      <c r="L91" s="4" t="s">
        <v>3</v>
      </c>
      <c r="M91" s="30" t="n">
        <f aca="false">M90</f>
        <v>225</v>
      </c>
      <c r="N91" s="30"/>
      <c r="O91" s="2" t="s">
        <v>3</v>
      </c>
      <c r="P91" s="30" t="n">
        <f aca="false">P90</f>
        <v>155</v>
      </c>
      <c r="Q91" s="30"/>
      <c r="R91" s="2" t="s">
        <v>3</v>
      </c>
      <c r="S91" s="30" t="n">
        <f aca="false">S90</f>
        <v>221</v>
      </c>
      <c r="T91" s="30"/>
      <c r="U91" s="2" t="s">
        <v>3</v>
      </c>
      <c r="V91" s="30" t="n">
        <f aca="false">SUM(D91:S91)</f>
        <v>845</v>
      </c>
      <c r="W91" s="18" t="s">
        <v>11</v>
      </c>
      <c r="X91" s="5"/>
      <c r="AA91" s="5"/>
      <c r="AB91" s="1" t="s">
        <v>22</v>
      </c>
      <c r="AC91" s="2" t="s">
        <v>3</v>
      </c>
      <c r="AD91" s="30" t="n">
        <f aca="false">AD90</f>
        <v>78</v>
      </c>
      <c r="AE91" s="30"/>
      <c r="AF91" s="3" t="s">
        <v>3</v>
      </c>
      <c r="AG91" s="30" t="n">
        <f aca="false">AG90</f>
        <v>78</v>
      </c>
      <c r="AH91" s="30"/>
      <c r="AI91" s="2" t="s">
        <v>3</v>
      </c>
      <c r="AJ91" s="30" t="n">
        <f aca="false">AJ90</f>
        <v>116</v>
      </c>
      <c r="AK91" s="30"/>
      <c r="AL91" s="4" t="s">
        <v>3</v>
      </c>
      <c r="AM91" s="30" t="n">
        <f aca="false">AM90</f>
        <v>225</v>
      </c>
      <c r="AN91" s="30"/>
      <c r="AO91" s="2" t="s">
        <v>3</v>
      </c>
      <c r="AP91" s="30" t="n">
        <f aca="false">AP90</f>
        <v>174</v>
      </c>
      <c r="AQ91" s="30"/>
      <c r="AR91" s="2" t="s">
        <v>3</v>
      </c>
      <c r="AS91" s="30" t="n">
        <f aca="false">AS90</f>
        <v>323</v>
      </c>
      <c r="AT91" s="30"/>
      <c r="AU91" s="2" t="s">
        <v>3</v>
      </c>
      <c r="AV91" s="30" t="n">
        <f aca="false">SUM(AD91:AS91)</f>
        <v>994</v>
      </c>
      <c r="AW91" s="18" t="s">
        <v>11</v>
      </c>
      <c r="AX91" s="5"/>
    </row>
    <row r="92" customFormat="false" ht="13.8" hidden="false" customHeight="false" outlineLevel="0" collapsed="false">
      <c r="A92" s="5"/>
      <c r="B92" s="1" t="s">
        <v>23</v>
      </c>
      <c r="C92" s="2" t="s">
        <v>3</v>
      </c>
      <c r="D92" s="48" t="n">
        <v>30</v>
      </c>
      <c r="E92" s="48"/>
      <c r="F92" s="49" t="s">
        <v>3</v>
      </c>
      <c r="G92" s="48" t="n">
        <v>20</v>
      </c>
      <c r="H92" s="48"/>
      <c r="I92" s="50" t="s">
        <v>3</v>
      </c>
      <c r="J92" s="48" t="n">
        <v>25</v>
      </c>
      <c r="K92" s="48"/>
      <c r="L92" s="4" t="s">
        <v>3</v>
      </c>
      <c r="M92" s="48" t="n">
        <v>22</v>
      </c>
      <c r="N92" s="48"/>
      <c r="O92" s="50" t="s">
        <v>3</v>
      </c>
      <c r="P92" s="51" t="n">
        <v>15</v>
      </c>
      <c r="Q92" s="51"/>
      <c r="R92" s="50" t="s">
        <v>3</v>
      </c>
      <c r="S92" s="48" t="n">
        <v>15</v>
      </c>
      <c r="T92" s="48"/>
      <c r="U92" s="52" t="s">
        <v>3</v>
      </c>
      <c r="V92" s="53"/>
      <c r="W92" s="18" t="s">
        <v>11</v>
      </c>
      <c r="X92" s="5"/>
      <c r="AA92" s="5"/>
      <c r="AB92" s="1" t="s">
        <v>23</v>
      </c>
      <c r="AC92" s="2" t="s">
        <v>3</v>
      </c>
      <c r="AD92" s="48" t="n">
        <v>30</v>
      </c>
      <c r="AE92" s="48"/>
      <c r="AF92" s="49" t="s">
        <v>3</v>
      </c>
      <c r="AG92" s="48" t="n">
        <v>20</v>
      </c>
      <c r="AH92" s="48"/>
      <c r="AI92" s="50" t="s">
        <v>3</v>
      </c>
      <c r="AJ92" s="48" t="n">
        <v>25</v>
      </c>
      <c r="AK92" s="48"/>
      <c r="AL92" s="4" t="s">
        <v>3</v>
      </c>
      <c r="AM92" s="48" t="n">
        <v>22</v>
      </c>
      <c r="AN92" s="48"/>
      <c r="AO92" s="50" t="s">
        <v>3</v>
      </c>
      <c r="AP92" s="51" t="n">
        <v>15</v>
      </c>
      <c r="AQ92" s="51"/>
      <c r="AR92" s="50" t="s">
        <v>3</v>
      </c>
      <c r="AS92" s="48" t="n">
        <v>15</v>
      </c>
      <c r="AT92" s="48"/>
      <c r="AU92" s="52" t="s">
        <v>3</v>
      </c>
      <c r="AV92" s="53"/>
      <c r="AW92" s="18" t="s">
        <v>11</v>
      </c>
      <c r="AX92" s="5"/>
    </row>
    <row r="93" customFormat="false" ht="13.8" hidden="false" customHeight="false" outlineLevel="0" collapsed="false">
      <c r="A93" s="5"/>
      <c r="B93" s="1" t="s">
        <v>24</v>
      </c>
      <c r="C93" s="2" t="s">
        <v>3</v>
      </c>
      <c r="D93" s="54" t="n">
        <f aca="false">D91*D92</f>
        <v>1890</v>
      </c>
      <c r="E93" s="54"/>
      <c r="F93" s="49" t="s">
        <v>3</v>
      </c>
      <c r="G93" s="54" t="n">
        <f aca="false">G91*G92</f>
        <v>1300</v>
      </c>
      <c r="H93" s="54"/>
      <c r="I93" s="52" t="s">
        <v>3</v>
      </c>
      <c r="J93" s="54" t="n">
        <f aca="false">J91*J92</f>
        <v>2900</v>
      </c>
      <c r="K93" s="54"/>
      <c r="L93" s="55" t="s">
        <v>3</v>
      </c>
      <c r="M93" s="54" t="n">
        <f aca="false">M91*M92</f>
        <v>4950</v>
      </c>
      <c r="N93" s="54"/>
      <c r="O93" s="52" t="s">
        <v>3</v>
      </c>
      <c r="P93" s="54" t="n">
        <f aca="false">P91*P92</f>
        <v>2325</v>
      </c>
      <c r="Q93" s="54"/>
      <c r="R93" s="52" t="s">
        <v>3</v>
      </c>
      <c r="S93" s="54" t="n">
        <f aca="false">S91*S92</f>
        <v>3315</v>
      </c>
      <c r="T93" s="54"/>
      <c r="U93" s="52" t="s">
        <v>3</v>
      </c>
      <c r="V93" s="54" t="n">
        <f aca="false">SUM(D93:S93)</f>
        <v>16680</v>
      </c>
      <c r="W93" s="18" t="s">
        <v>11</v>
      </c>
      <c r="X93" s="5"/>
      <c r="AA93" s="5"/>
      <c r="AB93" s="1" t="s">
        <v>24</v>
      </c>
      <c r="AC93" s="2" t="s">
        <v>3</v>
      </c>
      <c r="AD93" s="54" t="n">
        <f aca="false">AD91*AD92</f>
        <v>2340</v>
      </c>
      <c r="AE93" s="54"/>
      <c r="AF93" s="49" t="s">
        <v>3</v>
      </c>
      <c r="AG93" s="54" t="n">
        <f aca="false">AG91*AG92</f>
        <v>1560</v>
      </c>
      <c r="AH93" s="54"/>
      <c r="AI93" s="52" t="s">
        <v>3</v>
      </c>
      <c r="AJ93" s="54" t="n">
        <f aca="false">AJ91*AJ92</f>
        <v>2900</v>
      </c>
      <c r="AK93" s="54"/>
      <c r="AL93" s="55" t="s">
        <v>3</v>
      </c>
      <c r="AM93" s="54" t="n">
        <f aca="false">AM91*AM92</f>
        <v>4950</v>
      </c>
      <c r="AN93" s="54"/>
      <c r="AO93" s="52" t="s">
        <v>3</v>
      </c>
      <c r="AP93" s="54" t="n">
        <f aca="false">AP91*AP92</f>
        <v>2610</v>
      </c>
      <c r="AQ93" s="54"/>
      <c r="AR93" s="52" t="s">
        <v>3</v>
      </c>
      <c r="AS93" s="54" t="n">
        <f aca="false">AS91*AS92</f>
        <v>4845</v>
      </c>
      <c r="AT93" s="54"/>
      <c r="AU93" s="52" t="s">
        <v>3</v>
      </c>
      <c r="AV93" s="54" t="n">
        <f aca="false">SUM(AD93:AS93)</f>
        <v>19205</v>
      </c>
      <c r="AW93" s="18" t="s">
        <v>11</v>
      </c>
      <c r="AX93" s="5"/>
    </row>
    <row r="94" customFormat="false" ht="13.8" hidden="false" customHeight="false" outlineLevel="0" collapsed="false">
      <c r="A94" s="5"/>
      <c r="B94" s="2" t="s">
        <v>25</v>
      </c>
      <c r="C94" s="0"/>
      <c r="D94" s="12"/>
      <c r="E94" s="12"/>
      <c r="F94" s="56"/>
      <c r="G94" s="57"/>
      <c r="H94" s="57"/>
      <c r="I94" s="12"/>
      <c r="J94" s="57"/>
      <c r="K94" s="57"/>
      <c r="L94" s="58"/>
      <c r="M94" s="57"/>
      <c r="N94" s="57"/>
      <c r="O94" s="12"/>
      <c r="P94" s="57"/>
      <c r="Q94" s="57"/>
      <c r="R94" s="12"/>
      <c r="S94" s="57"/>
      <c r="T94" s="57"/>
      <c r="U94" s="12"/>
      <c r="V94" s="57"/>
      <c r="W94" s="0"/>
      <c r="X94" s="5"/>
      <c r="AA94" s="5"/>
      <c r="AB94" s="2" t="s">
        <v>25</v>
      </c>
      <c r="AC94" s="2"/>
      <c r="AD94" s="12"/>
      <c r="AE94" s="12"/>
      <c r="AF94" s="56"/>
      <c r="AG94" s="57"/>
      <c r="AH94" s="57"/>
      <c r="AI94" s="12"/>
      <c r="AJ94" s="57"/>
      <c r="AK94" s="57"/>
      <c r="AL94" s="58"/>
      <c r="AM94" s="57"/>
      <c r="AN94" s="57"/>
      <c r="AO94" s="12"/>
      <c r="AP94" s="57"/>
      <c r="AQ94" s="57"/>
      <c r="AR94" s="12"/>
      <c r="AS94" s="57"/>
      <c r="AT94" s="57"/>
      <c r="AU94" s="12"/>
      <c r="AV94" s="57"/>
      <c r="AW94" s="8"/>
      <c r="AX94" s="5"/>
    </row>
    <row r="95" customFormat="false" ht="13.8" hidden="false" customHeight="false" outlineLevel="0" collapsed="false">
      <c r="A95" s="5"/>
      <c r="B95" s="59" t="s">
        <v>26</v>
      </c>
      <c r="C95" s="0"/>
      <c r="F95" s="0"/>
      <c r="I95" s="0"/>
      <c r="L95" s="0"/>
      <c r="O95" s="0"/>
      <c r="R95" s="0"/>
      <c r="U95" s="0"/>
      <c r="W95" s="0"/>
      <c r="X95" s="5"/>
      <c r="AA95" s="5"/>
      <c r="AB95" s="59" t="s">
        <v>26</v>
      </c>
      <c r="AC95" s="2"/>
      <c r="AF95" s="3"/>
      <c r="AI95" s="2"/>
      <c r="AL95" s="4"/>
      <c r="AO95" s="2"/>
      <c r="AR95" s="2"/>
      <c r="AU95" s="2"/>
      <c r="AW95" s="8"/>
      <c r="AX95" s="5"/>
    </row>
    <row r="96" customFormat="false" ht="19.7" hidden="false" customHeight="false" outlineLevel="0" collapsed="false">
      <c r="A96" s="5"/>
      <c r="B96" s="60" t="s">
        <v>48</v>
      </c>
      <c r="C96" s="0"/>
      <c r="F96" s="0"/>
      <c r="I96" s="0"/>
      <c r="L96" s="0"/>
      <c r="O96" s="0"/>
      <c r="R96" s="0"/>
      <c r="U96" s="0"/>
      <c r="W96" s="0"/>
      <c r="X96" s="5"/>
      <c r="AA96" s="5"/>
      <c r="AB96" s="60" t="s">
        <v>49</v>
      </c>
      <c r="AC96" s="2"/>
      <c r="AF96" s="3"/>
      <c r="AI96" s="2"/>
      <c r="AL96" s="4"/>
      <c r="AO96" s="2"/>
      <c r="AR96" s="2"/>
      <c r="AU96" s="2"/>
      <c r="AW96" s="8"/>
      <c r="AX96" s="5"/>
    </row>
    <row r="97" customFormat="false" ht="13.8" hidden="false" customHeight="false" outlineLevel="0" collapsed="false">
      <c r="A97" s="5"/>
      <c r="B97" s="2" t="s">
        <v>28</v>
      </c>
      <c r="C97" s="0"/>
      <c r="D97" s="2" t="s">
        <v>6</v>
      </c>
      <c r="E97" s="2"/>
      <c r="F97" s="0"/>
      <c r="G97" s="2" t="s">
        <v>29</v>
      </c>
      <c r="H97" s="2"/>
      <c r="I97" s="0"/>
      <c r="J97" s="61" t="s">
        <v>50</v>
      </c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2"/>
      <c r="V97" s="63" t="s">
        <v>51</v>
      </c>
      <c r="W97" s="0"/>
      <c r="X97" s="5"/>
      <c r="AA97" s="5"/>
      <c r="AB97" s="2" t="s">
        <v>28</v>
      </c>
      <c r="AC97" s="2"/>
      <c r="AD97" s="2" t="str">
        <f aca="false">AB96</f>
        <v>Finalizzazione</v>
      </c>
      <c r="AE97" s="2"/>
      <c r="AF97" s="3"/>
      <c r="AG97" s="2" t="s">
        <v>29</v>
      </c>
      <c r="AH97" s="2"/>
      <c r="AI97" s="2"/>
      <c r="AJ97" s="61" t="s">
        <v>50</v>
      </c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2"/>
      <c r="AV97" s="63" t="s">
        <v>52</v>
      </c>
      <c r="AW97" s="8"/>
      <c r="AX97" s="5"/>
    </row>
    <row r="98" customFormat="false" ht="13.8" hidden="false" customHeight="false" outlineLevel="0" collapsed="false">
      <c r="A98" s="5"/>
      <c r="B98" s="2"/>
      <c r="C98" s="59"/>
      <c r="D98" s="3" t="s">
        <v>33</v>
      </c>
      <c r="E98" s="3"/>
      <c r="F98" s="2"/>
      <c r="G98" s="2"/>
      <c r="H98" s="2"/>
      <c r="I98" s="0"/>
      <c r="J98" s="2"/>
      <c r="K98" s="2"/>
      <c r="L98" s="2"/>
      <c r="M98" s="2"/>
      <c r="N98" s="2"/>
      <c r="O98" s="0"/>
      <c r="P98" s="2" t="s">
        <v>6</v>
      </c>
      <c r="Q98" s="2"/>
      <c r="R98" s="2" t="s">
        <v>34</v>
      </c>
      <c r="S98" s="2"/>
      <c r="T98" s="2"/>
      <c r="U98" s="2" t="s">
        <v>6</v>
      </c>
      <c r="V98" s="2" t="s">
        <v>53</v>
      </c>
      <c r="W98" s="0"/>
      <c r="X98" s="5"/>
      <c r="AA98" s="5"/>
      <c r="AB98" s="2"/>
      <c r="AC98" s="59"/>
      <c r="AD98" s="3" t="s">
        <v>33</v>
      </c>
      <c r="AE98" s="3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 t="str">
        <f aca="false">AB96</f>
        <v>Finalizzazione</v>
      </c>
      <c r="AQ98" s="2"/>
      <c r="AR98" s="2" t="s">
        <v>34</v>
      </c>
      <c r="AS98" s="2"/>
      <c r="AT98" s="2"/>
      <c r="AU98" s="2" t="str">
        <f aca="false">AB96</f>
        <v>Finalizzazione</v>
      </c>
      <c r="AV98" s="2" t="s">
        <v>53</v>
      </c>
      <c r="AW98" s="3"/>
      <c r="AX98" s="5"/>
    </row>
    <row r="99" customFormat="false" ht="13.8" hidden="false" customHeight="false" outlineLevel="0" collapsed="false">
      <c r="A99" s="5"/>
      <c r="B99" s="3" t="s">
        <v>0</v>
      </c>
      <c r="C99" s="3"/>
      <c r="D99" s="3"/>
      <c r="E99" s="3"/>
      <c r="F99" s="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5"/>
      <c r="Y99" s="9"/>
      <c r="Z99" s="9"/>
      <c r="AA99" s="5"/>
      <c r="AB99" s="3" t="s">
        <v>0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5"/>
    </row>
    <row r="100" customFormat="false" ht="13.8" hidden="false" customHeight="false" outlineLevel="0" collapsed="false">
      <c r="A100" s="9"/>
      <c r="B100" s="0"/>
      <c r="C100" s="0"/>
      <c r="F100" s="0"/>
      <c r="I100" s="0"/>
      <c r="L100" s="0"/>
      <c r="O100" s="0"/>
      <c r="R100" s="0"/>
      <c r="U100" s="0"/>
      <c r="V100" s="65" t="str">
        <f aca="false">IF(S91&gt;=V91*0.3,"OK","NO")</f>
        <v>NO</v>
      </c>
      <c r="W100" s="0"/>
      <c r="X100" s="9"/>
      <c r="AA100" s="5"/>
      <c r="AV100" s="65" t="str">
        <f aca="false">IF(AS91&gt;=AV91*0.3,"OK","NO")</f>
        <v>OK</v>
      </c>
      <c r="AX100" s="5"/>
    </row>
  </sheetData>
  <mergeCells count="20">
    <mergeCell ref="A1:A23"/>
    <mergeCell ref="X1:X23"/>
    <mergeCell ref="AA1:AA23"/>
    <mergeCell ref="AX1:AX23"/>
    <mergeCell ref="A26:A48"/>
    <mergeCell ref="X26:X48"/>
    <mergeCell ref="AA26:AA47"/>
    <mergeCell ref="AX26:AX47"/>
    <mergeCell ref="AA48:AA49"/>
    <mergeCell ref="AX48:AX49"/>
    <mergeCell ref="A52:A74"/>
    <mergeCell ref="X52:X74"/>
    <mergeCell ref="AA52:AA74"/>
    <mergeCell ref="AX52:AX74"/>
    <mergeCell ref="A77:A99"/>
    <mergeCell ref="X77:X99"/>
    <mergeCell ref="AA77:AA98"/>
    <mergeCell ref="AX77:AX98"/>
    <mergeCell ref="AA99:AA100"/>
    <mergeCell ref="AX99:AX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47959183673469"/>
    <col collapsed="false" hidden="false" max="2" min="2" style="1" width="11.9489795918367"/>
    <col collapsed="false" hidden="false" max="3" min="3" style="2" width="2.83673469387755"/>
    <col collapsed="false" hidden="false" max="4" min="4" style="0" width="11.1428571428571"/>
    <col collapsed="false" hidden="false" max="5" min="5" style="3" width="2.63775510204082"/>
    <col collapsed="false" hidden="false" max="6" min="6" style="0" width="10.1224489795918"/>
    <col collapsed="false" hidden="false" max="7" min="7" style="2" width="2.63775510204082"/>
    <col collapsed="false" hidden="false" max="8" min="8" style="0" width="11.1428571428571"/>
    <col collapsed="false" hidden="false" max="9" min="9" style="4" width="2.63775510204082"/>
    <col collapsed="false" hidden="false" max="10" min="10" style="0" width="10.1224489795918"/>
    <col collapsed="false" hidden="false" max="11" min="11" style="2" width="3.23979591836735"/>
    <col collapsed="false" hidden="false" max="12" min="12" style="0" width="11.3418367346939"/>
    <col collapsed="false" hidden="false" max="13" min="13" style="2" width="2.63775510204082"/>
    <col collapsed="false" hidden="false" max="14" min="14" style="0" width="10.1224489795918"/>
    <col collapsed="false" hidden="false" max="15" min="15" style="2" width="2.63775510204082"/>
    <col collapsed="false" hidden="false" max="16" min="16" style="0" width="13.969387755102"/>
    <col collapsed="false" hidden="false" max="17" min="17" style="8" width="3.44897959183673"/>
    <col collapsed="false" hidden="false" max="18" min="18" style="0" width="4.25"/>
    <col collapsed="false" hidden="false" max="19" min="19" style="0" width="3.44897959183673"/>
    <col collapsed="false" hidden="false" max="20" min="20" style="0" width="4.25"/>
    <col collapsed="false" hidden="false" max="21" min="21" style="0" width="19.8418367346939"/>
    <col collapsed="false" hidden="false" max="22" min="22" style="0" width="2.83673469387755"/>
    <col collapsed="false" hidden="false" max="23" min="23" style="0" width="8.29591836734694"/>
    <col collapsed="false" hidden="false" max="24" min="24" style="0" width="3.44897959183673"/>
    <col collapsed="false" hidden="false" max="25" min="25" style="0" width="8.70918367346939"/>
    <col collapsed="false" hidden="false" max="26" min="26" style="0" width="3.44897959183673"/>
    <col collapsed="false" hidden="false" max="27" min="27" style="0" width="8.29591836734694"/>
    <col collapsed="false" hidden="false" max="28" min="28" style="0" width="3.44897959183673"/>
    <col collapsed="false" hidden="false" max="29" min="29" style="0" width="8.29591836734694"/>
    <col collapsed="false" hidden="false" max="30" min="30" style="0" width="3.44897959183673"/>
    <col collapsed="false" hidden="false" max="31" min="31" style="0" width="7.9030612244898"/>
    <col collapsed="false" hidden="false" max="32" min="32" style="0" width="3.44897959183673"/>
    <col collapsed="false" hidden="false" max="33" min="33" style="0" width="8.29591836734694"/>
    <col collapsed="false" hidden="false" max="34" min="34" style="0" width="3.44897959183673"/>
    <col collapsed="false" hidden="false" max="35" min="35" style="0" width="9.71938775510204"/>
    <col collapsed="false" hidden="false" max="36" min="36" style="0" width="3.84183673469388"/>
    <col collapsed="false" hidden="false" max="37" min="37" style="0" width="3.64285714285714"/>
    <col collapsed="false" hidden="false" max="1025" min="38" style="0" width="9.11734693877551"/>
  </cols>
  <sheetData>
    <row r="1" customFormat="false" ht="13.8" hidden="false" customHeight="false" outlineLevel="0" collapsed="false">
      <c r="A1" s="166"/>
      <c r="B1" s="3"/>
      <c r="C1" s="3"/>
      <c r="D1" s="3"/>
      <c r="E1" s="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5"/>
      <c r="T1" s="5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5"/>
    </row>
    <row r="2" customFormat="false" ht="15" hidden="false" customHeight="false" outlineLevel="0" collapsed="false">
      <c r="A2" s="166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0"/>
      <c r="R2" s="5"/>
      <c r="T2" s="5"/>
      <c r="U2" s="6" t="s">
        <v>1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8"/>
      <c r="AK2" s="5"/>
    </row>
    <row r="3" customFormat="false" ht="15" hidden="false" customHeight="false" outlineLevel="0" collapsed="false">
      <c r="A3" s="166"/>
      <c r="B3" s="10" t="s">
        <v>2</v>
      </c>
      <c r="C3" s="11"/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0"/>
      <c r="R3" s="5"/>
      <c r="S3" s="2"/>
      <c r="T3" s="5"/>
      <c r="U3" s="10" t="s">
        <v>2</v>
      </c>
      <c r="V3" s="11"/>
      <c r="W3" s="12"/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8"/>
      <c r="AK3" s="5"/>
    </row>
    <row r="4" customFormat="false" ht="15" hidden="false" customHeight="false" outlineLevel="0" collapsed="false">
      <c r="A4" s="166"/>
      <c r="B4" s="15"/>
      <c r="C4" s="16" t="s">
        <v>3</v>
      </c>
      <c r="D4" s="15" t="s">
        <v>4</v>
      </c>
      <c r="E4" s="6" t="s">
        <v>3</v>
      </c>
      <c r="F4" s="15" t="s">
        <v>5</v>
      </c>
      <c r="G4" s="16" t="s">
        <v>3</v>
      </c>
      <c r="H4" s="15" t="s">
        <v>6</v>
      </c>
      <c r="I4" s="17" t="s">
        <v>3</v>
      </c>
      <c r="J4" s="15" t="s">
        <v>7</v>
      </c>
      <c r="K4" s="16" t="s">
        <v>3</v>
      </c>
      <c r="L4" s="15" t="s">
        <v>8</v>
      </c>
      <c r="M4" s="16" t="s">
        <v>3</v>
      </c>
      <c r="N4" s="15" t="s">
        <v>9</v>
      </c>
      <c r="O4" s="16" t="s">
        <v>3</v>
      </c>
      <c r="P4" s="15" t="s">
        <v>10</v>
      </c>
      <c r="Q4" s="18" t="s">
        <v>11</v>
      </c>
      <c r="R4" s="5"/>
      <c r="S4" s="1"/>
      <c r="T4" s="5"/>
      <c r="U4" s="15"/>
      <c r="V4" s="16" t="s">
        <v>3</v>
      </c>
      <c r="W4" s="15" t="s">
        <v>4</v>
      </c>
      <c r="X4" s="6" t="s">
        <v>3</v>
      </c>
      <c r="Y4" s="15" t="s">
        <v>5</v>
      </c>
      <c r="Z4" s="16" t="s">
        <v>3</v>
      </c>
      <c r="AA4" s="15" t="s">
        <v>6</v>
      </c>
      <c r="AB4" s="17" t="s">
        <v>3</v>
      </c>
      <c r="AC4" s="15" t="s">
        <v>7</v>
      </c>
      <c r="AD4" s="16" t="s">
        <v>3</v>
      </c>
      <c r="AE4" s="15" t="s">
        <v>8</v>
      </c>
      <c r="AF4" s="16" t="s">
        <v>3</v>
      </c>
      <c r="AG4" s="15" t="s">
        <v>9</v>
      </c>
      <c r="AH4" s="16" t="s">
        <v>3</v>
      </c>
      <c r="AI4" s="15" t="s">
        <v>10</v>
      </c>
      <c r="AJ4" s="18" t="s">
        <v>11</v>
      </c>
      <c r="AK4" s="5"/>
    </row>
    <row r="5" customFormat="false" ht="15" hidden="false" customHeight="false" outlineLevel="0" collapsed="false">
      <c r="A5" s="166"/>
      <c r="B5" s="19" t="s">
        <v>12</v>
      </c>
      <c r="C5" s="16"/>
      <c r="D5" s="20"/>
      <c r="E5" s="13"/>
      <c r="F5" s="21"/>
      <c r="G5" s="22"/>
      <c r="H5" s="21"/>
      <c r="I5" s="23"/>
      <c r="J5" s="21"/>
      <c r="K5" s="22"/>
      <c r="L5" s="21"/>
      <c r="M5" s="22"/>
      <c r="N5" s="21"/>
      <c r="O5" s="22"/>
      <c r="P5" s="21"/>
      <c r="Q5" s="18"/>
      <c r="R5" s="5"/>
      <c r="S5" s="1"/>
      <c r="T5" s="5"/>
      <c r="U5" s="19" t="s">
        <v>12</v>
      </c>
      <c r="V5" s="16"/>
      <c r="W5" s="20"/>
      <c r="X5" s="13"/>
      <c r="Y5" s="21"/>
      <c r="Z5" s="22"/>
      <c r="AA5" s="21"/>
      <c r="AB5" s="23"/>
      <c r="AC5" s="21"/>
      <c r="AD5" s="22"/>
      <c r="AE5" s="21"/>
      <c r="AF5" s="22"/>
      <c r="AG5" s="21"/>
      <c r="AH5" s="22"/>
      <c r="AI5" s="21"/>
      <c r="AJ5" s="18"/>
      <c r="AK5" s="5"/>
    </row>
    <row r="6" customFormat="false" ht="15" hidden="false" customHeight="false" outlineLevel="0" collapsed="false">
      <c r="A6" s="166"/>
      <c r="B6" s="1" t="s">
        <v>13</v>
      </c>
      <c r="C6" s="2" t="s">
        <v>3</v>
      </c>
      <c r="D6" s="24" t="s">
        <v>14</v>
      </c>
      <c r="E6" s="25" t="s">
        <v>3</v>
      </c>
      <c r="F6" s="26" t="s">
        <v>14</v>
      </c>
      <c r="G6" s="27" t="s">
        <v>3</v>
      </c>
      <c r="H6" s="26" t="n">
        <v>12</v>
      </c>
      <c r="I6" s="28" t="s">
        <v>3</v>
      </c>
      <c r="J6" s="26" t="s">
        <v>14</v>
      </c>
      <c r="K6" s="27" t="s">
        <v>3</v>
      </c>
      <c r="L6" s="26" t="s">
        <v>14</v>
      </c>
      <c r="M6" s="27" t="s">
        <v>3</v>
      </c>
      <c r="N6" s="29" t="n">
        <v>12</v>
      </c>
      <c r="O6" s="2" t="s">
        <v>3</v>
      </c>
      <c r="P6" s="30" t="n">
        <f aca="false">SUM(D6:N6)</f>
        <v>24</v>
      </c>
      <c r="Q6" s="18" t="s">
        <v>11</v>
      </c>
      <c r="R6" s="5"/>
      <c r="T6" s="5"/>
      <c r="U6" s="1" t="s">
        <v>13</v>
      </c>
      <c r="V6" s="2" t="s">
        <v>3</v>
      </c>
      <c r="W6" s="24" t="n">
        <v>5</v>
      </c>
      <c r="X6" s="25" t="s">
        <v>3</v>
      </c>
      <c r="Y6" s="26" t="s">
        <v>14</v>
      </c>
      <c r="Z6" s="27" t="s">
        <v>3</v>
      </c>
      <c r="AA6" s="26" t="s">
        <v>14</v>
      </c>
      <c r="AB6" s="28" t="s">
        <v>3</v>
      </c>
      <c r="AC6" s="26" t="n">
        <v>21</v>
      </c>
      <c r="AD6" s="27" t="s">
        <v>3</v>
      </c>
      <c r="AE6" s="26" t="s">
        <v>14</v>
      </c>
      <c r="AF6" s="27" t="s">
        <v>3</v>
      </c>
      <c r="AG6" s="29" t="s">
        <v>14</v>
      </c>
      <c r="AH6" s="2" t="s">
        <v>3</v>
      </c>
      <c r="AI6" s="30" t="n">
        <f aca="false">SUM(W6:AG6)</f>
        <v>26</v>
      </c>
      <c r="AJ6" s="18" t="s">
        <v>11</v>
      </c>
      <c r="AK6" s="5"/>
    </row>
    <row r="7" customFormat="false" ht="15" hidden="false" customHeight="false" outlineLevel="0" collapsed="false">
      <c r="A7" s="166"/>
      <c r="B7" s="1" t="s">
        <v>15</v>
      </c>
      <c r="C7" s="2" t="s">
        <v>3</v>
      </c>
      <c r="D7" s="31" t="s">
        <v>14</v>
      </c>
      <c r="E7" s="32" t="s">
        <v>3</v>
      </c>
      <c r="F7" s="33" t="n">
        <v>9</v>
      </c>
      <c r="G7" s="19" t="s">
        <v>3</v>
      </c>
      <c r="H7" s="33" t="n">
        <v>15</v>
      </c>
      <c r="I7" s="34" t="s">
        <v>3</v>
      </c>
      <c r="J7" s="33" t="s">
        <v>14</v>
      </c>
      <c r="K7" s="19" t="s">
        <v>3</v>
      </c>
      <c r="L7" s="33" t="s">
        <v>14</v>
      </c>
      <c r="M7" s="19" t="s">
        <v>3</v>
      </c>
      <c r="N7" s="35" t="s">
        <v>14</v>
      </c>
      <c r="O7" s="2" t="s">
        <v>3</v>
      </c>
      <c r="P7" s="30" t="n">
        <f aca="false">SUM(D7:N7)</f>
        <v>24</v>
      </c>
      <c r="Q7" s="18" t="s">
        <v>11</v>
      </c>
      <c r="R7" s="5"/>
      <c r="T7" s="5"/>
      <c r="U7" s="1" t="s">
        <v>15</v>
      </c>
      <c r="V7" s="2" t="s">
        <v>3</v>
      </c>
      <c r="W7" s="31" t="n">
        <v>5</v>
      </c>
      <c r="X7" s="32" t="s">
        <v>3</v>
      </c>
      <c r="Y7" s="33" t="s">
        <v>14</v>
      </c>
      <c r="Z7" s="19" t="s">
        <v>3</v>
      </c>
      <c r="AA7" s="33" t="s">
        <v>14</v>
      </c>
      <c r="AB7" s="34" t="s">
        <v>3</v>
      </c>
      <c r="AC7" s="33" t="n">
        <v>30</v>
      </c>
      <c r="AD7" s="19" t="s">
        <v>3</v>
      </c>
      <c r="AE7" s="33" t="s">
        <v>14</v>
      </c>
      <c r="AF7" s="19" t="s">
        <v>3</v>
      </c>
      <c r="AG7" s="35" t="s">
        <v>14</v>
      </c>
      <c r="AH7" s="2" t="s">
        <v>3</v>
      </c>
      <c r="AI7" s="30" t="n">
        <f aca="false">SUM(W7:AG7)</f>
        <v>35</v>
      </c>
      <c r="AJ7" s="18" t="s">
        <v>11</v>
      </c>
      <c r="AK7" s="5"/>
    </row>
    <row r="8" customFormat="false" ht="15" hidden="false" customHeight="false" outlineLevel="0" collapsed="false">
      <c r="A8" s="166"/>
      <c r="B8" s="1" t="s">
        <v>16</v>
      </c>
      <c r="C8" s="2" t="s">
        <v>3</v>
      </c>
      <c r="D8" s="31" t="s">
        <v>14</v>
      </c>
      <c r="E8" s="32" t="s">
        <v>3</v>
      </c>
      <c r="F8" s="33" t="s">
        <v>14</v>
      </c>
      <c r="G8" s="19" t="s">
        <v>3</v>
      </c>
      <c r="H8" s="33" t="n">
        <v>12</v>
      </c>
      <c r="I8" s="34" t="s">
        <v>3</v>
      </c>
      <c r="J8" s="33" t="s">
        <v>14</v>
      </c>
      <c r="K8" s="19" t="s">
        <v>3</v>
      </c>
      <c r="L8" s="33" t="s">
        <v>14</v>
      </c>
      <c r="M8" s="19" t="s">
        <v>3</v>
      </c>
      <c r="N8" s="35" t="n">
        <v>12</v>
      </c>
      <c r="O8" s="2" t="s">
        <v>3</v>
      </c>
      <c r="P8" s="30" t="n">
        <f aca="false">SUM(D8:N8)</f>
        <v>24</v>
      </c>
      <c r="Q8" s="18" t="s">
        <v>11</v>
      </c>
      <c r="R8" s="5"/>
      <c r="T8" s="5"/>
      <c r="U8" s="1" t="s">
        <v>16</v>
      </c>
      <c r="V8" s="2" t="s">
        <v>3</v>
      </c>
      <c r="W8" s="31" t="s">
        <v>14</v>
      </c>
      <c r="X8" s="32" t="s">
        <v>3</v>
      </c>
      <c r="Y8" s="33" t="s">
        <v>14</v>
      </c>
      <c r="Z8" s="19" t="s">
        <v>3</v>
      </c>
      <c r="AA8" s="33" t="s">
        <v>14</v>
      </c>
      <c r="AB8" s="34" t="s">
        <v>3</v>
      </c>
      <c r="AC8" s="33" t="n">
        <v>10</v>
      </c>
      <c r="AD8" s="19" t="s">
        <v>3</v>
      </c>
      <c r="AE8" s="33" t="s">
        <v>14</v>
      </c>
      <c r="AF8" s="19" t="s">
        <v>3</v>
      </c>
      <c r="AG8" s="35" t="n">
        <v>16</v>
      </c>
      <c r="AH8" s="2" t="s">
        <v>3</v>
      </c>
      <c r="AI8" s="30" t="n">
        <f aca="false">SUM(W8:AG8)</f>
        <v>26</v>
      </c>
      <c r="AJ8" s="18" t="s">
        <v>11</v>
      </c>
      <c r="AK8" s="5"/>
    </row>
    <row r="9" customFormat="false" ht="15" hidden="false" customHeight="false" outlineLevel="0" collapsed="false">
      <c r="A9" s="166"/>
      <c r="B9" s="1" t="s">
        <v>17</v>
      </c>
      <c r="C9" s="2" t="s">
        <v>3</v>
      </c>
      <c r="D9" s="31" t="n">
        <v>14</v>
      </c>
      <c r="E9" s="32" t="s">
        <v>3</v>
      </c>
      <c r="F9" s="33" t="s">
        <v>14</v>
      </c>
      <c r="G9" s="19" t="s">
        <v>3</v>
      </c>
      <c r="H9" s="33" t="n">
        <v>10</v>
      </c>
      <c r="I9" s="34" t="s">
        <v>3</v>
      </c>
      <c r="J9" s="33" t="s">
        <v>14</v>
      </c>
      <c r="K9" s="19" t="s">
        <v>3</v>
      </c>
      <c r="L9" s="33" t="s">
        <v>14</v>
      </c>
      <c r="M9" s="19" t="s">
        <v>3</v>
      </c>
      <c r="N9" s="35" t="s">
        <v>14</v>
      </c>
      <c r="O9" s="2" t="s">
        <v>3</v>
      </c>
      <c r="P9" s="30" t="n">
        <f aca="false">SUM(D9:N9)</f>
        <v>24</v>
      </c>
      <c r="Q9" s="18" t="s">
        <v>11</v>
      </c>
      <c r="R9" s="5"/>
      <c r="T9" s="5"/>
      <c r="U9" s="1" t="s">
        <v>17</v>
      </c>
      <c r="V9" s="2" t="s">
        <v>3</v>
      </c>
      <c r="W9" s="31" t="s">
        <v>14</v>
      </c>
      <c r="X9" s="32" t="s">
        <v>3</v>
      </c>
      <c r="Y9" s="33" t="s">
        <v>14</v>
      </c>
      <c r="Z9" s="19" t="s">
        <v>3</v>
      </c>
      <c r="AA9" s="33" t="s">
        <v>14</v>
      </c>
      <c r="AB9" s="34" t="s">
        <v>3</v>
      </c>
      <c r="AC9" s="33" t="n">
        <v>10</v>
      </c>
      <c r="AD9" s="19" t="s">
        <v>3</v>
      </c>
      <c r="AE9" s="33" t="s">
        <v>14</v>
      </c>
      <c r="AF9" s="19" t="s">
        <v>3</v>
      </c>
      <c r="AG9" s="35" t="n">
        <v>16</v>
      </c>
      <c r="AH9" s="2" t="s">
        <v>3</v>
      </c>
      <c r="AI9" s="30" t="n">
        <f aca="false">SUM(W9:AG9)</f>
        <v>26</v>
      </c>
      <c r="AJ9" s="18" t="s">
        <v>11</v>
      </c>
      <c r="AK9" s="5"/>
    </row>
    <row r="10" customFormat="false" ht="15" hidden="false" customHeight="false" outlineLevel="0" collapsed="false">
      <c r="A10" s="166"/>
      <c r="B10" s="1" t="s">
        <v>18</v>
      </c>
      <c r="C10" s="2" t="s">
        <v>3</v>
      </c>
      <c r="D10" s="31" t="s">
        <v>14</v>
      </c>
      <c r="E10" s="32" t="s">
        <v>3</v>
      </c>
      <c r="F10" s="33" t="s">
        <v>14</v>
      </c>
      <c r="G10" s="19" t="s">
        <v>3</v>
      </c>
      <c r="H10" s="33" t="n">
        <v>12</v>
      </c>
      <c r="I10" s="34" t="s">
        <v>3</v>
      </c>
      <c r="J10" s="33" t="s">
        <v>14</v>
      </c>
      <c r="K10" s="19" t="s">
        <v>3</v>
      </c>
      <c r="L10" s="33" t="s">
        <v>14</v>
      </c>
      <c r="M10" s="19" t="s">
        <v>3</v>
      </c>
      <c r="N10" s="35" t="n">
        <v>12</v>
      </c>
      <c r="O10" s="2" t="s">
        <v>3</v>
      </c>
      <c r="P10" s="30" t="n">
        <f aca="false">SUM(D10:N10)</f>
        <v>24</v>
      </c>
      <c r="Q10" s="18" t="s">
        <v>11</v>
      </c>
      <c r="R10" s="5"/>
      <c r="T10" s="5"/>
      <c r="U10" s="1" t="s">
        <v>18</v>
      </c>
      <c r="V10" s="2" t="s">
        <v>3</v>
      </c>
      <c r="W10" s="31" t="s">
        <v>14</v>
      </c>
      <c r="X10" s="32" t="s">
        <v>3</v>
      </c>
      <c r="Y10" s="33" t="n">
        <v>5</v>
      </c>
      <c r="Z10" s="19" t="s">
        <v>3</v>
      </c>
      <c r="AA10" s="33" t="n">
        <v>5</v>
      </c>
      <c r="AB10" s="34" t="s">
        <v>3</v>
      </c>
      <c r="AC10" s="33" t="n">
        <v>16</v>
      </c>
      <c r="AD10" s="19" t="s">
        <v>3</v>
      </c>
      <c r="AE10" s="33" t="s">
        <v>14</v>
      </c>
      <c r="AF10" s="19" t="s">
        <v>3</v>
      </c>
      <c r="AG10" s="35" t="s">
        <v>14</v>
      </c>
      <c r="AH10" s="2" t="s">
        <v>3</v>
      </c>
      <c r="AI10" s="30" t="n">
        <f aca="false">SUM(W10:AG10)</f>
        <v>26</v>
      </c>
      <c r="AJ10" s="18" t="s">
        <v>11</v>
      </c>
      <c r="AK10" s="5"/>
    </row>
    <row r="11" customFormat="false" ht="15" hidden="false" customHeight="false" outlineLevel="0" collapsed="false">
      <c r="A11" s="166"/>
      <c r="B11" s="1" t="s">
        <v>19</v>
      </c>
      <c r="C11" s="2" t="s">
        <v>3</v>
      </c>
      <c r="D11" s="31" t="n">
        <v>7</v>
      </c>
      <c r="E11" s="32" t="s">
        <v>3</v>
      </c>
      <c r="F11" s="33" t="s">
        <v>14</v>
      </c>
      <c r="G11" s="19" t="s">
        <v>3</v>
      </c>
      <c r="H11" s="33" t="n">
        <v>17</v>
      </c>
      <c r="I11" s="34" t="s">
        <v>3</v>
      </c>
      <c r="J11" s="33" t="s">
        <v>14</v>
      </c>
      <c r="K11" s="19" t="s">
        <v>3</v>
      </c>
      <c r="L11" s="33" t="s">
        <v>14</v>
      </c>
      <c r="M11" s="19" t="s">
        <v>3</v>
      </c>
      <c r="N11" s="35" t="s">
        <v>14</v>
      </c>
      <c r="O11" s="2" t="s">
        <v>3</v>
      </c>
      <c r="P11" s="30" t="n">
        <f aca="false">SUM(D11:N11)</f>
        <v>24</v>
      </c>
      <c r="Q11" s="18" t="s">
        <v>11</v>
      </c>
      <c r="R11" s="5"/>
      <c r="T11" s="5"/>
      <c r="U11" s="1" t="s">
        <v>19</v>
      </c>
      <c r="V11" s="2" t="s">
        <v>3</v>
      </c>
      <c r="W11" s="31" t="s">
        <v>14</v>
      </c>
      <c r="X11" s="32" t="s">
        <v>3</v>
      </c>
      <c r="Y11" s="33" t="n">
        <v>4</v>
      </c>
      <c r="Z11" s="19" t="s">
        <v>3</v>
      </c>
      <c r="AA11" s="33" t="n">
        <v>5</v>
      </c>
      <c r="AB11" s="34" t="s">
        <v>3</v>
      </c>
      <c r="AC11" s="33" t="n">
        <v>17</v>
      </c>
      <c r="AD11" s="19" t="s">
        <v>3</v>
      </c>
      <c r="AE11" s="33" t="s">
        <v>14</v>
      </c>
      <c r="AF11" s="19" t="s">
        <v>3</v>
      </c>
      <c r="AG11" s="35" t="s">
        <v>14</v>
      </c>
      <c r="AH11" s="2" t="s">
        <v>3</v>
      </c>
      <c r="AI11" s="30" t="n">
        <f aca="false">SUM(W11:AG11)</f>
        <v>26</v>
      </c>
      <c r="AJ11" s="18" t="s">
        <v>11</v>
      </c>
      <c r="AK11" s="5"/>
    </row>
    <row r="12" customFormat="false" ht="15" hidden="false" customHeight="false" outlineLevel="0" collapsed="false">
      <c r="A12" s="166"/>
      <c r="B12" s="1" t="s">
        <v>20</v>
      </c>
      <c r="C12" s="2" t="s">
        <v>3</v>
      </c>
      <c r="D12" s="36" t="s">
        <v>14</v>
      </c>
      <c r="E12" s="37" t="s">
        <v>3</v>
      </c>
      <c r="F12" s="38" t="n">
        <v>10</v>
      </c>
      <c r="G12" s="39" t="s">
        <v>3</v>
      </c>
      <c r="H12" s="38" t="n">
        <v>14</v>
      </c>
      <c r="I12" s="40" t="s">
        <v>3</v>
      </c>
      <c r="J12" s="38" t="s">
        <v>14</v>
      </c>
      <c r="K12" s="39" t="s">
        <v>3</v>
      </c>
      <c r="L12" s="38" t="s">
        <v>14</v>
      </c>
      <c r="M12" s="39" t="s">
        <v>3</v>
      </c>
      <c r="N12" s="41" t="s">
        <v>14</v>
      </c>
      <c r="O12" s="2" t="s">
        <v>3</v>
      </c>
      <c r="P12" s="30" t="n">
        <f aca="false">SUM(D12:N12)</f>
        <v>24</v>
      </c>
      <c r="Q12" s="18" t="s">
        <v>11</v>
      </c>
      <c r="R12" s="5"/>
      <c r="T12" s="5"/>
      <c r="U12" s="1" t="s">
        <v>20</v>
      </c>
      <c r="V12" s="2" t="s">
        <v>3</v>
      </c>
      <c r="W12" s="36" t="s">
        <v>14</v>
      </c>
      <c r="X12" s="37" t="s">
        <v>3</v>
      </c>
      <c r="Y12" s="38" t="s">
        <v>14</v>
      </c>
      <c r="Z12" s="39" t="s">
        <v>3</v>
      </c>
      <c r="AA12" s="38" t="s">
        <v>14</v>
      </c>
      <c r="AB12" s="40" t="s">
        <v>3</v>
      </c>
      <c r="AC12" s="38" t="n">
        <v>10</v>
      </c>
      <c r="AD12" s="39" t="s">
        <v>3</v>
      </c>
      <c r="AE12" s="38" t="s">
        <v>14</v>
      </c>
      <c r="AF12" s="39" t="s">
        <v>3</v>
      </c>
      <c r="AG12" s="41" t="n">
        <v>16</v>
      </c>
      <c r="AH12" s="2" t="s">
        <v>3</v>
      </c>
      <c r="AI12" s="30" t="n">
        <f aca="false">SUM(W12:AG12)</f>
        <v>26</v>
      </c>
      <c r="AJ12" s="18" t="s">
        <v>11</v>
      </c>
      <c r="AK12" s="5"/>
    </row>
    <row r="13" customFormat="false" ht="15" hidden="false" customHeight="false" outlineLevel="0" collapsed="false">
      <c r="A13" s="166"/>
      <c r="B13" s="42" t="s">
        <v>12</v>
      </c>
      <c r="C13" s="0"/>
      <c r="D13" s="43"/>
      <c r="E13" s="44"/>
      <c r="F13" s="45"/>
      <c r="G13" s="20"/>
      <c r="H13" s="45"/>
      <c r="I13" s="46"/>
      <c r="J13" s="45"/>
      <c r="K13" s="20"/>
      <c r="L13" s="45"/>
      <c r="M13" s="20"/>
      <c r="N13" s="45"/>
      <c r="O13" s="12"/>
      <c r="P13" s="47"/>
      <c r="Q13" s="18"/>
      <c r="R13" s="5"/>
      <c r="T13" s="5"/>
      <c r="U13" s="42" t="s">
        <v>12</v>
      </c>
      <c r="V13" s="2"/>
      <c r="W13" s="43"/>
      <c r="X13" s="44"/>
      <c r="Y13" s="45"/>
      <c r="Z13" s="20"/>
      <c r="AA13" s="45"/>
      <c r="AB13" s="46"/>
      <c r="AC13" s="45"/>
      <c r="AD13" s="20"/>
      <c r="AE13" s="45"/>
      <c r="AF13" s="20"/>
      <c r="AG13" s="45"/>
      <c r="AH13" s="12"/>
      <c r="AI13" s="47"/>
      <c r="AJ13" s="18"/>
      <c r="AK13" s="5"/>
    </row>
    <row r="14" customFormat="false" ht="15" hidden="false" customHeight="false" outlineLevel="0" collapsed="false">
      <c r="A14" s="166"/>
      <c r="B14" s="1" t="s">
        <v>21</v>
      </c>
      <c r="C14" s="2" t="s">
        <v>3</v>
      </c>
      <c r="D14" s="30" t="n">
        <f aca="false">SUM(D6:D12)</f>
        <v>21</v>
      </c>
      <c r="E14" s="3" t="s">
        <v>3</v>
      </c>
      <c r="F14" s="30" t="n">
        <f aca="false">SUM(F6:F12)</f>
        <v>19</v>
      </c>
      <c r="G14" s="2" t="s">
        <v>3</v>
      </c>
      <c r="H14" s="30" t="n">
        <f aca="false">SUM(H6:H12)</f>
        <v>92</v>
      </c>
      <c r="I14" s="4" t="s">
        <v>3</v>
      </c>
      <c r="J14" s="30" t="n">
        <f aca="false">SUM(J6:J12)</f>
        <v>0</v>
      </c>
      <c r="K14" s="2" t="s">
        <v>3</v>
      </c>
      <c r="L14" s="30" t="n">
        <f aca="false">SUM(L6:L12)</f>
        <v>0</v>
      </c>
      <c r="M14" s="2" t="s">
        <v>3</v>
      </c>
      <c r="N14" s="30" t="n">
        <f aca="false">SUM(N6:N12)</f>
        <v>36</v>
      </c>
      <c r="O14" s="2" t="s">
        <v>3</v>
      </c>
      <c r="P14" s="30" t="n">
        <f aca="false">SUM(P6:P12)</f>
        <v>168</v>
      </c>
      <c r="Q14" s="18" t="s">
        <v>11</v>
      </c>
      <c r="R14" s="5"/>
      <c r="T14" s="5"/>
      <c r="U14" s="1" t="s">
        <v>21</v>
      </c>
      <c r="V14" s="2" t="s">
        <v>3</v>
      </c>
      <c r="W14" s="30" t="n">
        <f aca="false">SUM(W6:W12)</f>
        <v>10</v>
      </c>
      <c r="X14" s="3" t="s">
        <v>3</v>
      </c>
      <c r="Y14" s="30" t="n">
        <f aca="false">SUM(Y6:Y12)</f>
        <v>9</v>
      </c>
      <c r="Z14" s="2" t="s">
        <v>3</v>
      </c>
      <c r="AA14" s="30" t="n">
        <f aca="false">SUM(AA6:AA12)</f>
        <v>10</v>
      </c>
      <c r="AB14" s="4" t="s">
        <v>3</v>
      </c>
      <c r="AC14" s="30" t="n">
        <f aca="false">SUM(AC6:AC12)</f>
        <v>114</v>
      </c>
      <c r="AD14" s="2" t="s">
        <v>3</v>
      </c>
      <c r="AE14" s="30" t="n">
        <f aca="false">SUM(AE6:AE12)</f>
        <v>0</v>
      </c>
      <c r="AF14" s="2" t="s">
        <v>3</v>
      </c>
      <c r="AG14" s="30" t="n">
        <f aca="false">SUM(AG6:AG12)</f>
        <v>48</v>
      </c>
      <c r="AH14" s="2" t="s">
        <v>3</v>
      </c>
      <c r="AI14" s="30" t="n">
        <f aca="false">SUM(AI6:AI12)</f>
        <v>191</v>
      </c>
      <c r="AJ14" s="18" t="s">
        <v>11</v>
      </c>
      <c r="AK14" s="5"/>
    </row>
    <row r="15" customFormat="false" ht="15" hidden="false" customHeight="false" outlineLevel="0" collapsed="false">
      <c r="A15" s="166"/>
      <c r="B15" s="0"/>
      <c r="C15" s="0"/>
      <c r="D15" s="30"/>
      <c r="E15" s="0"/>
      <c r="F15" s="30"/>
      <c r="G15" s="0"/>
      <c r="H15" s="30"/>
      <c r="I15" s="0"/>
      <c r="J15" s="30"/>
      <c r="K15" s="0"/>
      <c r="L15" s="30"/>
      <c r="M15" s="0"/>
      <c r="N15" s="30"/>
      <c r="O15" s="0"/>
      <c r="P15" s="30"/>
      <c r="Q15" s="18"/>
      <c r="R15" s="5"/>
      <c r="T15" s="5"/>
      <c r="U15" s="1"/>
      <c r="V15" s="2"/>
      <c r="W15" s="30"/>
      <c r="X15" s="3"/>
      <c r="Y15" s="30"/>
      <c r="Z15" s="2"/>
      <c r="AA15" s="30"/>
      <c r="AB15" s="4"/>
      <c r="AC15" s="30"/>
      <c r="AD15" s="2"/>
      <c r="AE15" s="30"/>
      <c r="AF15" s="2"/>
      <c r="AG15" s="30"/>
      <c r="AH15" s="2"/>
      <c r="AI15" s="30"/>
      <c r="AJ15" s="18"/>
      <c r="AK15" s="5"/>
    </row>
    <row r="16" customFormat="false" ht="15" hidden="false" customHeight="false" outlineLevel="0" collapsed="false">
      <c r="A16" s="166"/>
      <c r="B16" s="0"/>
      <c r="C16" s="0"/>
      <c r="D16" s="48"/>
      <c r="E16" s="49"/>
      <c r="F16" s="48"/>
      <c r="G16" s="50"/>
      <c r="H16" s="48"/>
      <c r="I16" s="0"/>
      <c r="J16" s="48"/>
      <c r="K16" s="50"/>
      <c r="L16" s="51"/>
      <c r="M16" s="50"/>
      <c r="N16" s="48"/>
      <c r="O16" s="52"/>
      <c r="P16" s="53"/>
      <c r="Q16" s="18"/>
      <c r="R16" s="5"/>
      <c r="T16" s="5"/>
      <c r="U16" s="1"/>
      <c r="V16" s="2"/>
      <c r="W16" s="48"/>
      <c r="X16" s="49"/>
      <c r="Y16" s="48"/>
      <c r="Z16" s="50"/>
      <c r="AA16" s="48"/>
      <c r="AB16" s="4"/>
      <c r="AC16" s="48"/>
      <c r="AD16" s="50"/>
      <c r="AE16" s="51"/>
      <c r="AF16" s="50"/>
      <c r="AG16" s="48"/>
      <c r="AH16" s="52"/>
      <c r="AI16" s="53"/>
      <c r="AJ16" s="18"/>
      <c r="AK16" s="5"/>
    </row>
    <row r="17" customFormat="false" ht="15" hidden="false" customHeight="false" outlineLevel="0" collapsed="false">
      <c r="A17" s="166"/>
      <c r="B17" s="0"/>
      <c r="C17" s="0"/>
      <c r="D17" s="54"/>
      <c r="E17" s="49"/>
      <c r="F17" s="54"/>
      <c r="G17" s="52"/>
      <c r="H17" s="54"/>
      <c r="I17" s="55"/>
      <c r="J17" s="54"/>
      <c r="K17" s="52"/>
      <c r="L17" s="54"/>
      <c r="M17" s="52"/>
      <c r="N17" s="54"/>
      <c r="O17" s="52"/>
      <c r="P17" s="54"/>
      <c r="Q17" s="18"/>
      <c r="R17" s="5"/>
      <c r="T17" s="5"/>
      <c r="U17" s="1"/>
      <c r="V17" s="2"/>
      <c r="W17" s="54"/>
      <c r="X17" s="49"/>
      <c r="Y17" s="54"/>
      <c r="Z17" s="52"/>
      <c r="AA17" s="54"/>
      <c r="AB17" s="55"/>
      <c r="AC17" s="54"/>
      <c r="AD17" s="52"/>
      <c r="AE17" s="54"/>
      <c r="AF17" s="52"/>
      <c r="AG17" s="54"/>
      <c r="AH17" s="52"/>
      <c r="AI17" s="54"/>
      <c r="AJ17" s="18"/>
      <c r="AK17" s="5"/>
    </row>
    <row r="18" customFormat="false" ht="15" hidden="false" customHeight="false" outlineLevel="0" collapsed="false">
      <c r="A18" s="166"/>
      <c r="B18" s="2" t="s">
        <v>25</v>
      </c>
      <c r="C18" s="0"/>
      <c r="D18" s="12"/>
      <c r="E18" s="56"/>
      <c r="F18" s="57"/>
      <c r="G18" s="12"/>
      <c r="H18" s="57"/>
      <c r="I18" s="58"/>
      <c r="J18" s="57"/>
      <c r="K18" s="12"/>
      <c r="L18" s="57"/>
      <c r="M18" s="12"/>
      <c r="N18" s="57"/>
      <c r="O18" s="12"/>
      <c r="P18" s="57"/>
      <c r="Q18" s="0"/>
      <c r="R18" s="5"/>
      <c r="T18" s="5"/>
      <c r="U18" s="2" t="s">
        <v>25</v>
      </c>
      <c r="V18" s="2"/>
      <c r="W18" s="12"/>
      <c r="X18" s="56"/>
      <c r="Y18" s="57"/>
      <c r="Z18" s="12"/>
      <c r="AA18" s="57"/>
      <c r="AB18" s="58"/>
      <c r="AC18" s="57"/>
      <c r="AD18" s="12"/>
      <c r="AE18" s="57"/>
      <c r="AF18" s="12"/>
      <c r="AG18" s="57"/>
      <c r="AH18" s="12"/>
      <c r="AI18" s="57"/>
      <c r="AJ18" s="8"/>
      <c r="AK18" s="5"/>
    </row>
    <row r="19" customFormat="false" ht="15" hidden="false" customHeight="false" outlineLevel="0" collapsed="false">
      <c r="A19" s="166"/>
      <c r="B19" s="59" t="s">
        <v>26</v>
      </c>
      <c r="C19" s="0"/>
      <c r="E19" s="0"/>
      <c r="G19" s="0"/>
      <c r="I19" s="0"/>
      <c r="K19" s="0"/>
      <c r="M19" s="0"/>
      <c r="O19" s="0"/>
      <c r="Q19" s="0"/>
      <c r="R19" s="5"/>
      <c r="T19" s="5"/>
      <c r="U19" s="59" t="s">
        <v>26</v>
      </c>
      <c r="V19" s="2"/>
      <c r="X19" s="3"/>
      <c r="Z19" s="2"/>
      <c r="AB19" s="4"/>
      <c r="AD19" s="2"/>
      <c r="AF19" s="2"/>
      <c r="AH19" s="2"/>
      <c r="AJ19" s="8"/>
      <c r="AK19" s="5"/>
    </row>
    <row r="20" customFormat="false" ht="21" hidden="false" customHeight="false" outlineLevel="0" collapsed="false">
      <c r="A20" s="166"/>
      <c r="B20" s="60" t="s">
        <v>6</v>
      </c>
      <c r="C20" s="0"/>
      <c r="E20" s="0"/>
      <c r="G20" s="0"/>
      <c r="I20" s="0"/>
      <c r="K20" s="0"/>
      <c r="M20" s="0"/>
      <c r="O20" s="0"/>
      <c r="Q20" s="0"/>
      <c r="R20" s="5"/>
      <c r="T20" s="5"/>
      <c r="U20" s="60" t="s">
        <v>27</v>
      </c>
      <c r="V20" s="2"/>
      <c r="X20" s="3"/>
      <c r="Z20" s="2"/>
      <c r="AB20" s="4"/>
      <c r="AD20" s="2"/>
      <c r="AF20" s="2"/>
      <c r="AH20" s="2"/>
      <c r="AJ20" s="8"/>
      <c r="AK20" s="5"/>
    </row>
    <row r="21" customFormat="false" ht="15" hidden="false" customHeight="false" outlineLevel="0" collapsed="false">
      <c r="A21" s="166"/>
      <c r="B21" s="2" t="s">
        <v>28</v>
      </c>
      <c r="C21" s="0"/>
      <c r="D21" s="2" t="str">
        <f aca="false">B20</f>
        <v>An</v>
      </c>
      <c r="E21" s="0"/>
      <c r="F21" s="2" t="s">
        <v>29</v>
      </c>
      <c r="G21" s="0"/>
      <c r="H21" s="61" t="s">
        <v>30</v>
      </c>
      <c r="I21" s="61"/>
      <c r="J21" s="61"/>
      <c r="K21" s="61"/>
      <c r="L21" s="61"/>
      <c r="M21" s="61"/>
      <c r="N21" s="61"/>
      <c r="O21" s="62"/>
      <c r="P21" s="63" t="s">
        <v>31</v>
      </c>
      <c r="Q21" s="0"/>
      <c r="R21" s="5"/>
      <c r="T21" s="5"/>
      <c r="U21" s="2" t="s">
        <v>28</v>
      </c>
      <c r="V21" s="2"/>
      <c r="W21" s="2" t="str">
        <f aca="false">U20</f>
        <v>Pl</v>
      </c>
      <c r="X21" s="3"/>
      <c r="Y21" s="2" t="s">
        <v>29</v>
      </c>
      <c r="Z21" s="2"/>
      <c r="AA21" s="61" t="s">
        <v>30</v>
      </c>
      <c r="AB21" s="61"/>
      <c r="AC21" s="61"/>
      <c r="AD21" s="61"/>
      <c r="AE21" s="61"/>
      <c r="AF21" s="61"/>
      <c r="AG21" s="61"/>
      <c r="AH21" s="62"/>
      <c r="AI21" s="63" t="s">
        <v>32</v>
      </c>
      <c r="AJ21" s="8"/>
      <c r="AK21" s="5"/>
    </row>
    <row r="22" customFormat="false" ht="15" hidden="false" customHeight="false" outlineLevel="0" collapsed="false">
      <c r="A22" s="166"/>
      <c r="B22" s="2"/>
      <c r="C22" s="59"/>
      <c r="D22" s="3" t="s">
        <v>33</v>
      </c>
      <c r="E22" s="2"/>
      <c r="F22" s="2"/>
      <c r="G22" s="0"/>
      <c r="H22" s="2"/>
      <c r="I22" s="2"/>
      <c r="J22" s="2"/>
      <c r="K22" s="0"/>
      <c r="L22" s="2" t="str">
        <f aca="false">B20</f>
        <v>An</v>
      </c>
      <c r="M22" s="2" t="s">
        <v>34</v>
      </c>
      <c r="N22" s="2"/>
      <c r="O22" s="2" t="str">
        <f aca="false">B20</f>
        <v>An</v>
      </c>
      <c r="P22" s="2" t="s">
        <v>35</v>
      </c>
      <c r="Q22" s="0"/>
      <c r="R22" s="5"/>
      <c r="T22" s="5"/>
      <c r="U22" s="2"/>
      <c r="V22" s="59"/>
      <c r="W22" s="3" t="s">
        <v>33</v>
      </c>
      <c r="X22" s="2"/>
      <c r="Y22" s="2"/>
      <c r="Z22" s="2"/>
      <c r="AA22" s="2"/>
      <c r="AB22" s="2"/>
      <c r="AC22" s="2"/>
      <c r="AD22" s="2"/>
      <c r="AE22" s="2" t="str">
        <f aca="false">U20</f>
        <v>Pl</v>
      </c>
      <c r="AF22" s="2" t="s">
        <v>34</v>
      </c>
      <c r="AG22" s="2"/>
      <c r="AH22" s="2" t="str">
        <f aca="false">U20</f>
        <v>Pl</v>
      </c>
      <c r="AI22" s="2" t="s">
        <v>35</v>
      </c>
      <c r="AK22" s="5"/>
    </row>
    <row r="23" customFormat="false" ht="15" hidden="false" customHeight="false" outlineLevel="0" collapsed="false">
      <c r="A23" s="166"/>
      <c r="B23" s="3"/>
      <c r="C23" s="3"/>
      <c r="D23" s="3"/>
      <c r="E23" s="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5"/>
      <c r="T23" s="5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5"/>
    </row>
    <row r="24" customFormat="false" ht="15" hidden="false" customHeight="false" outlineLevel="0" collapsed="false">
      <c r="B24" s="0"/>
      <c r="C24" s="0"/>
      <c r="E24" s="0"/>
      <c r="G24" s="0"/>
      <c r="I24" s="0"/>
      <c r="K24" s="0"/>
      <c r="M24" s="0"/>
      <c r="O24" s="0"/>
      <c r="P24" s="65" t="str">
        <f aca="false">IF((N14&lt;P14*0.2),"no","ok")</f>
        <v>ok</v>
      </c>
      <c r="Q24" s="0"/>
      <c r="AI24" s="65" t="str">
        <f aca="false">IF(AG15&gt;=AI15*0.25,"OK","NO")</f>
        <v>OK</v>
      </c>
    </row>
    <row r="25" customFormat="false" ht="15" hidden="false" customHeight="false" outlineLevel="0" collapsed="false">
      <c r="B25" s="0"/>
      <c r="C25" s="0"/>
      <c r="E25" s="0"/>
      <c r="G25" s="0"/>
      <c r="I25" s="0"/>
      <c r="K25" s="0"/>
      <c r="M25" s="0"/>
      <c r="O25" s="0"/>
      <c r="P25" s="65"/>
      <c r="Q25" s="0"/>
      <c r="AI25" s="65"/>
    </row>
    <row r="26" customFormat="false" ht="15" hidden="false" customHeight="false" outlineLevel="0" collapsed="false">
      <c r="A26" s="5"/>
      <c r="B26" s="3"/>
      <c r="C26" s="3"/>
      <c r="D26" s="3"/>
      <c r="E26" s="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5"/>
      <c r="S26" s="9"/>
      <c r="T26" s="5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5"/>
    </row>
    <row r="27" customFormat="false" ht="15" hidden="false" customHeight="false" outlineLevel="0" collapsed="false">
      <c r="A27" s="5"/>
      <c r="B27" s="6" t="s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0"/>
      <c r="R27" s="5"/>
      <c r="T27" s="5"/>
      <c r="U27" s="6" t="s">
        <v>1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5"/>
    </row>
    <row r="28" customFormat="false" ht="15" hidden="false" customHeight="false" outlineLevel="0" collapsed="false">
      <c r="A28" s="5"/>
      <c r="B28" s="10" t="s">
        <v>2</v>
      </c>
      <c r="C28" s="11"/>
      <c r="D28" s="12"/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0"/>
      <c r="R28" s="5"/>
      <c r="S28" s="2"/>
      <c r="T28" s="5"/>
      <c r="U28" s="10" t="s">
        <v>2</v>
      </c>
      <c r="V28" s="11"/>
      <c r="W28" s="12"/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8"/>
      <c r="AK28" s="5"/>
    </row>
    <row r="29" customFormat="false" ht="15" hidden="false" customHeight="false" outlineLevel="0" collapsed="false">
      <c r="A29" s="5"/>
      <c r="B29" s="15"/>
      <c r="C29" s="16" t="s">
        <v>3</v>
      </c>
      <c r="D29" s="15" t="s">
        <v>4</v>
      </c>
      <c r="E29" s="6" t="s">
        <v>3</v>
      </c>
      <c r="F29" s="15" t="s">
        <v>5</v>
      </c>
      <c r="G29" s="16" t="s">
        <v>3</v>
      </c>
      <c r="H29" s="15" t="s">
        <v>6</v>
      </c>
      <c r="I29" s="17" t="s">
        <v>3</v>
      </c>
      <c r="J29" s="15" t="s">
        <v>7</v>
      </c>
      <c r="K29" s="16" t="s">
        <v>3</v>
      </c>
      <c r="L29" s="15" t="s">
        <v>8</v>
      </c>
      <c r="M29" s="16" t="s">
        <v>3</v>
      </c>
      <c r="N29" s="15" t="s">
        <v>9</v>
      </c>
      <c r="O29" s="16" t="s">
        <v>3</v>
      </c>
      <c r="P29" s="15" t="s">
        <v>10</v>
      </c>
      <c r="Q29" s="18" t="s">
        <v>11</v>
      </c>
      <c r="R29" s="5"/>
      <c r="S29" s="1"/>
      <c r="T29" s="5"/>
      <c r="U29" s="15"/>
      <c r="V29" s="16" t="s">
        <v>3</v>
      </c>
      <c r="W29" s="15" t="s">
        <v>4</v>
      </c>
      <c r="X29" s="6" t="s">
        <v>3</v>
      </c>
      <c r="Y29" s="15" t="s">
        <v>5</v>
      </c>
      <c r="Z29" s="16" t="s">
        <v>3</v>
      </c>
      <c r="AA29" s="15" t="s">
        <v>6</v>
      </c>
      <c r="AB29" s="17" t="s">
        <v>3</v>
      </c>
      <c r="AC29" s="15" t="s">
        <v>7</v>
      </c>
      <c r="AD29" s="16" t="s">
        <v>3</v>
      </c>
      <c r="AE29" s="15" t="s">
        <v>8</v>
      </c>
      <c r="AF29" s="16" t="s">
        <v>3</v>
      </c>
      <c r="AG29" s="15" t="s">
        <v>9</v>
      </c>
      <c r="AH29" s="16" t="s">
        <v>3</v>
      </c>
      <c r="AI29" s="15" t="s">
        <v>10</v>
      </c>
      <c r="AJ29" s="18" t="s">
        <v>11</v>
      </c>
      <c r="AK29" s="5"/>
    </row>
    <row r="30" customFormat="false" ht="15" hidden="false" customHeight="false" outlineLevel="0" collapsed="false">
      <c r="A30" s="5"/>
      <c r="B30" s="19" t="s">
        <v>12</v>
      </c>
      <c r="C30" s="16"/>
      <c r="D30" s="20"/>
      <c r="E30" s="13"/>
      <c r="F30" s="21"/>
      <c r="G30" s="22"/>
      <c r="H30" s="21"/>
      <c r="I30" s="23"/>
      <c r="J30" s="21"/>
      <c r="K30" s="22"/>
      <c r="L30" s="21"/>
      <c r="M30" s="22"/>
      <c r="N30" s="21"/>
      <c r="O30" s="22"/>
      <c r="P30" s="21"/>
      <c r="Q30" s="18"/>
      <c r="R30" s="5"/>
      <c r="S30" s="1"/>
      <c r="T30" s="5"/>
      <c r="U30" s="19" t="s">
        <v>12</v>
      </c>
      <c r="V30" s="16"/>
      <c r="W30" s="20"/>
      <c r="X30" s="13"/>
      <c r="Y30" s="21"/>
      <c r="Z30" s="22"/>
      <c r="AA30" s="21"/>
      <c r="AB30" s="23"/>
      <c r="AC30" s="21"/>
      <c r="AD30" s="22"/>
      <c r="AE30" s="21"/>
      <c r="AF30" s="22"/>
      <c r="AG30" s="21"/>
      <c r="AH30" s="22"/>
      <c r="AI30" s="21"/>
      <c r="AJ30" s="18"/>
      <c r="AK30" s="5"/>
    </row>
    <row r="31" customFormat="false" ht="15" hidden="false" customHeight="false" outlineLevel="0" collapsed="false">
      <c r="A31" s="5"/>
      <c r="B31" s="1" t="s">
        <v>13</v>
      </c>
      <c r="C31" s="2" t="s">
        <v>3</v>
      </c>
      <c r="D31" s="24" t="s">
        <v>14</v>
      </c>
      <c r="E31" s="25" t="s">
        <v>3</v>
      </c>
      <c r="F31" s="26" t="s">
        <v>14</v>
      </c>
      <c r="G31" s="27" t="s">
        <v>3</v>
      </c>
      <c r="H31" s="26" t="s">
        <v>14</v>
      </c>
      <c r="I31" s="28" t="s">
        <v>3</v>
      </c>
      <c r="J31" s="26" t="n">
        <v>5</v>
      </c>
      <c r="K31" s="27" t="s">
        <v>3</v>
      </c>
      <c r="L31" s="26" t="n">
        <v>9</v>
      </c>
      <c r="M31" s="27" t="s">
        <v>3</v>
      </c>
      <c r="N31" s="29" t="n">
        <v>16</v>
      </c>
      <c r="O31" s="2" t="s">
        <v>3</v>
      </c>
      <c r="P31" s="30" t="n">
        <f aca="false">SUM(D31:N31)</f>
        <v>30</v>
      </c>
      <c r="Q31" s="18" t="s">
        <v>11</v>
      </c>
      <c r="R31" s="5"/>
      <c r="T31" s="5"/>
      <c r="U31" s="1" t="s">
        <v>13</v>
      </c>
      <c r="V31" s="2" t="s">
        <v>3</v>
      </c>
      <c r="W31" s="24" t="s">
        <v>14</v>
      </c>
      <c r="X31" s="25" t="s">
        <v>3</v>
      </c>
      <c r="Y31" s="26" t="s">
        <v>14</v>
      </c>
      <c r="Z31" s="27" t="s">
        <v>3</v>
      </c>
      <c r="AA31" s="26" t="s">
        <v>14</v>
      </c>
      <c r="AB31" s="28" t="s">
        <v>3</v>
      </c>
      <c r="AC31" s="26" t="s">
        <v>14</v>
      </c>
      <c r="AD31" s="27" t="s">
        <v>3</v>
      </c>
      <c r="AE31" s="26" t="n">
        <v>6</v>
      </c>
      <c r="AF31" s="27" t="s">
        <v>3</v>
      </c>
      <c r="AG31" s="29" t="n">
        <v>13</v>
      </c>
      <c r="AH31" s="2" t="s">
        <v>3</v>
      </c>
      <c r="AI31" s="30" t="n">
        <f aca="false">SUM(W31:AG31)</f>
        <v>19</v>
      </c>
      <c r="AJ31" s="18" t="s">
        <v>11</v>
      </c>
      <c r="AK31" s="5"/>
    </row>
    <row r="32" customFormat="false" ht="15" hidden="false" customHeight="false" outlineLevel="0" collapsed="false">
      <c r="A32" s="5"/>
      <c r="B32" s="1" t="s">
        <v>15</v>
      </c>
      <c r="C32" s="2" t="s">
        <v>3</v>
      </c>
      <c r="D32" s="31" t="s">
        <v>14</v>
      </c>
      <c r="E32" s="32" t="s">
        <v>3</v>
      </c>
      <c r="F32" s="33" t="s">
        <v>14</v>
      </c>
      <c r="G32" s="19" t="s">
        <v>3</v>
      </c>
      <c r="H32" s="33" t="s">
        <v>14</v>
      </c>
      <c r="I32" s="34" t="s">
        <v>3</v>
      </c>
      <c r="J32" s="33" t="n">
        <v>5</v>
      </c>
      <c r="K32" s="19" t="s">
        <v>3</v>
      </c>
      <c r="L32" s="33" t="n">
        <v>14</v>
      </c>
      <c r="M32" s="19" t="s">
        <v>3</v>
      </c>
      <c r="N32" s="35" t="n">
        <v>19</v>
      </c>
      <c r="O32" s="2" t="s">
        <v>3</v>
      </c>
      <c r="P32" s="30" t="n">
        <f aca="false">SUM(D32:N32)</f>
        <v>38</v>
      </c>
      <c r="Q32" s="18" t="s">
        <v>11</v>
      </c>
      <c r="R32" s="5"/>
      <c r="T32" s="5"/>
      <c r="U32" s="1" t="s">
        <v>15</v>
      </c>
      <c r="V32" s="2" t="s">
        <v>3</v>
      </c>
      <c r="W32" s="31" t="s">
        <v>14</v>
      </c>
      <c r="X32" s="32" t="s">
        <v>3</v>
      </c>
      <c r="Y32" s="33" t="s">
        <v>14</v>
      </c>
      <c r="Z32" s="19" t="s">
        <v>3</v>
      </c>
      <c r="AA32" s="33" t="s">
        <v>14</v>
      </c>
      <c r="AB32" s="34" t="s">
        <v>3</v>
      </c>
      <c r="AC32" s="33" t="s">
        <v>14</v>
      </c>
      <c r="AD32" s="19" t="s">
        <v>3</v>
      </c>
      <c r="AE32" s="33" t="n">
        <v>8</v>
      </c>
      <c r="AF32" s="19" t="s">
        <v>3</v>
      </c>
      <c r="AG32" s="35" t="n">
        <v>17</v>
      </c>
      <c r="AH32" s="2" t="s">
        <v>3</v>
      </c>
      <c r="AI32" s="30" t="n">
        <f aca="false">SUM(W32:AG32)</f>
        <v>25</v>
      </c>
      <c r="AJ32" s="18" t="s">
        <v>11</v>
      </c>
      <c r="AK32" s="5"/>
    </row>
    <row r="33" customFormat="false" ht="15" hidden="false" customHeight="false" outlineLevel="0" collapsed="false">
      <c r="A33" s="5"/>
      <c r="B33" s="1" t="s">
        <v>16</v>
      </c>
      <c r="C33" s="2" t="s">
        <v>3</v>
      </c>
      <c r="D33" s="31" t="n">
        <v>10</v>
      </c>
      <c r="E33" s="32" t="s">
        <v>3</v>
      </c>
      <c r="F33" s="33" t="s">
        <v>14</v>
      </c>
      <c r="G33" s="19" t="s">
        <v>3</v>
      </c>
      <c r="H33" s="33" t="s">
        <v>14</v>
      </c>
      <c r="I33" s="34" t="s">
        <v>3</v>
      </c>
      <c r="J33" s="33" t="n">
        <v>8</v>
      </c>
      <c r="K33" s="19" t="s">
        <v>3</v>
      </c>
      <c r="L33" s="33" t="n">
        <v>12</v>
      </c>
      <c r="M33" s="19" t="s">
        <v>3</v>
      </c>
      <c r="N33" s="35" t="s">
        <v>14</v>
      </c>
      <c r="O33" s="2" t="s">
        <v>3</v>
      </c>
      <c r="P33" s="30" t="n">
        <f aca="false">SUM(D33:N33)</f>
        <v>30</v>
      </c>
      <c r="Q33" s="18" t="s">
        <v>11</v>
      </c>
      <c r="R33" s="5"/>
      <c r="T33" s="5"/>
      <c r="U33" s="1" t="s">
        <v>16</v>
      </c>
      <c r="V33" s="2" t="s">
        <v>3</v>
      </c>
      <c r="W33" s="31" t="s">
        <v>14</v>
      </c>
      <c r="X33" s="32" t="s">
        <v>3</v>
      </c>
      <c r="Y33" s="33" t="s">
        <v>14</v>
      </c>
      <c r="Z33" s="19" t="s">
        <v>3</v>
      </c>
      <c r="AA33" s="33" t="s">
        <v>14</v>
      </c>
      <c r="AB33" s="34" t="s">
        <v>3</v>
      </c>
      <c r="AC33" s="33" t="s">
        <v>14</v>
      </c>
      <c r="AD33" s="19" t="s">
        <v>3</v>
      </c>
      <c r="AE33" s="33" t="n">
        <v>6</v>
      </c>
      <c r="AF33" s="19" t="s">
        <v>3</v>
      </c>
      <c r="AG33" s="35" t="n">
        <v>13</v>
      </c>
      <c r="AH33" s="2" t="s">
        <v>3</v>
      </c>
      <c r="AI33" s="30" t="n">
        <f aca="false">SUM(W33:AG33)</f>
        <v>19</v>
      </c>
      <c r="AJ33" s="18" t="s">
        <v>11</v>
      </c>
      <c r="AK33" s="5"/>
    </row>
    <row r="34" customFormat="false" ht="15" hidden="false" customHeight="false" outlineLevel="0" collapsed="false">
      <c r="A34" s="5"/>
      <c r="B34" s="1" t="s">
        <v>17</v>
      </c>
      <c r="C34" s="2" t="s">
        <v>3</v>
      </c>
      <c r="D34" s="31" t="s">
        <v>14</v>
      </c>
      <c r="E34" s="32" t="s">
        <v>3</v>
      </c>
      <c r="F34" s="33" t="n">
        <v>6</v>
      </c>
      <c r="G34" s="19" t="s">
        <v>3</v>
      </c>
      <c r="H34" s="33" t="s">
        <v>14</v>
      </c>
      <c r="I34" s="34" t="s">
        <v>3</v>
      </c>
      <c r="J34" s="33" t="n">
        <v>12</v>
      </c>
      <c r="K34" s="19" t="s">
        <v>3</v>
      </c>
      <c r="L34" s="33" t="n">
        <v>12</v>
      </c>
      <c r="M34" s="19" t="s">
        <v>3</v>
      </c>
      <c r="N34" s="35" t="s">
        <v>14</v>
      </c>
      <c r="O34" s="2" t="s">
        <v>3</v>
      </c>
      <c r="P34" s="30" t="n">
        <f aca="false">SUM(D34,F34,H34,J34,L34,N34)</f>
        <v>30</v>
      </c>
      <c r="Q34" s="18" t="s">
        <v>11</v>
      </c>
      <c r="R34" s="5"/>
      <c r="T34" s="5"/>
      <c r="U34" s="1" t="s">
        <v>17</v>
      </c>
      <c r="V34" s="2" t="s">
        <v>3</v>
      </c>
      <c r="W34" s="31" t="s">
        <v>14</v>
      </c>
      <c r="X34" s="32" t="s">
        <v>3</v>
      </c>
      <c r="Y34" s="33" t="s">
        <v>14</v>
      </c>
      <c r="Z34" s="19" t="s">
        <v>3</v>
      </c>
      <c r="AA34" s="33" t="s">
        <v>14</v>
      </c>
      <c r="AB34" s="34" t="s">
        <v>3</v>
      </c>
      <c r="AC34" s="33" t="n">
        <v>16</v>
      </c>
      <c r="AD34" s="19" t="s">
        <v>3</v>
      </c>
      <c r="AE34" s="33" t="n">
        <v>3</v>
      </c>
      <c r="AF34" s="19" t="s">
        <v>3</v>
      </c>
      <c r="AG34" s="35" t="s">
        <v>14</v>
      </c>
      <c r="AH34" s="2" t="s">
        <v>3</v>
      </c>
      <c r="AI34" s="30" t="n">
        <f aca="false">SUM(W34:AG34)</f>
        <v>19</v>
      </c>
      <c r="AJ34" s="18" t="s">
        <v>11</v>
      </c>
      <c r="AK34" s="5"/>
    </row>
    <row r="35" customFormat="false" ht="15" hidden="false" customHeight="false" outlineLevel="0" collapsed="false">
      <c r="A35" s="5"/>
      <c r="B35" s="1" t="s">
        <v>18</v>
      </c>
      <c r="C35" s="2" t="s">
        <v>3</v>
      </c>
      <c r="D35" s="31" t="s">
        <v>14</v>
      </c>
      <c r="E35" s="32" t="s">
        <v>3</v>
      </c>
      <c r="F35" s="33" t="n">
        <v>4</v>
      </c>
      <c r="G35" s="19" t="s">
        <v>3</v>
      </c>
      <c r="H35" s="33" t="s">
        <v>14</v>
      </c>
      <c r="I35" s="34" t="s">
        <v>3</v>
      </c>
      <c r="J35" s="33" t="n">
        <v>13</v>
      </c>
      <c r="K35" s="19" t="s">
        <v>3</v>
      </c>
      <c r="L35" s="33" t="n">
        <v>13</v>
      </c>
      <c r="M35" s="19" t="s">
        <v>3</v>
      </c>
      <c r="N35" s="35" t="s">
        <v>14</v>
      </c>
      <c r="O35" s="2" t="s">
        <v>3</v>
      </c>
      <c r="P35" s="30" t="n">
        <f aca="false">SUM(D35:N35)</f>
        <v>30</v>
      </c>
      <c r="Q35" s="18" t="s">
        <v>11</v>
      </c>
      <c r="R35" s="5"/>
      <c r="T35" s="5"/>
      <c r="U35" s="1" t="s">
        <v>18</v>
      </c>
      <c r="V35" s="2" t="s">
        <v>3</v>
      </c>
      <c r="W35" s="31" t="s">
        <v>14</v>
      </c>
      <c r="X35" s="32" t="s">
        <v>3</v>
      </c>
      <c r="Y35" s="33" t="s">
        <v>14</v>
      </c>
      <c r="Z35" s="19" t="s">
        <v>3</v>
      </c>
      <c r="AA35" s="33" t="s">
        <v>14</v>
      </c>
      <c r="AB35" s="34" t="s">
        <v>3</v>
      </c>
      <c r="AC35" s="33" t="n">
        <v>16</v>
      </c>
      <c r="AD35" s="19" t="s">
        <v>3</v>
      </c>
      <c r="AE35" s="33" t="n">
        <v>3</v>
      </c>
      <c r="AF35" s="19" t="s">
        <v>3</v>
      </c>
      <c r="AG35" s="35" t="s">
        <v>14</v>
      </c>
      <c r="AH35" s="2" t="s">
        <v>3</v>
      </c>
      <c r="AI35" s="30" t="n">
        <f aca="false">SUM(W35:AG35)</f>
        <v>19</v>
      </c>
      <c r="AJ35" s="18" t="s">
        <v>11</v>
      </c>
      <c r="AK35" s="5"/>
    </row>
    <row r="36" customFormat="false" ht="15" hidden="false" customHeight="false" outlineLevel="0" collapsed="false">
      <c r="A36" s="5"/>
      <c r="B36" s="1" t="s">
        <v>19</v>
      </c>
      <c r="C36" s="2" t="s">
        <v>3</v>
      </c>
      <c r="D36" s="31" t="s">
        <v>14</v>
      </c>
      <c r="E36" s="32" t="s">
        <v>3</v>
      </c>
      <c r="F36" s="33" t="s">
        <v>14</v>
      </c>
      <c r="G36" s="19" t="s">
        <v>3</v>
      </c>
      <c r="H36" s="33" t="s">
        <v>14</v>
      </c>
      <c r="I36" s="34" t="s">
        <v>3</v>
      </c>
      <c r="J36" s="33" t="n">
        <v>8</v>
      </c>
      <c r="K36" s="19" t="s">
        <v>3</v>
      </c>
      <c r="L36" s="33" t="n">
        <v>6</v>
      </c>
      <c r="M36" s="19" t="s">
        <v>3</v>
      </c>
      <c r="N36" s="35" t="n">
        <v>16</v>
      </c>
      <c r="O36" s="2" t="s">
        <v>3</v>
      </c>
      <c r="P36" s="30" t="n">
        <f aca="false">SUM(D36:N36)</f>
        <v>30</v>
      </c>
      <c r="Q36" s="18" t="s">
        <v>11</v>
      </c>
      <c r="R36" s="5"/>
      <c r="T36" s="5"/>
      <c r="U36" s="1" t="s">
        <v>19</v>
      </c>
      <c r="V36" s="2" t="s">
        <v>3</v>
      </c>
      <c r="W36" s="31" t="s">
        <v>14</v>
      </c>
      <c r="X36" s="32" t="s">
        <v>3</v>
      </c>
      <c r="Y36" s="33" t="n">
        <v>5</v>
      </c>
      <c r="Z36" s="19" t="s">
        <v>3</v>
      </c>
      <c r="AA36" s="33" t="s">
        <v>14</v>
      </c>
      <c r="AB36" s="34" t="s">
        <v>3</v>
      </c>
      <c r="AC36" s="33"/>
      <c r="AD36" s="19" t="s">
        <v>3</v>
      </c>
      <c r="AE36" s="33" t="n">
        <v>14</v>
      </c>
      <c r="AF36" s="19" t="s">
        <v>3</v>
      </c>
      <c r="AG36" s="35" t="s">
        <v>14</v>
      </c>
      <c r="AH36" s="2" t="s">
        <v>3</v>
      </c>
      <c r="AI36" s="30" t="n">
        <f aca="false">SUM(W36:AG36)</f>
        <v>19</v>
      </c>
      <c r="AJ36" s="18" t="s">
        <v>11</v>
      </c>
      <c r="AK36" s="5"/>
    </row>
    <row r="37" customFormat="false" ht="15" hidden="false" customHeight="false" outlineLevel="0" collapsed="false">
      <c r="A37" s="5"/>
      <c r="B37" s="1" t="s">
        <v>20</v>
      </c>
      <c r="C37" s="2" t="s">
        <v>3</v>
      </c>
      <c r="D37" s="36" t="s">
        <v>14</v>
      </c>
      <c r="E37" s="37" t="s">
        <v>3</v>
      </c>
      <c r="F37" s="38" t="s">
        <v>14</v>
      </c>
      <c r="G37" s="39" t="s">
        <v>3</v>
      </c>
      <c r="H37" s="38" t="s">
        <v>14</v>
      </c>
      <c r="I37" s="40" t="s">
        <v>3</v>
      </c>
      <c r="J37" s="38" t="n">
        <v>6</v>
      </c>
      <c r="K37" s="39" t="s">
        <v>3</v>
      </c>
      <c r="L37" s="38" t="n">
        <v>8</v>
      </c>
      <c r="M37" s="39" t="s">
        <v>3</v>
      </c>
      <c r="N37" s="41" t="n">
        <v>16</v>
      </c>
      <c r="O37" s="2" t="s">
        <v>3</v>
      </c>
      <c r="P37" s="30" t="n">
        <f aca="false">SUM(D37:N37)</f>
        <v>30</v>
      </c>
      <c r="Q37" s="18" t="s">
        <v>11</v>
      </c>
      <c r="R37" s="5"/>
      <c r="T37" s="5"/>
      <c r="U37" s="1" t="s">
        <v>20</v>
      </c>
      <c r="V37" s="2" t="s">
        <v>3</v>
      </c>
      <c r="W37" s="36" t="n">
        <v>6</v>
      </c>
      <c r="X37" s="37" t="s">
        <v>3</v>
      </c>
      <c r="Y37" s="38" t="s">
        <v>14</v>
      </c>
      <c r="Z37" s="39" t="s">
        <v>3</v>
      </c>
      <c r="AA37" s="38" t="s">
        <v>14</v>
      </c>
      <c r="AB37" s="40" t="s">
        <v>3</v>
      </c>
      <c r="AC37" s="38"/>
      <c r="AD37" s="39" t="s">
        <v>3</v>
      </c>
      <c r="AE37" s="38" t="n">
        <v>13</v>
      </c>
      <c r="AF37" s="39" t="s">
        <v>3</v>
      </c>
      <c r="AG37" s="41" t="s">
        <v>14</v>
      </c>
      <c r="AH37" s="2" t="s">
        <v>3</v>
      </c>
      <c r="AI37" s="30" t="n">
        <f aca="false">SUM(W37:AG37)</f>
        <v>19</v>
      </c>
      <c r="AJ37" s="18" t="s">
        <v>11</v>
      </c>
      <c r="AK37" s="5"/>
    </row>
    <row r="38" customFormat="false" ht="15" hidden="false" customHeight="false" outlineLevel="0" collapsed="false">
      <c r="A38" s="5"/>
      <c r="B38" s="42" t="s">
        <v>12</v>
      </c>
      <c r="C38" s="0"/>
      <c r="D38" s="43"/>
      <c r="E38" s="44"/>
      <c r="F38" s="45"/>
      <c r="G38" s="20"/>
      <c r="H38" s="45"/>
      <c r="I38" s="46"/>
      <c r="J38" s="45"/>
      <c r="K38" s="20"/>
      <c r="L38" s="45"/>
      <c r="M38" s="20"/>
      <c r="N38" s="45"/>
      <c r="O38" s="12"/>
      <c r="P38" s="47"/>
      <c r="Q38" s="18"/>
      <c r="R38" s="5"/>
      <c r="T38" s="5"/>
      <c r="U38" s="42" t="s">
        <v>12</v>
      </c>
      <c r="V38" s="2"/>
      <c r="W38" s="43"/>
      <c r="X38" s="44"/>
      <c r="Y38" s="45"/>
      <c r="Z38" s="20"/>
      <c r="AA38" s="45"/>
      <c r="AB38" s="46"/>
      <c r="AC38" s="45"/>
      <c r="AD38" s="20"/>
      <c r="AE38" s="45"/>
      <c r="AF38" s="20"/>
      <c r="AG38" s="45"/>
      <c r="AH38" s="12"/>
      <c r="AI38" s="47"/>
      <c r="AJ38" s="18"/>
      <c r="AK38" s="5"/>
    </row>
    <row r="39" customFormat="false" ht="15" hidden="false" customHeight="false" outlineLevel="0" collapsed="false">
      <c r="A39" s="5"/>
      <c r="B39" s="1" t="s">
        <v>21</v>
      </c>
      <c r="C39" s="2" t="s">
        <v>3</v>
      </c>
      <c r="D39" s="30" t="n">
        <f aca="false">SUM(D31:D37)</f>
        <v>10</v>
      </c>
      <c r="E39" s="3" t="s">
        <v>3</v>
      </c>
      <c r="F39" s="30" t="n">
        <f aca="false">SUM(F31:F37)</f>
        <v>10</v>
      </c>
      <c r="G39" s="2" t="s">
        <v>3</v>
      </c>
      <c r="H39" s="30" t="n">
        <f aca="false">SUM(H31:H37)</f>
        <v>0</v>
      </c>
      <c r="I39" s="4" t="s">
        <v>3</v>
      </c>
      <c r="J39" s="30" t="n">
        <f aca="false">SUM(J31:J37)</f>
        <v>57</v>
      </c>
      <c r="K39" s="2" t="s">
        <v>3</v>
      </c>
      <c r="L39" s="30" t="n">
        <f aca="false">SUM(L31:L37)</f>
        <v>74</v>
      </c>
      <c r="M39" s="2" t="s">
        <v>3</v>
      </c>
      <c r="N39" s="30" t="n">
        <f aca="false">SUM(N31:N37)</f>
        <v>67</v>
      </c>
      <c r="O39" s="2" t="s">
        <v>3</v>
      </c>
      <c r="P39" s="30" t="n">
        <f aca="false">SUM(P31:P37)</f>
        <v>218</v>
      </c>
      <c r="Q39" s="18" t="s">
        <v>11</v>
      </c>
      <c r="R39" s="5"/>
      <c r="T39" s="5"/>
      <c r="U39" s="1" t="s">
        <v>21</v>
      </c>
      <c r="V39" s="2" t="s">
        <v>3</v>
      </c>
      <c r="W39" s="30" t="n">
        <f aca="false">SUM(W31:W37)</f>
        <v>6</v>
      </c>
      <c r="X39" s="3" t="s">
        <v>3</v>
      </c>
      <c r="Y39" s="30" t="n">
        <f aca="false">SUM(Y31:Y37)</f>
        <v>5</v>
      </c>
      <c r="Z39" s="2" t="s">
        <v>3</v>
      </c>
      <c r="AA39" s="30" t="n">
        <f aca="false">SUM(AA31:AA37)</f>
        <v>0</v>
      </c>
      <c r="AB39" s="4" t="s">
        <v>3</v>
      </c>
      <c r="AC39" s="30" t="n">
        <f aca="false">SUM(AC31:AC37)</f>
        <v>32</v>
      </c>
      <c r="AD39" s="2" t="s">
        <v>3</v>
      </c>
      <c r="AE39" s="30" t="n">
        <f aca="false">SUM(AE31:AE37)</f>
        <v>53</v>
      </c>
      <c r="AF39" s="2" t="s">
        <v>3</v>
      </c>
      <c r="AG39" s="30" t="n">
        <f aca="false">SUM(AG31:AG37)</f>
        <v>43</v>
      </c>
      <c r="AH39" s="2" t="s">
        <v>3</v>
      </c>
      <c r="AI39" s="30" t="n">
        <f aca="false">SUM(AI31:AI37)</f>
        <v>139</v>
      </c>
      <c r="AJ39" s="18" t="s">
        <v>11</v>
      </c>
      <c r="AK39" s="5"/>
    </row>
    <row r="40" customFormat="false" ht="15" hidden="false" customHeight="false" outlineLevel="0" collapsed="false">
      <c r="A40" s="5"/>
      <c r="B40" s="0"/>
      <c r="C40" s="0"/>
      <c r="D40" s="30"/>
      <c r="E40" s="0"/>
      <c r="F40" s="30"/>
      <c r="G40" s="0"/>
      <c r="H40" s="30"/>
      <c r="I40" s="0"/>
      <c r="J40" s="30"/>
      <c r="K40" s="0"/>
      <c r="L40" s="30"/>
      <c r="M40" s="0"/>
      <c r="N40" s="30"/>
      <c r="O40" s="0"/>
      <c r="P40" s="30"/>
      <c r="Q40" s="18"/>
      <c r="R40" s="5"/>
      <c r="T40" s="5"/>
      <c r="U40" s="1"/>
      <c r="V40" s="2"/>
      <c r="W40" s="30"/>
      <c r="X40" s="3"/>
      <c r="Y40" s="30"/>
      <c r="Z40" s="2"/>
      <c r="AA40" s="30"/>
      <c r="AB40" s="4"/>
      <c r="AC40" s="30"/>
      <c r="AD40" s="2"/>
      <c r="AE40" s="30"/>
      <c r="AF40" s="2"/>
      <c r="AG40" s="30"/>
      <c r="AH40" s="2"/>
      <c r="AI40" s="30"/>
      <c r="AJ40" s="18"/>
      <c r="AK40" s="5"/>
    </row>
    <row r="41" customFormat="false" ht="15" hidden="false" customHeight="false" outlineLevel="0" collapsed="false">
      <c r="A41" s="5"/>
      <c r="B41" s="0"/>
      <c r="C41" s="0"/>
      <c r="D41" s="48"/>
      <c r="E41" s="49"/>
      <c r="F41" s="48"/>
      <c r="G41" s="50"/>
      <c r="H41" s="48"/>
      <c r="I41" s="0"/>
      <c r="J41" s="48"/>
      <c r="K41" s="50"/>
      <c r="L41" s="51"/>
      <c r="M41" s="50"/>
      <c r="N41" s="48"/>
      <c r="O41" s="52"/>
      <c r="P41" s="53"/>
      <c r="Q41" s="18"/>
      <c r="R41" s="5"/>
      <c r="T41" s="5"/>
      <c r="U41" s="1"/>
      <c r="V41" s="2"/>
      <c r="W41" s="48"/>
      <c r="X41" s="49"/>
      <c r="Y41" s="48"/>
      <c r="Z41" s="50"/>
      <c r="AA41" s="48"/>
      <c r="AB41" s="4"/>
      <c r="AC41" s="48"/>
      <c r="AD41" s="50"/>
      <c r="AE41" s="51"/>
      <c r="AF41" s="50"/>
      <c r="AG41" s="48"/>
      <c r="AH41" s="52"/>
      <c r="AI41" s="53"/>
      <c r="AJ41" s="18"/>
      <c r="AK41" s="5"/>
    </row>
    <row r="42" customFormat="false" ht="15" hidden="false" customHeight="false" outlineLevel="0" collapsed="false">
      <c r="A42" s="5"/>
      <c r="B42" s="0"/>
      <c r="C42" s="0"/>
      <c r="D42" s="54"/>
      <c r="E42" s="49"/>
      <c r="F42" s="54"/>
      <c r="G42" s="52"/>
      <c r="H42" s="54"/>
      <c r="I42" s="55"/>
      <c r="J42" s="54"/>
      <c r="K42" s="52"/>
      <c r="L42" s="54"/>
      <c r="M42" s="52"/>
      <c r="N42" s="54"/>
      <c r="O42" s="52"/>
      <c r="P42" s="54"/>
      <c r="Q42" s="18"/>
      <c r="R42" s="5"/>
      <c r="T42" s="5"/>
      <c r="U42" s="1"/>
      <c r="V42" s="2"/>
      <c r="W42" s="54"/>
      <c r="X42" s="49"/>
      <c r="Y42" s="54"/>
      <c r="Z42" s="52"/>
      <c r="AA42" s="54"/>
      <c r="AB42" s="55"/>
      <c r="AC42" s="54"/>
      <c r="AD42" s="52"/>
      <c r="AE42" s="54"/>
      <c r="AF42" s="52"/>
      <c r="AG42" s="54"/>
      <c r="AH42" s="52"/>
      <c r="AI42" s="54"/>
      <c r="AJ42" s="18"/>
      <c r="AK42" s="5"/>
    </row>
    <row r="43" customFormat="false" ht="15" hidden="false" customHeight="false" outlineLevel="0" collapsed="false">
      <c r="A43" s="5"/>
      <c r="B43" s="2" t="s">
        <v>25</v>
      </c>
      <c r="C43" s="0"/>
      <c r="D43" s="12"/>
      <c r="E43" s="56"/>
      <c r="F43" s="57"/>
      <c r="G43" s="12"/>
      <c r="H43" s="57"/>
      <c r="I43" s="58"/>
      <c r="J43" s="57"/>
      <c r="K43" s="12"/>
      <c r="L43" s="57"/>
      <c r="M43" s="12"/>
      <c r="N43" s="57"/>
      <c r="O43" s="12"/>
      <c r="P43" s="57"/>
      <c r="Q43" s="0"/>
      <c r="R43" s="5"/>
      <c r="T43" s="5"/>
      <c r="U43" s="2" t="s">
        <v>25</v>
      </c>
      <c r="V43" s="2"/>
      <c r="W43" s="12"/>
      <c r="X43" s="56"/>
      <c r="Y43" s="57"/>
      <c r="Z43" s="12"/>
      <c r="AA43" s="57"/>
      <c r="AB43" s="58"/>
      <c r="AC43" s="57"/>
      <c r="AD43" s="12"/>
      <c r="AE43" s="57"/>
      <c r="AF43" s="12"/>
      <c r="AG43" s="57"/>
      <c r="AH43" s="12"/>
      <c r="AI43" s="57"/>
      <c r="AJ43" s="8"/>
      <c r="AK43" s="5"/>
    </row>
    <row r="44" customFormat="false" ht="15" hidden="false" customHeight="false" outlineLevel="0" collapsed="false">
      <c r="A44" s="5"/>
      <c r="B44" s="59" t="s">
        <v>26</v>
      </c>
      <c r="C44" s="0"/>
      <c r="E44" s="0"/>
      <c r="G44" s="0"/>
      <c r="I44" s="0"/>
      <c r="K44" s="0"/>
      <c r="M44" s="0"/>
      <c r="O44" s="0"/>
      <c r="Q44" s="0"/>
      <c r="R44" s="5"/>
      <c r="T44" s="5"/>
      <c r="U44" s="59" t="s">
        <v>26</v>
      </c>
      <c r="V44" s="2"/>
      <c r="X44" s="3"/>
      <c r="Z44" s="2"/>
      <c r="AB44" s="4"/>
      <c r="AD44" s="2"/>
      <c r="AF44" s="2"/>
      <c r="AH44" s="2"/>
      <c r="AJ44" s="8"/>
      <c r="AK44" s="5"/>
    </row>
    <row r="45" customFormat="false" ht="21" hidden="false" customHeight="false" outlineLevel="0" collapsed="false">
      <c r="A45" s="5"/>
      <c r="B45" s="60" t="s">
        <v>77</v>
      </c>
      <c r="C45" s="0"/>
      <c r="E45" s="0"/>
      <c r="G45" s="0"/>
      <c r="I45" s="0"/>
      <c r="K45" s="0"/>
      <c r="M45" s="0"/>
      <c r="O45" s="0"/>
      <c r="Q45" s="0"/>
      <c r="R45" s="5"/>
      <c r="T45" s="5"/>
      <c r="U45" s="60" t="s">
        <v>78</v>
      </c>
      <c r="V45" s="2"/>
      <c r="X45" s="3"/>
      <c r="Z45" s="2"/>
      <c r="AB45" s="4"/>
      <c r="AD45" s="2"/>
      <c r="AF45" s="2"/>
      <c r="AH45" s="2"/>
      <c r="AJ45" s="8"/>
      <c r="AK45" s="5"/>
    </row>
    <row r="46" customFormat="false" ht="15" hidden="false" customHeight="false" outlineLevel="0" collapsed="false">
      <c r="A46" s="5"/>
      <c r="B46" s="2" t="s">
        <v>28</v>
      </c>
      <c r="C46" s="0"/>
      <c r="D46" s="2" t="str">
        <f aca="false">B45</f>
        <v>PdROb</v>
      </c>
      <c r="E46" s="0"/>
      <c r="F46" s="2" t="s">
        <v>29</v>
      </c>
      <c r="G46" s="0"/>
      <c r="H46" s="61" t="s">
        <v>50</v>
      </c>
      <c r="I46" s="61"/>
      <c r="J46" s="61"/>
      <c r="K46" s="61"/>
      <c r="L46" s="61"/>
      <c r="M46" s="61"/>
      <c r="N46" s="61"/>
      <c r="O46" s="62"/>
      <c r="P46" s="63" t="s">
        <v>51</v>
      </c>
      <c r="Q46" s="0"/>
      <c r="R46" s="5"/>
      <c r="T46" s="5"/>
      <c r="U46" s="2" t="s">
        <v>28</v>
      </c>
      <c r="V46" s="2"/>
      <c r="W46" s="2" t="str">
        <f aca="false">U45</f>
        <v>PdRD</v>
      </c>
      <c r="X46" s="3"/>
      <c r="Y46" s="2" t="s">
        <v>29</v>
      </c>
      <c r="Z46" s="2"/>
      <c r="AA46" s="61" t="s">
        <v>50</v>
      </c>
      <c r="AB46" s="61"/>
      <c r="AC46" s="61"/>
      <c r="AD46" s="61"/>
      <c r="AE46" s="61"/>
      <c r="AF46" s="61"/>
      <c r="AG46" s="61"/>
      <c r="AH46" s="62"/>
      <c r="AI46" s="63" t="s">
        <v>79</v>
      </c>
      <c r="AJ46" s="8"/>
      <c r="AK46" s="5"/>
    </row>
    <row r="47" customFormat="false" ht="15" hidden="false" customHeight="false" outlineLevel="0" collapsed="false">
      <c r="A47" s="5"/>
      <c r="B47" s="2"/>
      <c r="C47" s="59"/>
      <c r="D47" s="3" t="s">
        <v>33</v>
      </c>
      <c r="E47" s="2"/>
      <c r="F47" s="2"/>
      <c r="G47" s="0"/>
      <c r="H47" s="2"/>
      <c r="I47" s="2"/>
      <c r="J47" s="2"/>
      <c r="K47" s="0"/>
      <c r="L47" s="2" t="str">
        <f aca="false">B45</f>
        <v>PdROb</v>
      </c>
      <c r="M47" s="2" t="s">
        <v>34</v>
      </c>
      <c r="N47" s="2"/>
      <c r="O47" s="2" t="str">
        <f aca="false">B45</f>
        <v>PdROb</v>
      </c>
      <c r="P47" s="2" t="s">
        <v>53</v>
      </c>
      <c r="Q47" s="0"/>
      <c r="R47" s="5"/>
      <c r="T47" s="5"/>
      <c r="U47" s="2"/>
      <c r="V47" s="59"/>
      <c r="W47" s="3" t="s">
        <v>33</v>
      </c>
      <c r="X47" s="2"/>
      <c r="Y47" s="2"/>
      <c r="Z47" s="2"/>
      <c r="AA47" s="2"/>
      <c r="AB47" s="2"/>
      <c r="AC47" s="2"/>
      <c r="AD47" s="2"/>
      <c r="AE47" s="2" t="str">
        <f aca="false">U45</f>
        <v>PdRD</v>
      </c>
      <c r="AF47" s="2" t="s">
        <v>34</v>
      </c>
      <c r="AG47" s="2"/>
      <c r="AH47" s="2" t="str">
        <f aca="false">U45</f>
        <v>PdRD</v>
      </c>
      <c r="AI47" s="2" t="s">
        <v>53</v>
      </c>
      <c r="AJ47" s="8"/>
      <c r="AK47" s="5"/>
    </row>
    <row r="48" customFormat="false" ht="15" hidden="false" customHeight="false" outlineLevel="0" collapsed="false">
      <c r="A48" s="5"/>
      <c r="B48" s="3"/>
      <c r="C48" s="3"/>
      <c r="D48" s="3"/>
      <c r="E48" s="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5"/>
      <c r="S48" s="9"/>
      <c r="T48" s="5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5"/>
    </row>
    <row r="49" customFormat="false" ht="15" hidden="false" customHeight="false" outlineLevel="0" collapsed="false">
      <c r="A49" s="9"/>
      <c r="B49" s="0"/>
      <c r="C49" s="0"/>
      <c r="E49" s="0"/>
      <c r="G49" s="0"/>
      <c r="I49" s="0"/>
      <c r="K49" s="0"/>
      <c r="M49" s="0"/>
      <c r="O49" s="0"/>
      <c r="P49" s="65" t="str">
        <f aca="false">IF(N39&gt;=P39*0.3,"OK","NO")</f>
        <v>OK</v>
      </c>
      <c r="Q49" s="0"/>
      <c r="R49" s="9"/>
      <c r="T49" s="9"/>
      <c r="AI49" s="65" t="str">
        <f aca="false">IF(AG39&gt;=AI39*0.3,"OK","NO")</f>
        <v>OK</v>
      </c>
      <c r="AK49" s="9"/>
    </row>
    <row r="50" customFormat="false" ht="15" hidden="false" customHeight="false" outlineLevel="0" collapsed="false">
      <c r="A50" s="5"/>
      <c r="B50" s="3"/>
      <c r="C50" s="3"/>
      <c r="D50" s="3"/>
      <c r="E50" s="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5"/>
      <c r="T50" s="5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5"/>
    </row>
    <row r="51" customFormat="false" ht="15" hidden="false" customHeight="false" outlineLevel="0" collapsed="false">
      <c r="A51" s="5"/>
      <c r="B51" s="6" t="s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0"/>
      <c r="R51" s="5"/>
      <c r="T51" s="5"/>
      <c r="U51" s="6" t="s">
        <v>1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5"/>
    </row>
    <row r="52" customFormat="false" ht="15" hidden="false" customHeight="false" outlineLevel="0" collapsed="false">
      <c r="A52" s="5"/>
      <c r="B52" s="10" t="s">
        <v>2</v>
      </c>
      <c r="C52" s="11"/>
      <c r="D52" s="12"/>
      <c r="E52" s="13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0"/>
      <c r="R52" s="5"/>
      <c r="S52" s="2"/>
      <c r="T52" s="5"/>
      <c r="U52" s="10" t="s">
        <v>2</v>
      </c>
      <c r="V52" s="11"/>
      <c r="W52" s="12"/>
      <c r="X52" s="13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8"/>
      <c r="AK52" s="5"/>
    </row>
    <row r="53" customFormat="false" ht="15" hidden="false" customHeight="false" outlineLevel="0" collapsed="false">
      <c r="A53" s="5"/>
      <c r="B53" s="15"/>
      <c r="C53" s="16" t="s">
        <v>3</v>
      </c>
      <c r="D53" s="15" t="s">
        <v>4</v>
      </c>
      <c r="E53" s="6" t="s">
        <v>3</v>
      </c>
      <c r="F53" s="15" t="s">
        <v>5</v>
      </c>
      <c r="G53" s="16" t="s">
        <v>3</v>
      </c>
      <c r="H53" s="15" t="s">
        <v>6</v>
      </c>
      <c r="I53" s="17" t="s">
        <v>3</v>
      </c>
      <c r="J53" s="15" t="s">
        <v>7</v>
      </c>
      <c r="K53" s="16" t="s">
        <v>3</v>
      </c>
      <c r="L53" s="15" t="s">
        <v>8</v>
      </c>
      <c r="M53" s="16" t="s">
        <v>3</v>
      </c>
      <c r="N53" s="15" t="s">
        <v>9</v>
      </c>
      <c r="O53" s="16" t="s">
        <v>3</v>
      </c>
      <c r="P53" s="15" t="s">
        <v>10</v>
      </c>
      <c r="Q53" s="18" t="s">
        <v>11</v>
      </c>
      <c r="R53" s="5"/>
      <c r="S53" s="1"/>
      <c r="T53" s="5"/>
      <c r="U53" s="15"/>
      <c r="V53" s="16" t="s">
        <v>3</v>
      </c>
      <c r="W53" s="15" t="s">
        <v>4</v>
      </c>
      <c r="X53" s="6" t="s">
        <v>3</v>
      </c>
      <c r="Y53" s="15" t="s">
        <v>5</v>
      </c>
      <c r="Z53" s="16" t="s">
        <v>3</v>
      </c>
      <c r="AA53" s="15" t="s">
        <v>6</v>
      </c>
      <c r="AB53" s="17" t="s">
        <v>3</v>
      </c>
      <c r="AC53" s="15" t="s">
        <v>7</v>
      </c>
      <c r="AD53" s="16" t="s">
        <v>3</v>
      </c>
      <c r="AE53" s="15" t="s">
        <v>8</v>
      </c>
      <c r="AF53" s="16" t="s">
        <v>3</v>
      </c>
      <c r="AG53" s="15" t="s">
        <v>9</v>
      </c>
      <c r="AH53" s="16" t="s">
        <v>3</v>
      </c>
      <c r="AI53" s="15" t="s">
        <v>10</v>
      </c>
      <c r="AJ53" s="18" t="s">
        <v>11</v>
      </c>
      <c r="AK53" s="5"/>
    </row>
    <row r="54" customFormat="false" ht="15" hidden="false" customHeight="false" outlineLevel="0" collapsed="false">
      <c r="A54" s="5"/>
      <c r="B54" s="19" t="s">
        <v>12</v>
      </c>
      <c r="C54" s="16"/>
      <c r="D54" s="20"/>
      <c r="E54" s="13"/>
      <c r="F54" s="21"/>
      <c r="G54" s="22"/>
      <c r="H54" s="21"/>
      <c r="I54" s="23"/>
      <c r="J54" s="21"/>
      <c r="K54" s="22"/>
      <c r="L54" s="21"/>
      <c r="M54" s="22"/>
      <c r="N54" s="21"/>
      <c r="O54" s="22"/>
      <c r="P54" s="21"/>
      <c r="Q54" s="18"/>
      <c r="R54" s="5"/>
      <c r="S54" s="1"/>
      <c r="T54" s="5"/>
      <c r="U54" s="19" t="s">
        <v>12</v>
      </c>
      <c r="V54" s="16"/>
      <c r="W54" s="20"/>
      <c r="X54" s="13"/>
      <c r="Y54" s="21"/>
      <c r="Z54" s="22"/>
      <c r="AA54" s="21"/>
      <c r="AB54" s="23"/>
      <c r="AC54" s="21"/>
      <c r="AD54" s="22"/>
      <c r="AE54" s="21"/>
      <c r="AF54" s="22"/>
      <c r="AG54" s="21"/>
      <c r="AH54" s="22"/>
      <c r="AI54" s="21"/>
      <c r="AJ54" s="18"/>
      <c r="AK54" s="5"/>
    </row>
    <row r="55" customFormat="false" ht="15" hidden="false" customHeight="false" outlineLevel="0" collapsed="false">
      <c r="A55" s="5"/>
      <c r="B55" s="1" t="s">
        <v>13</v>
      </c>
      <c r="C55" s="2" t="s">
        <v>3</v>
      </c>
      <c r="D55" s="24" t="s">
        <v>14</v>
      </c>
      <c r="E55" s="25" t="s">
        <v>3</v>
      </c>
      <c r="F55" s="26" t="n">
        <v>4</v>
      </c>
      <c r="G55" s="27" t="s">
        <v>3</v>
      </c>
      <c r="H55" s="26" t="s">
        <v>14</v>
      </c>
      <c r="I55" s="28" t="s">
        <v>3</v>
      </c>
      <c r="J55" s="26" t="s">
        <v>14</v>
      </c>
      <c r="K55" s="27" t="s">
        <v>3</v>
      </c>
      <c r="L55" s="26" t="s">
        <v>14</v>
      </c>
      <c r="M55" s="27" t="s">
        <v>3</v>
      </c>
      <c r="N55" s="29" t="s">
        <v>14</v>
      </c>
      <c r="O55" s="2" t="s">
        <v>3</v>
      </c>
      <c r="P55" s="30" t="n">
        <f aca="false">SUM(D55:N55)</f>
        <v>4</v>
      </c>
      <c r="Q55" s="18" t="s">
        <v>11</v>
      </c>
      <c r="R55" s="5"/>
      <c r="T55" s="5"/>
      <c r="U55" s="1" t="s">
        <v>13</v>
      </c>
      <c r="V55" s="2" t="s">
        <v>3</v>
      </c>
      <c r="W55" s="24" t="s">
        <v>14</v>
      </c>
      <c r="X55" s="25" t="s">
        <v>3</v>
      </c>
      <c r="Y55" s="26" t="s">
        <v>14</v>
      </c>
      <c r="Z55" s="27" t="s">
        <v>3</v>
      </c>
      <c r="AA55" s="26" t="s">
        <v>14</v>
      </c>
      <c r="AB55" s="28" t="s">
        <v>3</v>
      </c>
      <c r="AC55" s="26" t="s">
        <v>14</v>
      </c>
      <c r="AD55" s="27" t="s">
        <v>3</v>
      </c>
      <c r="AE55" s="26" t="n">
        <v>6</v>
      </c>
      <c r="AF55" s="27" t="s">
        <v>3</v>
      </c>
      <c r="AG55" s="29" t="n">
        <v>20</v>
      </c>
      <c r="AH55" s="2" t="s">
        <v>3</v>
      </c>
      <c r="AI55" s="30" t="n">
        <f aca="false">SUM(W55:AG55)</f>
        <v>26</v>
      </c>
      <c r="AJ55" s="18" t="s">
        <v>11</v>
      </c>
      <c r="AK55" s="5"/>
    </row>
    <row r="56" customFormat="false" ht="15" hidden="false" customHeight="false" outlineLevel="0" collapsed="false">
      <c r="A56" s="5"/>
      <c r="B56" s="1" t="s">
        <v>15</v>
      </c>
      <c r="C56" s="2" t="s">
        <v>3</v>
      </c>
      <c r="D56" s="31" t="s">
        <v>14</v>
      </c>
      <c r="E56" s="32" t="s">
        <v>3</v>
      </c>
      <c r="F56" s="33" t="s">
        <v>14</v>
      </c>
      <c r="G56" s="19" t="s">
        <v>3</v>
      </c>
      <c r="H56" s="33" t="s">
        <v>14</v>
      </c>
      <c r="I56" s="34" t="s">
        <v>3</v>
      </c>
      <c r="J56" s="33" t="n">
        <v>4</v>
      </c>
      <c r="K56" s="19" t="s">
        <v>3</v>
      </c>
      <c r="L56" s="33" t="s">
        <v>14</v>
      </c>
      <c r="M56" s="19" t="s">
        <v>3</v>
      </c>
      <c r="N56" s="35" t="n">
        <v>3</v>
      </c>
      <c r="O56" s="2" t="s">
        <v>3</v>
      </c>
      <c r="P56" s="30" t="n">
        <f aca="false">SUM(D56:N56)</f>
        <v>7</v>
      </c>
      <c r="Q56" s="18" t="s">
        <v>11</v>
      </c>
      <c r="R56" s="5"/>
      <c r="T56" s="5"/>
      <c r="U56" s="1" t="s">
        <v>15</v>
      </c>
      <c r="V56" s="2" t="s">
        <v>3</v>
      </c>
      <c r="W56" s="84" t="s">
        <v>14</v>
      </c>
      <c r="X56" s="85" t="s">
        <v>3</v>
      </c>
      <c r="Y56" s="86" t="s">
        <v>14</v>
      </c>
      <c r="Z56" s="87" t="s">
        <v>3</v>
      </c>
      <c r="AA56" s="86" t="s">
        <v>14</v>
      </c>
      <c r="AB56" s="87" t="s">
        <v>3</v>
      </c>
      <c r="AC56" s="86" t="s">
        <v>14</v>
      </c>
      <c r="AD56" s="87" t="s">
        <v>3</v>
      </c>
      <c r="AE56" s="86" t="s">
        <v>14</v>
      </c>
      <c r="AF56" s="87" t="s">
        <v>3</v>
      </c>
      <c r="AG56" s="88" t="s">
        <v>14</v>
      </c>
      <c r="AH56" s="89" t="s">
        <v>3</v>
      </c>
      <c r="AI56" s="90" t="n">
        <v>0</v>
      </c>
      <c r="AJ56" s="18" t="s">
        <v>11</v>
      </c>
      <c r="AK56" s="5"/>
    </row>
    <row r="57" customFormat="false" ht="15" hidden="false" customHeight="false" outlineLevel="0" collapsed="false">
      <c r="A57" s="5"/>
      <c r="B57" s="1" t="s">
        <v>16</v>
      </c>
      <c r="C57" s="2" t="s">
        <v>3</v>
      </c>
      <c r="D57" s="31" t="s">
        <v>14</v>
      </c>
      <c r="E57" s="32" t="s">
        <v>3</v>
      </c>
      <c r="F57" s="33" t="s">
        <v>14</v>
      </c>
      <c r="G57" s="19" t="s">
        <v>3</v>
      </c>
      <c r="H57" s="33" t="s">
        <v>14</v>
      </c>
      <c r="I57" s="34" t="s">
        <v>3</v>
      </c>
      <c r="J57" s="33" t="s">
        <v>14</v>
      </c>
      <c r="K57" s="19" t="s">
        <v>3</v>
      </c>
      <c r="L57" s="33" t="n">
        <v>7</v>
      </c>
      <c r="M57" s="19" t="s">
        <v>3</v>
      </c>
      <c r="N57" s="35" t="s">
        <v>14</v>
      </c>
      <c r="O57" s="2" t="s">
        <v>3</v>
      </c>
      <c r="P57" s="30" t="n">
        <f aca="false">SUM(D57:N57)</f>
        <v>7</v>
      </c>
      <c r="Q57" s="18" t="s">
        <v>11</v>
      </c>
      <c r="R57" s="5"/>
      <c r="T57" s="5"/>
      <c r="U57" s="1" t="s">
        <v>16</v>
      </c>
      <c r="V57" s="2" t="s">
        <v>3</v>
      </c>
      <c r="W57" s="31" t="s">
        <v>14</v>
      </c>
      <c r="X57" s="32" t="s">
        <v>3</v>
      </c>
      <c r="Y57" s="33" t="n">
        <v>10</v>
      </c>
      <c r="Z57" s="19" t="s">
        <v>3</v>
      </c>
      <c r="AA57" s="33" t="s">
        <v>14</v>
      </c>
      <c r="AB57" s="34" t="s">
        <v>3</v>
      </c>
      <c r="AC57" s="33" t="s">
        <v>14</v>
      </c>
      <c r="AD57" s="19" t="s">
        <v>3</v>
      </c>
      <c r="AE57" s="33" t="s">
        <v>14</v>
      </c>
      <c r="AF57" s="19" t="s">
        <v>3</v>
      </c>
      <c r="AG57" s="35" t="n">
        <v>13</v>
      </c>
      <c r="AH57" s="2" t="s">
        <v>3</v>
      </c>
      <c r="AI57" s="30" t="n">
        <f aca="false">SUM(W57:AG57)</f>
        <v>23</v>
      </c>
      <c r="AJ57" s="18" t="s">
        <v>11</v>
      </c>
      <c r="AK57" s="5"/>
    </row>
    <row r="58" customFormat="false" ht="15" hidden="false" customHeight="false" outlineLevel="0" collapsed="false">
      <c r="A58" s="5"/>
      <c r="B58" s="1" t="s">
        <v>17</v>
      </c>
      <c r="C58" s="2" t="s">
        <v>3</v>
      </c>
      <c r="D58" s="31" t="s">
        <v>14</v>
      </c>
      <c r="E58" s="32" t="s">
        <v>3</v>
      </c>
      <c r="F58" s="33" t="s">
        <v>14</v>
      </c>
      <c r="G58" s="19" t="s">
        <v>3</v>
      </c>
      <c r="H58" s="33" t="s">
        <v>14</v>
      </c>
      <c r="I58" s="34" t="s">
        <v>3</v>
      </c>
      <c r="J58" s="33" t="s">
        <v>14</v>
      </c>
      <c r="K58" s="19" t="s">
        <v>3</v>
      </c>
      <c r="L58" s="33" t="n">
        <v>7</v>
      </c>
      <c r="M58" s="19" t="s">
        <v>3</v>
      </c>
      <c r="N58" s="35" t="s">
        <v>14</v>
      </c>
      <c r="O58" s="2" t="s">
        <v>3</v>
      </c>
      <c r="P58" s="30" t="n">
        <f aca="false">SUM(D58:N58)</f>
        <v>7</v>
      </c>
      <c r="Q58" s="18" t="s">
        <v>11</v>
      </c>
      <c r="R58" s="5"/>
      <c r="T58" s="5"/>
      <c r="U58" s="1" t="s">
        <v>17</v>
      </c>
      <c r="V58" s="2" t="s">
        <v>3</v>
      </c>
      <c r="W58" s="31" t="s">
        <v>14</v>
      </c>
      <c r="X58" s="32" t="s">
        <v>3</v>
      </c>
      <c r="Y58" s="33" t="s">
        <v>14</v>
      </c>
      <c r="Z58" s="19" t="s">
        <v>3</v>
      </c>
      <c r="AA58" s="33" t="s">
        <v>14</v>
      </c>
      <c r="AB58" s="34" t="s">
        <v>3</v>
      </c>
      <c r="AC58" s="33" t="s">
        <v>14</v>
      </c>
      <c r="AD58" s="19" t="s">
        <v>3</v>
      </c>
      <c r="AE58" s="33" t="n">
        <v>6</v>
      </c>
      <c r="AF58" s="19" t="s">
        <v>3</v>
      </c>
      <c r="AG58" s="35" t="n">
        <v>17</v>
      </c>
      <c r="AH58" s="2" t="s">
        <v>3</v>
      </c>
      <c r="AI58" s="30" t="n">
        <f aca="false">SUM(W58:AG58)</f>
        <v>23</v>
      </c>
      <c r="AJ58" s="18" t="s">
        <v>11</v>
      </c>
      <c r="AK58" s="5"/>
    </row>
    <row r="59" customFormat="false" ht="15" hidden="false" customHeight="false" outlineLevel="0" collapsed="false">
      <c r="A59" s="5"/>
      <c r="B59" s="1" t="s">
        <v>18</v>
      </c>
      <c r="C59" s="2" t="s">
        <v>3</v>
      </c>
      <c r="D59" s="31" t="s">
        <v>14</v>
      </c>
      <c r="E59" s="32" t="s">
        <v>3</v>
      </c>
      <c r="F59" s="33" t="s">
        <v>14</v>
      </c>
      <c r="G59" s="19" t="s">
        <v>3</v>
      </c>
      <c r="H59" s="33" t="s">
        <v>14</v>
      </c>
      <c r="I59" s="34" t="s">
        <v>3</v>
      </c>
      <c r="J59" s="33" t="s">
        <v>14</v>
      </c>
      <c r="K59" s="19" t="s">
        <v>3</v>
      </c>
      <c r="L59" s="33" t="s">
        <v>14</v>
      </c>
      <c r="M59" s="19" t="s">
        <v>3</v>
      </c>
      <c r="N59" s="35" t="n">
        <v>7</v>
      </c>
      <c r="O59" s="2" t="s">
        <v>3</v>
      </c>
      <c r="P59" s="30" t="n">
        <f aca="false">SUM(D59:N59)</f>
        <v>7</v>
      </c>
      <c r="Q59" s="18" t="s">
        <v>11</v>
      </c>
      <c r="R59" s="5"/>
      <c r="T59" s="5"/>
      <c r="U59" s="1" t="s">
        <v>18</v>
      </c>
      <c r="V59" s="2" t="s">
        <v>3</v>
      </c>
      <c r="W59" s="31" t="n">
        <v>13</v>
      </c>
      <c r="X59" s="32" t="s">
        <v>3</v>
      </c>
      <c r="Y59" s="33" t="s">
        <v>14</v>
      </c>
      <c r="Z59" s="19" t="s">
        <v>3</v>
      </c>
      <c r="AA59" s="33" t="s">
        <v>14</v>
      </c>
      <c r="AB59" s="34" t="s">
        <v>3</v>
      </c>
      <c r="AC59" s="33" t="s">
        <v>14</v>
      </c>
      <c r="AD59" s="19" t="s">
        <v>3</v>
      </c>
      <c r="AE59" s="33" t="s">
        <v>14</v>
      </c>
      <c r="AF59" s="19" t="s">
        <v>3</v>
      </c>
      <c r="AG59" s="35" t="n">
        <v>10</v>
      </c>
      <c r="AH59" s="2" t="s">
        <v>3</v>
      </c>
      <c r="AI59" s="30" t="n">
        <f aca="false">SUM(W59:AG59)</f>
        <v>23</v>
      </c>
      <c r="AJ59" s="18" t="s">
        <v>11</v>
      </c>
      <c r="AK59" s="5"/>
    </row>
    <row r="60" customFormat="false" ht="15" hidden="false" customHeight="false" outlineLevel="0" collapsed="false">
      <c r="A60" s="5"/>
      <c r="B60" s="1" t="s">
        <v>19</v>
      </c>
      <c r="C60" s="2" t="s">
        <v>3</v>
      </c>
      <c r="D60" s="31" t="s">
        <v>14</v>
      </c>
      <c r="E60" s="32" t="s">
        <v>3</v>
      </c>
      <c r="F60" s="33" t="s">
        <v>14</v>
      </c>
      <c r="G60" s="19" t="s">
        <v>3</v>
      </c>
      <c r="H60" s="33" t="s">
        <v>14</v>
      </c>
      <c r="I60" s="34" t="s">
        <v>3</v>
      </c>
      <c r="J60" s="33" t="n">
        <v>4</v>
      </c>
      <c r="K60" s="19" t="s">
        <v>3</v>
      </c>
      <c r="L60" s="33" t="s">
        <v>14</v>
      </c>
      <c r="M60" s="19" t="s">
        <v>3</v>
      </c>
      <c r="N60" s="35" t="n">
        <v>3</v>
      </c>
      <c r="O60" s="2" t="s">
        <v>3</v>
      </c>
      <c r="P60" s="30" t="n">
        <f aca="false">SUM(D60:N60)</f>
        <v>7</v>
      </c>
      <c r="Q60" s="18" t="s">
        <v>11</v>
      </c>
      <c r="R60" s="5"/>
      <c r="T60" s="5"/>
      <c r="U60" s="1" t="s">
        <v>19</v>
      </c>
      <c r="V60" s="2" t="s">
        <v>3</v>
      </c>
      <c r="W60" s="31" t="s">
        <v>14</v>
      </c>
      <c r="X60" s="32" t="s">
        <v>3</v>
      </c>
      <c r="Y60" s="33" t="s">
        <v>14</v>
      </c>
      <c r="Z60" s="19" t="s">
        <v>3</v>
      </c>
      <c r="AA60" s="33" t="s">
        <v>14</v>
      </c>
      <c r="AB60" s="34" t="s">
        <v>3</v>
      </c>
      <c r="AC60" s="33" t="s">
        <v>14</v>
      </c>
      <c r="AD60" s="19" t="s">
        <v>3</v>
      </c>
      <c r="AE60" s="33" t="n">
        <v>7</v>
      </c>
      <c r="AF60" s="19" t="s">
        <v>3</v>
      </c>
      <c r="AG60" s="35" t="n">
        <v>16</v>
      </c>
      <c r="AH60" s="2" t="s">
        <v>3</v>
      </c>
      <c r="AI60" s="30" t="n">
        <f aca="false">SUM(W60:AG60)</f>
        <v>23</v>
      </c>
      <c r="AJ60" s="18" t="s">
        <v>11</v>
      </c>
      <c r="AK60" s="5"/>
    </row>
    <row r="61" customFormat="false" ht="15" hidden="false" customHeight="false" outlineLevel="0" collapsed="false">
      <c r="A61" s="5"/>
      <c r="B61" s="1" t="s">
        <v>20</v>
      </c>
      <c r="C61" s="2" t="s">
        <v>3</v>
      </c>
      <c r="D61" s="36" t="n">
        <v>4</v>
      </c>
      <c r="E61" s="37" t="s">
        <v>3</v>
      </c>
      <c r="F61" s="38" t="s">
        <v>14</v>
      </c>
      <c r="G61" s="39" t="s">
        <v>3</v>
      </c>
      <c r="H61" s="38" t="s">
        <v>14</v>
      </c>
      <c r="I61" s="40" t="s">
        <v>3</v>
      </c>
      <c r="J61" s="38" t="s">
        <v>14</v>
      </c>
      <c r="K61" s="39" t="s">
        <v>3</v>
      </c>
      <c r="L61" s="38" t="s">
        <v>14</v>
      </c>
      <c r="M61" s="39" t="s">
        <v>3</v>
      </c>
      <c r="N61" s="41" t="s">
        <v>14</v>
      </c>
      <c r="O61" s="2" t="s">
        <v>3</v>
      </c>
      <c r="P61" s="30" t="n">
        <f aca="false">SUM(D61:N61)</f>
        <v>4</v>
      </c>
      <c r="Q61" s="18" t="s">
        <v>11</v>
      </c>
      <c r="R61" s="5"/>
      <c r="T61" s="5"/>
      <c r="U61" s="1" t="s">
        <v>20</v>
      </c>
      <c r="V61" s="2" t="s">
        <v>3</v>
      </c>
      <c r="W61" s="36" t="s">
        <v>14</v>
      </c>
      <c r="X61" s="37" t="s">
        <v>3</v>
      </c>
      <c r="Y61" s="38" t="s">
        <v>14</v>
      </c>
      <c r="Z61" s="39" t="s">
        <v>3</v>
      </c>
      <c r="AA61" s="38" t="s">
        <v>14</v>
      </c>
      <c r="AB61" s="40" t="s">
        <v>3</v>
      </c>
      <c r="AC61" s="38" t="s">
        <v>14</v>
      </c>
      <c r="AD61" s="39" t="s">
        <v>3</v>
      </c>
      <c r="AE61" s="38" t="n">
        <v>11</v>
      </c>
      <c r="AF61" s="39" t="s">
        <v>3</v>
      </c>
      <c r="AG61" s="41" t="n">
        <v>15</v>
      </c>
      <c r="AH61" s="2" t="s">
        <v>3</v>
      </c>
      <c r="AI61" s="30" t="n">
        <f aca="false">SUM(W61:AG61)</f>
        <v>26</v>
      </c>
      <c r="AJ61" s="18" t="s">
        <v>11</v>
      </c>
      <c r="AK61" s="5"/>
    </row>
    <row r="62" customFormat="false" ht="15" hidden="false" customHeight="false" outlineLevel="0" collapsed="false">
      <c r="A62" s="5"/>
      <c r="B62" s="42" t="s">
        <v>12</v>
      </c>
      <c r="C62" s="0"/>
      <c r="D62" s="43"/>
      <c r="E62" s="44"/>
      <c r="F62" s="45"/>
      <c r="G62" s="20"/>
      <c r="H62" s="45"/>
      <c r="I62" s="46"/>
      <c r="J62" s="45"/>
      <c r="K62" s="20"/>
      <c r="L62" s="45"/>
      <c r="M62" s="20"/>
      <c r="N62" s="45"/>
      <c r="O62" s="12"/>
      <c r="P62" s="47"/>
      <c r="Q62" s="18"/>
      <c r="R62" s="5"/>
      <c r="T62" s="5"/>
      <c r="U62" s="42" t="s">
        <v>12</v>
      </c>
      <c r="V62" s="2"/>
      <c r="W62" s="43"/>
      <c r="X62" s="44"/>
      <c r="Y62" s="45"/>
      <c r="Z62" s="20"/>
      <c r="AA62" s="45"/>
      <c r="AB62" s="46"/>
      <c r="AC62" s="45"/>
      <c r="AD62" s="20"/>
      <c r="AE62" s="45"/>
      <c r="AF62" s="20"/>
      <c r="AG62" s="45"/>
      <c r="AH62" s="12"/>
      <c r="AI62" s="47"/>
      <c r="AJ62" s="18"/>
      <c r="AK62" s="5"/>
    </row>
    <row r="63" customFormat="false" ht="15" hidden="false" customHeight="false" outlineLevel="0" collapsed="false">
      <c r="A63" s="5"/>
      <c r="B63" s="1" t="s">
        <v>21</v>
      </c>
      <c r="C63" s="2" t="s">
        <v>3</v>
      </c>
      <c r="D63" s="30" t="n">
        <f aca="false">SUM(D55:D61)</f>
        <v>4</v>
      </c>
      <c r="E63" s="3" t="s">
        <v>3</v>
      </c>
      <c r="F63" s="30" t="n">
        <f aca="false">SUM(F55:F61)</f>
        <v>4</v>
      </c>
      <c r="G63" s="2" t="s">
        <v>3</v>
      </c>
      <c r="H63" s="30" t="n">
        <f aca="false">SUM(H55:H61)</f>
        <v>0</v>
      </c>
      <c r="I63" s="4" t="s">
        <v>3</v>
      </c>
      <c r="J63" s="30" t="n">
        <f aca="false">SUM(J55:J61)</f>
        <v>8</v>
      </c>
      <c r="K63" s="2" t="s">
        <v>3</v>
      </c>
      <c r="L63" s="30" t="n">
        <f aca="false">SUM(L55:L61)</f>
        <v>14</v>
      </c>
      <c r="M63" s="2" t="s">
        <v>3</v>
      </c>
      <c r="N63" s="30" t="n">
        <f aca="false">SUM(N55:N61)</f>
        <v>13</v>
      </c>
      <c r="O63" s="2" t="s">
        <v>3</v>
      </c>
      <c r="P63" s="30" t="n">
        <f aca="false">SUM(P55:P61)</f>
        <v>43</v>
      </c>
      <c r="Q63" s="18" t="s">
        <v>11</v>
      </c>
      <c r="R63" s="5"/>
      <c r="T63" s="5"/>
      <c r="U63" s="1" t="s">
        <v>21</v>
      </c>
      <c r="V63" s="2" t="s">
        <v>3</v>
      </c>
      <c r="W63" s="30" t="n">
        <f aca="false">SUM(W55:W61)</f>
        <v>13</v>
      </c>
      <c r="X63" s="3" t="s">
        <v>3</v>
      </c>
      <c r="Y63" s="30" t="n">
        <f aca="false">SUM(Y55:Y61)</f>
        <v>10</v>
      </c>
      <c r="Z63" s="2" t="s">
        <v>3</v>
      </c>
      <c r="AA63" s="30" t="n">
        <f aca="false">SUM(AA55:AA61)</f>
        <v>0</v>
      </c>
      <c r="AB63" s="4" t="s">
        <v>3</v>
      </c>
      <c r="AC63" s="30" t="n">
        <f aca="false">SUM(AC55:AC61)</f>
        <v>0</v>
      </c>
      <c r="AD63" s="2" t="s">
        <v>3</v>
      </c>
      <c r="AE63" s="30" t="n">
        <f aca="false">SUM(AE55:AE61)</f>
        <v>30</v>
      </c>
      <c r="AF63" s="2" t="s">
        <v>3</v>
      </c>
      <c r="AG63" s="30" t="n">
        <f aca="false">SUM(AG55:AG61)</f>
        <v>91</v>
      </c>
      <c r="AH63" s="2" t="s">
        <v>3</v>
      </c>
      <c r="AI63" s="30" t="n">
        <f aca="false">SUM(AI55:AI61)</f>
        <v>144</v>
      </c>
      <c r="AJ63" s="18" t="s">
        <v>11</v>
      </c>
      <c r="AK63" s="5"/>
    </row>
    <row r="64" customFormat="false" ht="15" hidden="false" customHeight="false" outlineLevel="0" collapsed="false">
      <c r="A64" s="5"/>
      <c r="B64" s="0"/>
      <c r="C64" s="0"/>
      <c r="D64" s="30"/>
      <c r="E64" s="0"/>
      <c r="F64" s="30"/>
      <c r="G64" s="0"/>
      <c r="H64" s="30"/>
      <c r="I64" s="0"/>
      <c r="J64" s="30"/>
      <c r="K64" s="0"/>
      <c r="L64" s="30"/>
      <c r="M64" s="0"/>
      <c r="N64" s="30"/>
      <c r="O64" s="0"/>
      <c r="P64" s="30"/>
      <c r="Q64" s="18"/>
      <c r="R64" s="5"/>
      <c r="T64" s="5"/>
      <c r="U64" s="1"/>
      <c r="V64" s="2"/>
      <c r="W64" s="30"/>
      <c r="X64" s="3"/>
      <c r="Y64" s="30"/>
      <c r="Z64" s="2"/>
      <c r="AA64" s="30"/>
      <c r="AB64" s="4"/>
      <c r="AC64" s="30"/>
      <c r="AD64" s="2"/>
      <c r="AE64" s="30"/>
      <c r="AF64" s="2"/>
      <c r="AG64" s="30"/>
      <c r="AH64" s="2"/>
      <c r="AI64" s="30"/>
      <c r="AJ64" s="18"/>
      <c r="AK64" s="5"/>
    </row>
    <row r="65" customFormat="false" ht="15" hidden="false" customHeight="false" outlineLevel="0" collapsed="false">
      <c r="A65" s="5"/>
      <c r="B65" s="0"/>
      <c r="C65" s="0"/>
      <c r="D65" s="48"/>
      <c r="E65" s="49"/>
      <c r="F65" s="48"/>
      <c r="G65" s="50"/>
      <c r="H65" s="48"/>
      <c r="I65" s="0"/>
      <c r="J65" s="48"/>
      <c r="K65" s="50"/>
      <c r="L65" s="51"/>
      <c r="M65" s="50"/>
      <c r="N65" s="48"/>
      <c r="O65" s="52"/>
      <c r="P65" s="53"/>
      <c r="Q65" s="18"/>
      <c r="R65" s="5"/>
      <c r="T65" s="5"/>
      <c r="U65" s="1"/>
      <c r="V65" s="2"/>
      <c r="W65" s="48"/>
      <c r="X65" s="49"/>
      <c r="Y65" s="48"/>
      <c r="Z65" s="50"/>
      <c r="AA65" s="48"/>
      <c r="AB65" s="4"/>
      <c r="AC65" s="48"/>
      <c r="AD65" s="50"/>
      <c r="AE65" s="51"/>
      <c r="AF65" s="50"/>
      <c r="AG65" s="48"/>
      <c r="AH65" s="52"/>
      <c r="AI65" s="53"/>
      <c r="AJ65" s="18"/>
      <c r="AK65" s="5"/>
    </row>
    <row r="66" customFormat="false" ht="15" hidden="false" customHeight="false" outlineLevel="0" collapsed="false">
      <c r="A66" s="5"/>
      <c r="B66" s="0"/>
      <c r="C66" s="0"/>
      <c r="D66" s="54"/>
      <c r="E66" s="49"/>
      <c r="F66" s="54"/>
      <c r="G66" s="52"/>
      <c r="H66" s="54"/>
      <c r="I66" s="55"/>
      <c r="J66" s="54"/>
      <c r="K66" s="52"/>
      <c r="L66" s="54"/>
      <c r="M66" s="52"/>
      <c r="N66" s="54"/>
      <c r="O66" s="52"/>
      <c r="P66" s="54"/>
      <c r="Q66" s="18"/>
      <c r="R66" s="5"/>
      <c r="T66" s="5"/>
      <c r="U66" s="1"/>
      <c r="V66" s="2"/>
      <c r="W66" s="54"/>
      <c r="X66" s="49"/>
      <c r="Y66" s="54"/>
      <c r="Z66" s="52"/>
      <c r="AA66" s="54"/>
      <c r="AB66" s="55"/>
      <c r="AC66" s="54"/>
      <c r="AD66" s="52"/>
      <c r="AE66" s="54"/>
      <c r="AF66" s="52"/>
      <c r="AG66" s="54"/>
      <c r="AH66" s="52"/>
      <c r="AI66" s="54"/>
      <c r="AJ66" s="18"/>
      <c r="AK66" s="5"/>
    </row>
    <row r="67" customFormat="false" ht="15" hidden="false" customHeight="false" outlineLevel="0" collapsed="false">
      <c r="A67" s="5"/>
      <c r="B67" s="2" t="s">
        <v>25</v>
      </c>
      <c r="C67" s="0"/>
      <c r="D67" s="12"/>
      <c r="E67" s="56"/>
      <c r="F67" s="57"/>
      <c r="G67" s="12"/>
      <c r="H67" s="57"/>
      <c r="I67" s="58"/>
      <c r="J67" s="57"/>
      <c r="K67" s="12"/>
      <c r="L67" s="57"/>
      <c r="M67" s="12"/>
      <c r="N67" s="57"/>
      <c r="O67" s="12"/>
      <c r="P67" s="57"/>
      <c r="Q67" s="0"/>
      <c r="R67" s="5"/>
      <c r="T67" s="5"/>
      <c r="U67" s="2" t="s">
        <v>25</v>
      </c>
      <c r="V67" s="2"/>
      <c r="W67" s="12"/>
      <c r="X67" s="56"/>
      <c r="Y67" s="57"/>
      <c r="Z67" s="12"/>
      <c r="AA67" s="57"/>
      <c r="AB67" s="58"/>
      <c r="AC67" s="57"/>
      <c r="AD67" s="12"/>
      <c r="AE67" s="57"/>
      <c r="AF67" s="12"/>
      <c r="AG67" s="57"/>
      <c r="AH67" s="12"/>
      <c r="AI67" s="57"/>
      <c r="AJ67" s="8"/>
      <c r="AK67" s="5"/>
    </row>
    <row r="68" customFormat="false" ht="15" hidden="false" customHeight="false" outlineLevel="0" collapsed="false">
      <c r="A68" s="5"/>
      <c r="B68" s="59" t="s">
        <v>26</v>
      </c>
      <c r="C68" s="0"/>
      <c r="E68" s="0"/>
      <c r="G68" s="0"/>
      <c r="I68" s="0"/>
      <c r="K68" s="0"/>
      <c r="M68" s="0"/>
      <c r="O68" s="0"/>
      <c r="Q68" s="0"/>
      <c r="R68" s="5"/>
      <c r="T68" s="5"/>
      <c r="U68" s="59" t="s">
        <v>26</v>
      </c>
      <c r="V68" s="2"/>
      <c r="X68" s="3"/>
      <c r="Z68" s="2"/>
      <c r="AB68" s="4"/>
      <c r="AD68" s="2"/>
      <c r="AF68" s="2"/>
      <c r="AH68" s="2"/>
      <c r="AJ68" s="8"/>
      <c r="AK68" s="5"/>
    </row>
    <row r="69" customFormat="false" ht="21" hidden="false" customHeight="false" outlineLevel="0" collapsed="false">
      <c r="A69" s="5"/>
      <c r="B69" s="60" t="s">
        <v>80</v>
      </c>
      <c r="C69" s="0"/>
      <c r="E69" s="0"/>
      <c r="G69" s="0"/>
      <c r="I69" s="0"/>
      <c r="K69" s="0"/>
      <c r="M69" s="0"/>
      <c r="O69" s="0"/>
      <c r="Q69" s="0"/>
      <c r="R69" s="5"/>
      <c r="T69" s="5"/>
      <c r="U69" s="60" t="s">
        <v>81</v>
      </c>
      <c r="V69" s="2"/>
      <c r="X69" s="3"/>
      <c r="Z69" s="2"/>
      <c r="AB69" s="4"/>
      <c r="AD69" s="2"/>
      <c r="AF69" s="2"/>
      <c r="AH69" s="2"/>
      <c r="AJ69" s="8"/>
      <c r="AK69" s="5"/>
    </row>
    <row r="70" customFormat="false" ht="15" hidden="false" customHeight="false" outlineLevel="0" collapsed="false">
      <c r="A70" s="5"/>
      <c r="B70" s="2" t="s">
        <v>28</v>
      </c>
      <c r="C70" s="0"/>
      <c r="D70" s="2" t="str">
        <f aca="false">B69</f>
        <v>PdROp</v>
      </c>
      <c r="E70" s="0"/>
      <c r="F70" s="2" t="s">
        <v>29</v>
      </c>
      <c r="G70" s="0"/>
      <c r="H70" s="61" t="s">
        <v>50</v>
      </c>
      <c r="I70" s="61"/>
      <c r="J70" s="61"/>
      <c r="K70" s="61"/>
      <c r="L70" s="61"/>
      <c r="M70" s="61"/>
      <c r="N70" s="61"/>
      <c r="O70" s="62"/>
      <c r="P70" s="63" t="s">
        <v>82</v>
      </c>
      <c r="Q70" s="0"/>
      <c r="R70" s="5"/>
      <c r="T70" s="5"/>
      <c r="U70" s="2" t="s">
        <v>28</v>
      </c>
      <c r="V70" s="2"/>
      <c r="W70" s="2" t="str">
        <f aca="false">U69</f>
        <v>Va</v>
      </c>
      <c r="X70" s="3"/>
      <c r="Y70" s="2" t="s">
        <v>29</v>
      </c>
      <c r="Z70" s="2"/>
      <c r="AA70" s="61" t="s">
        <v>50</v>
      </c>
      <c r="AB70" s="61"/>
      <c r="AC70" s="61"/>
      <c r="AD70" s="61"/>
      <c r="AE70" s="61"/>
      <c r="AF70" s="61"/>
      <c r="AG70" s="61"/>
      <c r="AH70" s="62"/>
      <c r="AI70" s="63" t="s">
        <v>52</v>
      </c>
      <c r="AJ70" s="8"/>
      <c r="AK70" s="5"/>
    </row>
    <row r="71" customFormat="false" ht="15" hidden="false" customHeight="false" outlineLevel="0" collapsed="false">
      <c r="A71" s="5"/>
      <c r="B71" s="2"/>
      <c r="C71" s="59"/>
      <c r="D71" s="3" t="s">
        <v>33</v>
      </c>
      <c r="E71" s="2"/>
      <c r="F71" s="2"/>
      <c r="G71" s="0"/>
      <c r="H71" s="2"/>
      <c r="I71" s="2"/>
      <c r="J71" s="2"/>
      <c r="K71" s="0"/>
      <c r="L71" s="2" t="str">
        <f aca="false">B69</f>
        <v>PdROp</v>
      </c>
      <c r="M71" s="2" t="s">
        <v>34</v>
      </c>
      <c r="N71" s="2"/>
      <c r="O71" s="2" t="str">
        <f aca="false">B69</f>
        <v>PdROp</v>
      </c>
      <c r="P71" s="2" t="s">
        <v>53</v>
      </c>
      <c r="Q71" s="3"/>
      <c r="R71" s="5"/>
      <c r="T71" s="5"/>
      <c r="U71" s="2"/>
      <c r="V71" s="59"/>
      <c r="W71" s="3" t="s">
        <v>33</v>
      </c>
      <c r="X71" s="2"/>
      <c r="Y71" s="2"/>
      <c r="Z71" s="2"/>
      <c r="AA71" s="2"/>
      <c r="AB71" s="2"/>
      <c r="AC71" s="2"/>
      <c r="AD71" s="2"/>
      <c r="AE71" s="2" t="str">
        <f aca="false">U69</f>
        <v>Va</v>
      </c>
      <c r="AF71" s="2" t="s">
        <v>34</v>
      </c>
      <c r="AG71" s="2"/>
      <c r="AH71" s="2" t="str">
        <f aca="false">U69</f>
        <v>Va</v>
      </c>
      <c r="AI71" s="2" t="s">
        <v>53</v>
      </c>
      <c r="AJ71" s="3"/>
      <c r="AK71" s="5"/>
    </row>
    <row r="72" customFormat="false" ht="15" hidden="false" customHeight="false" outlineLevel="0" collapsed="false">
      <c r="B72" s="3"/>
      <c r="C72" s="3"/>
      <c r="D72" s="3"/>
      <c r="E72" s="0"/>
      <c r="F72" s="3"/>
      <c r="G72" s="3"/>
      <c r="H72" s="3"/>
      <c r="I72" s="3"/>
      <c r="J72" s="3"/>
      <c r="K72" s="3"/>
      <c r="L72" s="3"/>
      <c r="M72" s="3"/>
      <c r="N72" s="3"/>
      <c r="O72" s="3"/>
      <c r="P72" s="167" t="str">
        <f aca="false">IF(N63&gt;=P63*0.3,"OK","NO")</f>
        <v>OK</v>
      </c>
      <c r="Q72" s="0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167" t="str">
        <f aca="false">IF(AG63&gt;=AI63*0.3,"OK","NO")</f>
        <v>OK</v>
      </c>
    </row>
    <row r="73" customFormat="false" ht="15" hidden="false" customHeight="false" outlineLevel="0" collapsed="false">
      <c r="A73" s="5"/>
      <c r="B73" s="3"/>
      <c r="C73" s="3"/>
      <c r="D73" s="3"/>
      <c r="E73" s="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5"/>
      <c r="T73" s="5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5"/>
    </row>
    <row r="74" customFormat="false" ht="15" hidden="false" customHeight="false" outlineLevel="0" collapsed="false">
      <c r="A74" s="5"/>
      <c r="B74" s="6" t="s">
        <v>1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0"/>
      <c r="R74" s="5"/>
      <c r="T74" s="5"/>
      <c r="U74" s="6" t="s">
        <v>1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8"/>
      <c r="AK74" s="5"/>
    </row>
    <row r="75" customFormat="false" ht="15" hidden="false" customHeight="false" outlineLevel="0" collapsed="false">
      <c r="A75" s="5"/>
      <c r="B75" s="10" t="s">
        <v>2</v>
      </c>
      <c r="C75" s="11"/>
      <c r="D75" s="12"/>
      <c r="E75" s="1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0"/>
      <c r="R75" s="5"/>
      <c r="T75" s="5"/>
      <c r="U75" s="10" t="s">
        <v>2</v>
      </c>
      <c r="V75" s="11"/>
      <c r="W75" s="12"/>
      <c r="X75" s="13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8"/>
      <c r="AK75" s="5"/>
    </row>
    <row r="76" customFormat="false" ht="15" hidden="false" customHeight="false" outlineLevel="0" collapsed="false">
      <c r="A76" s="5"/>
      <c r="B76" s="15"/>
      <c r="C76" s="16" t="s">
        <v>3</v>
      </c>
      <c r="D76" s="15" t="s">
        <v>4</v>
      </c>
      <c r="E76" s="6" t="s">
        <v>3</v>
      </c>
      <c r="F76" s="15" t="s">
        <v>5</v>
      </c>
      <c r="G76" s="16" t="s">
        <v>3</v>
      </c>
      <c r="H76" s="15" t="s">
        <v>6</v>
      </c>
      <c r="I76" s="17" t="s">
        <v>3</v>
      </c>
      <c r="J76" s="15" t="s">
        <v>7</v>
      </c>
      <c r="K76" s="16" t="s">
        <v>3</v>
      </c>
      <c r="L76" s="15" t="s">
        <v>8</v>
      </c>
      <c r="M76" s="16" t="s">
        <v>3</v>
      </c>
      <c r="N76" s="15" t="s">
        <v>9</v>
      </c>
      <c r="O76" s="16" t="s">
        <v>3</v>
      </c>
      <c r="P76" s="15" t="s">
        <v>10</v>
      </c>
      <c r="Q76" s="18" t="s">
        <v>11</v>
      </c>
      <c r="R76" s="5"/>
      <c r="T76" s="5"/>
      <c r="U76" s="15"/>
      <c r="V76" s="16" t="s">
        <v>3</v>
      </c>
      <c r="W76" s="15" t="s">
        <v>4</v>
      </c>
      <c r="X76" s="6" t="s">
        <v>3</v>
      </c>
      <c r="Y76" s="15" t="s">
        <v>5</v>
      </c>
      <c r="Z76" s="16" t="s">
        <v>3</v>
      </c>
      <c r="AA76" s="15" t="s">
        <v>6</v>
      </c>
      <c r="AB76" s="17" t="s">
        <v>3</v>
      </c>
      <c r="AC76" s="15" t="s">
        <v>7</v>
      </c>
      <c r="AD76" s="16" t="s">
        <v>3</v>
      </c>
      <c r="AE76" s="15" t="s">
        <v>8</v>
      </c>
      <c r="AF76" s="16" t="s">
        <v>3</v>
      </c>
      <c r="AG76" s="15" t="s">
        <v>9</v>
      </c>
      <c r="AH76" s="16" t="s">
        <v>3</v>
      </c>
      <c r="AI76" s="15" t="s">
        <v>10</v>
      </c>
      <c r="AJ76" s="18" t="s">
        <v>11</v>
      </c>
      <c r="AK76" s="5"/>
    </row>
    <row r="77" customFormat="false" ht="15" hidden="false" customHeight="false" outlineLevel="0" collapsed="false">
      <c r="A77" s="5"/>
      <c r="B77" s="19" t="s">
        <v>12</v>
      </c>
      <c r="C77" s="16"/>
      <c r="D77" s="20"/>
      <c r="E77" s="13"/>
      <c r="F77" s="21"/>
      <c r="G77" s="22"/>
      <c r="H77" s="21"/>
      <c r="I77" s="23"/>
      <c r="J77" s="21"/>
      <c r="K77" s="22"/>
      <c r="L77" s="21"/>
      <c r="M77" s="22"/>
      <c r="N77" s="21"/>
      <c r="O77" s="22"/>
      <c r="P77" s="21"/>
      <c r="Q77" s="18"/>
      <c r="R77" s="5"/>
      <c r="T77" s="5"/>
      <c r="U77" s="19" t="s">
        <v>12</v>
      </c>
      <c r="V77" s="16"/>
      <c r="W77" s="20"/>
      <c r="X77" s="13"/>
      <c r="Y77" s="21"/>
      <c r="Z77" s="22"/>
      <c r="AA77" s="21"/>
      <c r="AB77" s="23"/>
      <c r="AC77" s="21"/>
      <c r="AD77" s="22"/>
      <c r="AE77" s="21"/>
      <c r="AF77" s="22"/>
      <c r="AG77" s="21"/>
      <c r="AH77" s="22"/>
      <c r="AI77" s="21"/>
      <c r="AJ77" s="18"/>
      <c r="AK77" s="5"/>
    </row>
    <row r="78" customFormat="false" ht="15" hidden="false" customHeight="false" outlineLevel="0" collapsed="false">
      <c r="A78" s="5"/>
      <c r="B78" s="1" t="s">
        <v>13</v>
      </c>
      <c r="C78" s="2" t="s">
        <v>3</v>
      </c>
      <c r="D78" s="24" t="n">
        <f aca="false">SUM(D118,W78)</f>
        <v>7</v>
      </c>
      <c r="E78" s="168" t="s">
        <v>3</v>
      </c>
      <c r="F78" s="24" t="n">
        <f aca="false">SUM(F118,Y78)</f>
        <v>7</v>
      </c>
      <c r="G78" s="168" t="s">
        <v>3</v>
      </c>
      <c r="H78" s="24" t="n">
        <f aca="false">SUM(H118,AA78)</f>
        <v>15</v>
      </c>
      <c r="I78" s="168" t="s">
        <v>3</v>
      </c>
      <c r="J78" s="24" t="n">
        <f aca="false">SUM(J118,AC78)</f>
        <v>28</v>
      </c>
      <c r="K78" s="168" t="s">
        <v>3</v>
      </c>
      <c r="L78" s="24" t="n">
        <f aca="false">SUM(L118,AE78)</f>
        <v>23</v>
      </c>
      <c r="M78" s="168" t="s">
        <v>3</v>
      </c>
      <c r="N78" s="24" t="n">
        <f aca="false">SUM(N118,AG78)</f>
        <v>63</v>
      </c>
      <c r="O78" s="6" t="s">
        <v>3</v>
      </c>
      <c r="P78" s="30" t="n">
        <f aca="false">SUM(D78:N78)</f>
        <v>143</v>
      </c>
      <c r="Q78" s="18" t="s">
        <v>11</v>
      </c>
      <c r="R78" s="5"/>
      <c r="T78" s="5"/>
      <c r="U78" s="1" t="s">
        <v>13</v>
      </c>
      <c r="V78" s="2" t="s">
        <v>3</v>
      </c>
      <c r="W78" s="24" t="n">
        <f aca="false">SUM(W6,D31,W31,D55,W55)</f>
        <v>5</v>
      </c>
      <c r="X78" s="6" t="s">
        <v>3</v>
      </c>
      <c r="Y78" s="24" t="n">
        <f aca="false">SUM(Y6,F31,Y31,F55,Y55)</f>
        <v>4</v>
      </c>
      <c r="Z78" s="6" t="s">
        <v>3</v>
      </c>
      <c r="AA78" s="24" t="n">
        <f aca="false">SUM(AA6,H31,AA31,H55,AA55)</f>
        <v>0</v>
      </c>
      <c r="AB78" s="6" t="s">
        <v>3</v>
      </c>
      <c r="AC78" s="24" t="n">
        <f aca="false">SUM(AC6,J31,AC31,J55,AC55)</f>
        <v>26</v>
      </c>
      <c r="AD78" s="6" t="s">
        <v>3</v>
      </c>
      <c r="AE78" s="24" t="n">
        <f aca="false">SUM(AE6,L31,AE31,L55,AE55)</f>
        <v>21</v>
      </c>
      <c r="AF78" s="6" t="s">
        <v>3</v>
      </c>
      <c r="AG78" s="24" t="n">
        <f aca="false">SUM(AG6,N31,AG31,N55,AG55)</f>
        <v>49</v>
      </c>
      <c r="AH78" s="6" t="s">
        <v>3</v>
      </c>
      <c r="AI78" s="24" t="n">
        <f aca="false">SUM(AI6,P31,AI31,P55,AI55)</f>
        <v>105</v>
      </c>
      <c r="AJ78" s="18" t="s">
        <v>11</v>
      </c>
      <c r="AK78" s="5"/>
    </row>
    <row r="79" customFormat="false" ht="15" hidden="false" customHeight="false" outlineLevel="0" collapsed="false">
      <c r="A79" s="5"/>
      <c r="B79" s="1" t="s">
        <v>15</v>
      </c>
      <c r="C79" s="2" t="s">
        <v>3</v>
      </c>
      <c r="D79" s="24" t="n">
        <f aca="false">SUM(D119,W79)</f>
        <v>7</v>
      </c>
      <c r="E79" s="168" t="s">
        <v>3</v>
      </c>
      <c r="F79" s="24" t="n">
        <f aca="false">SUM(F119,Y79)</f>
        <v>12</v>
      </c>
      <c r="G79" s="168" t="s">
        <v>3</v>
      </c>
      <c r="H79" s="24" t="n">
        <f aca="false">SUM(H119,AA79)</f>
        <v>18</v>
      </c>
      <c r="I79" s="168" t="s">
        <v>3</v>
      </c>
      <c r="J79" s="24" t="n">
        <f aca="false">SUM(J119,AC79)</f>
        <v>41</v>
      </c>
      <c r="K79" s="168" t="s">
        <v>3</v>
      </c>
      <c r="L79" s="24" t="n">
        <f aca="false">SUM(L119,AE79)</f>
        <v>24</v>
      </c>
      <c r="M79" s="168" t="s">
        <v>3</v>
      </c>
      <c r="N79" s="24" t="n">
        <f aca="false">SUM(N119,AG79)</f>
        <v>41</v>
      </c>
      <c r="O79" s="6" t="s">
        <v>3</v>
      </c>
      <c r="P79" s="30" t="n">
        <f aca="false">SUM(D79:N79)</f>
        <v>143</v>
      </c>
      <c r="Q79" s="18" t="s">
        <v>11</v>
      </c>
      <c r="R79" s="5"/>
      <c r="T79" s="5"/>
      <c r="U79" s="1" t="s">
        <v>15</v>
      </c>
      <c r="V79" s="2" t="s">
        <v>3</v>
      </c>
      <c r="W79" s="24" t="n">
        <f aca="false">SUM(W7,D32,W32,D56,W56)</f>
        <v>5</v>
      </c>
      <c r="X79" s="6" t="s">
        <v>3</v>
      </c>
      <c r="Y79" s="24" t="n">
        <f aca="false">SUM(Y7,F32,Y32,F56,Y56)</f>
        <v>0</v>
      </c>
      <c r="Z79" s="6" t="s">
        <v>3</v>
      </c>
      <c r="AA79" s="24" t="n">
        <f aca="false">SUM(AA7,H32,AA32,H56,AA56)</f>
        <v>0</v>
      </c>
      <c r="AB79" s="6" t="s">
        <v>3</v>
      </c>
      <c r="AC79" s="24" t="n">
        <f aca="false">SUM(AC7,J32,AC32,J56,AC56)</f>
        <v>39</v>
      </c>
      <c r="AD79" s="6" t="s">
        <v>3</v>
      </c>
      <c r="AE79" s="24" t="n">
        <f aca="false">SUM(AE7,L32,AE32,L56,AE56)</f>
        <v>22</v>
      </c>
      <c r="AF79" s="6" t="s">
        <v>3</v>
      </c>
      <c r="AG79" s="24" t="n">
        <f aca="false">SUM(AG7,N32,AG32,N56,AG56)</f>
        <v>39</v>
      </c>
      <c r="AH79" s="6" t="s">
        <v>3</v>
      </c>
      <c r="AI79" s="24" t="n">
        <f aca="false">SUM(AI7,P32,AI32,P56,AI56)</f>
        <v>105</v>
      </c>
      <c r="AJ79" s="18" t="s">
        <v>11</v>
      </c>
      <c r="AK79" s="5"/>
    </row>
    <row r="80" customFormat="false" ht="15" hidden="false" customHeight="false" outlineLevel="0" collapsed="false">
      <c r="A80" s="5"/>
      <c r="B80" s="1" t="s">
        <v>16</v>
      </c>
      <c r="C80" s="2" t="s">
        <v>3</v>
      </c>
      <c r="D80" s="24" t="n">
        <f aca="false">SUM(D120,W80)</f>
        <v>12</v>
      </c>
      <c r="E80" s="168" t="s">
        <v>3</v>
      </c>
      <c r="F80" s="24" t="n">
        <f aca="false">SUM(F120,Y80)</f>
        <v>13</v>
      </c>
      <c r="G80" s="168" t="s">
        <v>3</v>
      </c>
      <c r="H80" s="24" t="n">
        <f aca="false">SUM(H120,AA80)</f>
        <v>15</v>
      </c>
      <c r="I80" s="168" t="s">
        <v>3</v>
      </c>
      <c r="J80" s="24" t="n">
        <f aca="false">SUM(J120,AC80)</f>
        <v>20</v>
      </c>
      <c r="K80" s="168" t="s">
        <v>3</v>
      </c>
      <c r="L80" s="24" t="n">
        <f aca="false">SUM(L120,AE80)</f>
        <v>27</v>
      </c>
      <c r="M80" s="168" t="s">
        <v>3</v>
      </c>
      <c r="N80" s="24" t="n">
        <f aca="false">SUM(N120,AG80)</f>
        <v>56</v>
      </c>
      <c r="O80" s="6" t="s">
        <v>3</v>
      </c>
      <c r="P80" s="30" t="n">
        <f aca="false">SUM(D80:N80)</f>
        <v>143</v>
      </c>
      <c r="Q80" s="18" t="s">
        <v>11</v>
      </c>
      <c r="R80" s="5"/>
      <c r="T80" s="5"/>
      <c r="U80" s="1" t="s">
        <v>16</v>
      </c>
      <c r="V80" s="2" t="s">
        <v>3</v>
      </c>
      <c r="W80" s="24" t="n">
        <f aca="false">SUM(W8,D33,W33,D57,W57)</f>
        <v>10</v>
      </c>
      <c r="X80" s="6" t="s">
        <v>3</v>
      </c>
      <c r="Y80" s="24" t="n">
        <f aca="false">SUM(Y8,F33,Y33,F57,Y57)</f>
        <v>10</v>
      </c>
      <c r="Z80" s="6" t="s">
        <v>3</v>
      </c>
      <c r="AA80" s="24" t="n">
        <f aca="false">SUM(AA8,H33,AA33,H57,AA57)</f>
        <v>0</v>
      </c>
      <c r="AB80" s="6" t="s">
        <v>3</v>
      </c>
      <c r="AC80" s="24" t="n">
        <f aca="false">SUM(AC8,J33,AC33,J57,AC57)</f>
        <v>18</v>
      </c>
      <c r="AD80" s="6" t="s">
        <v>3</v>
      </c>
      <c r="AE80" s="24" t="n">
        <f aca="false">SUM(AE8,L33,AE33,L57,AE57)</f>
        <v>25</v>
      </c>
      <c r="AF80" s="6" t="s">
        <v>3</v>
      </c>
      <c r="AG80" s="24" t="n">
        <f aca="false">SUM(AG8,N33,AG33,N57,AG57)</f>
        <v>42</v>
      </c>
      <c r="AH80" s="6" t="s">
        <v>3</v>
      </c>
      <c r="AI80" s="24" t="n">
        <f aca="false">SUM(AI8,P33,AI33,P57,AI57)</f>
        <v>105</v>
      </c>
      <c r="AJ80" s="18" t="s">
        <v>11</v>
      </c>
      <c r="AK80" s="5"/>
    </row>
    <row r="81" customFormat="false" ht="15" hidden="false" customHeight="false" outlineLevel="0" collapsed="false">
      <c r="A81" s="5"/>
      <c r="B81" s="1" t="s">
        <v>17</v>
      </c>
      <c r="C81" s="2" t="s">
        <v>3</v>
      </c>
      <c r="D81" s="24" t="n">
        <f aca="false">SUM(D121,W81)</f>
        <v>16</v>
      </c>
      <c r="E81" s="168" t="s">
        <v>3</v>
      </c>
      <c r="F81" s="24" t="n">
        <f aca="false">SUM(F121,Y81)</f>
        <v>9</v>
      </c>
      <c r="G81" s="168" t="s">
        <v>3</v>
      </c>
      <c r="H81" s="24" t="n">
        <f aca="false">SUM(H121,AA81)</f>
        <v>13</v>
      </c>
      <c r="I81" s="168" t="s">
        <v>3</v>
      </c>
      <c r="J81" s="24" t="n">
        <f aca="false">SUM(J121,AC81)</f>
        <v>40</v>
      </c>
      <c r="K81" s="168" t="s">
        <v>3</v>
      </c>
      <c r="L81" s="24" t="n">
        <f aca="false">SUM(L121,AE81)</f>
        <v>30</v>
      </c>
      <c r="M81" s="168" t="s">
        <v>3</v>
      </c>
      <c r="N81" s="24" t="n">
        <f aca="false">SUM(N121,AG81)</f>
        <v>35</v>
      </c>
      <c r="O81" s="6" t="s">
        <v>3</v>
      </c>
      <c r="P81" s="30" t="n">
        <f aca="false">SUM(D81:N81)</f>
        <v>143</v>
      </c>
      <c r="Q81" s="18" t="s">
        <v>11</v>
      </c>
      <c r="R81" s="5"/>
      <c r="T81" s="5"/>
      <c r="U81" s="1" t="s">
        <v>17</v>
      </c>
      <c r="V81" s="2" t="s">
        <v>3</v>
      </c>
      <c r="W81" s="24" t="n">
        <f aca="false">SUM(W9,D34,W34,D58,W58)</f>
        <v>0</v>
      </c>
      <c r="X81" s="6" t="s">
        <v>3</v>
      </c>
      <c r="Y81" s="24" t="n">
        <f aca="false">SUM(Y9,F34,Y34,F58,Y58)</f>
        <v>6</v>
      </c>
      <c r="Z81" s="6" t="s">
        <v>3</v>
      </c>
      <c r="AA81" s="24" t="n">
        <f aca="false">SUM(AA9,H34,AA34,H58,AA58)</f>
        <v>0</v>
      </c>
      <c r="AB81" s="6" t="s">
        <v>3</v>
      </c>
      <c r="AC81" s="24" t="n">
        <f aca="false">SUM(AC9,J34,AC34,J58,AC58)</f>
        <v>38</v>
      </c>
      <c r="AD81" s="6" t="s">
        <v>3</v>
      </c>
      <c r="AE81" s="24" t="n">
        <f aca="false">SUM(AE9,L34,AE34,L58,AE58)</f>
        <v>28</v>
      </c>
      <c r="AF81" s="6" t="s">
        <v>3</v>
      </c>
      <c r="AG81" s="24" t="n">
        <f aca="false">SUM(AG9,N34,AG34,N58,AG58)</f>
        <v>33</v>
      </c>
      <c r="AH81" s="6" t="s">
        <v>3</v>
      </c>
      <c r="AI81" s="24" t="n">
        <f aca="false">SUM(AI9,P34,AI34,P58,AI58)</f>
        <v>105</v>
      </c>
      <c r="AJ81" s="18" t="s">
        <v>11</v>
      </c>
      <c r="AK81" s="5"/>
    </row>
    <row r="82" customFormat="false" ht="15" hidden="false" customHeight="false" outlineLevel="0" collapsed="false">
      <c r="A82" s="5"/>
      <c r="B82" s="1" t="s">
        <v>18</v>
      </c>
      <c r="C82" s="2" t="s">
        <v>3</v>
      </c>
      <c r="D82" s="24" t="n">
        <f aca="false">SUM(D122,W82)</f>
        <v>15</v>
      </c>
      <c r="E82" s="168" t="s">
        <v>3</v>
      </c>
      <c r="F82" s="24" t="n">
        <f aca="false">SUM(F122,Y82)</f>
        <v>12</v>
      </c>
      <c r="G82" s="168" t="s">
        <v>3</v>
      </c>
      <c r="H82" s="24" t="n">
        <f aca="false">SUM(H122,AA82)</f>
        <v>20</v>
      </c>
      <c r="I82" s="168" t="s">
        <v>3</v>
      </c>
      <c r="J82" s="24" t="n">
        <f aca="false">SUM(J122,AC82)</f>
        <v>47</v>
      </c>
      <c r="K82" s="168" t="s">
        <v>3</v>
      </c>
      <c r="L82" s="24" t="n">
        <f aca="false">SUM(L122,AE82)</f>
        <v>18</v>
      </c>
      <c r="M82" s="168" t="s">
        <v>3</v>
      </c>
      <c r="N82" s="24" t="n">
        <f aca="false">SUM(N122,AG82)</f>
        <v>31</v>
      </c>
      <c r="O82" s="6" t="s">
        <v>3</v>
      </c>
      <c r="P82" s="30" t="n">
        <f aca="false">SUM(D82:N82)</f>
        <v>143</v>
      </c>
      <c r="Q82" s="18" t="s">
        <v>11</v>
      </c>
      <c r="R82" s="5"/>
      <c r="T82" s="5"/>
      <c r="U82" s="1" t="s">
        <v>18</v>
      </c>
      <c r="V82" s="2" t="s">
        <v>3</v>
      </c>
      <c r="W82" s="24" t="n">
        <f aca="false">SUM(W10,D35,W35,D59,W59)</f>
        <v>13</v>
      </c>
      <c r="X82" s="6" t="s">
        <v>3</v>
      </c>
      <c r="Y82" s="24" t="n">
        <f aca="false">SUM(Y10,F35,Y35,F59,Y59)</f>
        <v>9</v>
      </c>
      <c r="Z82" s="6" t="s">
        <v>3</v>
      </c>
      <c r="AA82" s="24" t="n">
        <f aca="false">SUM(AA10,H35,AA35,H59,AA59)</f>
        <v>5</v>
      </c>
      <c r="AB82" s="6" t="s">
        <v>3</v>
      </c>
      <c r="AC82" s="24" t="n">
        <f aca="false">SUM(AC10,J35,AC35,J59,AC59)</f>
        <v>45</v>
      </c>
      <c r="AD82" s="6" t="s">
        <v>3</v>
      </c>
      <c r="AE82" s="24" t="n">
        <f aca="false">SUM(AE10,L35,AE35,L59,AE59)</f>
        <v>16</v>
      </c>
      <c r="AF82" s="6" t="s">
        <v>3</v>
      </c>
      <c r="AG82" s="24" t="n">
        <f aca="false">SUM(AG10,N35,AG35,N59,AG59)</f>
        <v>17</v>
      </c>
      <c r="AH82" s="6" t="s">
        <v>3</v>
      </c>
      <c r="AI82" s="24" t="n">
        <f aca="false">SUM(AI10,P35,AI35,P59,AI59)</f>
        <v>105</v>
      </c>
      <c r="AJ82" s="18" t="s">
        <v>11</v>
      </c>
      <c r="AK82" s="5"/>
    </row>
    <row r="83" customFormat="false" ht="15" hidden="false" customHeight="false" outlineLevel="0" collapsed="false">
      <c r="A83" s="5"/>
      <c r="B83" s="1" t="s">
        <v>19</v>
      </c>
      <c r="C83" s="2" t="s">
        <v>3</v>
      </c>
      <c r="D83" s="24" t="n">
        <f aca="false">SUM(D123,W83)</f>
        <v>9</v>
      </c>
      <c r="E83" s="168" t="s">
        <v>3</v>
      </c>
      <c r="F83" s="24" t="n">
        <f aca="false">SUM(F123,Y83)</f>
        <v>12</v>
      </c>
      <c r="G83" s="168" t="s">
        <v>3</v>
      </c>
      <c r="H83" s="24" t="n">
        <f aca="false">SUM(H123,AA83)</f>
        <v>25</v>
      </c>
      <c r="I83" s="168" t="s">
        <v>3</v>
      </c>
      <c r="J83" s="24" t="n">
        <f aca="false">SUM(J123,AC83)</f>
        <v>31</v>
      </c>
      <c r="K83" s="168" t="s">
        <v>3</v>
      </c>
      <c r="L83" s="24" t="n">
        <f aca="false">SUM(L123,AE83)</f>
        <v>29</v>
      </c>
      <c r="M83" s="168" t="s">
        <v>3</v>
      </c>
      <c r="N83" s="24" t="n">
        <f aca="false">SUM(N123,AG83)</f>
        <v>37</v>
      </c>
      <c r="O83" s="6" t="s">
        <v>3</v>
      </c>
      <c r="P83" s="30" t="n">
        <f aca="false">SUM(D83:N83)</f>
        <v>143</v>
      </c>
      <c r="Q83" s="18" t="s">
        <v>11</v>
      </c>
      <c r="R83" s="5"/>
      <c r="T83" s="5"/>
      <c r="U83" s="1" t="s">
        <v>19</v>
      </c>
      <c r="V83" s="2" t="s">
        <v>3</v>
      </c>
      <c r="W83" s="24" t="n">
        <f aca="false">SUM(W11,D36,W36,D60,W60)</f>
        <v>0</v>
      </c>
      <c r="X83" s="6" t="s">
        <v>3</v>
      </c>
      <c r="Y83" s="24" t="n">
        <f aca="false">SUM(Y11,F36,Y36,F60,Y60)</f>
        <v>9</v>
      </c>
      <c r="Z83" s="6" t="s">
        <v>3</v>
      </c>
      <c r="AA83" s="24" t="n">
        <f aca="false">SUM(AA11,H36,AA36,H60,AA60)</f>
        <v>5</v>
      </c>
      <c r="AB83" s="6" t="s">
        <v>3</v>
      </c>
      <c r="AC83" s="24" t="n">
        <f aca="false">SUM(AC11,J36,AC36,J60,AC60)</f>
        <v>29</v>
      </c>
      <c r="AD83" s="6" t="s">
        <v>3</v>
      </c>
      <c r="AE83" s="24" t="n">
        <f aca="false">SUM(AE11,L36,AE36,L60,AE60)</f>
        <v>27</v>
      </c>
      <c r="AF83" s="6" t="s">
        <v>3</v>
      </c>
      <c r="AG83" s="24" t="n">
        <f aca="false">SUM(AG11,N36,AG36,N60,AG60)</f>
        <v>35</v>
      </c>
      <c r="AH83" s="6" t="s">
        <v>3</v>
      </c>
      <c r="AI83" s="24" t="n">
        <f aca="false">SUM(AI11,P36,AI36,P60,AI60)</f>
        <v>105</v>
      </c>
      <c r="AJ83" s="18" t="s">
        <v>11</v>
      </c>
      <c r="AK83" s="5"/>
    </row>
    <row r="84" customFormat="false" ht="15" hidden="false" customHeight="false" outlineLevel="0" collapsed="false">
      <c r="A84" s="5"/>
      <c r="B84" s="1" t="s">
        <v>20</v>
      </c>
      <c r="C84" s="2" t="s">
        <v>3</v>
      </c>
      <c r="D84" s="24" t="n">
        <f aca="false">SUM(D124,W84)</f>
        <v>12</v>
      </c>
      <c r="E84" s="168" t="s">
        <v>3</v>
      </c>
      <c r="F84" s="24" t="n">
        <f aca="false">SUM(F124,Y84)</f>
        <v>13</v>
      </c>
      <c r="G84" s="168" t="s">
        <v>3</v>
      </c>
      <c r="H84" s="24" t="n">
        <f aca="false">SUM(H124,AA84)</f>
        <v>17</v>
      </c>
      <c r="I84" s="168" t="s">
        <v>3</v>
      </c>
      <c r="J84" s="24" t="n">
        <f aca="false">SUM(J124,AC84)</f>
        <v>18</v>
      </c>
      <c r="K84" s="168" t="s">
        <v>3</v>
      </c>
      <c r="L84" s="24" t="n">
        <f aca="false">SUM(L124,AE84)</f>
        <v>34</v>
      </c>
      <c r="M84" s="168" t="s">
        <v>3</v>
      </c>
      <c r="N84" s="24" t="n">
        <f aca="false">SUM(N124,AG84)</f>
        <v>49</v>
      </c>
      <c r="O84" s="6" t="s">
        <v>3</v>
      </c>
      <c r="P84" s="30" t="n">
        <f aca="false">SUM(D84:N84)</f>
        <v>143</v>
      </c>
      <c r="Q84" s="18" t="s">
        <v>11</v>
      </c>
      <c r="R84" s="5"/>
      <c r="T84" s="5"/>
      <c r="U84" s="1" t="s">
        <v>20</v>
      </c>
      <c r="V84" s="2" t="s">
        <v>3</v>
      </c>
      <c r="W84" s="24" t="n">
        <f aca="false">SUM(W12,D37,W37,D61,W61)</f>
        <v>10</v>
      </c>
      <c r="X84" s="6" t="s">
        <v>3</v>
      </c>
      <c r="Y84" s="24" t="n">
        <f aca="false">SUM(Y12,F37,Y37,F61,Y61)</f>
        <v>0</v>
      </c>
      <c r="Z84" s="6" t="s">
        <v>3</v>
      </c>
      <c r="AA84" s="24" t="n">
        <f aca="false">SUM(AA12,H37,AA37,H61,AA61)</f>
        <v>0</v>
      </c>
      <c r="AB84" s="6" t="s">
        <v>3</v>
      </c>
      <c r="AC84" s="24" t="n">
        <f aca="false">SUM(AC12,J37,AC37,J61,AC61)</f>
        <v>16</v>
      </c>
      <c r="AD84" s="6" t="s">
        <v>3</v>
      </c>
      <c r="AE84" s="24" t="n">
        <f aca="false">SUM(AE12,L37,AE37,L61,AE61)</f>
        <v>32</v>
      </c>
      <c r="AF84" s="6" t="s">
        <v>3</v>
      </c>
      <c r="AG84" s="24" t="n">
        <f aca="false">SUM(AG12,N37,AG37,N61,AG61)</f>
        <v>47</v>
      </c>
      <c r="AH84" s="6" t="s">
        <v>3</v>
      </c>
      <c r="AI84" s="24" t="n">
        <f aca="false">SUM(AI12,P37,AI37,P61,AI61)</f>
        <v>105</v>
      </c>
      <c r="AJ84" s="18" t="s">
        <v>11</v>
      </c>
      <c r="AK84" s="5"/>
    </row>
    <row r="85" customFormat="false" ht="15" hidden="false" customHeight="false" outlineLevel="0" collapsed="false">
      <c r="A85" s="5"/>
      <c r="B85" s="42" t="s">
        <v>12</v>
      </c>
      <c r="C85" s="0"/>
      <c r="D85" s="43"/>
      <c r="E85" s="44"/>
      <c r="F85" s="45"/>
      <c r="G85" s="20"/>
      <c r="H85" s="45"/>
      <c r="I85" s="46"/>
      <c r="J85" s="45"/>
      <c r="K85" s="20"/>
      <c r="L85" s="45"/>
      <c r="M85" s="20"/>
      <c r="N85" s="45"/>
      <c r="O85" s="12"/>
      <c r="P85" s="47"/>
      <c r="Q85" s="18"/>
      <c r="R85" s="5"/>
      <c r="T85" s="5"/>
      <c r="U85" s="42" t="s">
        <v>12</v>
      </c>
      <c r="V85" s="2"/>
      <c r="W85" s="43"/>
      <c r="X85" s="44"/>
      <c r="Y85" s="45"/>
      <c r="Z85" s="20"/>
      <c r="AA85" s="45"/>
      <c r="AB85" s="46"/>
      <c r="AC85" s="45"/>
      <c r="AD85" s="20"/>
      <c r="AE85" s="45"/>
      <c r="AF85" s="20"/>
      <c r="AG85" s="45"/>
      <c r="AH85" s="12"/>
      <c r="AI85" s="47"/>
      <c r="AJ85" s="18"/>
      <c r="AK85" s="5"/>
    </row>
    <row r="86" customFormat="false" ht="15" hidden="false" customHeight="false" outlineLevel="0" collapsed="false">
      <c r="A86" s="5"/>
      <c r="B86" s="1" t="s">
        <v>21</v>
      </c>
      <c r="C86" s="2" t="s">
        <v>3</v>
      </c>
      <c r="D86" s="30" t="n">
        <f aca="false">SUM(D78:D84)</f>
        <v>78</v>
      </c>
      <c r="E86" s="3" t="s">
        <v>3</v>
      </c>
      <c r="F86" s="30" t="n">
        <f aca="false">SUM(F78:F84)</f>
        <v>78</v>
      </c>
      <c r="G86" s="2" t="s">
        <v>3</v>
      </c>
      <c r="H86" s="30" t="n">
        <f aca="false">SUM(H78:H84)</f>
        <v>123</v>
      </c>
      <c r="I86" s="4" t="s">
        <v>3</v>
      </c>
      <c r="J86" s="30" t="n">
        <f aca="false">SUM(J78:J84)</f>
        <v>225</v>
      </c>
      <c r="K86" s="2" t="s">
        <v>3</v>
      </c>
      <c r="L86" s="30" t="n">
        <f aca="false">SUM(L78:L84)</f>
        <v>185</v>
      </c>
      <c r="M86" s="2" t="s">
        <v>3</v>
      </c>
      <c r="N86" s="30" t="n">
        <f aca="false">SUM(N78:N84)</f>
        <v>312</v>
      </c>
      <c r="O86" s="2" t="s">
        <v>3</v>
      </c>
      <c r="P86" s="30" t="n">
        <f aca="false">SUM(P78:P84)</f>
        <v>1001</v>
      </c>
      <c r="Q86" s="18" t="s">
        <v>11</v>
      </c>
      <c r="R86" s="5"/>
      <c r="T86" s="5"/>
      <c r="U86" s="1" t="s">
        <v>21</v>
      </c>
      <c r="V86" s="2" t="s">
        <v>3</v>
      </c>
      <c r="W86" s="30" t="n">
        <f aca="false">SUM(W78:W84)</f>
        <v>43</v>
      </c>
      <c r="X86" s="3" t="s">
        <v>3</v>
      </c>
      <c r="Y86" s="30" t="n">
        <f aca="false">SUM(Y78:Y84)</f>
        <v>38</v>
      </c>
      <c r="Z86" s="2" t="s">
        <v>3</v>
      </c>
      <c r="AA86" s="30" t="n">
        <f aca="false">SUM(AA78:AA84)</f>
        <v>10</v>
      </c>
      <c r="AB86" s="4" t="s">
        <v>3</v>
      </c>
      <c r="AC86" s="30" t="n">
        <f aca="false">SUM(AC78:AC84)</f>
        <v>211</v>
      </c>
      <c r="AD86" s="2" t="s">
        <v>3</v>
      </c>
      <c r="AE86" s="30" t="n">
        <f aca="false">SUM(AE78:AE84)</f>
        <v>171</v>
      </c>
      <c r="AF86" s="2" t="s">
        <v>3</v>
      </c>
      <c r="AG86" s="30" t="n">
        <f aca="false">SUM(AG78:AG84)</f>
        <v>262</v>
      </c>
      <c r="AH86" s="2" t="s">
        <v>3</v>
      </c>
      <c r="AI86" s="30" t="n">
        <f aca="false">SUM(AI78:AI84)</f>
        <v>735</v>
      </c>
      <c r="AJ86" s="18" t="s">
        <v>11</v>
      </c>
      <c r="AK86" s="5"/>
    </row>
    <row r="87" customFormat="false" ht="15" hidden="false" customHeight="false" outlineLevel="0" collapsed="false">
      <c r="A87" s="5"/>
      <c r="B87" s="0"/>
      <c r="C87" s="0"/>
      <c r="D87" s="30"/>
      <c r="E87" s="0"/>
      <c r="F87" s="30"/>
      <c r="G87" s="0"/>
      <c r="H87" s="30"/>
      <c r="I87" s="0"/>
      <c r="J87" s="30"/>
      <c r="K87" s="0"/>
      <c r="L87" s="30"/>
      <c r="M87" s="0"/>
      <c r="N87" s="30"/>
      <c r="O87" s="0"/>
      <c r="P87" s="30"/>
      <c r="Q87" s="18"/>
      <c r="R87" s="5"/>
      <c r="T87" s="5"/>
      <c r="U87" s="1"/>
      <c r="V87" s="2"/>
      <c r="W87" s="30"/>
      <c r="X87" s="3"/>
      <c r="Y87" s="30"/>
      <c r="Z87" s="2"/>
      <c r="AA87" s="30"/>
      <c r="AB87" s="4"/>
      <c r="AC87" s="30"/>
      <c r="AD87" s="2"/>
      <c r="AE87" s="30"/>
      <c r="AF87" s="2"/>
      <c r="AG87" s="30"/>
      <c r="AH87" s="2"/>
      <c r="AI87" s="30"/>
      <c r="AJ87" s="18"/>
      <c r="AK87" s="5"/>
    </row>
    <row r="88" customFormat="false" ht="15" hidden="false" customHeight="false" outlineLevel="0" collapsed="false">
      <c r="A88" s="5"/>
      <c r="B88" s="0"/>
      <c r="C88" s="0"/>
      <c r="D88" s="48"/>
      <c r="E88" s="49"/>
      <c r="F88" s="48"/>
      <c r="G88" s="50"/>
      <c r="H88" s="48"/>
      <c r="I88" s="0"/>
      <c r="J88" s="48"/>
      <c r="K88" s="50"/>
      <c r="L88" s="51"/>
      <c r="M88" s="50"/>
      <c r="N88" s="48"/>
      <c r="O88" s="52"/>
      <c r="P88" s="53"/>
      <c r="Q88" s="18"/>
      <c r="R88" s="5"/>
      <c r="T88" s="5"/>
      <c r="U88" s="1"/>
      <c r="V88" s="2"/>
      <c r="W88" s="48"/>
      <c r="X88" s="49"/>
      <c r="Y88" s="48"/>
      <c r="Z88" s="50"/>
      <c r="AA88" s="48"/>
      <c r="AB88" s="4"/>
      <c r="AC88" s="48"/>
      <c r="AD88" s="50"/>
      <c r="AE88" s="51"/>
      <c r="AF88" s="50"/>
      <c r="AG88" s="48"/>
      <c r="AH88" s="52"/>
      <c r="AI88" s="53"/>
      <c r="AJ88" s="18"/>
      <c r="AK88" s="5"/>
    </row>
    <row r="89" customFormat="false" ht="15" hidden="false" customHeight="false" outlineLevel="0" collapsed="false">
      <c r="A89" s="5"/>
      <c r="B89" s="1" t="s">
        <v>21</v>
      </c>
      <c r="C89" s="0"/>
      <c r="D89" s="54" t="n">
        <f aca="false">30*D86</f>
        <v>2340</v>
      </c>
      <c r="E89" s="54" t="s">
        <v>3</v>
      </c>
      <c r="F89" s="54" t="n">
        <f aca="false">20*F86</f>
        <v>1560</v>
      </c>
      <c r="G89" s="54" t="s">
        <v>3</v>
      </c>
      <c r="H89" s="54" t="n">
        <f aca="false">25*H86</f>
        <v>3075</v>
      </c>
      <c r="I89" s="54" t="s">
        <v>3</v>
      </c>
      <c r="J89" s="54" t="n">
        <f aca="false">22*J86</f>
        <v>4950</v>
      </c>
      <c r="K89" s="54" t="s">
        <v>3</v>
      </c>
      <c r="L89" s="54" t="n">
        <f aca="false">15*L86</f>
        <v>2775</v>
      </c>
      <c r="M89" s="54" t="s">
        <v>3</v>
      </c>
      <c r="N89" s="54" t="n">
        <f aca="false">15*N86</f>
        <v>4680</v>
      </c>
      <c r="O89" s="54" t="s">
        <v>3</v>
      </c>
      <c r="P89" s="54" t="n">
        <f aca="false">D89+F89+H89+J89+L89+N89</f>
        <v>19380</v>
      </c>
      <c r="Q89" s="18"/>
      <c r="R89" s="5"/>
      <c r="T89" s="5"/>
      <c r="U89" s="1"/>
      <c r="V89" s="2"/>
      <c r="W89" s="54"/>
      <c r="X89" s="49"/>
      <c r="Y89" s="54"/>
      <c r="Z89" s="52"/>
      <c r="AA89" s="54"/>
      <c r="AB89" s="55"/>
      <c r="AC89" s="54"/>
      <c r="AD89" s="52"/>
      <c r="AE89" s="54"/>
      <c r="AF89" s="52"/>
      <c r="AG89" s="54"/>
      <c r="AH89" s="52"/>
      <c r="AI89" s="54"/>
      <c r="AJ89" s="18"/>
      <c r="AK89" s="5"/>
    </row>
    <row r="90" customFormat="false" ht="15" hidden="false" customHeight="false" outlineLevel="0" collapsed="false">
      <c r="A90" s="5"/>
      <c r="B90" s="2" t="s">
        <v>25</v>
      </c>
      <c r="C90" s="0"/>
      <c r="D90" s="12"/>
      <c r="E90" s="56"/>
      <c r="F90" s="57"/>
      <c r="G90" s="12"/>
      <c r="H90" s="57"/>
      <c r="I90" s="58"/>
      <c r="J90" s="57"/>
      <c r="K90" s="12"/>
      <c r="L90" s="57"/>
      <c r="M90" s="12"/>
      <c r="N90" s="57"/>
      <c r="O90" s="12"/>
      <c r="P90" s="57"/>
      <c r="Q90" s="0"/>
      <c r="R90" s="5"/>
      <c r="T90" s="5"/>
      <c r="U90" s="2" t="s">
        <v>25</v>
      </c>
      <c r="V90" s="2"/>
      <c r="W90" s="12"/>
      <c r="X90" s="56"/>
      <c r="Y90" s="57"/>
      <c r="Z90" s="12"/>
      <c r="AA90" s="57"/>
      <c r="AB90" s="58"/>
      <c r="AC90" s="57"/>
      <c r="AD90" s="12"/>
      <c r="AE90" s="57"/>
      <c r="AF90" s="12"/>
      <c r="AG90" s="57"/>
      <c r="AH90" s="12"/>
      <c r="AI90" s="57"/>
      <c r="AJ90" s="8"/>
      <c r="AK90" s="5"/>
    </row>
    <row r="91" customFormat="false" ht="15" hidden="false" customHeight="false" outlineLevel="0" collapsed="false">
      <c r="A91" s="5"/>
      <c r="B91" s="59" t="s">
        <v>54</v>
      </c>
      <c r="C91" s="0"/>
      <c r="E91" s="0"/>
      <c r="G91" s="0"/>
      <c r="I91" s="0"/>
      <c r="K91" s="0"/>
      <c r="M91" s="0"/>
      <c r="O91" s="0"/>
      <c r="Q91" s="0"/>
      <c r="R91" s="5"/>
      <c r="T91" s="5"/>
      <c r="U91" s="59" t="s">
        <v>54</v>
      </c>
      <c r="V91" s="2"/>
      <c r="X91" s="3"/>
      <c r="Z91" s="2"/>
      <c r="AB91" s="4"/>
      <c r="AD91" s="2"/>
      <c r="AF91" s="2"/>
      <c r="AH91" s="2"/>
      <c r="AJ91" s="8"/>
      <c r="AK91" s="5"/>
    </row>
    <row r="92" customFormat="false" ht="21" hidden="false" customHeight="false" outlineLevel="0" collapsed="false">
      <c r="A92" s="5"/>
      <c r="B92" s="60" t="s">
        <v>67</v>
      </c>
      <c r="C92" s="0"/>
      <c r="E92" s="0"/>
      <c r="G92" s="0"/>
      <c r="I92" s="0"/>
      <c r="K92" s="0"/>
      <c r="M92" s="0"/>
      <c r="O92" s="0"/>
      <c r="Q92" s="0"/>
      <c r="R92" s="5"/>
      <c r="T92" s="5"/>
      <c r="U92" s="60" t="s">
        <v>83</v>
      </c>
      <c r="V92" s="2"/>
      <c r="X92" s="3"/>
      <c r="Z92" s="2"/>
      <c r="AB92" s="4"/>
      <c r="AD92" s="2"/>
      <c r="AF92" s="2"/>
      <c r="AH92" s="2"/>
      <c r="AJ92" s="8"/>
      <c r="AK92" s="5"/>
    </row>
    <row r="93" customFormat="false" ht="15" hidden="false" customHeight="false" outlineLevel="0" collapsed="false">
      <c r="A93" s="5"/>
      <c r="B93" s="2" t="s">
        <v>28</v>
      </c>
      <c r="C93" s="0"/>
      <c r="D93" s="2" t="str">
        <f aca="false">B92</f>
        <v>Totale complessivo</v>
      </c>
      <c r="E93" s="0"/>
      <c r="F93" s="2" t="s">
        <v>29</v>
      </c>
      <c r="G93" s="0"/>
      <c r="H93" s="61" t="s">
        <v>50</v>
      </c>
      <c r="I93" s="61"/>
      <c r="J93" s="61"/>
      <c r="K93" s="61"/>
      <c r="L93" s="61"/>
      <c r="M93" s="61"/>
      <c r="N93" s="61"/>
      <c r="O93" s="62"/>
      <c r="P93" s="63" t="s">
        <v>84</v>
      </c>
      <c r="Q93" s="0"/>
      <c r="R93" s="5"/>
      <c r="T93" s="5"/>
      <c r="U93" s="2" t="s">
        <v>28</v>
      </c>
      <c r="V93" s="2"/>
      <c r="W93" s="2" t="str">
        <f aca="false">U92</f>
        <v>Totale rendicontato</v>
      </c>
      <c r="X93" s="3"/>
      <c r="Y93" s="2" t="s">
        <v>29</v>
      </c>
      <c r="Z93" s="2"/>
      <c r="AA93" s="61" t="s">
        <v>50</v>
      </c>
      <c r="AB93" s="61"/>
      <c r="AC93" s="61"/>
      <c r="AD93" s="61"/>
      <c r="AE93" s="61"/>
      <c r="AF93" s="61"/>
      <c r="AG93" s="61"/>
      <c r="AH93" s="62"/>
      <c r="AI93" s="63" t="s">
        <v>85</v>
      </c>
      <c r="AJ93" s="8"/>
      <c r="AK93" s="5"/>
    </row>
    <row r="94" customFormat="false" ht="15" hidden="false" customHeight="false" outlineLevel="0" collapsed="false">
      <c r="A94" s="5"/>
      <c r="B94" s="2"/>
      <c r="C94" s="59"/>
      <c r="D94" s="3" t="s">
        <v>86</v>
      </c>
      <c r="E94" s="2"/>
      <c r="F94" s="2"/>
      <c r="G94" s="0"/>
      <c r="H94" s="2"/>
      <c r="I94" s="2"/>
      <c r="J94" s="2"/>
      <c r="K94" s="0"/>
      <c r="L94" s="2" t="str">
        <f aca="false">B92</f>
        <v>Totale complessivo</v>
      </c>
      <c r="M94" s="2" t="s">
        <v>34</v>
      </c>
      <c r="N94" s="2"/>
      <c r="O94" s="2" t="str">
        <f aca="false">B92</f>
        <v>Totale complessivo</v>
      </c>
      <c r="P94" s="2" t="s">
        <v>53</v>
      </c>
      <c r="Q94" s="0"/>
      <c r="R94" s="5"/>
      <c r="T94" s="5"/>
      <c r="U94" s="2"/>
      <c r="V94" s="59"/>
      <c r="W94" s="3" t="s">
        <v>86</v>
      </c>
      <c r="X94" s="2"/>
      <c r="Y94" s="2"/>
      <c r="Z94" s="2"/>
      <c r="AA94" s="2"/>
      <c r="AB94" s="2"/>
      <c r="AC94" s="2"/>
      <c r="AD94" s="2"/>
      <c r="AE94" s="2" t="str">
        <f aca="false">U92</f>
        <v>Totale rendicontato</v>
      </c>
      <c r="AF94" s="2" t="s">
        <v>34</v>
      </c>
      <c r="AG94" s="2"/>
      <c r="AH94" s="2" t="str">
        <f aca="false">U92</f>
        <v>Totale rendicontato</v>
      </c>
      <c r="AI94" s="2" t="s">
        <v>53</v>
      </c>
      <c r="AK94" s="5"/>
    </row>
    <row r="95" customFormat="false" ht="15" hidden="false" customHeight="false" outlineLevel="0" collapsed="false">
      <c r="B95" s="0"/>
      <c r="C95" s="0"/>
      <c r="E95" s="0"/>
      <c r="G95" s="0"/>
      <c r="I95" s="0"/>
      <c r="K95" s="0"/>
      <c r="M95" s="0"/>
      <c r="O95" s="0"/>
      <c r="P95" s="65" t="str">
        <f aca="false">IF(N86&gt;=P86*0.3,"OK","NO")</f>
        <v>OK</v>
      </c>
      <c r="Q95" s="0"/>
      <c r="AI95" s="65" t="str">
        <f aca="false">IF(AG86&gt;=AI86*0.3,"OK","NO")</f>
        <v>OK</v>
      </c>
    </row>
    <row r="96" customFormat="false" ht="15" hidden="false" customHeight="false" outlineLevel="0" collapsed="false">
      <c r="B96" s="0"/>
      <c r="C96" s="0"/>
      <c r="E96" s="0"/>
      <c r="G96" s="0"/>
      <c r="I96" s="0"/>
      <c r="K96" s="0"/>
      <c r="M96" s="0"/>
      <c r="O96" s="0"/>
      <c r="Q96" s="0"/>
    </row>
    <row r="97" customFormat="false" ht="15" hidden="false" customHeight="false" outlineLevel="0" collapsed="false">
      <c r="B97" s="0"/>
      <c r="C97" s="0"/>
      <c r="E97" s="0"/>
      <c r="G97" s="0"/>
      <c r="I97" s="0"/>
      <c r="K97" s="0"/>
      <c r="M97" s="0"/>
      <c r="O97" s="0"/>
      <c r="Q97" s="0"/>
    </row>
    <row r="98" customFormat="false" ht="15" hidden="false" customHeight="false" outlineLevel="0" collapsed="false">
      <c r="B98" s="0"/>
      <c r="C98" s="0"/>
      <c r="E98" s="0"/>
      <c r="G98" s="0"/>
      <c r="I98" s="0"/>
      <c r="K98" s="0"/>
      <c r="M98" s="0"/>
      <c r="O98" s="0"/>
      <c r="Q98" s="0"/>
    </row>
    <row r="99" customFormat="false" ht="15" hidden="false" customHeight="false" outlineLevel="0" collapsed="false">
      <c r="B99" s="0"/>
      <c r="C99" s="0"/>
      <c r="E99" s="0"/>
      <c r="G99" s="0"/>
      <c r="I99" s="0"/>
      <c r="K99" s="0"/>
      <c r="M99" s="0"/>
      <c r="O99" s="0"/>
      <c r="Q99" s="0"/>
    </row>
    <row r="100" customFormat="false" ht="15" hidden="false" customHeight="false" outlineLevel="0" collapsed="false">
      <c r="B100" s="0"/>
      <c r="C100" s="0"/>
      <c r="E100" s="0"/>
      <c r="G100" s="0"/>
      <c r="I100" s="0"/>
      <c r="K100" s="0"/>
      <c r="M100" s="0"/>
      <c r="O100" s="0"/>
      <c r="Q100" s="0"/>
    </row>
    <row r="101" customFormat="false" ht="15" hidden="false" customHeight="false" outlineLevel="0" collapsed="false">
      <c r="B101" s="0"/>
      <c r="C101" s="0"/>
      <c r="E101" s="0"/>
      <c r="G101" s="0"/>
      <c r="I101" s="0"/>
      <c r="K101" s="0"/>
      <c r="M101" s="0"/>
      <c r="O101" s="0"/>
      <c r="Q101" s="0"/>
    </row>
    <row r="102" customFormat="false" ht="15" hidden="false" customHeight="false" outlineLevel="0" collapsed="false">
      <c r="B102" s="0"/>
      <c r="C102" s="0"/>
      <c r="E102" s="0"/>
      <c r="G102" s="0"/>
      <c r="I102" s="0"/>
      <c r="K102" s="0"/>
      <c r="M102" s="0"/>
      <c r="O102" s="0"/>
      <c r="Q102" s="0"/>
    </row>
    <row r="103" customFormat="false" ht="15" hidden="false" customHeight="false" outlineLevel="0" collapsed="false">
      <c r="B103" s="0"/>
      <c r="C103" s="0"/>
      <c r="E103" s="0"/>
      <c r="G103" s="0"/>
      <c r="I103" s="0"/>
      <c r="K103" s="0"/>
      <c r="M103" s="0"/>
      <c r="O103" s="0"/>
      <c r="Q103" s="0"/>
    </row>
    <row r="104" customFormat="false" ht="15" hidden="false" customHeight="false" outlineLevel="0" collapsed="false">
      <c r="B104" s="0"/>
      <c r="C104" s="0"/>
      <c r="E104" s="0"/>
      <c r="G104" s="0"/>
      <c r="I104" s="0"/>
      <c r="K104" s="0"/>
      <c r="M104" s="0"/>
      <c r="O104" s="0"/>
      <c r="Q104" s="0"/>
    </row>
    <row r="105" customFormat="false" ht="15" hidden="false" customHeight="false" outlineLevel="0" collapsed="false">
      <c r="B105" s="0"/>
      <c r="C105" s="0"/>
      <c r="E105" s="0"/>
      <c r="G105" s="0"/>
      <c r="I105" s="0"/>
      <c r="K105" s="0"/>
      <c r="M105" s="0"/>
      <c r="O105" s="0"/>
      <c r="Q105" s="0"/>
    </row>
    <row r="106" customFormat="false" ht="15" hidden="false" customHeight="false" outlineLevel="0" collapsed="false">
      <c r="B106" s="0"/>
      <c r="C106" s="0"/>
      <c r="E106" s="0"/>
      <c r="G106" s="0"/>
      <c r="I106" s="0"/>
      <c r="K106" s="0"/>
      <c r="M106" s="0"/>
      <c r="O106" s="0"/>
      <c r="Q106" s="0"/>
    </row>
    <row r="107" customFormat="false" ht="15" hidden="false" customHeight="false" outlineLevel="0" collapsed="false">
      <c r="B107" s="0"/>
      <c r="C107" s="0"/>
      <c r="E107" s="0"/>
      <c r="G107" s="0"/>
      <c r="I107" s="0"/>
      <c r="K107" s="0"/>
      <c r="M107" s="0"/>
      <c r="O107" s="0"/>
      <c r="Q107" s="0"/>
    </row>
    <row r="108" customFormat="false" ht="15" hidden="false" customHeight="false" outlineLevel="0" collapsed="false">
      <c r="B108" s="0"/>
      <c r="C108" s="0"/>
      <c r="E108" s="0"/>
      <c r="G108" s="0"/>
      <c r="I108" s="0"/>
      <c r="K108" s="0"/>
      <c r="M108" s="0"/>
      <c r="O108" s="0"/>
      <c r="Q108" s="0"/>
    </row>
    <row r="109" customFormat="false" ht="15" hidden="false" customHeight="false" outlineLevel="0" collapsed="false">
      <c r="B109" s="0"/>
      <c r="C109" s="0"/>
      <c r="E109" s="0"/>
      <c r="G109" s="0"/>
      <c r="I109" s="0"/>
      <c r="K109" s="0"/>
      <c r="M109" s="0"/>
      <c r="O109" s="0"/>
      <c r="Q109" s="0"/>
    </row>
    <row r="110" customFormat="false" ht="15" hidden="false" customHeight="false" outlineLevel="0" collapsed="false">
      <c r="B110" s="0"/>
      <c r="C110" s="0"/>
      <c r="E110" s="0"/>
      <c r="G110" s="0"/>
      <c r="I110" s="0"/>
      <c r="K110" s="0"/>
      <c r="M110" s="0"/>
      <c r="O110" s="0"/>
      <c r="Q110" s="0"/>
    </row>
    <row r="111" customFormat="false" ht="15" hidden="false" customHeight="false" outlineLevel="0" collapsed="false">
      <c r="B111" s="0"/>
      <c r="C111" s="0"/>
      <c r="E111" s="0"/>
      <c r="G111" s="0"/>
      <c r="I111" s="0"/>
      <c r="K111" s="0"/>
      <c r="M111" s="0"/>
      <c r="O111" s="0"/>
      <c r="Q111" s="0"/>
    </row>
    <row r="112" customFormat="false" ht="15" hidden="false" customHeight="false" outlineLevel="0" collapsed="false">
      <c r="B112" s="0"/>
      <c r="C112" s="0"/>
      <c r="D112" s="0" t="n">
        <v>2</v>
      </c>
      <c r="E112" s="0"/>
      <c r="F112" s="0" t="n">
        <v>3</v>
      </c>
      <c r="G112" s="0"/>
      <c r="H112" s="0" t="n">
        <v>2</v>
      </c>
      <c r="I112" s="0"/>
      <c r="J112" s="0" t="n">
        <v>2</v>
      </c>
      <c r="K112" s="0"/>
      <c r="L112" s="0" t="n">
        <v>2</v>
      </c>
      <c r="M112" s="0"/>
      <c r="N112" s="0" t="n">
        <v>2</v>
      </c>
      <c r="O112" s="0"/>
      <c r="Q112" s="0"/>
    </row>
    <row r="113" customFormat="false" ht="15" hidden="false" customHeight="false" outlineLevel="0" collapsed="false">
      <c r="A113" s="5"/>
      <c r="B113" s="3"/>
      <c r="C113" s="3"/>
      <c r="D113" s="3"/>
      <c r="E113" s="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5"/>
    </row>
    <row r="114" customFormat="false" ht="15" hidden="false" customHeight="false" outlineLevel="0" collapsed="false">
      <c r="A114" s="5"/>
      <c r="B114" s="6" t="s">
        <v>1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0"/>
      <c r="R114" s="5"/>
    </row>
    <row r="115" customFormat="false" ht="15" hidden="false" customHeight="false" outlineLevel="0" collapsed="false">
      <c r="A115" s="5"/>
      <c r="B115" s="10" t="s">
        <v>2</v>
      </c>
      <c r="C115" s="11"/>
      <c r="D115" s="12"/>
      <c r="E115" s="13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0"/>
      <c r="R115" s="5"/>
    </row>
    <row r="116" customFormat="false" ht="15" hidden="false" customHeight="false" outlineLevel="0" collapsed="false">
      <c r="A116" s="5"/>
      <c r="B116" s="15"/>
      <c r="C116" s="16" t="s">
        <v>3</v>
      </c>
      <c r="D116" s="15" t="s">
        <v>4</v>
      </c>
      <c r="E116" s="6" t="s">
        <v>3</v>
      </c>
      <c r="F116" s="15" t="s">
        <v>5</v>
      </c>
      <c r="G116" s="16" t="s">
        <v>3</v>
      </c>
      <c r="H116" s="15" t="s">
        <v>6</v>
      </c>
      <c r="I116" s="17" t="s">
        <v>3</v>
      </c>
      <c r="J116" s="15" t="s">
        <v>7</v>
      </c>
      <c r="K116" s="16" t="s">
        <v>3</v>
      </c>
      <c r="L116" s="15" t="s">
        <v>8</v>
      </c>
      <c r="M116" s="16" t="s">
        <v>3</v>
      </c>
      <c r="N116" s="15" t="s">
        <v>9</v>
      </c>
      <c r="O116" s="16" t="s">
        <v>3</v>
      </c>
      <c r="P116" s="15" t="s">
        <v>10</v>
      </c>
      <c r="Q116" s="18" t="s">
        <v>11</v>
      </c>
      <c r="R116" s="5"/>
    </row>
    <row r="117" customFormat="false" ht="15" hidden="false" customHeight="false" outlineLevel="0" collapsed="false">
      <c r="A117" s="5"/>
      <c r="B117" s="19" t="s">
        <v>12</v>
      </c>
      <c r="C117" s="16"/>
      <c r="D117" s="20"/>
      <c r="E117" s="13"/>
      <c r="F117" s="21"/>
      <c r="G117" s="22"/>
      <c r="H117" s="21"/>
      <c r="I117" s="23"/>
      <c r="J117" s="21"/>
      <c r="K117" s="22"/>
      <c r="L117" s="21"/>
      <c r="M117" s="22"/>
      <c r="N117" s="21"/>
      <c r="O117" s="22"/>
      <c r="P117" s="21"/>
      <c r="Q117" s="18"/>
      <c r="R117" s="5"/>
    </row>
    <row r="118" customFormat="false" ht="15" hidden="false" customHeight="false" outlineLevel="0" collapsed="false">
      <c r="A118" s="5"/>
      <c r="B118" s="1" t="s">
        <v>13</v>
      </c>
      <c r="C118" s="2" t="s">
        <v>3</v>
      </c>
      <c r="D118" s="24" t="n">
        <f aca="false">SUM(D6,D$112)</f>
        <v>2</v>
      </c>
      <c r="E118" s="169" t="s">
        <v>3</v>
      </c>
      <c r="F118" s="24" t="n">
        <f aca="false">SUM(F6,F$112)</f>
        <v>3</v>
      </c>
      <c r="G118" s="170" t="s">
        <v>3</v>
      </c>
      <c r="H118" s="24" t="n">
        <v>15</v>
      </c>
      <c r="I118" s="171" t="s">
        <v>3</v>
      </c>
      <c r="J118" s="24" t="n">
        <f aca="false">SUM(J6,J$112)</f>
        <v>2</v>
      </c>
      <c r="K118" s="170" t="s">
        <v>3</v>
      </c>
      <c r="L118" s="24" t="n">
        <f aca="false">SUM(L6,L$112)</f>
        <v>2</v>
      </c>
      <c r="M118" s="170" t="s">
        <v>3</v>
      </c>
      <c r="N118" s="24" t="n">
        <f aca="false">SUM(N6,N$112)</f>
        <v>14</v>
      </c>
      <c r="O118" s="172" t="s">
        <v>3</v>
      </c>
      <c r="P118" s="30" t="n">
        <f aca="false">SUM(D118:N118)</f>
        <v>38</v>
      </c>
      <c r="Q118" s="18" t="s">
        <v>11</v>
      </c>
      <c r="R118" s="5"/>
    </row>
    <row r="119" customFormat="false" ht="15" hidden="false" customHeight="false" outlineLevel="0" collapsed="false">
      <c r="A119" s="5"/>
      <c r="B119" s="1" t="s">
        <v>15</v>
      </c>
      <c r="C119" s="2" t="s">
        <v>3</v>
      </c>
      <c r="D119" s="24" t="n">
        <f aca="false">SUM(D7,D$112)</f>
        <v>2</v>
      </c>
      <c r="E119" s="169" t="s">
        <v>3</v>
      </c>
      <c r="F119" s="24" t="n">
        <f aca="false">SUM(F7,F$112)</f>
        <v>12</v>
      </c>
      <c r="G119" s="170" t="s">
        <v>3</v>
      </c>
      <c r="H119" s="24" t="n">
        <v>18</v>
      </c>
      <c r="I119" s="171" t="s">
        <v>3</v>
      </c>
      <c r="J119" s="24" t="n">
        <f aca="false">SUM(J7,J$112)</f>
        <v>2</v>
      </c>
      <c r="K119" s="170" t="s">
        <v>3</v>
      </c>
      <c r="L119" s="24" t="n">
        <f aca="false">SUM(L7,L$112)</f>
        <v>2</v>
      </c>
      <c r="M119" s="170" t="s">
        <v>3</v>
      </c>
      <c r="N119" s="24" t="n">
        <f aca="false">SUM(N7,N$112)</f>
        <v>2</v>
      </c>
      <c r="O119" s="172" t="s">
        <v>3</v>
      </c>
      <c r="P119" s="30" t="n">
        <f aca="false">SUM(D119:N119)</f>
        <v>38</v>
      </c>
      <c r="Q119" s="18" t="s">
        <v>11</v>
      </c>
      <c r="R119" s="5"/>
    </row>
    <row r="120" customFormat="false" ht="15" hidden="false" customHeight="false" outlineLevel="0" collapsed="false">
      <c r="A120" s="5"/>
      <c r="B120" s="1" t="s">
        <v>16</v>
      </c>
      <c r="C120" s="2" t="s">
        <v>3</v>
      </c>
      <c r="D120" s="24" t="n">
        <f aca="false">SUM(D8,D$112)</f>
        <v>2</v>
      </c>
      <c r="E120" s="169" t="s">
        <v>3</v>
      </c>
      <c r="F120" s="24" t="n">
        <f aca="false">SUM(F8,F$112)</f>
        <v>3</v>
      </c>
      <c r="G120" s="170" t="s">
        <v>3</v>
      </c>
      <c r="H120" s="24" t="n">
        <v>15</v>
      </c>
      <c r="I120" s="171" t="s">
        <v>3</v>
      </c>
      <c r="J120" s="24" t="n">
        <f aca="false">SUM(J8,J$112)</f>
        <v>2</v>
      </c>
      <c r="K120" s="170" t="s">
        <v>3</v>
      </c>
      <c r="L120" s="24" t="n">
        <f aca="false">SUM(L8,L$112)</f>
        <v>2</v>
      </c>
      <c r="M120" s="170" t="s">
        <v>3</v>
      </c>
      <c r="N120" s="24" t="n">
        <f aca="false">SUM(N8,N$112)</f>
        <v>14</v>
      </c>
      <c r="O120" s="172" t="s">
        <v>3</v>
      </c>
      <c r="P120" s="30" t="n">
        <f aca="false">SUM(D120:N120)</f>
        <v>38</v>
      </c>
      <c r="Q120" s="18" t="s">
        <v>11</v>
      </c>
      <c r="R120" s="5"/>
    </row>
    <row r="121" customFormat="false" ht="15" hidden="false" customHeight="false" outlineLevel="0" collapsed="false">
      <c r="A121" s="5"/>
      <c r="B121" s="1" t="s">
        <v>17</v>
      </c>
      <c r="C121" s="2" t="s">
        <v>3</v>
      </c>
      <c r="D121" s="24" t="n">
        <f aca="false">SUM(D9,D$112)</f>
        <v>16</v>
      </c>
      <c r="E121" s="169" t="s">
        <v>3</v>
      </c>
      <c r="F121" s="24" t="n">
        <f aca="false">SUM(F9,F$112)</f>
        <v>3</v>
      </c>
      <c r="G121" s="170" t="s">
        <v>3</v>
      </c>
      <c r="H121" s="24" t="n">
        <v>13</v>
      </c>
      <c r="I121" s="171" t="s">
        <v>3</v>
      </c>
      <c r="J121" s="24" t="n">
        <f aca="false">SUM(J9,J$112)</f>
        <v>2</v>
      </c>
      <c r="K121" s="170" t="s">
        <v>3</v>
      </c>
      <c r="L121" s="24" t="n">
        <f aca="false">SUM(L9,L$112)</f>
        <v>2</v>
      </c>
      <c r="M121" s="170" t="s">
        <v>3</v>
      </c>
      <c r="N121" s="24" t="n">
        <f aca="false">SUM(N9,N$112)</f>
        <v>2</v>
      </c>
      <c r="O121" s="172" t="s">
        <v>3</v>
      </c>
      <c r="P121" s="30" t="n">
        <f aca="false">SUM(D121:N121)</f>
        <v>38</v>
      </c>
      <c r="Q121" s="18" t="s">
        <v>11</v>
      </c>
      <c r="R121" s="5"/>
    </row>
    <row r="122" customFormat="false" ht="15" hidden="false" customHeight="false" outlineLevel="0" collapsed="false">
      <c r="A122" s="5"/>
      <c r="B122" s="1" t="s">
        <v>18</v>
      </c>
      <c r="C122" s="2" t="s">
        <v>3</v>
      </c>
      <c r="D122" s="24" t="n">
        <f aca="false">SUM(D10,D$112)</f>
        <v>2</v>
      </c>
      <c r="E122" s="169" t="s">
        <v>3</v>
      </c>
      <c r="F122" s="24" t="n">
        <f aca="false">SUM(F10,F$112)</f>
        <v>3</v>
      </c>
      <c r="G122" s="170" t="s">
        <v>3</v>
      </c>
      <c r="H122" s="24" t="n">
        <v>15</v>
      </c>
      <c r="I122" s="171" t="s">
        <v>3</v>
      </c>
      <c r="J122" s="24" t="n">
        <f aca="false">SUM(J10,J$112)</f>
        <v>2</v>
      </c>
      <c r="K122" s="170" t="s">
        <v>3</v>
      </c>
      <c r="L122" s="24" t="n">
        <f aca="false">SUM(L10,L$112)</f>
        <v>2</v>
      </c>
      <c r="M122" s="170" t="s">
        <v>3</v>
      </c>
      <c r="N122" s="24" t="n">
        <f aca="false">SUM(N10,N$112)</f>
        <v>14</v>
      </c>
      <c r="O122" s="172" t="s">
        <v>3</v>
      </c>
      <c r="P122" s="30" t="n">
        <f aca="false">SUM(D122:N122)</f>
        <v>38</v>
      </c>
      <c r="Q122" s="18" t="s">
        <v>11</v>
      </c>
      <c r="R122" s="5"/>
    </row>
    <row r="123" customFormat="false" ht="15" hidden="false" customHeight="false" outlineLevel="0" collapsed="false">
      <c r="A123" s="5"/>
      <c r="B123" s="1" t="s">
        <v>19</v>
      </c>
      <c r="C123" s="2" t="s">
        <v>3</v>
      </c>
      <c r="D123" s="24" t="n">
        <f aca="false">SUM(D11,D$112)</f>
        <v>9</v>
      </c>
      <c r="E123" s="169" t="s">
        <v>3</v>
      </c>
      <c r="F123" s="24" t="n">
        <f aca="false">SUM(F11,F$112)</f>
        <v>3</v>
      </c>
      <c r="G123" s="170" t="s">
        <v>3</v>
      </c>
      <c r="H123" s="24" t="n">
        <v>20</v>
      </c>
      <c r="I123" s="171" t="s">
        <v>3</v>
      </c>
      <c r="J123" s="24" t="n">
        <f aca="false">SUM(J11,J$112)</f>
        <v>2</v>
      </c>
      <c r="K123" s="170" t="s">
        <v>3</v>
      </c>
      <c r="L123" s="24" t="n">
        <f aca="false">SUM(L11,L$112)</f>
        <v>2</v>
      </c>
      <c r="M123" s="170" t="s">
        <v>3</v>
      </c>
      <c r="N123" s="24" t="n">
        <f aca="false">SUM(N11,N$112)</f>
        <v>2</v>
      </c>
      <c r="O123" s="172" t="s">
        <v>3</v>
      </c>
      <c r="P123" s="30" t="n">
        <f aca="false">SUM(D123:N123)</f>
        <v>38</v>
      </c>
      <c r="Q123" s="18" t="s">
        <v>11</v>
      </c>
      <c r="R123" s="5"/>
    </row>
    <row r="124" customFormat="false" ht="15" hidden="false" customHeight="false" outlineLevel="0" collapsed="false">
      <c r="A124" s="5"/>
      <c r="B124" s="1" t="s">
        <v>20</v>
      </c>
      <c r="C124" s="2" t="s">
        <v>3</v>
      </c>
      <c r="D124" s="24" t="n">
        <f aca="false">SUM(D12,D$112)</f>
        <v>2</v>
      </c>
      <c r="E124" s="169" t="s">
        <v>3</v>
      </c>
      <c r="F124" s="24" t="n">
        <f aca="false">SUM(F12,F$112)</f>
        <v>13</v>
      </c>
      <c r="G124" s="170" t="s">
        <v>3</v>
      </c>
      <c r="H124" s="24" t="n">
        <v>17</v>
      </c>
      <c r="I124" s="171" t="s">
        <v>3</v>
      </c>
      <c r="J124" s="24" t="n">
        <f aca="false">SUM(J12,J$112)</f>
        <v>2</v>
      </c>
      <c r="K124" s="170" t="s">
        <v>3</v>
      </c>
      <c r="L124" s="24" t="n">
        <f aca="false">SUM(L12,L$112)</f>
        <v>2</v>
      </c>
      <c r="M124" s="170" t="s">
        <v>3</v>
      </c>
      <c r="N124" s="24" t="n">
        <f aca="false">SUM(N12,N$112)</f>
        <v>2</v>
      </c>
      <c r="O124" s="172" t="s">
        <v>3</v>
      </c>
      <c r="P124" s="30" t="n">
        <f aca="false">SUM(D124:N124)</f>
        <v>38</v>
      </c>
      <c r="Q124" s="18" t="s">
        <v>11</v>
      </c>
      <c r="R124" s="5"/>
    </row>
    <row r="125" customFormat="false" ht="15" hidden="false" customHeight="false" outlineLevel="0" collapsed="false">
      <c r="A125" s="5"/>
      <c r="B125" s="42" t="s">
        <v>12</v>
      </c>
      <c r="C125" s="0"/>
      <c r="D125" s="43"/>
      <c r="E125" s="173"/>
      <c r="F125" s="45"/>
      <c r="G125" s="43"/>
      <c r="H125" s="45"/>
      <c r="I125" s="174"/>
      <c r="J125" s="45"/>
      <c r="K125" s="43"/>
      <c r="L125" s="45"/>
      <c r="M125" s="43"/>
      <c r="N125" s="45"/>
      <c r="O125" s="175"/>
      <c r="P125" s="47"/>
      <c r="Q125" s="18"/>
      <c r="R125" s="5"/>
    </row>
    <row r="126" customFormat="false" ht="15" hidden="false" customHeight="false" outlineLevel="0" collapsed="false">
      <c r="A126" s="5"/>
      <c r="B126" s="1" t="s">
        <v>21</v>
      </c>
      <c r="C126" s="2" t="s">
        <v>3</v>
      </c>
      <c r="D126" s="30" t="n">
        <f aca="false">SUM(D118:D124)</f>
        <v>35</v>
      </c>
      <c r="E126" s="176" t="s">
        <v>3</v>
      </c>
      <c r="F126" s="30" t="n">
        <f aca="false">SUM(F118:F124)</f>
        <v>40</v>
      </c>
      <c r="G126" s="172" t="s">
        <v>3</v>
      </c>
      <c r="H126" s="30" t="n">
        <f aca="false">SUM(H118:H124)</f>
        <v>113</v>
      </c>
      <c r="I126" s="177" t="s">
        <v>3</v>
      </c>
      <c r="J126" s="30" t="n">
        <f aca="false">SUM(J118:J124)</f>
        <v>14</v>
      </c>
      <c r="K126" s="172" t="s">
        <v>3</v>
      </c>
      <c r="L126" s="30" t="n">
        <f aca="false">SUM(L118:L124)</f>
        <v>14</v>
      </c>
      <c r="M126" s="172" t="s">
        <v>3</v>
      </c>
      <c r="N126" s="30" t="n">
        <f aca="false">SUM(N118:N124)</f>
        <v>50</v>
      </c>
      <c r="O126" s="172" t="s">
        <v>3</v>
      </c>
      <c r="P126" s="30" t="n">
        <f aca="false">SUM(P118:P124)</f>
        <v>266</v>
      </c>
      <c r="Q126" s="18" t="s">
        <v>11</v>
      </c>
      <c r="R126" s="5"/>
    </row>
    <row r="127" customFormat="false" ht="15" hidden="false" customHeight="false" outlineLevel="0" collapsed="false">
      <c r="A127" s="5"/>
      <c r="B127" s="0"/>
      <c r="C127" s="0"/>
      <c r="D127" s="178"/>
      <c r="E127" s="179"/>
      <c r="F127" s="178"/>
      <c r="G127" s="180"/>
      <c r="H127" s="178"/>
      <c r="I127" s="181"/>
      <c r="J127" s="178"/>
      <c r="K127" s="180"/>
      <c r="L127" s="178"/>
      <c r="M127" s="180"/>
      <c r="N127" s="178"/>
      <c r="O127" s="0"/>
      <c r="P127" s="30"/>
      <c r="Q127" s="18"/>
      <c r="R127" s="5"/>
    </row>
    <row r="128" customFormat="false" ht="15" hidden="false" customHeight="false" outlineLevel="0" collapsed="false">
      <c r="A128" s="5"/>
      <c r="B128" s="0"/>
      <c r="C128" s="0"/>
      <c r="D128" s="48"/>
      <c r="E128" s="49"/>
      <c r="F128" s="48"/>
      <c r="G128" s="50"/>
      <c r="H128" s="48"/>
      <c r="I128" s="0"/>
      <c r="J128" s="48"/>
      <c r="K128" s="50"/>
      <c r="L128" s="51"/>
      <c r="M128" s="50"/>
      <c r="N128" s="48"/>
      <c r="O128" s="52"/>
      <c r="P128" s="53"/>
      <c r="Q128" s="18"/>
      <c r="R128" s="5"/>
    </row>
    <row r="129" customFormat="false" ht="15" hidden="false" customHeight="false" outlineLevel="0" collapsed="false">
      <c r="A129" s="5"/>
      <c r="B129" s="1" t="s">
        <v>87</v>
      </c>
      <c r="C129" s="2" t="s">
        <v>3</v>
      </c>
      <c r="D129" s="151" t="n">
        <f aca="false">30*D126</f>
        <v>1050</v>
      </c>
      <c r="E129" s="151" t="s">
        <v>3</v>
      </c>
      <c r="F129" s="151" t="n">
        <f aca="false">20*F126</f>
        <v>800</v>
      </c>
      <c r="G129" s="151" t="s">
        <v>3</v>
      </c>
      <c r="H129" s="151" t="n">
        <f aca="false">25*H126</f>
        <v>2825</v>
      </c>
      <c r="I129" s="151" t="s">
        <v>3</v>
      </c>
      <c r="J129" s="151" t="n">
        <f aca="false">22*J126</f>
        <v>308</v>
      </c>
      <c r="K129" s="151" t="s">
        <v>3</v>
      </c>
      <c r="L129" s="151" t="n">
        <f aca="false">15*L126</f>
        <v>210</v>
      </c>
      <c r="M129" s="151" t="s">
        <v>3</v>
      </c>
      <c r="N129" s="151" t="n">
        <f aca="false">15*N126</f>
        <v>750</v>
      </c>
      <c r="O129" s="151" t="s">
        <v>3</v>
      </c>
      <c r="P129" s="151" t="n">
        <f aca="false">D129+F129+H129+J129+L129+N129</f>
        <v>5943</v>
      </c>
      <c r="Q129" s="18"/>
      <c r="R129" s="5"/>
    </row>
    <row r="130" customFormat="false" ht="15" hidden="false" customHeight="false" outlineLevel="0" collapsed="false">
      <c r="A130" s="5"/>
      <c r="B130" s="2" t="s">
        <v>25</v>
      </c>
      <c r="C130" s="0"/>
      <c r="D130" s="12"/>
      <c r="E130" s="56"/>
      <c r="F130" s="57"/>
      <c r="G130" s="12"/>
      <c r="H130" s="57"/>
      <c r="I130" s="58"/>
      <c r="J130" s="57"/>
      <c r="K130" s="12"/>
      <c r="L130" s="57"/>
      <c r="M130" s="12"/>
      <c r="N130" s="57"/>
      <c r="O130" s="12"/>
      <c r="P130" s="57"/>
      <c r="Q130" s="0"/>
      <c r="R130" s="5"/>
    </row>
    <row r="131" customFormat="false" ht="15" hidden="false" customHeight="false" outlineLevel="0" collapsed="false">
      <c r="A131" s="5"/>
      <c r="B131" s="59" t="s">
        <v>26</v>
      </c>
      <c r="C131" s="0"/>
      <c r="E131" s="0"/>
      <c r="G131" s="0"/>
      <c r="I131" s="0"/>
      <c r="K131" s="0"/>
      <c r="M131" s="0"/>
      <c r="O131" s="0"/>
      <c r="Q131" s="0"/>
      <c r="R131" s="5"/>
    </row>
    <row r="132" customFormat="false" ht="21" hidden="false" customHeight="false" outlineLevel="0" collapsed="false">
      <c r="A132" s="5"/>
      <c r="B132" s="60" t="s">
        <v>88</v>
      </c>
      <c r="C132" s="0"/>
      <c r="E132" s="0"/>
      <c r="G132" s="0"/>
      <c r="I132" s="0"/>
      <c r="K132" s="0"/>
      <c r="M132" s="0"/>
      <c r="O132" s="0"/>
      <c r="Q132" s="0"/>
      <c r="R132" s="5"/>
    </row>
    <row r="133" customFormat="false" ht="15" hidden="false" customHeight="false" outlineLevel="0" collapsed="false">
      <c r="A133" s="5"/>
      <c r="B133" s="2" t="s">
        <v>28</v>
      </c>
      <c r="C133" s="0"/>
      <c r="D133" s="2" t="str">
        <f aca="false">B132</f>
        <v>Totale non rendicontato</v>
      </c>
      <c r="E133" s="0"/>
      <c r="F133" s="2" t="s">
        <v>29</v>
      </c>
      <c r="G133" s="0"/>
      <c r="H133" s="61" t="s">
        <v>30</v>
      </c>
      <c r="I133" s="61"/>
      <c r="J133" s="61"/>
      <c r="K133" s="61"/>
      <c r="L133" s="61"/>
      <c r="M133" s="61"/>
      <c r="N133" s="61"/>
      <c r="O133" s="62"/>
      <c r="P133" s="63" t="s">
        <v>31</v>
      </c>
      <c r="Q133" s="0"/>
      <c r="R133" s="5"/>
    </row>
    <row r="134" customFormat="false" ht="15" hidden="false" customHeight="false" outlineLevel="0" collapsed="false">
      <c r="A134" s="5"/>
      <c r="B134" s="2"/>
      <c r="C134" s="59"/>
      <c r="D134" s="3" t="s">
        <v>33</v>
      </c>
      <c r="E134" s="2"/>
      <c r="F134" s="2"/>
      <c r="G134" s="0"/>
      <c r="H134" s="2"/>
      <c r="I134" s="2"/>
      <c r="J134" s="2"/>
      <c r="K134" s="0"/>
      <c r="L134" s="2" t="str">
        <f aca="false">B132</f>
        <v>Totale non rendicontato</v>
      </c>
      <c r="M134" s="2" t="s">
        <v>34</v>
      </c>
      <c r="N134" s="2"/>
      <c r="O134" s="2" t="str">
        <f aca="false">B132</f>
        <v>Totale non rendicontato</v>
      </c>
      <c r="P134" s="2" t="s">
        <v>35</v>
      </c>
      <c r="Q134" s="0"/>
      <c r="R134" s="5"/>
    </row>
    <row r="135" customFormat="false" ht="15" hidden="false" customHeight="false" outlineLevel="0" collapsed="false">
      <c r="A135" s="5"/>
      <c r="B135" s="3"/>
      <c r="C135" s="3"/>
      <c r="D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5"/>
    </row>
  </sheetData>
  <mergeCells count="18">
    <mergeCell ref="A1:A23"/>
    <mergeCell ref="R1:R23"/>
    <mergeCell ref="T1:T23"/>
    <mergeCell ref="AK1:AK23"/>
    <mergeCell ref="A26:A48"/>
    <mergeCell ref="R26:R48"/>
    <mergeCell ref="T26:T48"/>
    <mergeCell ref="AK26:AK48"/>
    <mergeCell ref="A50:A71"/>
    <mergeCell ref="R50:R71"/>
    <mergeCell ref="T50:T71"/>
    <mergeCell ref="AK50:AK71"/>
    <mergeCell ref="A73:A94"/>
    <mergeCell ref="R73:R94"/>
    <mergeCell ref="T73:T94"/>
    <mergeCell ref="AK73:AK94"/>
    <mergeCell ref="A113:A135"/>
    <mergeCell ref="R113:R1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72"/>
  <sheetViews>
    <sheetView windowProtection="false" showFormulas="false" showGridLines="true" showRowColHeaders="true" showZeros="true" rightToLeft="false" tabSelected="true" showOutlineSymbols="true" defaultGridColor="true" view="normal" topLeftCell="A123" colorId="64" zoomScale="90" zoomScaleNormal="90" zoomScalePageLayoutView="100" workbookViewId="0">
      <selection pane="topLeft" activeCell="AP146" activeCellId="0" sqref="AP146"/>
    </sheetView>
  </sheetViews>
  <sheetFormatPr defaultRowHeight="13.8"/>
  <cols>
    <col collapsed="false" hidden="false" max="1" min="1" style="0" width="2.02551020408163"/>
    <col collapsed="false" hidden="false" max="2" min="2" style="1" width="11.9489795918367"/>
    <col collapsed="false" hidden="false" max="3" min="3" style="2" width="2.83673469387755"/>
    <col collapsed="false" hidden="false" max="4" min="4" style="0" width="11.1428571428571"/>
    <col collapsed="false" hidden="false" max="5" min="5" style="0" width="2.63775510204082"/>
    <col collapsed="false" hidden="false" max="6" min="6" style="3" width="2.63775510204082"/>
    <col collapsed="false" hidden="false" max="7" min="7" style="0" width="9.11734693877551"/>
    <col collapsed="false" hidden="false" max="8" min="8" style="0" width="2.63775510204082"/>
    <col collapsed="false" hidden="false" max="9" min="9" style="2" width="2.63775510204082"/>
    <col collapsed="false" hidden="false" max="10" min="10" style="0" width="11.1428571428571"/>
    <col collapsed="false" hidden="false" max="11" min="11" style="0" width="2.63775510204082"/>
    <col collapsed="false" hidden="false" max="12" min="12" style="4" width="2.63775510204082"/>
    <col collapsed="false" hidden="false" max="13" min="13" style="0" width="9.11734693877551"/>
    <col collapsed="false" hidden="false" max="14" min="14" style="0" width="3.23979591836735"/>
    <col collapsed="false" hidden="false" max="15" min="15" style="2" width="3.23979591836735"/>
    <col collapsed="false" hidden="false" max="16" min="16" style="0" width="11.3418367346939"/>
    <col collapsed="false" hidden="false" max="17" min="17" style="0" width="2.63775510204082"/>
    <col collapsed="false" hidden="false" max="18" min="18" style="2" width="2.63775510204082"/>
    <col collapsed="false" hidden="false" max="19" min="19" style="0" width="9.11734693877551"/>
    <col collapsed="false" hidden="false" max="20" min="20" style="0" width="2.63775510204082"/>
    <col collapsed="false" hidden="false" max="21" min="21" style="2" width="2.63775510204082"/>
    <col collapsed="false" hidden="false" max="22" min="22" style="0" width="13.969387755102"/>
    <col collapsed="false" hidden="false" max="23" min="23" style="2" width="3.44897959183673"/>
    <col collapsed="false" hidden="false" max="24" min="24" style="0" width="3.23979591836735"/>
    <col collapsed="false" hidden="false" max="25" min="25" style="0" width="1.81632653061225"/>
    <col collapsed="false" hidden="false" max="27" min="26" style="0" width="2.63775510204082"/>
    <col collapsed="false" hidden="false" max="28" min="28" style="0" width="19.8418367346939"/>
    <col collapsed="false" hidden="false" max="29" min="29" style="0" width="2.83673469387755"/>
    <col collapsed="false" hidden="false" max="30" min="30" style="0" width="8.29591836734694"/>
    <col collapsed="false" hidden="false" max="32" min="31" style="0" width="3.44897959183673"/>
    <col collapsed="false" hidden="false" max="33" min="33" style="0" width="8.70918367346939"/>
    <col collapsed="false" hidden="false" max="35" min="34" style="0" width="3.44897959183673"/>
    <col collapsed="false" hidden="false" max="36" min="36" style="0" width="8.29591836734694"/>
    <col collapsed="false" hidden="false" max="38" min="37" style="0" width="3.44897959183673"/>
    <col collapsed="false" hidden="false" max="39" min="39" style="0" width="8.29591836734694"/>
    <col collapsed="false" hidden="false" max="41" min="40" style="0" width="3.44897959183673"/>
    <col collapsed="false" hidden="false" max="42" min="42" style="0" width="7.9030612244898"/>
    <col collapsed="false" hidden="false" max="44" min="43" style="0" width="3.44897959183673"/>
    <col collapsed="false" hidden="false" max="45" min="45" style="0" width="8.29591836734694"/>
    <col collapsed="false" hidden="false" max="47" min="46" style="0" width="3.44897959183673"/>
    <col collapsed="false" hidden="false" max="48" min="48" style="0" width="9.71938775510204"/>
    <col collapsed="false" hidden="false" max="49" min="49" style="0" width="3.84183673469388"/>
    <col collapsed="false" hidden="false" max="51" min="50" style="0" width="3.64285714285714"/>
    <col collapsed="false" hidden="false" max="52" min="52" style="0" width="8.70918367346939"/>
    <col collapsed="false" hidden="false" max="53" min="53" style="0" width="6.68877551020408"/>
    <col collapsed="false" hidden="false" max="54" min="54" style="0" width="19.2295918367347"/>
    <col collapsed="false" hidden="false" max="1025" min="55" style="0" width="9.11734693877551"/>
  </cols>
  <sheetData>
    <row r="1" customFormat="false" ht="13.8" hidden="false" customHeight="false" outlineLevel="0" collapsed="false">
      <c r="A1" s="5"/>
      <c r="B1" s="3"/>
      <c r="C1" s="3"/>
      <c r="D1" s="3"/>
      <c r="E1" s="3"/>
      <c r="F1" s="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AA1" s="5"/>
      <c r="AB1" s="3" t="s">
        <v>0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5"/>
    </row>
    <row r="2" customFormat="false" ht="13.8" hidden="false" customHeight="fals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0"/>
      <c r="X2" s="5"/>
      <c r="AA2" s="5"/>
      <c r="AB2" s="6" t="s">
        <v>1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8"/>
      <c r="AX2" s="5"/>
      <c r="AY2" s="9"/>
    </row>
    <row r="3" s="2" customFormat="true" ht="13.8" hidden="false" customHeight="false" outlineLevel="0" collapsed="false">
      <c r="A3" s="5"/>
      <c r="B3" s="10"/>
      <c r="C3" s="11"/>
      <c r="D3" s="12"/>
      <c r="E3" s="12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8"/>
      <c r="X3" s="5"/>
      <c r="AA3" s="5"/>
      <c r="AB3" s="10" t="s">
        <v>2</v>
      </c>
      <c r="AC3" s="11"/>
      <c r="AD3" s="12"/>
      <c r="AE3" s="12"/>
      <c r="AF3" s="13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8"/>
      <c r="AX3" s="5"/>
      <c r="AY3" s="9"/>
    </row>
    <row r="4" s="1" customFormat="true" ht="13.8" hidden="false" customHeight="false" outlineLevel="0" collapsed="false">
      <c r="A4" s="5"/>
      <c r="B4" s="15"/>
      <c r="C4" s="16"/>
      <c r="D4" s="15"/>
      <c r="E4" s="15"/>
      <c r="F4" s="6"/>
      <c r="G4" s="15"/>
      <c r="H4" s="15"/>
      <c r="I4" s="16"/>
      <c r="J4" s="15"/>
      <c r="K4" s="15"/>
      <c r="L4" s="17"/>
      <c r="M4" s="15"/>
      <c r="N4" s="15"/>
      <c r="O4" s="16"/>
      <c r="P4" s="15"/>
      <c r="Q4" s="15"/>
      <c r="R4" s="16"/>
      <c r="S4" s="15"/>
      <c r="T4" s="15"/>
      <c r="U4" s="16"/>
      <c r="V4" s="15"/>
      <c r="W4" s="18"/>
      <c r="X4" s="5"/>
      <c r="AA4" s="5"/>
      <c r="AB4" s="15"/>
      <c r="AC4" s="16" t="s">
        <v>3</v>
      </c>
      <c r="AD4" s="15" t="s">
        <v>4</v>
      </c>
      <c r="AE4" s="15"/>
      <c r="AF4" s="6" t="s">
        <v>3</v>
      </c>
      <c r="AG4" s="15" t="s">
        <v>5</v>
      </c>
      <c r="AH4" s="15"/>
      <c r="AI4" s="16" t="s">
        <v>3</v>
      </c>
      <c r="AJ4" s="15" t="s">
        <v>6</v>
      </c>
      <c r="AK4" s="15"/>
      <c r="AL4" s="17" t="s">
        <v>3</v>
      </c>
      <c r="AM4" s="15" t="s">
        <v>7</v>
      </c>
      <c r="AN4" s="15"/>
      <c r="AO4" s="16" t="s">
        <v>3</v>
      </c>
      <c r="AP4" s="15" t="s">
        <v>8</v>
      </c>
      <c r="AQ4" s="15"/>
      <c r="AR4" s="16" t="s">
        <v>3</v>
      </c>
      <c r="AS4" s="15" t="s">
        <v>9</v>
      </c>
      <c r="AT4" s="15"/>
      <c r="AU4" s="16" t="s">
        <v>3</v>
      </c>
      <c r="AV4" s="15" t="s">
        <v>10</v>
      </c>
      <c r="AW4" s="18" t="s">
        <v>11</v>
      </c>
      <c r="AX4" s="5"/>
      <c r="AY4" s="9"/>
    </row>
    <row r="5" customFormat="false" ht="13.8" hidden="false" customHeight="false" outlineLevel="0" collapsed="false">
      <c r="A5" s="5"/>
      <c r="B5" s="19"/>
      <c r="C5" s="16"/>
      <c r="D5" s="20"/>
      <c r="E5" s="20"/>
      <c r="F5" s="13"/>
      <c r="G5" s="21"/>
      <c r="H5" s="21"/>
      <c r="I5" s="22"/>
      <c r="J5" s="21"/>
      <c r="K5" s="21"/>
      <c r="L5" s="23"/>
      <c r="M5" s="21"/>
      <c r="N5" s="21"/>
      <c r="O5" s="22"/>
      <c r="P5" s="21"/>
      <c r="Q5" s="21"/>
      <c r="R5" s="22"/>
      <c r="S5" s="21"/>
      <c r="T5" s="21"/>
      <c r="U5" s="22"/>
      <c r="V5" s="21"/>
      <c r="W5" s="18"/>
      <c r="X5" s="5"/>
      <c r="AA5" s="5"/>
      <c r="AB5" s="19" t="s">
        <v>12</v>
      </c>
      <c r="AC5" s="16"/>
      <c r="AD5" s="20"/>
      <c r="AE5" s="20"/>
      <c r="AF5" s="13"/>
      <c r="AG5" s="21"/>
      <c r="AH5" s="21"/>
      <c r="AI5" s="22"/>
      <c r="AJ5" s="21"/>
      <c r="AK5" s="21"/>
      <c r="AL5" s="23"/>
      <c r="AM5" s="21"/>
      <c r="AN5" s="21"/>
      <c r="AO5" s="22"/>
      <c r="AP5" s="21"/>
      <c r="AQ5" s="21"/>
      <c r="AR5" s="22"/>
      <c r="AS5" s="21"/>
      <c r="AT5" s="21"/>
      <c r="AU5" s="22"/>
      <c r="AV5" s="21"/>
      <c r="AW5" s="18"/>
      <c r="AX5" s="5"/>
      <c r="AY5" s="9"/>
    </row>
    <row r="6" customFormat="false" ht="13.8" hidden="false" customHeight="false" outlineLevel="0" collapsed="false">
      <c r="A6" s="5"/>
      <c r="B6" s="0"/>
      <c r="C6" s="0"/>
      <c r="D6" s="24"/>
      <c r="E6" s="24"/>
      <c r="F6" s="25"/>
      <c r="G6" s="26"/>
      <c r="H6" s="26"/>
      <c r="I6" s="27"/>
      <c r="J6" s="26"/>
      <c r="K6" s="93"/>
      <c r="L6" s="28"/>
      <c r="M6" s="26"/>
      <c r="N6" s="26"/>
      <c r="O6" s="27"/>
      <c r="P6" s="26"/>
      <c r="Q6" s="26"/>
      <c r="R6" s="27"/>
      <c r="S6" s="29"/>
      <c r="T6" s="29"/>
      <c r="U6" s="0"/>
      <c r="V6" s="30"/>
      <c r="W6" s="18"/>
      <c r="X6" s="5"/>
      <c r="AA6" s="5"/>
      <c r="AB6" s="1" t="s">
        <v>13</v>
      </c>
      <c r="AC6" s="2" t="s">
        <v>3</v>
      </c>
      <c r="AD6" s="24" t="n">
        <v>5</v>
      </c>
      <c r="AE6" s="24"/>
      <c r="AF6" s="25" t="s">
        <v>3</v>
      </c>
      <c r="AG6" s="26" t="s">
        <v>14</v>
      </c>
      <c r="AH6" s="26"/>
      <c r="AI6" s="27" t="s">
        <v>3</v>
      </c>
      <c r="AJ6" s="26" t="s">
        <v>14</v>
      </c>
      <c r="AK6" s="26"/>
      <c r="AL6" s="28" t="s">
        <v>3</v>
      </c>
      <c r="AM6" s="26" t="n">
        <v>21</v>
      </c>
      <c r="AN6" s="26"/>
      <c r="AO6" s="27" t="s">
        <v>3</v>
      </c>
      <c r="AP6" s="26" t="s">
        <v>14</v>
      </c>
      <c r="AQ6" s="26"/>
      <c r="AR6" s="27" t="s">
        <v>3</v>
      </c>
      <c r="AS6" s="29" t="s">
        <v>14</v>
      </c>
      <c r="AT6" s="29"/>
      <c r="AU6" s="2" t="s">
        <v>3</v>
      </c>
      <c r="AV6" s="30" t="n">
        <f aca="false">SUM(AD6:AT6)</f>
        <v>26</v>
      </c>
      <c r="AW6" s="18" t="s">
        <v>11</v>
      </c>
      <c r="AX6" s="5"/>
      <c r="AY6" s="9"/>
    </row>
    <row r="7" customFormat="false" ht="13.8" hidden="false" customHeight="false" outlineLevel="0" collapsed="false">
      <c r="A7" s="5"/>
      <c r="B7" s="0"/>
      <c r="C7" s="0"/>
      <c r="D7" s="31"/>
      <c r="E7" s="31"/>
      <c r="F7" s="32"/>
      <c r="G7" s="33"/>
      <c r="H7" s="33"/>
      <c r="I7" s="19"/>
      <c r="J7" s="33"/>
      <c r="K7" s="94"/>
      <c r="L7" s="34"/>
      <c r="M7" s="33"/>
      <c r="N7" s="33"/>
      <c r="O7" s="19"/>
      <c r="P7" s="33"/>
      <c r="Q7" s="33"/>
      <c r="R7" s="19"/>
      <c r="S7" s="35"/>
      <c r="T7" s="35"/>
      <c r="U7" s="0"/>
      <c r="V7" s="30"/>
      <c r="W7" s="18"/>
      <c r="X7" s="5"/>
      <c r="AA7" s="5"/>
      <c r="AB7" s="1" t="s">
        <v>15</v>
      </c>
      <c r="AC7" s="2" t="s">
        <v>3</v>
      </c>
      <c r="AD7" s="31" t="n">
        <v>5</v>
      </c>
      <c r="AE7" s="31"/>
      <c r="AF7" s="32" t="s">
        <v>3</v>
      </c>
      <c r="AG7" s="33" t="s">
        <v>14</v>
      </c>
      <c r="AH7" s="33"/>
      <c r="AI7" s="19" t="s">
        <v>3</v>
      </c>
      <c r="AJ7" s="33" t="s">
        <v>14</v>
      </c>
      <c r="AK7" s="33"/>
      <c r="AL7" s="34" t="s">
        <v>3</v>
      </c>
      <c r="AM7" s="33" t="n">
        <v>30</v>
      </c>
      <c r="AN7" s="33"/>
      <c r="AO7" s="19" t="s">
        <v>3</v>
      </c>
      <c r="AP7" s="33" t="s">
        <v>14</v>
      </c>
      <c r="AQ7" s="33"/>
      <c r="AR7" s="19" t="s">
        <v>3</v>
      </c>
      <c r="AS7" s="35" t="s">
        <v>14</v>
      </c>
      <c r="AT7" s="35"/>
      <c r="AU7" s="2" t="s">
        <v>3</v>
      </c>
      <c r="AV7" s="30" t="n">
        <f aca="false">SUM(AD7:AT7)</f>
        <v>35</v>
      </c>
      <c r="AW7" s="18" t="s">
        <v>11</v>
      </c>
      <c r="AX7" s="5"/>
      <c r="AY7" s="9"/>
    </row>
    <row r="8" customFormat="false" ht="13.8" hidden="false" customHeight="false" outlineLevel="0" collapsed="false">
      <c r="A8" s="5"/>
      <c r="B8" s="0"/>
      <c r="C8" s="0"/>
      <c r="D8" s="31"/>
      <c r="E8" s="31"/>
      <c r="F8" s="32"/>
      <c r="G8" s="33"/>
      <c r="H8" s="33"/>
      <c r="I8" s="19"/>
      <c r="J8" s="33"/>
      <c r="K8" s="94"/>
      <c r="L8" s="34"/>
      <c r="M8" s="33"/>
      <c r="N8" s="33"/>
      <c r="O8" s="19"/>
      <c r="P8" s="33"/>
      <c r="Q8" s="33"/>
      <c r="R8" s="19"/>
      <c r="S8" s="35"/>
      <c r="T8" s="35"/>
      <c r="U8" s="0"/>
      <c r="V8" s="30"/>
      <c r="W8" s="18"/>
      <c r="X8" s="5"/>
      <c r="AA8" s="5"/>
      <c r="AB8" s="1" t="s">
        <v>16</v>
      </c>
      <c r="AC8" s="2" t="s">
        <v>3</v>
      </c>
      <c r="AD8" s="31" t="s">
        <v>14</v>
      </c>
      <c r="AE8" s="31"/>
      <c r="AF8" s="32" t="s">
        <v>3</v>
      </c>
      <c r="AG8" s="33" t="s">
        <v>14</v>
      </c>
      <c r="AH8" s="33"/>
      <c r="AI8" s="19" t="s">
        <v>3</v>
      </c>
      <c r="AJ8" s="33" t="s">
        <v>14</v>
      </c>
      <c r="AK8" s="33"/>
      <c r="AL8" s="34" t="s">
        <v>3</v>
      </c>
      <c r="AM8" s="33" t="n">
        <v>6</v>
      </c>
      <c r="AN8" s="94" t="s">
        <v>61</v>
      </c>
      <c r="AO8" s="19" t="s">
        <v>3</v>
      </c>
      <c r="AP8" s="33" t="s">
        <v>14</v>
      </c>
      <c r="AQ8" s="33"/>
      <c r="AR8" s="19" t="s">
        <v>3</v>
      </c>
      <c r="AS8" s="35" t="n">
        <v>20</v>
      </c>
      <c r="AT8" s="95" t="s">
        <v>62</v>
      </c>
      <c r="AU8" s="2" t="s">
        <v>3</v>
      </c>
      <c r="AV8" s="30" t="n">
        <f aca="false">SUM(AD8:AT8)</f>
        <v>26</v>
      </c>
      <c r="AW8" s="18" t="s">
        <v>11</v>
      </c>
      <c r="AX8" s="5"/>
      <c r="AY8" s="9"/>
    </row>
    <row r="9" customFormat="false" ht="13.8" hidden="false" customHeight="false" outlineLevel="0" collapsed="false">
      <c r="A9" s="5"/>
      <c r="B9" s="0"/>
      <c r="C9" s="0"/>
      <c r="D9" s="31"/>
      <c r="E9" s="31"/>
      <c r="F9" s="32"/>
      <c r="G9" s="33"/>
      <c r="H9" s="33"/>
      <c r="I9" s="19"/>
      <c r="J9" s="33"/>
      <c r="K9" s="94"/>
      <c r="L9" s="34"/>
      <c r="M9" s="33"/>
      <c r="N9" s="33"/>
      <c r="O9" s="19"/>
      <c r="P9" s="33"/>
      <c r="Q9" s="33"/>
      <c r="R9" s="19"/>
      <c r="S9" s="35"/>
      <c r="T9" s="35"/>
      <c r="U9" s="0"/>
      <c r="V9" s="30"/>
      <c r="W9" s="18"/>
      <c r="X9" s="5"/>
      <c r="AA9" s="5"/>
      <c r="AB9" s="1" t="s">
        <v>17</v>
      </c>
      <c r="AC9" s="2" t="s">
        <v>3</v>
      </c>
      <c r="AD9" s="31"/>
      <c r="AE9" s="31"/>
      <c r="AF9" s="32" t="s">
        <v>3</v>
      </c>
      <c r="AG9" s="33" t="s">
        <v>14</v>
      </c>
      <c r="AH9" s="33"/>
      <c r="AI9" s="19" t="s">
        <v>3</v>
      </c>
      <c r="AJ9" s="33" t="s">
        <v>14</v>
      </c>
      <c r="AK9" s="33"/>
      <c r="AL9" s="34" t="s">
        <v>3</v>
      </c>
      <c r="AM9" s="33" t="n">
        <v>10</v>
      </c>
      <c r="AN9" s="33"/>
      <c r="AO9" s="19" t="s">
        <v>3</v>
      </c>
      <c r="AP9" s="33" t="s">
        <v>14</v>
      </c>
      <c r="AQ9" s="33"/>
      <c r="AR9" s="19" t="s">
        <v>3</v>
      </c>
      <c r="AS9" s="35" t="n">
        <v>16</v>
      </c>
      <c r="AT9" s="35"/>
      <c r="AU9" s="2" t="s">
        <v>3</v>
      </c>
      <c r="AV9" s="30" t="n">
        <f aca="false">SUM(AD9:AT9)</f>
        <v>26</v>
      </c>
      <c r="AW9" s="18" t="s">
        <v>11</v>
      </c>
      <c r="AX9" s="5"/>
      <c r="AY9" s="9"/>
    </row>
    <row r="10" customFormat="false" ht="13.8" hidden="false" customHeight="false" outlineLevel="0" collapsed="false">
      <c r="A10" s="5"/>
      <c r="B10" s="0"/>
      <c r="C10" s="0"/>
      <c r="D10" s="31"/>
      <c r="E10" s="31"/>
      <c r="F10" s="32"/>
      <c r="G10" s="33"/>
      <c r="H10" s="33"/>
      <c r="I10" s="19"/>
      <c r="J10" s="33"/>
      <c r="K10" s="94"/>
      <c r="L10" s="34"/>
      <c r="M10" s="33"/>
      <c r="N10" s="33"/>
      <c r="O10" s="19"/>
      <c r="P10" s="33"/>
      <c r="Q10" s="33"/>
      <c r="R10" s="19"/>
      <c r="S10" s="35"/>
      <c r="T10" s="35"/>
      <c r="U10" s="0"/>
      <c r="V10" s="30"/>
      <c r="W10" s="18"/>
      <c r="X10" s="5"/>
      <c r="AA10" s="5"/>
      <c r="AB10" s="1" t="s">
        <v>18</v>
      </c>
      <c r="AC10" s="2" t="s">
        <v>3</v>
      </c>
      <c r="AD10" s="31" t="s">
        <v>14</v>
      </c>
      <c r="AE10" s="31"/>
      <c r="AF10" s="32" t="s">
        <v>3</v>
      </c>
      <c r="AG10" s="33" t="n">
        <v>5</v>
      </c>
      <c r="AH10" s="33"/>
      <c r="AI10" s="19" t="s">
        <v>3</v>
      </c>
      <c r="AJ10" s="33" t="n">
        <v>5</v>
      </c>
      <c r="AK10" s="33"/>
      <c r="AL10" s="34" t="s">
        <v>3</v>
      </c>
      <c r="AM10" s="33" t="n">
        <v>16</v>
      </c>
      <c r="AN10" s="33"/>
      <c r="AO10" s="19" t="s">
        <v>3</v>
      </c>
      <c r="AP10" s="33" t="s">
        <v>14</v>
      </c>
      <c r="AQ10" s="33"/>
      <c r="AR10" s="19" t="s">
        <v>3</v>
      </c>
      <c r="AS10" s="35" t="s">
        <v>14</v>
      </c>
      <c r="AT10" s="35"/>
      <c r="AU10" s="2" t="s">
        <v>3</v>
      </c>
      <c r="AV10" s="30" t="n">
        <f aca="false">SUM(AD10:AT10)</f>
        <v>26</v>
      </c>
      <c r="AW10" s="18" t="s">
        <v>11</v>
      </c>
      <c r="AX10" s="5"/>
      <c r="AY10" s="9"/>
    </row>
    <row r="11" customFormat="false" ht="13.8" hidden="false" customHeight="false" outlineLevel="0" collapsed="false">
      <c r="A11" s="5"/>
      <c r="B11" s="0"/>
      <c r="C11" s="0"/>
      <c r="D11" s="31"/>
      <c r="E11" s="31"/>
      <c r="F11" s="32"/>
      <c r="G11" s="33"/>
      <c r="H11" s="33"/>
      <c r="I11" s="19"/>
      <c r="J11" s="33"/>
      <c r="K11" s="94"/>
      <c r="L11" s="34"/>
      <c r="M11" s="33"/>
      <c r="N11" s="33"/>
      <c r="O11" s="19"/>
      <c r="P11" s="33"/>
      <c r="Q11" s="33"/>
      <c r="R11" s="19"/>
      <c r="S11" s="35"/>
      <c r="T11" s="35"/>
      <c r="U11" s="0"/>
      <c r="V11" s="30"/>
      <c r="W11" s="18"/>
      <c r="X11" s="5"/>
      <c r="AA11" s="5"/>
      <c r="AB11" s="1" t="s">
        <v>19</v>
      </c>
      <c r="AC11" s="2" t="s">
        <v>3</v>
      </c>
      <c r="AD11" s="31" t="s">
        <v>14</v>
      </c>
      <c r="AE11" s="31"/>
      <c r="AF11" s="32" t="s">
        <v>3</v>
      </c>
      <c r="AG11" s="33" t="n">
        <v>4</v>
      </c>
      <c r="AH11" s="33"/>
      <c r="AI11" s="19" t="s">
        <v>3</v>
      </c>
      <c r="AJ11" s="33" t="n">
        <v>5</v>
      </c>
      <c r="AK11" s="33"/>
      <c r="AL11" s="34" t="s">
        <v>3</v>
      </c>
      <c r="AM11" s="33" t="n">
        <v>17</v>
      </c>
      <c r="AN11" s="33"/>
      <c r="AO11" s="19" t="s">
        <v>3</v>
      </c>
      <c r="AP11" s="33" t="s">
        <v>14</v>
      </c>
      <c r="AQ11" s="33"/>
      <c r="AR11" s="19" t="s">
        <v>3</v>
      </c>
      <c r="AS11" s="35" t="s">
        <v>14</v>
      </c>
      <c r="AT11" s="35"/>
      <c r="AU11" s="2" t="s">
        <v>3</v>
      </c>
      <c r="AV11" s="30" t="n">
        <f aca="false">SUM(AD11:AT11)</f>
        <v>26</v>
      </c>
      <c r="AW11" s="18" t="s">
        <v>11</v>
      </c>
      <c r="AX11" s="5"/>
      <c r="AY11" s="9"/>
    </row>
    <row r="12" customFormat="false" ht="13.8" hidden="false" customHeight="false" outlineLevel="0" collapsed="false">
      <c r="A12" s="5"/>
      <c r="B12" s="0"/>
      <c r="C12" s="0"/>
      <c r="D12" s="36"/>
      <c r="E12" s="36"/>
      <c r="F12" s="37"/>
      <c r="G12" s="38"/>
      <c r="H12" s="38"/>
      <c r="I12" s="39"/>
      <c r="J12" s="38"/>
      <c r="K12" s="96"/>
      <c r="L12" s="40"/>
      <c r="M12" s="38"/>
      <c r="N12" s="38"/>
      <c r="O12" s="39"/>
      <c r="P12" s="38"/>
      <c r="Q12" s="38"/>
      <c r="R12" s="39"/>
      <c r="S12" s="41"/>
      <c r="T12" s="41"/>
      <c r="U12" s="0"/>
      <c r="V12" s="30"/>
      <c r="W12" s="18"/>
      <c r="X12" s="5"/>
      <c r="AA12" s="5"/>
      <c r="AB12" s="1" t="s">
        <v>20</v>
      </c>
      <c r="AC12" s="2" t="s">
        <v>3</v>
      </c>
      <c r="AD12" s="36" t="s">
        <v>14</v>
      </c>
      <c r="AE12" s="36"/>
      <c r="AF12" s="37" t="s">
        <v>3</v>
      </c>
      <c r="AG12" s="38" t="s">
        <v>14</v>
      </c>
      <c r="AH12" s="38"/>
      <c r="AI12" s="39" t="s">
        <v>3</v>
      </c>
      <c r="AJ12" s="38" t="s">
        <v>14</v>
      </c>
      <c r="AK12" s="38"/>
      <c r="AL12" s="40" t="s">
        <v>3</v>
      </c>
      <c r="AM12" s="38" t="n">
        <v>14</v>
      </c>
      <c r="AN12" s="96" t="s">
        <v>62</v>
      </c>
      <c r="AO12" s="39" t="s">
        <v>3</v>
      </c>
      <c r="AP12" s="38" t="s">
        <v>14</v>
      </c>
      <c r="AQ12" s="38"/>
      <c r="AR12" s="39" t="s">
        <v>3</v>
      </c>
      <c r="AS12" s="41" t="n">
        <v>12</v>
      </c>
      <c r="AT12" s="97" t="s">
        <v>61</v>
      </c>
      <c r="AU12" s="2" t="s">
        <v>3</v>
      </c>
      <c r="AV12" s="30" t="n">
        <f aca="false">SUM(AD12:AT12)</f>
        <v>26</v>
      </c>
      <c r="AW12" s="18" t="s">
        <v>11</v>
      </c>
      <c r="AX12" s="5"/>
      <c r="AY12" s="9"/>
    </row>
    <row r="13" customFormat="false" ht="13.8" hidden="false" customHeight="false" outlineLevel="0" collapsed="false">
      <c r="A13" s="5"/>
      <c r="B13" s="42"/>
      <c r="C13" s="0"/>
      <c r="D13" s="43"/>
      <c r="E13" s="43"/>
      <c r="F13" s="44"/>
      <c r="G13" s="45"/>
      <c r="H13" s="45"/>
      <c r="I13" s="20"/>
      <c r="J13" s="45"/>
      <c r="K13" s="45"/>
      <c r="L13" s="46"/>
      <c r="M13" s="45"/>
      <c r="N13" s="45"/>
      <c r="O13" s="20"/>
      <c r="P13" s="45"/>
      <c r="Q13" s="45"/>
      <c r="R13" s="20"/>
      <c r="S13" s="45"/>
      <c r="T13" s="45"/>
      <c r="U13" s="12"/>
      <c r="V13" s="47"/>
      <c r="W13" s="18"/>
      <c r="X13" s="5"/>
      <c r="AA13" s="5"/>
      <c r="AB13" s="42" t="s">
        <v>12</v>
      </c>
      <c r="AC13" s="2"/>
      <c r="AD13" s="43"/>
      <c r="AE13" s="43"/>
      <c r="AF13" s="44"/>
      <c r="AG13" s="45"/>
      <c r="AH13" s="45"/>
      <c r="AI13" s="20"/>
      <c r="AJ13" s="45"/>
      <c r="AK13" s="45"/>
      <c r="AL13" s="46"/>
      <c r="AM13" s="45"/>
      <c r="AN13" s="45"/>
      <c r="AO13" s="20"/>
      <c r="AP13" s="45"/>
      <c r="AQ13" s="45"/>
      <c r="AR13" s="20"/>
      <c r="AS13" s="45"/>
      <c r="AT13" s="45"/>
      <c r="AU13" s="12"/>
      <c r="AV13" s="47"/>
      <c r="AW13" s="18"/>
      <c r="AX13" s="5"/>
      <c r="AY13" s="9"/>
    </row>
    <row r="14" customFormat="false" ht="13.8" hidden="false" customHeight="false" outlineLevel="0" collapsed="false">
      <c r="A14" s="5"/>
      <c r="B14" s="0"/>
      <c r="C14" s="0"/>
      <c r="D14" s="30"/>
      <c r="E14" s="30"/>
      <c r="F14" s="0"/>
      <c r="G14" s="30"/>
      <c r="H14" s="30"/>
      <c r="I14" s="0"/>
      <c r="J14" s="30"/>
      <c r="K14" s="30"/>
      <c r="L14" s="0"/>
      <c r="M14" s="30"/>
      <c r="N14" s="30"/>
      <c r="O14" s="0"/>
      <c r="P14" s="30"/>
      <c r="Q14" s="30"/>
      <c r="R14" s="0"/>
      <c r="S14" s="30"/>
      <c r="T14" s="30"/>
      <c r="U14" s="0"/>
      <c r="V14" s="30"/>
      <c r="W14" s="18"/>
      <c r="X14" s="5"/>
      <c r="AA14" s="5"/>
      <c r="AB14" s="1" t="s">
        <v>21</v>
      </c>
      <c r="AC14" s="2" t="s">
        <v>3</v>
      </c>
      <c r="AD14" s="30" t="n">
        <f aca="false">SUM(AD6:AD12)</f>
        <v>10</v>
      </c>
      <c r="AE14" s="30"/>
      <c r="AF14" s="3" t="s">
        <v>3</v>
      </c>
      <c r="AG14" s="30" t="n">
        <f aca="false">SUM(AG6:AG12)</f>
        <v>9</v>
      </c>
      <c r="AH14" s="30"/>
      <c r="AI14" s="2" t="s">
        <v>3</v>
      </c>
      <c r="AJ14" s="30" t="n">
        <f aca="false">SUM(AJ6:AJ12)</f>
        <v>10</v>
      </c>
      <c r="AK14" s="30"/>
      <c r="AL14" s="4" t="s">
        <v>3</v>
      </c>
      <c r="AM14" s="30" t="n">
        <f aca="false">SUM(AM6:AM12)</f>
        <v>114</v>
      </c>
      <c r="AN14" s="30"/>
      <c r="AO14" s="2" t="s">
        <v>3</v>
      </c>
      <c r="AP14" s="30" t="n">
        <f aca="false">SUM(AP6:AP12)</f>
        <v>0</v>
      </c>
      <c r="AQ14" s="30"/>
      <c r="AR14" s="2" t="s">
        <v>3</v>
      </c>
      <c r="AS14" s="30" t="n">
        <f aca="false">SUM(AS6:AS12)</f>
        <v>48</v>
      </c>
      <c r="AT14" s="30"/>
      <c r="AU14" s="2" t="s">
        <v>3</v>
      </c>
      <c r="AV14" s="30" t="n">
        <f aca="false">SUM(AV6:AV12)</f>
        <v>191</v>
      </c>
      <c r="AW14" s="18" t="s">
        <v>11</v>
      </c>
      <c r="AX14" s="5"/>
      <c r="AY14" s="9"/>
    </row>
    <row r="15" customFormat="false" ht="13.8" hidden="false" customHeight="false" outlineLevel="0" collapsed="false">
      <c r="A15" s="5"/>
      <c r="B15" s="0"/>
      <c r="C15" s="0"/>
      <c r="D15" s="30"/>
      <c r="E15" s="30"/>
      <c r="F15" s="0"/>
      <c r="G15" s="30"/>
      <c r="H15" s="30"/>
      <c r="I15" s="0"/>
      <c r="J15" s="30"/>
      <c r="K15" s="30"/>
      <c r="L15" s="0"/>
      <c r="M15" s="30"/>
      <c r="N15" s="30"/>
      <c r="O15" s="0"/>
      <c r="P15" s="30"/>
      <c r="Q15" s="30"/>
      <c r="R15" s="0"/>
      <c r="S15" s="30"/>
      <c r="T15" s="30"/>
      <c r="U15" s="0"/>
      <c r="V15" s="30"/>
      <c r="W15" s="18"/>
      <c r="X15" s="5"/>
      <c r="AA15" s="5"/>
      <c r="AB15" s="1" t="s">
        <v>22</v>
      </c>
      <c r="AC15" s="2" t="s">
        <v>3</v>
      </c>
      <c r="AD15" s="30" t="n">
        <f aca="false">AD14</f>
        <v>10</v>
      </c>
      <c r="AE15" s="30"/>
      <c r="AF15" s="3" t="s">
        <v>3</v>
      </c>
      <c r="AG15" s="30" t="n">
        <f aca="false">AG14</f>
        <v>9</v>
      </c>
      <c r="AH15" s="30"/>
      <c r="AI15" s="2" t="s">
        <v>3</v>
      </c>
      <c r="AJ15" s="30" t="n">
        <f aca="false">AJ14</f>
        <v>10</v>
      </c>
      <c r="AK15" s="30"/>
      <c r="AL15" s="4" t="s">
        <v>3</v>
      </c>
      <c r="AM15" s="30" t="n">
        <f aca="false">AM14</f>
        <v>114</v>
      </c>
      <c r="AN15" s="30"/>
      <c r="AO15" s="2" t="s">
        <v>3</v>
      </c>
      <c r="AP15" s="30" t="n">
        <f aca="false">AP14</f>
        <v>0</v>
      </c>
      <c r="AQ15" s="30"/>
      <c r="AR15" s="2" t="s">
        <v>3</v>
      </c>
      <c r="AS15" s="30" t="n">
        <f aca="false">AS14</f>
        <v>48</v>
      </c>
      <c r="AT15" s="30"/>
      <c r="AU15" s="2" t="s">
        <v>3</v>
      </c>
      <c r="AV15" s="30" t="n">
        <f aca="false">SUM(AD15:AS15)</f>
        <v>191</v>
      </c>
      <c r="AW15" s="18" t="s">
        <v>11</v>
      </c>
      <c r="AX15" s="5"/>
      <c r="AY15" s="9"/>
    </row>
    <row r="16" customFormat="false" ht="13.8" hidden="false" customHeight="false" outlineLevel="0" collapsed="false">
      <c r="A16" s="5"/>
      <c r="B16" s="0"/>
      <c r="C16" s="0"/>
      <c r="D16" s="48"/>
      <c r="E16" s="48"/>
      <c r="F16" s="0"/>
      <c r="G16" s="48"/>
      <c r="H16" s="48"/>
      <c r="I16" s="50"/>
      <c r="J16" s="48"/>
      <c r="K16" s="48"/>
      <c r="L16" s="0"/>
      <c r="M16" s="48"/>
      <c r="N16" s="48"/>
      <c r="O16" s="50"/>
      <c r="P16" s="51"/>
      <c r="Q16" s="51"/>
      <c r="R16" s="50"/>
      <c r="S16" s="48"/>
      <c r="T16" s="48"/>
      <c r="U16" s="52"/>
      <c r="V16" s="53"/>
      <c r="W16" s="18"/>
      <c r="X16" s="5"/>
      <c r="AA16" s="5"/>
      <c r="AB16" s="1" t="s">
        <v>23</v>
      </c>
      <c r="AC16" s="2" t="s">
        <v>3</v>
      </c>
      <c r="AD16" s="48" t="n">
        <v>30</v>
      </c>
      <c r="AE16" s="48"/>
      <c r="AF16" s="49" t="s">
        <v>3</v>
      </c>
      <c r="AG16" s="48" t="n">
        <v>20</v>
      </c>
      <c r="AH16" s="48"/>
      <c r="AI16" s="50" t="s">
        <v>3</v>
      </c>
      <c r="AJ16" s="48" t="n">
        <v>25</v>
      </c>
      <c r="AK16" s="48"/>
      <c r="AL16" s="4" t="s">
        <v>3</v>
      </c>
      <c r="AM16" s="48" t="n">
        <v>22</v>
      </c>
      <c r="AN16" s="48"/>
      <c r="AO16" s="50" t="s">
        <v>3</v>
      </c>
      <c r="AP16" s="51" t="n">
        <v>15</v>
      </c>
      <c r="AQ16" s="51"/>
      <c r="AR16" s="50" t="s">
        <v>3</v>
      </c>
      <c r="AS16" s="48" t="n">
        <v>15</v>
      </c>
      <c r="AT16" s="48"/>
      <c r="AU16" s="52" t="s">
        <v>3</v>
      </c>
      <c r="AV16" s="53"/>
      <c r="AW16" s="18" t="s">
        <v>11</v>
      </c>
      <c r="AX16" s="5"/>
      <c r="AY16" s="9"/>
    </row>
    <row r="17" customFormat="false" ht="13.8" hidden="false" customHeight="false" outlineLevel="0" collapsed="false">
      <c r="A17" s="5"/>
      <c r="B17" s="0"/>
      <c r="C17" s="0"/>
      <c r="D17" s="54"/>
      <c r="E17" s="54"/>
      <c r="F17" s="0"/>
      <c r="G17" s="54"/>
      <c r="H17" s="54"/>
      <c r="I17" s="3"/>
      <c r="J17" s="54"/>
      <c r="K17" s="54"/>
      <c r="L17" s="3"/>
      <c r="M17" s="54"/>
      <c r="N17" s="54"/>
      <c r="O17" s="3"/>
      <c r="P17" s="54"/>
      <c r="Q17" s="54"/>
      <c r="R17" s="3"/>
      <c r="S17" s="54"/>
      <c r="T17" s="54"/>
      <c r="U17" s="3"/>
      <c r="V17" s="54"/>
      <c r="W17" s="18"/>
      <c r="X17" s="5"/>
      <c r="AA17" s="5"/>
      <c r="AB17" s="1" t="s">
        <v>24</v>
      </c>
      <c r="AC17" s="2" t="s">
        <v>3</v>
      </c>
      <c r="AD17" s="54" t="n">
        <f aca="false">AD15*AD16</f>
        <v>300</v>
      </c>
      <c r="AE17" s="54"/>
      <c r="AF17" s="49" t="s">
        <v>3</v>
      </c>
      <c r="AG17" s="54" t="n">
        <f aca="false">AG15*AG16</f>
        <v>180</v>
      </c>
      <c r="AH17" s="54"/>
      <c r="AI17" s="52" t="s">
        <v>3</v>
      </c>
      <c r="AJ17" s="54" t="n">
        <f aca="false">AJ15*AJ16</f>
        <v>250</v>
      </c>
      <c r="AK17" s="54"/>
      <c r="AL17" s="55" t="s">
        <v>3</v>
      </c>
      <c r="AM17" s="54" t="n">
        <f aca="false">AM15*AM16</f>
        <v>2508</v>
      </c>
      <c r="AN17" s="54"/>
      <c r="AO17" s="52" t="s">
        <v>3</v>
      </c>
      <c r="AP17" s="54" t="n">
        <f aca="false">AP15*AP16</f>
        <v>0</v>
      </c>
      <c r="AQ17" s="54"/>
      <c r="AR17" s="52" t="s">
        <v>3</v>
      </c>
      <c r="AS17" s="54" t="n">
        <f aca="false">AS15*AS16</f>
        <v>720</v>
      </c>
      <c r="AT17" s="54"/>
      <c r="AU17" s="52" t="s">
        <v>3</v>
      </c>
      <c r="AV17" s="54" t="n">
        <f aca="false">SUM(AD17:AS17)</f>
        <v>3958</v>
      </c>
      <c r="AW17" s="18" t="s">
        <v>11</v>
      </c>
      <c r="AX17" s="5"/>
      <c r="AY17" s="9"/>
    </row>
    <row r="18" customFormat="false" ht="13.8" hidden="false" customHeight="false" outlineLevel="0" collapsed="false">
      <c r="A18" s="5"/>
      <c r="B18" s="2"/>
      <c r="C18" s="0"/>
      <c r="D18" s="12"/>
      <c r="E18" s="12"/>
      <c r="F18" s="56"/>
      <c r="G18" s="57"/>
      <c r="H18" s="57"/>
      <c r="I18" s="12"/>
      <c r="J18" s="57"/>
      <c r="K18" s="57"/>
      <c r="L18" s="58"/>
      <c r="M18" s="57"/>
      <c r="N18" s="57"/>
      <c r="O18" s="12"/>
      <c r="P18" s="57"/>
      <c r="Q18" s="57"/>
      <c r="R18" s="12"/>
      <c r="S18" s="57"/>
      <c r="T18" s="57"/>
      <c r="U18" s="12"/>
      <c r="V18" s="57"/>
      <c r="W18" s="0"/>
      <c r="X18" s="5"/>
      <c r="AA18" s="5"/>
      <c r="AB18" s="2" t="s">
        <v>25</v>
      </c>
      <c r="AC18" s="2"/>
      <c r="AD18" s="12"/>
      <c r="AE18" s="12"/>
      <c r="AF18" s="56"/>
      <c r="AG18" s="57"/>
      <c r="AH18" s="57"/>
      <c r="AI18" s="12"/>
      <c r="AJ18" s="57"/>
      <c r="AK18" s="57"/>
      <c r="AL18" s="58"/>
      <c r="AM18" s="57"/>
      <c r="AN18" s="57"/>
      <c r="AO18" s="12"/>
      <c r="AP18" s="57"/>
      <c r="AQ18" s="57"/>
      <c r="AR18" s="12"/>
      <c r="AS18" s="57"/>
      <c r="AT18" s="57"/>
      <c r="AU18" s="12"/>
      <c r="AV18" s="57"/>
      <c r="AW18" s="8"/>
      <c r="AX18" s="5"/>
      <c r="AY18" s="9"/>
    </row>
    <row r="19" customFormat="false" ht="13.8" hidden="false" customHeight="false" outlineLevel="0" collapsed="false">
      <c r="A19" s="5"/>
      <c r="B19" s="59"/>
      <c r="C19" s="0"/>
      <c r="F19" s="0"/>
      <c r="I19" s="0"/>
      <c r="L19" s="0"/>
      <c r="O19" s="0"/>
      <c r="R19" s="0"/>
      <c r="U19" s="0"/>
      <c r="W19" s="0"/>
      <c r="X19" s="5"/>
      <c r="AA19" s="5"/>
      <c r="AB19" s="59" t="s">
        <v>26</v>
      </c>
      <c r="AC19" s="2"/>
      <c r="AF19" s="3"/>
      <c r="AI19" s="2"/>
      <c r="AL19" s="4"/>
      <c r="AO19" s="2"/>
      <c r="AR19" s="2"/>
      <c r="AU19" s="2"/>
      <c r="AW19" s="8"/>
      <c r="AX19" s="5"/>
      <c r="AY19" s="9"/>
    </row>
    <row r="20" customFormat="false" ht="19.7" hidden="false" customHeight="false" outlineLevel="0" collapsed="false">
      <c r="A20" s="5"/>
      <c r="B20" s="60"/>
      <c r="C20" s="0"/>
      <c r="F20" s="0"/>
      <c r="I20" s="0"/>
      <c r="L20" s="0"/>
      <c r="O20" s="0"/>
      <c r="R20" s="0"/>
      <c r="U20" s="0"/>
      <c r="W20" s="0"/>
      <c r="X20" s="5"/>
      <c r="AA20" s="5"/>
      <c r="AB20" s="60" t="s">
        <v>27</v>
      </c>
      <c r="AC20" s="2"/>
      <c r="AF20" s="3"/>
      <c r="AI20" s="2"/>
      <c r="AL20" s="4"/>
      <c r="AO20" s="2"/>
      <c r="AR20" s="2"/>
      <c r="AU20" s="2"/>
      <c r="AW20" s="8"/>
      <c r="AX20" s="5"/>
      <c r="AY20" s="9"/>
    </row>
    <row r="21" customFormat="false" ht="13.8" hidden="false" customHeight="false" outlineLevel="0" collapsed="false">
      <c r="A21" s="5"/>
      <c r="B21" s="2"/>
      <c r="C21" s="0"/>
      <c r="D21" s="2"/>
      <c r="E21" s="2"/>
      <c r="F21" s="0"/>
      <c r="G21" s="2"/>
      <c r="H21" s="2"/>
      <c r="I21" s="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  <c r="V21" s="63"/>
      <c r="W21" s="0"/>
      <c r="X21" s="5"/>
      <c r="AA21" s="5"/>
      <c r="AB21" s="2" t="s">
        <v>28</v>
      </c>
      <c r="AC21" s="2"/>
      <c r="AD21" s="2" t="str">
        <f aca="false">AB20</f>
        <v>Pl</v>
      </c>
      <c r="AE21" s="2"/>
      <c r="AF21" s="3"/>
      <c r="AG21" s="2" t="s">
        <v>29</v>
      </c>
      <c r="AH21" s="2"/>
      <c r="AI21" s="2"/>
      <c r="AJ21" s="61" t="s">
        <v>30</v>
      </c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2"/>
      <c r="AV21" s="63" t="s">
        <v>32</v>
      </c>
      <c r="AW21" s="8"/>
      <c r="AX21" s="5"/>
      <c r="AY21" s="9"/>
    </row>
    <row r="22" customFormat="false" ht="13.8" hidden="false" customHeight="false" outlineLevel="0" collapsed="false">
      <c r="A22" s="5"/>
      <c r="B22" s="2"/>
      <c r="C22" s="59"/>
      <c r="D22" s="3"/>
      <c r="E22" s="3"/>
      <c r="F22" s="2"/>
      <c r="G22" s="2"/>
      <c r="H22" s="2"/>
      <c r="I22" s="0"/>
      <c r="J22" s="2"/>
      <c r="K22" s="2"/>
      <c r="L22" s="2"/>
      <c r="M22" s="2"/>
      <c r="N22" s="2"/>
      <c r="O22" s="0"/>
      <c r="P22" s="2"/>
      <c r="Q22" s="2"/>
      <c r="R22" s="0"/>
      <c r="S22" s="2"/>
      <c r="T22" s="2"/>
      <c r="U22" s="0"/>
      <c r="V22" s="2"/>
      <c r="W22" s="0"/>
      <c r="X22" s="5"/>
      <c r="AA22" s="5"/>
      <c r="AB22" s="2"/>
      <c r="AC22" s="59"/>
      <c r="AD22" s="3" t="s">
        <v>33</v>
      </c>
      <c r="AE22" s="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 t="str">
        <f aca="false">AB20</f>
        <v>Pl</v>
      </c>
      <c r="AQ22" s="2"/>
      <c r="AR22" s="2" t="s">
        <v>34</v>
      </c>
      <c r="AS22" s="2"/>
      <c r="AT22" s="2"/>
      <c r="AU22" s="2" t="str">
        <f aca="false">AB20</f>
        <v>Pl</v>
      </c>
      <c r="AV22" s="2" t="s">
        <v>35</v>
      </c>
      <c r="AX22" s="5"/>
      <c r="BA22" s="0" t="s">
        <v>36</v>
      </c>
      <c r="BC22" s="0" t="s">
        <v>37</v>
      </c>
      <c r="BE22" s="64" t="s">
        <v>38</v>
      </c>
    </row>
    <row r="23" customFormat="false" ht="13.8" hidden="false" customHeight="false" outlineLevel="0" collapsed="false">
      <c r="A23" s="5"/>
      <c r="B23" s="3"/>
      <c r="C23" s="3"/>
      <c r="D23" s="3"/>
      <c r="E23" s="3"/>
      <c r="F23" s="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5"/>
      <c r="AA23" s="5"/>
      <c r="AB23" s="3" t="s"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5"/>
      <c r="BE23" s="64"/>
    </row>
    <row r="24" customFormat="false" ht="13.8" hidden="false" customHeight="false" outlineLevel="0" collapsed="false">
      <c r="B24" s="0"/>
      <c r="C24" s="0"/>
      <c r="F24" s="0"/>
      <c r="I24" s="0"/>
      <c r="L24" s="0"/>
      <c r="O24" s="0"/>
      <c r="R24" s="0"/>
      <c r="U24" s="0"/>
      <c r="V24" s="65" t="str">
        <f aca="false">IF((S14&lt;V14*0.2),"no","ok")</f>
        <v>ok</v>
      </c>
      <c r="W24" s="0"/>
      <c r="AV24" s="65" t="str">
        <f aca="false">IF(AS15&gt;=AV15*0.25,"OK","NO")</f>
        <v>OK</v>
      </c>
      <c r="AZ24" s="66"/>
      <c r="BA24" s="30"/>
      <c r="BB24" s="0" t="s">
        <v>39</v>
      </c>
      <c r="BC24" s="33" t="n">
        <f aca="false">$BC$29*BD24</f>
        <v>169.05</v>
      </c>
      <c r="BD24" s="66" t="n">
        <v>0.23</v>
      </c>
      <c r="BE24" s="64"/>
    </row>
    <row r="25" customFormat="false" ht="13.8" hidden="false" customHeight="false" outlineLevel="0" collapsed="false">
      <c r="B25" s="0"/>
      <c r="C25" s="0"/>
      <c r="F25" s="0"/>
      <c r="I25" s="0"/>
      <c r="L25" s="0"/>
      <c r="O25" s="0"/>
      <c r="R25" s="0"/>
      <c r="U25" s="0"/>
      <c r="V25" s="65"/>
      <c r="W25" s="0"/>
      <c r="AV25" s="65"/>
      <c r="AZ25" s="66"/>
      <c r="BA25" s="30"/>
      <c r="BC25" s="33"/>
      <c r="BD25" s="66"/>
      <c r="BE25" s="64"/>
    </row>
    <row r="26" s="9" customFormat="true" ht="13.8" hidden="false" customHeight="false" outlineLevel="0" collapsed="false">
      <c r="A26" s="5"/>
      <c r="B26" s="3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5"/>
      <c r="AA26" s="5"/>
      <c r="AB26" s="3" t="s"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/>
      <c r="AZ26" s="67" t="n">
        <f aca="false">BA26/$BA$29</f>
        <v>0.24438202247191</v>
      </c>
      <c r="BA26" s="68" t="n">
        <v>174</v>
      </c>
      <c r="BB26" s="68" t="s">
        <v>40</v>
      </c>
      <c r="BC26" s="69" t="n">
        <f aca="false">$BC$29*BD26</f>
        <v>191.1</v>
      </c>
      <c r="BD26" s="70" t="n">
        <v>0.26</v>
      </c>
      <c r="BE26" s="71" t="n">
        <f aca="false">$BC$29*$BD$30*BD26</f>
        <v>28.665</v>
      </c>
    </row>
    <row r="27" customFormat="false" ht="13.8" hidden="false" customHeight="false" outlineLevel="0" collapsed="false">
      <c r="A27" s="5"/>
      <c r="B27" s="6" t="s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0"/>
      <c r="X27" s="5"/>
      <c r="AA27" s="5"/>
      <c r="AB27" s="6" t="s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  <c r="AX27" s="5"/>
      <c r="AY27" s="9"/>
      <c r="AZ27" s="72" t="n">
        <f aca="false">BA27/$BA$29</f>
        <v>0.530898876404494</v>
      </c>
      <c r="BA27" s="73" t="n">
        <v>378</v>
      </c>
      <c r="BB27" s="73" t="s">
        <v>41</v>
      </c>
      <c r="BC27" s="74" t="n">
        <f aca="false">$BC$29*BD27</f>
        <v>396.9</v>
      </c>
      <c r="BD27" s="75" t="n">
        <v>0.54</v>
      </c>
      <c r="BE27" s="76" t="n">
        <f aca="false">$BC$29*$BD$30*BD27</f>
        <v>59.535</v>
      </c>
      <c r="BF27" s="30"/>
    </row>
    <row r="28" customFormat="false" ht="13.8" hidden="false" customHeight="false" outlineLevel="0" collapsed="false">
      <c r="A28" s="5"/>
      <c r="B28" s="10" t="s">
        <v>2</v>
      </c>
      <c r="C28" s="11"/>
      <c r="D28" s="12"/>
      <c r="E28" s="12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0"/>
      <c r="X28" s="5"/>
      <c r="Y28" s="2"/>
      <c r="Z28" s="2"/>
      <c r="AA28" s="5"/>
      <c r="AB28" s="10" t="s">
        <v>2</v>
      </c>
      <c r="AC28" s="11"/>
      <c r="AD28" s="12"/>
      <c r="AE28" s="12"/>
      <c r="AF28" s="13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8"/>
      <c r="AX28" s="5"/>
      <c r="AY28" s="9"/>
      <c r="AZ28" s="72" t="n">
        <f aca="false">BA28/$BA$29</f>
        <v>0.224719101123595</v>
      </c>
      <c r="BA28" s="73" t="n">
        <v>160</v>
      </c>
      <c r="BB28" s="73" t="s">
        <v>42</v>
      </c>
      <c r="BC28" s="74" t="n">
        <f aca="false">$BC$29*BD28</f>
        <v>147</v>
      </c>
      <c r="BD28" s="75" t="n">
        <v>0.2</v>
      </c>
      <c r="BE28" s="76" t="n">
        <f aca="false">$BC$29*$BD$30*BD28</f>
        <v>22.05</v>
      </c>
    </row>
    <row r="29" customFormat="false" ht="13.8" hidden="false" customHeight="false" outlineLevel="0" collapsed="false">
      <c r="A29" s="5"/>
      <c r="B29" s="15"/>
      <c r="C29" s="16" t="s">
        <v>3</v>
      </c>
      <c r="D29" s="15" t="s">
        <v>4</v>
      </c>
      <c r="E29" s="15"/>
      <c r="F29" s="6" t="s">
        <v>3</v>
      </c>
      <c r="G29" s="15" t="s">
        <v>5</v>
      </c>
      <c r="H29" s="15"/>
      <c r="I29" s="16" t="s">
        <v>3</v>
      </c>
      <c r="J29" s="15" t="s">
        <v>6</v>
      </c>
      <c r="K29" s="15"/>
      <c r="L29" s="17" t="s">
        <v>3</v>
      </c>
      <c r="M29" s="15" t="s">
        <v>7</v>
      </c>
      <c r="N29" s="15"/>
      <c r="O29" s="16" t="s">
        <v>3</v>
      </c>
      <c r="P29" s="15" t="s">
        <v>8</v>
      </c>
      <c r="Q29" s="15"/>
      <c r="R29" s="16" t="s">
        <v>3</v>
      </c>
      <c r="S29" s="15" t="s">
        <v>9</v>
      </c>
      <c r="T29" s="15"/>
      <c r="U29" s="16" t="s">
        <v>3</v>
      </c>
      <c r="V29" s="15" t="s">
        <v>10</v>
      </c>
      <c r="W29" s="18" t="s">
        <v>11</v>
      </c>
      <c r="X29" s="5"/>
      <c r="Y29" s="1"/>
      <c r="Z29" s="1"/>
      <c r="AA29" s="5"/>
      <c r="AB29" s="15"/>
      <c r="AC29" s="16" t="s">
        <v>3</v>
      </c>
      <c r="AD29" s="15" t="s">
        <v>4</v>
      </c>
      <c r="AE29" s="15"/>
      <c r="AF29" s="6" t="s">
        <v>3</v>
      </c>
      <c r="AG29" s="15" t="s">
        <v>5</v>
      </c>
      <c r="AH29" s="15"/>
      <c r="AI29" s="16" t="s">
        <v>3</v>
      </c>
      <c r="AJ29" s="15" t="s">
        <v>6</v>
      </c>
      <c r="AK29" s="15"/>
      <c r="AL29" s="17" t="s">
        <v>3</v>
      </c>
      <c r="AM29" s="15" t="s">
        <v>7</v>
      </c>
      <c r="AN29" s="15"/>
      <c r="AO29" s="16" t="s">
        <v>3</v>
      </c>
      <c r="AP29" s="15" t="s">
        <v>8</v>
      </c>
      <c r="AQ29" s="15"/>
      <c r="AR29" s="16" t="s">
        <v>3</v>
      </c>
      <c r="AS29" s="15" t="s">
        <v>9</v>
      </c>
      <c r="AT29" s="15"/>
      <c r="AU29" s="16" t="s">
        <v>3</v>
      </c>
      <c r="AV29" s="15" t="s">
        <v>10</v>
      </c>
      <c r="AW29" s="18" t="s">
        <v>11</v>
      </c>
      <c r="AX29" s="5"/>
      <c r="AY29" s="9"/>
      <c r="AZ29" s="77" t="n">
        <f aca="false">AZ26+AZ27+AZ28</f>
        <v>1</v>
      </c>
      <c r="BA29" s="78" t="n">
        <f aca="false">SUM(BA24:BA28)</f>
        <v>712</v>
      </c>
      <c r="BB29" s="78" t="s">
        <v>43</v>
      </c>
      <c r="BC29" s="79" t="n">
        <v>735</v>
      </c>
      <c r="BD29" s="80" t="n">
        <v>1</v>
      </c>
    </row>
    <row r="30" customFormat="false" ht="13.8" hidden="false" customHeight="false" outlineLevel="0" collapsed="false">
      <c r="A30" s="5"/>
      <c r="B30" s="19" t="s">
        <v>12</v>
      </c>
      <c r="C30" s="16"/>
      <c r="D30" s="20"/>
      <c r="E30" s="20"/>
      <c r="F30" s="13"/>
      <c r="G30" s="21"/>
      <c r="H30" s="21"/>
      <c r="I30" s="22"/>
      <c r="J30" s="21"/>
      <c r="K30" s="21"/>
      <c r="L30" s="23"/>
      <c r="M30" s="21"/>
      <c r="N30" s="21"/>
      <c r="O30" s="22"/>
      <c r="P30" s="21"/>
      <c r="Q30" s="21"/>
      <c r="R30" s="22"/>
      <c r="S30" s="21"/>
      <c r="T30" s="21"/>
      <c r="U30" s="22"/>
      <c r="V30" s="21"/>
      <c r="W30" s="18"/>
      <c r="X30" s="5"/>
      <c r="Y30" s="1"/>
      <c r="Z30" s="1"/>
      <c r="AA30" s="5"/>
      <c r="AB30" s="19" t="s">
        <v>12</v>
      </c>
      <c r="AC30" s="16"/>
      <c r="AD30" s="20"/>
      <c r="AE30" s="20"/>
      <c r="AF30" s="13"/>
      <c r="AG30" s="21"/>
      <c r="AH30" s="21"/>
      <c r="AI30" s="22"/>
      <c r="AJ30" s="21"/>
      <c r="AK30" s="21"/>
      <c r="AL30" s="23"/>
      <c r="AM30" s="21"/>
      <c r="AN30" s="21"/>
      <c r="AO30" s="22"/>
      <c r="AP30" s="21"/>
      <c r="AQ30" s="21"/>
      <c r="AR30" s="22"/>
      <c r="AS30" s="21"/>
      <c r="AT30" s="21"/>
      <c r="AU30" s="22"/>
      <c r="AV30" s="21"/>
      <c r="AW30" s="18"/>
      <c r="AX30" s="5"/>
      <c r="AY30" s="9"/>
      <c r="AZ30" s="81"/>
      <c r="BA30" s="30"/>
      <c r="BB30" s="76" t="s">
        <v>44</v>
      </c>
      <c r="BC30" s="82" t="n">
        <f aca="false">$BC$29*BD30</f>
        <v>110.25</v>
      </c>
      <c r="BD30" s="83" t="n">
        <v>0.15</v>
      </c>
    </row>
    <row r="31" customFormat="false" ht="13.8" hidden="false" customHeight="false" outlineLevel="0" collapsed="false">
      <c r="A31" s="5"/>
      <c r="B31" s="1" t="s">
        <v>13</v>
      </c>
      <c r="C31" s="2" t="s">
        <v>3</v>
      </c>
      <c r="D31" s="24" t="s">
        <v>14</v>
      </c>
      <c r="E31" s="24"/>
      <c r="F31" s="25" t="s">
        <v>3</v>
      </c>
      <c r="G31" s="26" t="n">
        <v>4</v>
      </c>
      <c r="H31" s="26"/>
      <c r="I31" s="27" t="s">
        <v>3</v>
      </c>
      <c r="J31" s="26" t="s">
        <v>14</v>
      </c>
      <c r="K31" s="26"/>
      <c r="L31" s="28" t="s">
        <v>3</v>
      </c>
      <c r="M31" s="26" t="n">
        <v>5</v>
      </c>
      <c r="N31" s="26"/>
      <c r="O31" s="27" t="s">
        <v>3</v>
      </c>
      <c r="P31" s="26" t="n">
        <v>14</v>
      </c>
      <c r="Q31" s="26" t="s">
        <v>63</v>
      </c>
      <c r="R31" s="27" t="s">
        <v>3</v>
      </c>
      <c r="S31" s="29" t="n">
        <v>29</v>
      </c>
      <c r="T31" s="29" t="s">
        <v>64</v>
      </c>
      <c r="U31" s="2" t="s">
        <v>3</v>
      </c>
      <c r="V31" s="30" t="n">
        <f aca="false">SUM(D31:T31)</f>
        <v>52</v>
      </c>
      <c r="W31" s="18" t="s">
        <v>11</v>
      </c>
      <c r="X31" s="5"/>
      <c r="AA31" s="5"/>
      <c r="AB31" s="1" t="s">
        <v>13</v>
      </c>
      <c r="AC31" s="2" t="s">
        <v>3</v>
      </c>
      <c r="AD31" s="24" t="s">
        <v>14</v>
      </c>
      <c r="AE31" s="24"/>
      <c r="AF31" s="25" t="s">
        <v>3</v>
      </c>
      <c r="AG31" s="26" t="s">
        <v>14</v>
      </c>
      <c r="AH31" s="26"/>
      <c r="AI31" s="27" t="s">
        <v>3</v>
      </c>
      <c r="AJ31" s="26" t="s">
        <v>14</v>
      </c>
      <c r="AK31" s="26"/>
      <c r="AL31" s="28" t="s">
        <v>3</v>
      </c>
      <c r="AM31" s="26" t="s">
        <v>14</v>
      </c>
      <c r="AN31" s="26"/>
      <c r="AO31" s="27" t="s">
        <v>3</v>
      </c>
      <c r="AP31" s="26" t="n">
        <v>6</v>
      </c>
      <c r="AQ31" s="31" t="s">
        <v>64</v>
      </c>
      <c r="AR31" s="27" t="s">
        <v>3</v>
      </c>
      <c r="AS31" s="29" t="n">
        <v>21</v>
      </c>
      <c r="AT31" s="31" t="s">
        <v>63</v>
      </c>
      <c r="AU31" s="2" t="s">
        <v>3</v>
      </c>
      <c r="AV31" s="30" t="n">
        <f aca="false">SUM(AD31:AT31)</f>
        <v>27</v>
      </c>
      <c r="AW31" s="18" t="s">
        <v>11</v>
      </c>
      <c r="AX31" s="5"/>
      <c r="AY31" s="9"/>
      <c r="BB31" s="0" t="s">
        <v>45</v>
      </c>
      <c r="BC31" s="33" t="n">
        <f aca="false">$BC$29*BD31</f>
        <v>1014.3</v>
      </c>
      <c r="BD31" s="66" t="n">
        <f aca="false">BD29+BD30+BD24</f>
        <v>1.38</v>
      </c>
    </row>
    <row r="32" customFormat="false" ht="13.8" hidden="false" customHeight="false" outlineLevel="0" collapsed="false">
      <c r="A32" s="5"/>
      <c r="B32" s="1" t="s">
        <v>15</v>
      </c>
      <c r="C32" s="2" t="s">
        <v>3</v>
      </c>
      <c r="D32" s="31" t="s">
        <v>14</v>
      </c>
      <c r="E32" s="31"/>
      <c r="F32" s="32" t="s">
        <v>3</v>
      </c>
      <c r="G32" s="33"/>
      <c r="H32" s="33"/>
      <c r="I32" s="19" t="s">
        <v>3</v>
      </c>
      <c r="J32" s="33" t="n">
        <v>1</v>
      </c>
      <c r="K32" s="33"/>
      <c r="L32" s="34" t="s">
        <v>3</v>
      </c>
      <c r="M32" s="33" t="n">
        <v>9</v>
      </c>
      <c r="N32" s="33"/>
      <c r="O32" s="19" t="s">
        <v>3</v>
      </c>
      <c r="P32" s="33" t="n">
        <v>20</v>
      </c>
      <c r="Q32" s="33"/>
      <c r="R32" s="19" t="s">
        <v>3</v>
      </c>
      <c r="S32" s="35" t="n">
        <f aca="false">19+17+3</f>
        <v>39</v>
      </c>
      <c r="T32" s="35"/>
      <c r="U32" s="2" t="s">
        <v>3</v>
      </c>
      <c r="V32" s="30" t="n">
        <f aca="false">SUM(D32:T32)</f>
        <v>69</v>
      </c>
      <c r="W32" s="18" t="s">
        <v>11</v>
      </c>
      <c r="X32" s="5"/>
      <c r="AA32" s="5"/>
      <c r="AB32" s="1" t="s">
        <v>15</v>
      </c>
      <c r="AC32" s="2" t="s">
        <v>3</v>
      </c>
      <c r="AD32" s="84" t="s">
        <v>14</v>
      </c>
      <c r="AE32" s="84"/>
      <c r="AF32" s="85" t="s">
        <v>3</v>
      </c>
      <c r="AG32" s="86" t="s">
        <v>14</v>
      </c>
      <c r="AH32" s="86"/>
      <c r="AI32" s="87" t="s">
        <v>3</v>
      </c>
      <c r="AJ32" s="86" t="s">
        <v>14</v>
      </c>
      <c r="AK32" s="86"/>
      <c r="AL32" s="87" t="s">
        <v>3</v>
      </c>
      <c r="AM32" s="86" t="s">
        <v>14</v>
      </c>
      <c r="AN32" s="86"/>
      <c r="AO32" s="87" t="s">
        <v>3</v>
      </c>
      <c r="AP32" s="86" t="s">
        <v>14</v>
      </c>
      <c r="AQ32" s="86"/>
      <c r="AR32" s="87" t="s">
        <v>3</v>
      </c>
      <c r="AS32" s="88" t="s">
        <v>14</v>
      </c>
      <c r="AT32" s="88"/>
      <c r="AU32" s="89" t="s">
        <v>3</v>
      </c>
      <c r="AV32" s="30" t="n">
        <f aca="false">SUM(AD32:AT32)</f>
        <v>0</v>
      </c>
      <c r="AW32" s="18" t="s">
        <v>11</v>
      </c>
      <c r="AX32" s="5"/>
      <c r="AY32" s="9"/>
    </row>
    <row r="33" customFormat="false" ht="13.8" hidden="false" customHeight="false" outlineLevel="0" collapsed="false">
      <c r="A33" s="5"/>
      <c r="B33" s="1" t="s">
        <v>16</v>
      </c>
      <c r="C33" s="2" t="s">
        <v>3</v>
      </c>
      <c r="D33" s="31" t="n">
        <v>10</v>
      </c>
      <c r="E33" s="33"/>
      <c r="F33" s="32" t="s">
        <v>3</v>
      </c>
      <c r="G33" s="33" t="s">
        <v>14</v>
      </c>
      <c r="H33" s="33"/>
      <c r="I33" s="19" t="s">
        <v>3</v>
      </c>
      <c r="J33" s="33" t="s">
        <v>14</v>
      </c>
      <c r="K33" s="33"/>
      <c r="L33" s="34" t="s">
        <v>3</v>
      </c>
      <c r="M33" s="33" t="n">
        <v>8</v>
      </c>
      <c r="N33" s="33"/>
      <c r="O33" s="19" t="s">
        <v>3</v>
      </c>
      <c r="P33" s="33" t="n">
        <v>24</v>
      </c>
      <c r="Q33" s="33"/>
      <c r="R33" s="19" t="s">
        <v>3</v>
      </c>
      <c r="S33" s="35" t="n">
        <v>13</v>
      </c>
      <c r="T33" s="35"/>
      <c r="U33" s="2" t="s">
        <v>3</v>
      </c>
      <c r="V33" s="30" t="n">
        <f aca="false">SUM(D33:T33)</f>
        <v>55</v>
      </c>
      <c r="W33" s="18" t="s">
        <v>11</v>
      </c>
      <c r="X33" s="5"/>
      <c r="AA33" s="5"/>
      <c r="AB33" s="1" t="s">
        <v>16</v>
      </c>
      <c r="AC33" s="2" t="s">
        <v>3</v>
      </c>
      <c r="AD33" s="31" t="s">
        <v>14</v>
      </c>
      <c r="AE33" s="31"/>
      <c r="AF33" s="32" t="s">
        <v>3</v>
      </c>
      <c r="AG33" s="33" t="n">
        <v>10</v>
      </c>
      <c r="AH33" s="33"/>
      <c r="AI33" s="19" t="s">
        <v>3</v>
      </c>
      <c r="AJ33" s="33" t="s">
        <v>14</v>
      </c>
      <c r="AK33" s="33"/>
      <c r="AL33" s="34" t="s">
        <v>3</v>
      </c>
      <c r="AM33" s="33" t="s">
        <v>14</v>
      </c>
      <c r="AN33" s="33"/>
      <c r="AO33" s="19" t="s">
        <v>3</v>
      </c>
      <c r="AP33" s="33" t="s">
        <v>14</v>
      </c>
      <c r="AQ33" s="33"/>
      <c r="AR33" s="19" t="s">
        <v>3</v>
      </c>
      <c r="AS33" s="35" t="n">
        <v>14</v>
      </c>
      <c r="AT33" s="35"/>
      <c r="AU33" s="2" t="s">
        <v>3</v>
      </c>
      <c r="AV33" s="30" t="n">
        <f aca="false">SUM(AD33:AT33)</f>
        <v>24</v>
      </c>
      <c r="AW33" s="18" t="s">
        <v>11</v>
      </c>
      <c r="AX33" s="5"/>
      <c r="AY33" s="9"/>
    </row>
    <row r="34" customFormat="false" ht="13.8" hidden="false" customHeight="false" outlineLevel="0" collapsed="false">
      <c r="A34" s="5"/>
      <c r="B34" s="1" t="s">
        <v>17</v>
      </c>
      <c r="C34" s="2" t="s">
        <v>3</v>
      </c>
      <c r="D34" s="31" t="s">
        <v>14</v>
      </c>
      <c r="E34" s="31"/>
      <c r="F34" s="32" t="s">
        <v>3</v>
      </c>
      <c r="G34" s="33" t="n">
        <v>6</v>
      </c>
      <c r="H34" s="33"/>
      <c r="I34" s="19" t="s">
        <v>3</v>
      </c>
      <c r="J34" s="33" t="s">
        <v>14</v>
      </c>
      <c r="K34" s="33"/>
      <c r="L34" s="34" t="s">
        <v>3</v>
      </c>
      <c r="M34" s="33" t="n">
        <v>28</v>
      </c>
      <c r="N34" s="33"/>
      <c r="O34" s="19" t="s">
        <v>3</v>
      </c>
      <c r="P34" s="33" t="n">
        <v>21</v>
      </c>
      <c r="Q34" s="33"/>
      <c r="R34" s="19" t="s">
        <v>3</v>
      </c>
      <c r="S34" s="35"/>
      <c r="T34" s="35"/>
      <c r="U34" s="2" t="s">
        <v>3</v>
      </c>
      <c r="V34" s="30" t="n">
        <f aca="false">SUM(D34:T34)</f>
        <v>55</v>
      </c>
      <c r="W34" s="18" t="s">
        <v>11</v>
      </c>
      <c r="X34" s="5"/>
      <c r="AA34" s="5"/>
      <c r="AB34" s="1" t="s">
        <v>17</v>
      </c>
      <c r="AC34" s="2" t="s">
        <v>3</v>
      </c>
      <c r="AD34" s="31" t="s">
        <v>14</v>
      </c>
      <c r="AE34" s="31"/>
      <c r="AF34" s="32" t="s">
        <v>3</v>
      </c>
      <c r="AG34" s="33" t="s">
        <v>14</v>
      </c>
      <c r="AH34" s="33"/>
      <c r="AI34" s="19" t="s">
        <v>3</v>
      </c>
      <c r="AJ34" s="33" t="s">
        <v>14</v>
      </c>
      <c r="AK34" s="33"/>
      <c r="AL34" s="34" t="s">
        <v>3</v>
      </c>
      <c r="AM34" s="33" t="s">
        <v>14</v>
      </c>
      <c r="AN34" s="33"/>
      <c r="AO34" s="19" t="s">
        <v>3</v>
      </c>
      <c r="AP34" s="33" t="n">
        <v>6</v>
      </c>
      <c r="AQ34" s="33" t="s">
        <v>64</v>
      </c>
      <c r="AR34" s="19" t="s">
        <v>3</v>
      </c>
      <c r="AS34" s="35" t="n">
        <v>18</v>
      </c>
      <c r="AT34" s="35" t="s">
        <v>63</v>
      </c>
      <c r="AU34" s="2" t="s">
        <v>3</v>
      </c>
      <c r="AV34" s="30" t="n">
        <f aca="false">SUM(AD34:AT34)</f>
        <v>24</v>
      </c>
      <c r="AW34" s="18" t="s">
        <v>11</v>
      </c>
      <c r="AX34" s="5"/>
      <c r="AY34" s="9"/>
      <c r="BB34" s="0" t="s">
        <v>46</v>
      </c>
    </row>
    <row r="35" customFormat="false" ht="13.8" hidden="false" customHeight="false" outlineLevel="0" collapsed="false">
      <c r="A35" s="5"/>
      <c r="B35" s="1" t="s">
        <v>18</v>
      </c>
      <c r="C35" s="2" t="s">
        <v>3</v>
      </c>
      <c r="D35" s="31" t="s">
        <v>14</v>
      </c>
      <c r="E35" s="31"/>
      <c r="F35" s="32" t="s">
        <v>3</v>
      </c>
      <c r="G35" s="33" t="n">
        <v>4</v>
      </c>
      <c r="H35" s="33"/>
      <c r="I35" s="19" t="s">
        <v>3</v>
      </c>
      <c r="J35" s="33" t="s">
        <v>14</v>
      </c>
      <c r="K35" s="33"/>
      <c r="L35" s="34" t="s">
        <v>3</v>
      </c>
      <c r="M35" s="33" t="n">
        <v>29</v>
      </c>
      <c r="N35" s="33"/>
      <c r="O35" s="19" t="s">
        <v>3</v>
      </c>
      <c r="P35" s="33" t="n">
        <v>15</v>
      </c>
      <c r="Q35" s="33" t="s">
        <v>63</v>
      </c>
      <c r="R35" s="19" t="s">
        <v>3</v>
      </c>
      <c r="S35" s="35" t="n">
        <v>7</v>
      </c>
      <c r="T35" s="35" t="s">
        <v>64</v>
      </c>
      <c r="U35" s="2" t="s">
        <v>3</v>
      </c>
      <c r="V35" s="30" t="n">
        <f aca="false">SUM(D35:T35)</f>
        <v>55</v>
      </c>
      <c r="W35" s="18" t="s">
        <v>11</v>
      </c>
      <c r="X35" s="5"/>
      <c r="AA35" s="5"/>
      <c r="AB35" s="1" t="s">
        <v>18</v>
      </c>
      <c r="AC35" s="2" t="s">
        <v>3</v>
      </c>
      <c r="AD35" s="31" t="n">
        <v>13</v>
      </c>
      <c r="AE35" s="31"/>
      <c r="AF35" s="32" t="s">
        <v>3</v>
      </c>
      <c r="AG35" s="33" t="s">
        <v>14</v>
      </c>
      <c r="AH35" s="33"/>
      <c r="AI35" s="19" t="s">
        <v>3</v>
      </c>
      <c r="AJ35" s="33" t="s">
        <v>14</v>
      </c>
      <c r="AK35" s="33"/>
      <c r="AL35" s="34" t="s">
        <v>3</v>
      </c>
      <c r="AM35" s="33" t="s">
        <v>14</v>
      </c>
      <c r="AN35" s="33"/>
      <c r="AO35" s="19" t="s">
        <v>3</v>
      </c>
      <c r="AP35" s="33" t="s">
        <v>14</v>
      </c>
      <c r="AQ35" s="31"/>
      <c r="AR35" s="19" t="s">
        <v>3</v>
      </c>
      <c r="AS35" s="35" t="n">
        <v>11</v>
      </c>
      <c r="AT35" s="31"/>
      <c r="AU35" s="2" t="s">
        <v>3</v>
      </c>
      <c r="AV35" s="30" t="n">
        <f aca="false">SUM(AD35:AT35)</f>
        <v>24</v>
      </c>
      <c r="AW35" s="18" t="s">
        <v>11</v>
      </c>
      <c r="AX35" s="5"/>
      <c r="AY35" s="9"/>
      <c r="BB35" s="30" t="n">
        <f aca="false">BC27*0.55</f>
        <v>218.295</v>
      </c>
    </row>
    <row r="36" customFormat="false" ht="13.8" hidden="false" customHeight="false" outlineLevel="0" collapsed="false">
      <c r="A36" s="5"/>
      <c r="B36" s="1" t="s">
        <v>19</v>
      </c>
      <c r="C36" s="2" t="s">
        <v>3</v>
      </c>
      <c r="D36" s="31" t="s">
        <v>14</v>
      </c>
      <c r="E36" s="31"/>
      <c r="F36" s="32" t="s">
        <v>3</v>
      </c>
      <c r="G36" s="33" t="n">
        <v>5</v>
      </c>
      <c r="H36" s="33"/>
      <c r="I36" s="19" t="s">
        <v>3</v>
      </c>
      <c r="J36" s="33" t="s">
        <v>14</v>
      </c>
      <c r="K36" s="33"/>
      <c r="L36" s="34" t="s">
        <v>3</v>
      </c>
      <c r="M36" s="33" t="n">
        <v>12</v>
      </c>
      <c r="N36" s="33"/>
      <c r="O36" s="19" t="s">
        <v>3</v>
      </c>
      <c r="P36" s="33" t="n">
        <v>19</v>
      </c>
      <c r="Q36" s="33" t="s">
        <v>65</v>
      </c>
      <c r="R36" s="19" t="s">
        <v>3</v>
      </c>
      <c r="S36" s="35" t="n">
        <v>19</v>
      </c>
      <c r="T36" s="35" t="s">
        <v>66</v>
      </c>
      <c r="U36" s="2" t="s">
        <v>3</v>
      </c>
      <c r="V36" s="30" t="n">
        <f aca="false">SUM(D36:T36)</f>
        <v>55</v>
      </c>
      <c r="W36" s="18" t="s">
        <v>11</v>
      </c>
      <c r="X36" s="5"/>
      <c r="AA36" s="5"/>
      <c r="AB36" s="1" t="s">
        <v>19</v>
      </c>
      <c r="AC36" s="2" t="s">
        <v>3</v>
      </c>
      <c r="AD36" s="31" t="s">
        <v>14</v>
      </c>
      <c r="AE36" s="31"/>
      <c r="AF36" s="32" t="s">
        <v>3</v>
      </c>
      <c r="AG36" s="33" t="s">
        <v>14</v>
      </c>
      <c r="AH36" s="33"/>
      <c r="AI36" s="19" t="s">
        <v>3</v>
      </c>
      <c r="AJ36" s="33" t="s">
        <v>14</v>
      </c>
      <c r="AK36" s="33"/>
      <c r="AL36" s="34" t="s">
        <v>3</v>
      </c>
      <c r="AM36" s="33" t="s">
        <v>14</v>
      </c>
      <c r="AN36" s="33"/>
      <c r="AO36" s="19" t="s">
        <v>3</v>
      </c>
      <c r="AP36" s="33" t="n">
        <v>3</v>
      </c>
      <c r="AQ36" s="31" t="s">
        <v>65</v>
      </c>
      <c r="AR36" s="19" t="s">
        <v>3</v>
      </c>
      <c r="AS36" s="35" t="n">
        <v>21</v>
      </c>
      <c r="AT36" s="31" t="s">
        <v>66</v>
      </c>
      <c r="AU36" s="2" t="s">
        <v>3</v>
      </c>
      <c r="AV36" s="30" t="n">
        <f aca="false">SUM(AD36:AT36)</f>
        <v>24</v>
      </c>
      <c r="AW36" s="18" t="s">
        <v>11</v>
      </c>
      <c r="AX36" s="5"/>
      <c r="AY36" s="9"/>
      <c r="BB36" s="30" t="n">
        <f aca="false">BC27*0.35</f>
        <v>138.915</v>
      </c>
      <c r="BC36" s="30"/>
    </row>
    <row r="37" customFormat="false" ht="13.8" hidden="false" customHeight="false" outlineLevel="0" collapsed="false">
      <c r="A37" s="5"/>
      <c r="B37" s="1" t="s">
        <v>20</v>
      </c>
      <c r="C37" s="2" t="s">
        <v>3</v>
      </c>
      <c r="D37" s="36" t="n">
        <v>10</v>
      </c>
      <c r="E37" s="36"/>
      <c r="F37" s="37" t="s">
        <v>3</v>
      </c>
      <c r="G37" s="38" t="s">
        <v>14</v>
      </c>
      <c r="H37" s="38"/>
      <c r="I37" s="39" t="s">
        <v>3</v>
      </c>
      <c r="J37" s="38" t="s">
        <v>14</v>
      </c>
      <c r="K37" s="38"/>
      <c r="L37" s="40" t="s">
        <v>3</v>
      </c>
      <c r="M37" s="38" t="n">
        <v>6</v>
      </c>
      <c r="N37" s="38"/>
      <c r="O37" s="39" t="s">
        <v>3</v>
      </c>
      <c r="P37" s="38" t="n">
        <v>20</v>
      </c>
      <c r="Q37" s="38"/>
      <c r="R37" s="39" t="s">
        <v>3</v>
      </c>
      <c r="S37" s="41" t="n">
        <v>16</v>
      </c>
      <c r="T37" s="41"/>
      <c r="U37" s="2" t="s">
        <v>3</v>
      </c>
      <c r="V37" s="30" t="n">
        <f aca="false">SUM(D37:T37)</f>
        <v>52</v>
      </c>
      <c r="W37" s="18" t="s">
        <v>11</v>
      </c>
      <c r="X37" s="5"/>
      <c r="AA37" s="5"/>
      <c r="AB37" s="1" t="s">
        <v>20</v>
      </c>
      <c r="AC37" s="2" t="s">
        <v>3</v>
      </c>
      <c r="AD37" s="36" t="n">
        <v>1</v>
      </c>
      <c r="AE37" s="36"/>
      <c r="AF37" s="37" t="s">
        <v>3</v>
      </c>
      <c r="AG37" s="38" t="s">
        <v>14</v>
      </c>
      <c r="AH37" s="38"/>
      <c r="AI37" s="39" t="s">
        <v>3</v>
      </c>
      <c r="AJ37" s="38" t="s">
        <v>14</v>
      </c>
      <c r="AK37" s="38"/>
      <c r="AL37" s="40" t="s">
        <v>3</v>
      </c>
      <c r="AM37" s="38" t="s">
        <v>14</v>
      </c>
      <c r="AN37" s="38"/>
      <c r="AO37" s="39" t="s">
        <v>3</v>
      </c>
      <c r="AP37" s="38" t="n">
        <v>15</v>
      </c>
      <c r="AQ37" s="38" t="s">
        <v>61</v>
      </c>
      <c r="AR37" s="39" t="s">
        <v>3</v>
      </c>
      <c r="AS37" s="41" t="n">
        <v>11</v>
      </c>
      <c r="AT37" s="41" t="s">
        <v>62</v>
      </c>
      <c r="AU37" s="2" t="s">
        <v>3</v>
      </c>
      <c r="AV37" s="30" t="n">
        <f aca="false">SUM(AD37:AT37)</f>
        <v>27</v>
      </c>
      <c r="AW37" s="18" t="s">
        <v>11</v>
      </c>
      <c r="AX37" s="5"/>
      <c r="AY37" s="9"/>
      <c r="BB37" s="30" t="n">
        <f aca="false">BC27*0.1</f>
        <v>39.69</v>
      </c>
    </row>
    <row r="38" customFormat="false" ht="13.8" hidden="false" customHeight="false" outlineLevel="0" collapsed="false">
      <c r="A38" s="5"/>
      <c r="B38" s="42" t="s">
        <v>12</v>
      </c>
      <c r="C38" s="0"/>
      <c r="D38" s="43"/>
      <c r="E38" s="43"/>
      <c r="F38" s="44"/>
      <c r="G38" s="45"/>
      <c r="H38" s="45"/>
      <c r="I38" s="20"/>
      <c r="J38" s="45"/>
      <c r="K38" s="45"/>
      <c r="L38" s="46"/>
      <c r="M38" s="45"/>
      <c r="N38" s="45"/>
      <c r="O38" s="20"/>
      <c r="P38" s="45"/>
      <c r="Q38" s="45"/>
      <c r="R38" s="20"/>
      <c r="S38" s="45"/>
      <c r="T38" s="45"/>
      <c r="U38" s="12"/>
      <c r="V38" s="47"/>
      <c r="W38" s="18"/>
      <c r="X38" s="5"/>
      <c r="AA38" s="5"/>
      <c r="AB38" s="42" t="s">
        <v>12</v>
      </c>
      <c r="AC38" s="2"/>
      <c r="AD38" s="43"/>
      <c r="AE38" s="43"/>
      <c r="AF38" s="44"/>
      <c r="AG38" s="45"/>
      <c r="AH38" s="45"/>
      <c r="AI38" s="20"/>
      <c r="AJ38" s="45"/>
      <c r="AK38" s="45"/>
      <c r="AL38" s="46"/>
      <c r="AM38" s="45"/>
      <c r="AN38" s="45"/>
      <c r="AO38" s="20"/>
      <c r="AP38" s="45"/>
      <c r="AQ38" s="45"/>
      <c r="AR38" s="20"/>
      <c r="AS38" s="45"/>
      <c r="AT38" s="45"/>
      <c r="AU38" s="12"/>
      <c r="AV38" s="47"/>
      <c r="AW38" s="18"/>
      <c r="AX38" s="5"/>
      <c r="AY38" s="9"/>
    </row>
    <row r="39" customFormat="false" ht="13.8" hidden="false" customHeight="false" outlineLevel="0" collapsed="false">
      <c r="A39" s="5"/>
      <c r="B39" s="1" t="s">
        <v>21</v>
      </c>
      <c r="C39" s="2" t="s">
        <v>3</v>
      </c>
      <c r="D39" s="30" t="n">
        <f aca="false">SUM(D31:D37)</f>
        <v>20</v>
      </c>
      <c r="E39" s="30"/>
      <c r="F39" s="3" t="s">
        <v>3</v>
      </c>
      <c r="G39" s="30" t="n">
        <f aca="false">SUM(G31:G37)</f>
        <v>19</v>
      </c>
      <c r="H39" s="30"/>
      <c r="I39" s="2" t="s">
        <v>3</v>
      </c>
      <c r="J39" s="30" t="n">
        <f aca="false">SUM(J31:J37)</f>
        <v>1</v>
      </c>
      <c r="K39" s="30"/>
      <c r="L39" s="4" t="s">
        <v>3</v>
      </c>
      <c r="M39" s="30" t="n">
        <f aca="false">SUM(M31:M37)</f>
        <v>97</v>
      </c>
      <c r="N39" s="30"/>
      <c r="O39" s="2" t="s">
        <v>3</v>
      </c>
      <c r="P39" s="30" t="n">
        <f aca="false">SUM(P31:P37)</f>
        <v>133</v>
      </c>
      <c r="Q39" s="30"/>
      <c r="R39" s="2" t="s">
        <v>3</v>
      </c>
      <c r="S39" s="30" t="n">
        <f aca="false">SUM(S31:S37)</f>
        <v>123</v>
      </c>
      <c r="T39" s="30"/>
      <c r="U39" s="2" t="s">
        <v>3</v>
      </c>
      <c r="V39" s="30" t="n">
        <f aca="false">SUM(V31:V37)</f>
        <v>393</v>
      </c>
      <c r="W39" s="18" t="s">
        <v>11</v>
      </c>
      <c r="X39" s="5"/>
      <c r="AA39" s="5"/>
      <c r="AB39" s="1" t="s">
        <v>21</v>
      </c>
      <c r="AC39" s="2" t="s">
        <v>3</v>
      </c>
      <c r="AD39" s="30" t="n">
        <f aca="false">SUM(AD31:AD37)</f>
        <v>14</v>
      </c>
      <c r="AE39" s="30"/>
      <c r="AF39" s="3" t="s">
        <v>3</v>
      </c>
      <c r="AG39" s="30" t="n">
        <f aca="false">SUM(AG31:AG37)</f>
        <v>10</v>
      </c>
      <c r="AH39" s="30"/>
      <c r="AI39" s="2" t="s">
        <v>3</v>
      </c>
      <c r="AJ39" s="30" t="n">
        <f aca="false">SUM(AJ31:AJ37)</f>
        <v>0</v>
      </c>
      <c r="AK39" s="30"/>
      <c r="AL39" s="4" t="s">
        <v>3</v>
      </c>
      <c r="AM39" s="30" t="n">
        <f aca="false">SUM(AM31:AM37)</f>
        <v>0</v>
      </c>
      <c r="AN39" s="30"/>
      <c r="AO39" s="2" t="s">
        <v>3</v>
      </c>
      <c r="AP39" s="30" t="n">
        <f aca="false">SUM(AP31:AP37)</f>
        <v>30</v>
      </c>
      <c r="AQ39" s="30"/>
      <c r="AR39" s="2" t="s">
        <v>3</v>
      </c>
      <c r="AS39" s="30" t="n">
        <f aca="false">SUM(AS31:AS37)</f>
        <v>96</v>
      </c>
      <c r="AT39" s="30"/>
      <c r="AU39" s="2" t="s">
        <v>3</v>
      </c>
      <c r="AV39" s="30" t="n">
        <f aca="false">SUM(AV31:AV37)</f>
        <v>150</v>
      </c>
      <c r="AW39" s="18" t="s">
        <v>11</v>
      </c>
      <c r="AX39" s="5"/>
      <c r="AY39" s="9"/>
      <c r="BB39" s="0" t="s">
        <v>47</v>
      </c>
    </row>
    <row r="40" customFormat="false" ht="13.8" hidden="false" customHeight="false" outlineLevel="0" collapsed="false">
      <c r="A40" s="5"/>
      <c r="B40" s="1" t="s">
        <v>22</v>
      </c>
      <c r="C40" s="2" t="s">
        <v>3</v>
      </c>
      <c r="D40" s="30" t="n">
        <f aca="false">D39</f>
        <v>20</v>
      </c>
      <c r="E40" s="30"/>
      <c r="F40" s="3" t="s">
        <v>3</v>
      </c>
      <c r="G40" s="30" t="n">
        <f aca="false">G39</f>
        <v>19</v>
      </c>
      <c r="H40" s="30"/>
      <c r="I40" s="2" t="s">
        <v>3</v>
      </c>
      <c r="J40" s="30" t="n">
        <f aca="false">J39</f>
        <v>1</v>
      </c>
      <c r="K40" s="30"/>
      <c r="L40" s="4" t="s">
        <v>3</v>
      </c>
      <c r="M40" s="30" t="n">
        <f aca="false">M39</f>
        <v>97</v>
      </c>
      <c r="N40" s="30"/>
      <c r="O40" s="2" t="s">
        <v>3</v>
      </c>
      <c r="P40" s="30" t="n">
        <f aca="false">P39</f>
        <v>133</v>
      </c>
      <c r="Q40" s="30"/>
      <c r="R40" s="2" t="s">
        <v>3</v>
      </c>
      <c r="S40" s="30" t="n">
        <f aca="false">S39</f>
        <v>123</v>
      </c>
      <c r="T40" s="30"/>
      <c r="U40" s="2" t="s">
        <v>3</v>
      </c>
      <c r="V40" s="30" t="n">
        <f aca="false">SUM(D40:S40)</f>
        <v>393</v>
      </c>
      <c r="W40" s="18" t="s">
        <v>11</v>
      </c>
      <c r="X40" s="5"/>
      <c r="AA40" s="5"/>
      <c r="AB40" s="1" t="s">
        <v>22</v>
      </c>
      <c r="AC40" s="2" t="s">
        <v>3</v>
      </c>
      <c r="AD40" s="30" t="n">
        <f aca="false">AD39</f>
        <v>14</v>
      </c>
      <c r="AE40" s="30"/>
      <c r="AF40" s="3" t="s">
        <v>3</v>
      </c>
      <c r="AG40" s="30" t="n">
        <f aca="false">AG39</f>
        <v>10</v>
      </c>
      <c r="AH40" s="30"/>
      <c r="AI40" s="2" t="s">
        <v>3</v>
      </c>
      <c r="AJ40" s="30" t="n">
        <f aca="false">AJ39</f>
        <v>0</v>
      </c>
      <c r="AK40" s="30"/>
      <c r="AL40" s="4" t="s">
        <v>3</v>
      </c>
      <c r="AM40" s="30" t="n">
        <f aca="false">AM39</f>
        <v>0</v>
      </c>
      <c r="AN40" s="30"/>
      <c r="AO40" s="2" t="s">
        <v>3</v>
      </c>
      <c r="AP40" s="30" t="n">
        <f aca="false">AP39</f>
        <v>30</v>
      </c>
      <c r="AQ40" s="30"/>
      <c r="AR40" s="2" t="s">
        <v>3</v>
      </c>
      <c r="AS40" s="30" t="n">
        <f aca="false">AS39</f>
        <v>96</v>
      </c>
      <c r="AT40" s="30"/>
      <c r="AU40" s="2" t="s">
        <v>3</v>
      </c>
      <c r="AV40" s="30" t="n">
        <f aca="false">SUM(AD40:AS40)</f>
        <v>150</v>
      </c>
      <c r="AW40" s="18" t="s">
        <v>11</v>
      </c>
      <c r="AX40" s="5"/>
      <c r="AY40" s="9"/>
      <c r="BB40" s="0" t="n">
        <f aca="false">(S14+AS14+S39+AS39+S63+AS39)/(V14+AV14+V39+AV39+V63+AV39)</f>
        <v>0.389369592088999</v>
      </c>
    </row>
    <row r="41" customFormat="false" ht="13.8" hidden="false" customHeight="false" outlineLevel="0" collapsed="false">
      <c r="A41" s="5"/>
      <c r="B41" s="1" t="s">
        <v>23</v>
      </c>
      <c r="C41" s="2" t="s">
        <v>3</v>
      </c>
      <c r="D41" s="48" t="n">
        <v>30</v>
      </c>
      <c r="E41" s="48"/>
      <c r="F41" s="49" t="s">
        <v>3</v>
      </c>
      <c r="G41" s="48" t="n">
        <v>20</v>
      </c>
      <c r="H41" s="48"/>
      <c r="I41" s="50" t="s">
        <v>3</v>
      </c>
      <c r="J41" s="48" t="n">
        <v>25</v>
      </c>
      <c r="K41" s="48"/>
      <c r="L41" s="4" t="s">
        <v>3</v>
      </c>
      <c r="M41" s="48" t="n">
        <v>22</v>
      </c>
      <c r="N41" s="48"/>
      <c r="O41" s="50" t="s">
        <v>3</v>
      </c>
      <c r="P41" s="51" t="n">
        <v>15</v>
      </c>
      <c r="Q41" s="51"/>
      <c r="R41" s="50" t="s">
        <v>3</v>
      </c>
      <c r="S41" s="48" t="n">
        <v>15</v>
      </c>
      <c r="T41" s="48"/>
      <c r="U41" s="52" t="s">
        <v>3</v>
      </c>
      <c r="V41" s="53"/>
      <c r="W41" s="18" t="s">
        <v>11</v>
      </c>
      <c r="X41" s="5"/>
      <c r="AA41" s="5"/>
      <c r="AB41" s="1" t="s">
        <v>23</v>
      </c>
      <c r="AC41" s="2" t="s">
        <v>3</v>
      </c>
      <c r="AD41" s="48" t="n">
        <v>30</v>
      </c>
      <c r="AE41" s="48"/>
      <c r="AF41" s="49" t="s">
        <v>3</v>
      </c>
      <c r="AG41" s="48" t="n">
        <v>20</v>
      </c>
      <c r="AH41" s="48"/>
      <c r="AI41" s="50" t="s">
        <v>3</v>
      </c>
      <c r="AJ41" s="48" t="n">
        <v>25</v>
      </c>
      <c r="AK41" s="48"/>
      <c r="AL41" s="4" t="s">
        <v>3</v>
      </c>
      <c r="AM41" s="48" t="n">
        <v>22</v>
      </c>
      <c r="AN41" s="48"/>
      <c r="AO41" s="50" t="s">
        <v>3</v>
      </c>
      <c r="AP41" s="51" t="n">
        <v>15</v>
      </c>
      <c r="AQ41" s="51"/>
      <c r="AR41" s="50" t="s">
        <v>3</v>
      </c>
      <c r="AS41" s="48" t="n">
        <v>15</v>
      </c>
      <c r="AT41" s="48"/>
      <c r="AU41" s="52" t="s">
        <v>3</v>
      </c>
      <c r="AV41" s="53"/>
      <c r="AW41" s="18" t="s">
        <v>11</v>
      </c>
      <c r="AX41" s="5"/>
      <c r="AY41" s="9"/>
    </row>
    <row r="42" customFormat="false" ht="13.8" hidden="false" customHeight="false" outlineLevel="0" collapsed="false">
      <c r="A42" s="5"/>
      <c r="B42" s="1" t="s">
        <v>24</v>
      </c>
      <c r="C42" s="2" t="s">
        <v>3</v>
      </c>
      <c r="D42" s="54" t="n">
        <f aca="false">D40*D41</f>
        <v>600</v>
      </c>
      <c r="E42" s="54"/>
      <c r="F42" s="49" t="s">
        <v>3</v>
      </c>
      <c r="G42" s="54" t="n">
        <f aca="false">G40*G41</f>
        <v>380</v>
      </c>
      <c r="H42" s="54"/>
      <c r="I42" s="52" t="s">
        <v>3</v>
      </c>
      <c r="J42" s="54" t="n">
        <f aca="false">J40*J41</f>
        <v>25</v>
      </c>
      <c r="K42" s="54"/>
      <c r="L42" s="55" t="s">
        <v>3</v>
      </c>
      <c r="M42" s="54" t="n">
        <f aca="false">M40*M41</f>
        <v>2134</v>
      </c>
      <c r="N42" s="54"/>
      <c r="O42" s="52" t="s">
        <v>3</v>
      </c>
      <c r="P42" s="54" t="n">
        <f aca="false">P40*P41</f>
        <v>1995</v>
      </c>
      <c r="Q42" s="54"/>
      <c r="R42" s="52" t="s">
        <v>3</v>
      </c>
      <c r="S42" s="54" t="n">
        <f aca="false">S40*S41</f>
        <v>1845</v>
      </c>
      <c r="T42" s="54"/>
      <c r="U42" s="52" t="s">
        <v>3</v>
      </c>
      <c r="V42" s="54" t="n">
        <f aca="false">SUM(D42:S42)</f>
        <v>6979</v>
      </c>
      <c r="W42" s="18" t="s">
        <v>11</v>
      </c>
      <c r="X42" s="5"/>
      <c r="AA42" s="5"/>
      <c r="AB42" s="1" t="s">
        <v>24</v>
      </c>
      <c r="AC42" s="2" t="s">
        <v>3</v>
      </c>
      <c r="AD42" s="54" t="n">
        <f aca="false">AD40*AD41</f>
        <v>420</v>
      </c>
      <c r="AE42" s="54"/>
      <c r="AF42" s="49" t="s">
        <v>3</v>
      </c>
      <c r="AG42" s="54" t="n">
        <f aca="false">AG40*AG41</f>
        <v>200</v>
      </c>
      <c r="AH42" s="54"/>
      <c r="AI42" s="52" t="s">
        <v>3</v>
      </c>
      <c r="AJ42" s="54" t="n">
        <f aca="false">AJ40*AJ41</f>
        <v>0</v>
      </c>
      <c r="AK42" s="54"/>
      <c r="AL42" s="55" t="s">
        <v>3</v>
      </c>
      <c r="AM42" s="54" t="n">
        <f aca="false">AM40*AM41</f>
        <v>0</v>
      </c>
      <c r="AN42" s="54"/>
      <c r="AO42" s="52" t="s">
        <v>3</v>
      </c>
      <c r="AP42" s="54" t="n">
        <f aca="false">AP40*AP41</f>
        <v>450</v>
      </c>
      <c r="AQ42" s="54"/>
      <c r="AR42" s="52" t="s">
        <v>3</v>
      </c>
      <c r="AS42" s="54" t="n">
        <f aca="false">AS40*AS41</f>
        <v>1440</v>
      </c>
      <c r="AT42" s="54"/>
      <c r="AU42" s="52" t="s">
        <v>3</v>
      </c>
      <c r="AV42" s="54" t="n">
        <f aca="false">SUM(AD42:AS42)</f>
        <v>2510</v>
      </c>
      <c r="AW42" s="18" t="s">
        <v>11</v>
      </c>
      <c r="AX42" s="5"/>
      <c r="AY42" s="9"/>
    </row>
    <row r="43" customFormat="false" ht="13.8" hidden="false" customHeight="false" outlineLevel="0" collapsed="false">
      <c r="A43" s="5"/>
      <c r="B43" s="2" t="s">
        <v>25</v>
      </c>
      <c r="C43" s="0"/>
      <c r="D43" s="12"/>
      <c r="E43" s="12"/>
      <c r="F43" s="56"/>
      <c r="G43" s="57"/>
      <c r="H43" s="57"/>
      <c r="I43" s="12"/>
      <c r="J43" s="57"/>
      <c r="K43" s="57"/>
      <c r="L43" s="58"/>
      <c r="M43" s="57"/>
      <c r="N43" s="57"/>
      <c r="O43" s="12"/>
      <c r="P43" s="57"/>
      <c r="Q43" s="57"/>
      <c r="R43" s="12"/>
      <c r="S43" s="57"/>
      <c r="T43" s="57"/>
      <c r="U43" s="12"/>
      <c r="V43" s="57"/>
      <c r="W43" s="0"/>
      <c r="X43" s="5"/>
      <c r="AA43" s="5"/>
      <c r="AB43" s="2" t="s">
        <v>25</v>
      </c>
      <c r="AC43" s="2"/>
      <c r="AD43" s="12"/>
      <c r="AE43" s="12"/>
      <c r="AF43" s="56"/>
      <c r="AG43" s="57"/>
      <c r="AH43" s="57"/>
      <c r="AI43" s="12"/>
      <c r="AJ43" s="57"/>
      <c r="AK43" s="57"/>
      <c r="AL43" s="58"/>
      <c r="AM43" s="57"/>
      <c r="AN43" s="57"/>
      <c r="AO43" s="12"/>
      <c r="AP43" s="57"/>
      <c r="AQ43" s="57"/>
      <c r="AR43" s="12"/>
      <c r="AS43" s="57"/>
      <c r="AT43" s="57"/>
      <c r="AU43" s="12"/>
      <c r="AV43" s="57"/>
      <c r="AW43" s="8"/>
      <c r="AX43" s="5"/>
      <c r="AY43" s="9"/>
    </row>
    <row r="44" customFormat="false" ht="13.8" hidden="false" customHeight="false" outlineLevel="0" collapsed="false">
      <c r="A44" s="5"/>
      <c r="B44" s="59" t="s">
        <v>26</v>
      </c>
      <c r="C44" s="0"/>
      <c r="F44" s="0"/>
      <c r="I44" s="0"/>
      <c r="L44" s="0"/>
      <c r="O44" s="0"/>
      <c r="R44" s="0"/>
      <c r="U44" s="0"/>
      <c r="W44" s="0"/>
      <c r="X44" s="5"/>
      <c r="AA44" s="5"/>
      <c r="AB44" s="59" t="s">
        <v>26</v>
      </c>
      <c r="AC44" s="2"/>
      <c r="AF44" s="3"/>
      <c r="AI44" s="2"/>
      <c r="AL44" s="4"/>
      <c r="AO44" s="2"/>
      <c r="AR44" s="2"/>
      <c r="AU44" s="2"/>
      <c r="AW44" s="8"/>
      <c r="AX44" s="5"/>
      <c r="AY44" s="9"/>
    </row>
    <row r="45" customFormat="false" ht="19.7" hidden="false" customHeight="false" outlineLevel="0" collapsed="false">
      <c r="A45" s="5"/>
      <c r="B45" s="60" t="s">
        <v>48</v>
      </c>
      <c r="C45" s="0"/>
      <c r="F45" s="0"/>
      <c r="I45" s="0"/>
      <c r="L45" s="0"/>
      <c r="O45" s="0"/>
      <c r="R45" s="0"/>
      <c r="U45" s="0"/>
      <c r="W45" s="0"/>
      <c r="X45" s="5"/>
      <c r="AA45" s="5"/>
      <c r="AB45" s="60" t="s">
        <v>49</v>
      </c>
      <c r="AC45" s="2"/>
      <c r="AF45" s="3"/>
      <c r="AI45" s="2"/>
      <c r="AL45" s="4"/>
      <c r="AO45" s="2"/>
      <c r="AR45" s="2"/>
      <c r="AU45" s="2"/>
      <c r="AW45" s="8"/>
      <c r="AX45" s="5"/>
      <c r="AY45" s="9"/>
    </row>
    <row r="46" customFormat="false" ht="13.8" hidden="false" customHeight="false" outlineLevel="0" collapsed="false">
      <c r="A46" s="5"/>
      <c r="B46" s="2" t="s">
        <v>28</v>
      </c>
      <c r="C46" s="0"/>
      <c r="D46" s="2" t="s">
        <v>6</v>
      </c>
      <c r="E46" s="2"/>
      <c r="F46" s="0"/>
      <c r="G46" s="2" t="s">
        <v>29</v>
      </c>
      <c r="H46" s="2"/>
      <c r="I46" s="0"/>
      <c r="J46" s="61" t="s">
        <v>50</v>
      </c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2"/>
      <c r="V46" s="63" t="s">
        <v>51</v>
      </c>
      <c r="W46" s="0"/>
      <c r="X46" s="5"/>
      <c r="AA46" s="5"/>
      <c r="AB46" s="2" t="s">
        <v>28</v>
      </c>
      <c r="AC46" s="2"/>
      <c r="AD46" s="2" t="str">
        <f aca="false">AB45</f>
        <v>Finalizzazione</v>
      </c>
      <c r="AE46" s="2"/>
      <c r="AF46" s="3"/>
      <c r="AG46" s="2" t="s">
        <v>29</v>
      </c>
      <c r="AH46" s="2"/>
      <c r="AI46" s="2"/>
      <c r="AJ46" s="61" t="s">
        <v>50</v>
      </c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2"/>
      <c r="AV46" s="63" t="s">
        <v>52</v>
      </c>
      <c r="AW46" s="8"/>
      <c r="AX46" s="5"/>
      <c r="AY46" s="9"/>
    </row>
    <row r="47" customFormat="false" ht="13.8" hidden="false" customHeight="false" outlineLevel="0" collapsed="false">
      <c r="A47" s="5"/>
      <c r="B47" s="2"/>
      <c r="C47" s="59"/>
      <c r="D47" s="3" t="s">
        <v>33</v>
      </c>
      <c r="E47" s="3"/>
      <c r="F47" s="2"/>
      <c r="G47" s="2"/>
      <c r="H47" s="2"/>
      <c r="I47" s="0"/>
      <c r="J47" s="2"/>
      <c r="K47" s="2"/>
      <c r="L47" s="2"/>
      <c r="M47" s="2"/>
      <c r="N47" s="2"/>
      <c r="O47" s="0"/>
      <c r="P47" s="2" t="s">
        <v>6</v>
      </c>
      <c r="Q47" s="2"/>
      <c r="R47" s="2" t="s">
        <v>34</v>
      </c>
      <c r="S47" s="2"/>
      <c r="T47" s="2"/>
      <c r="U47" s="2" t="s">
        <v>6</v>
      </c>
      <c r="V47" s="2" t="s">
        <v>53</v>
      </c>
      <c r="W47" s="0"/>
      <c r="X47" s="5"/>
      <c r="AA47" s="5"/>
      <c r="AB47" s="2"/>
      <c r="AC47" s="59"/>
      <c r="AD47" s="3" t="s">
        <v>33</v>
      </c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 t="str">
        <f aca="false">AB45</f>
        <v>Finalizzazione</v>
      </c>
      <c r="AQ47" s="2"/>
      <c r="AR47" s="2" t="s">
        <v>34</v>
      </c>
      <c r="AS47" s="2"/>
      <c r="AT47" s="2"/>
      <c r="AU47" s="2" t="str">
        <f aca="false">AB45</f>
        <v>Finalizzazione</v>
      </c>
      <c r="AV47" s="2" t="s">
        <v>53</v>
      </c>
      <c r="AW47" s="3"/>
      <c r="AX47" s="5"/>
      <c r="AY47" s="9"/>
    </row>
    <row r="48" s="9" customFormat="true" ht="13.8" hidden="false" customHeight="false" outlineLevel="0" collapsed="false">
      <c r="A48" s="5"/>
      <c r="B48" s="3" t="s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5"/>
      <c r="AA48" s="5"/>
      <c r="AB48" s="3" t="s">
        <v>0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5"/>
    </row>
    <row r="49" customFormat="false" ht="13.8" hidden="false" customHeight="false" outlineLevel="0" collapsed="false">
      <c r="A49" s="9"/>
      <c r="B49" s="0"/>
      <c r="C49" s="0"/>
      <c r="F49" s="0"/>
      <c r="I49" s="0"/>
      <c r="L49" s="0"/>
      <c r="O49" s="0"/>
      <c r="R49" s="0"/>
      <c r="U49" s="0"/>
      <c r="V49" s="65" t="str">
        <f aca="false">IF(S40&gt;=V40*0.3,"OK","NO")</f>
        <v>OK</v>
      </c>
      <c r="W49" s="0"/>
      <c r="X49" s="9"/>
      <c r="AA49" s="5"/>
      <c r="AV49" s="65" t="str">
        <f aca="false">IF(AS40&gt;=AV40*0.3,"OK","NO")</f>
        <v>OK</v>
      </c>
      <c r="AX49" s="5"/>
    </row>
    <row r="50" customFormat="false" ht="13.8" hidden="false" customHeight="false" outlineLevel="0" collapsed="false">
      <c r="A50" s="5"/>
      <c r="B50" s="3" t="s">
        <v>0</v>
      </c>
      <c r="C50" s="3"/>
      <c r="D50" s="3"/>
      <c r="E50" s="3"/>
      <c r="F50" s="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5"/>
      <c r="AA50" s="5"/>
      <c r="AB50" s="3" t="s">
        <v>0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5"/>
    </row>
    <row r="51" customFormat="false" ht="13.8" hidden="false" customHeight="false" outlineLevel="0" collapsed="false">
      <c r="A51" s="5"/>
      <c r="B51" s="6" t="s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0"/>
      <c r="X51" s="5"/>
      <c r="AA51" s="5"/>
      <c r="AB51" s="6" t="s">
        <v>1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8"/>
      <c r="AX51" s="5"/>
    </row>
    <row r="52" customFormat="false" ht="13.8" hidden="false" customHeight="false" outlineLevel="0" collapsed="false">
      <c r="A52" s="5"/>
      <c r="B52" s="10" t="s">
        <v>2</v>
      </c>
      <c r="C52" s="11"/>
      <c r="D52" s="12"/>
      <c r="E52" s="12"/>
      <c r="F52" s="13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0"/>
      <c r="X52" s="5"/>
      <c r="AA52" s="5"/>
      <c r="AB52" s="10" t="s">
        <v>2</v>
      </c>
      <c r="AC52" s="11"/>
      <c r="AD52" s="12"/>
      <c r="AE52" s="12"/>
      <c r="AF52" s="13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8"/>
      <c r="AX52" s="5"/>
    </row>
    <row r="53" customFormat="false" ht="13.8" hidden="false" customHeight="false" outlineLevel="0" collapsed="false">
      <c r="A53" s="5"/>
      <c r="B53" s="15"/>
      <c r="C53" s="16" t="s">
        <v>3</v>
      </c>
      <c r="D53" s="15" t="s">
        <v>4</v>
      </c>
      <c r="E53" s="15"/>
      <c r="F53" s="6" t="s">
        <v>3</v>
      </c>
      <c r="G53" s="15" t="s">
        <v>5</v>
      </c>
      <c r="H53" s="15"/>
      <c r="I53" s="16" t="s">
        <v>3</v>
      </c>
      <c r="J53" s="15" t="s">
        <v>6</v>
      </c>
      <c r="K53" s="15"/>
      <c r="L53" s="17" t="s">
        <v>3</v>
      </c>
      <c r="M53" s="15" t="s">
        <v>7</v>
      </c>
      <c r="N53" s="15"/>
      <c r="O53" s="16" t="s">
        <v>3</v>
      </c>
      <c r="P53" s="15" t="s">
        <v>8</v>
      </c>
      <c r="Q53" s="15"/>
      <c r="R53" s="16" t="s">
        <v>3</v>
      </c>
      <c r="S53" s="15" t="s">
        <v>9</v>
      </c>
      <c r="T53" s="15"/>
      <c r="U53" s="16" t="s">
        <v>3</v>
      </c>
      <c r="V53" s="15" t="s">
        <v>10</v>
      </c>
      <c r="W53" s="18" t="s">
        <v>11</v>
      </c>
      <c r="X53" s="5"/>
      <c r="AA53" s="5"/>
      <c r="AB53" s="15"/>
      <c r="AC53" s="16" t="s">
        <v>3</v>
      </c>
      <c r="AD53" s="15" t="s">
        <v>4</v>
      </c>
      <c r="AE53" s="15"/>
      <c r="AF53" s="6" t="s">
        <v>3</v>
      </c>
      <c r="AG53" s="15" t="s">
        <v>5</v>
      </c>
      <c r="AH53" s="15"/>
      <c r="AI53" s="16" t="s">
        <v>3</v>
      </c>
      <c r="AJ53" s="15" t="s">
        <v>6</v>
      </c>
      <c r="AK53" s="15"/>
      <c r="AL53" s="17" t="s">
        <v>3</v>
      </c>
      <c r="AM53" s="15" t="s">
        <v>7</v>
      </c>
      <c r="AN53" s="15"/>
      <c r="AO53" s="16" t="s">
        <v>3</v>
      </c>
      <c r="AP53" s="15" t="s">
        <v>8</v>
      </c>
      <c r="AQ53" s="15"/>
      <c r="AR53" s="16" t="s">
        <v>3</v>
      </c>
      <c r="AS53" s="15" t="s">
        <v>9</v>
      </c>
      <c r="AT53" s="15"/>
      <c r="AU53" s="16" t="s">
        <v>3</v>
      </c>
      <c r="AV53" s="15" t="s">
        <v>10</v>
      </c>
      <c r="AW53" s="18" t="s">
        <v>11</v>
      </c>
      <c r="AX53" s="5"/>
    </row>
    <row r="54" customFormat="false" ht="13.8" hidden="false" customHeight="false" outlineLevel="0" collapsed="false">
      <c r="A54" s="5"/>
      <c r="B54" s="19" t="s">
        <v>12</v>
      </c>
      <c r="C54" s="16"/>
      <c r="D54" s="20"/>
      <c r="E54" s="20"/>
      <c r="F54" s="13"/>
      <c r="G54" s="21"/>
      <c r="H54" s="21"/>
      <c r="I54" s="22"/>
      <c r="J54" s="21"/>
      <c r="K54" s="21"/>
      <c r="L54" s="23"/>
      <c r="M54" s="21"/>
      <c r="N54" s="21"/>
      <c r="O54" s="22"/>
      <c r="P54" s="21"/>
      <c r="Q54" s="21"/>
      <c r="R54" s="22"/>
      <c r="S54" s="21"/>
      <c r="T54" s="21"/>
      <c r="U54" s="22"/>
      <c r="V54" s="21"/>
      <c r="W54" s="18"/>
      <c r="X54" s="5"/>
      <c r="AA54" s="5"/>
      <c r="AB54" s="19" t="s">
        <v>12</v>
      </c>
      <c r="AC54" s="16"/>
      <c r="AD54" s="20"/>
      <c r="AE54" s="20"/>
      <c r="AF54" s="13"/>
      <c r="AG54" s="21"/>
      <c r="AH54" s="21"/>
      <c r="AI54" s="22"/>
      <c r="AJ54" s="21"/>
      <c r="AK54" s="21"/>
      <c r="AL54" s="23"/>
      <c r="AM54" s="21"/>
      <c r="AN54" s="21"/>
      <c r="AO54" s="22"/>
      <c r="AP54" s="21"/>
      <c r="AQ54" s="21"/>
      <c r="AR54" s="22"/>
      <c r="AS54" s="21"/>
      <c r="AT54" s="21"/>
      <c r="AU54" s="22"/>
      <c r="AV54" s="21"/>
      <c r="AW54" s="18"/>
      <c r="AX54" s="5"/>
    </row>
    <row r="55" customFormat="false" ht="13.8" hidden="false" customHeight="false" outlineLevel="0" collapsed="false">
      <c r="A55" s="5"/>
      <c r="B55" s="1" t="s">
        <v>13</v>
      </c>
      <c r="C55" s="2" t="s">
        <v>3</v>
      </c>
      <c r="D55" s="91" t="n">
        <f aca="false">SUM(D6,AD6,D31,AD31,E6,AE6,E31,AE31)</f>
        <v>5</v>
      </c>
      <c r="E55" s="91"/>
      <c r="F55" s="6" t="s">
        <v>3</v>
      </c>
      <c r="G55" s="91" t="n">
        <f aca="false">SUM(G6,AG6,G31,AG31,H6,AH6,H31,AH31)</f>
        <v>4</v>
      </c>
      <c r="H55" s="91"/>
      <c r="I55" s="6" t="s">
        <v>3</v>
      </c>
      <c r="J55" s="91" t="n">
        <f aca="false">SUM(J6,AJ6,J31,AJ31,K6,AK6,K31,AK31)</f>
        <v>0</v>
      </c>
      <c r="K55" s="91"/>
      <c r="L55" s="6" t="s">
        <v>3</v>
      </c>
      <c r="M55" s="91" t="n">
        <f aca="false">SUM(M6,AM6,M31,AM31,N6,AN6,N31,AN31)</f>
        <v>26</v>
      </c>
      <c r="N55" s="91"/>
      <c r="O55" s="6" t="s">
        <v>3</v>
      </c>
      <c r="P55" s="91" t="n">
        <f aca="false">SUM(P6,AP6,P31,AP31,Q6,AQ6,Q31,AQ31)</f>
        <v>20</v>
      </c>
      <c r="Q55" s="91"/>
      <c r="R55" s="6" t="s">
        <v>3</v>
      </c>
      <c r="S55" s="91" t="n">
        <f aca="false">SUM(S6,AS6,S31,AS31,T6,AT6,T31,AT31)</f>
        <v>50</v>
      </c>
      <c r="T55" s="91"/>
      <c r="U55" s="2" t="s">
        <v>3</v>
      </c>
      <c r="V55" s="30" t="n">
        <f aca="false">SUM(D55:U55)</f>
        <v>105</v>
      </c>
      <c r="W55" s="18" t="s">
        <v>11</v>
      </c>
      <c r="X55" s="5"/>
      <c r="AA55" s="5"/>
      <c r="AB55" s="1" t="s">
        <v>13</v>
      </c>
      <c r="AC55" s="2" t="s">
        <v>3</v>
      </c>
      <c r="AD55" s="91" t="n">
        <f aca="false">SUM(AD6,D31,AD31,AE6,E31,AE31)</f>
        <v>5</v>
      </c>
      <c r="AE55" s="91"/>
      <c r="AF55" s="6" t="s">
        <v>3</v>
      </c>
      <c r="AG55" s="91" t="n">
        <f aca="false">SUM(AG6,G31,AG31,AH6,H31,AH31)</f>
        <v>4</v>
      </c>
      <c r="AH55" s="91"/>
      <c r="AI55" s="6" t="s">
        <v>3</v>
      </c>
      <c r="AJ55" s="91" t="n">
        <f aca="false">SUM(AJ6,J31,AJ31,AK6,K31,AK31)</f>
        <v>0</v>
      </c>
      <c r="AK55" s="91"/>
      <c r="AL55" s="6" t="s">
        <v>3</v>
      </c>
      <c r="AM55" s="91" t="n">
        <f aca="false">SUM(AM6,M31,AM31,AN6,N31,AN31)</f>
        <v>26</v>
      </c>
      <c r="AN55" s="91"/>
      <c r="AO55" s="6" t="s">
        <v>3</v>
      </c>
      <c r="AP55" s="91" t="n">
        <f aca="false">SUM(AP6,P31,AP31,AQ6,Q31,AQ31)</f>
        <v>20</v>
      </c>
      <c r="AQ55" s="91"/>
      <c r="AR55" s="6" t="s">
        <v>3</v>
      </c>
      <c r="AS55" s="91" t="n">
        <f aca="false">SUM(AS6,S31,AS31,AT6,T31,AT31)</f>
        <v>50</v>
      </c>
      <c r="AT55" s="91"/>
      <c r="AU55" s="6" t="s">
        <v>3</v>
      </c>
      <c r="AV55" s="30" t="n">
        <f aca="false">SUM(AD55:AU55)</f>
        <v>105</v>
      </c>
      <c r="AW55" s="18" t="s">
        <v>11</v>
      </c>
      <c r="AX55" s="5"/>
    </row>
    <row r="56" customFormat="false" ht="13.8" hidden="false" customHeight="false" outlineLevel="0" collapsed="false">
      <c r="A56" s="5"/>
      <c r="B56" s="1" t="s">
        <v>15</v>
      </c>
      <c r="C56" s="2" t="s">
        <v>3</v>
      </c>
      <c r="D56" s="91" t="n">
        <f aca="false">SUM(D7,AD7,D32,AD32,E7,AE7,E32,AE32)</f>
        <v>5</v>
      </c>
      <c r="E56" s="91"/>
      <c r="F56" s="6" t="s">
        <v>3</v>
      </c>
      <c r="G56" s="91" t="n">
        <f aca="false">SUM(G7,AG7,G32,AG32,H7,AH7,H32,AH32)</f>
        <v>0</v>
      </c>
      <c r="H56" s="91"/>
      <c r="I56" s="6" t="s">
        <v>3</v>
      </c>
      <c r="J56" s="91" t="n">
        <f aca="false">SUM(J7,AJ7,J32,AJ32,K7,AK7,K32,AK32)</f>
        <v>1</v>
      </c>
      <c r="K56" s="91"/>
      <c r="L56" s="6" t="s">
        <v>3</v>
      </c>
      <c r="M56" s="91" t="n">
        <f aca="false">SUM(M7,AM7,M32,AM32,N7,AN7,N32,AN32)</f>
        <v>39</v>
      </c>
      <c r="N56" s="91"/>
      <c r="O56" s="6" t="s">
        <v>3</v>
      </c>
      <c r="P56" s="91" t="n">
        <f aca="false">SUM(P7,AP7,P32,AP32,Q7,AQ7,Q32,AQ32)</f>
        <v>20</v>
      </c>
      <c r="Q56" s="91"/>
      <c r="R56" s="6" t="s">
        <v>3</v>
      </c>
      <c r="S56" s="91" t="n">
        <f aca="false">SUM(S7,AS7,S32,AS32,T7,AT7,T32,AT32)</f>
        <v>39</v>
      </c>
      <c r="T56" s="91"/>
      <c r="U56" s="2" t="s">
        <v>3</v>
      </c>
      <c r="V56" s="30" t="n">
        <f aca="false">SUM(D56:U56)</f>
        <v>104</v>
      </c>
      <c r="W56" s="18" t="s">
        <v>11</v>
      </c>
      <c r="X56" s="5"/>
      <c r="AA56" s="5"/>
      <c r="AB56" s="1" t="s">
        <v>15</v>
      </c>
      <c r="AC56" s="2" t="s">
        <v>3</v>
      </c>
      <c r="AD56" s="91" t="n">
        <f aca="false">SUM(AD7,D32,AD32,AE7,E32,AE32)</f>
        <v>5</v>
      </c>
      <c r="AE56" s="91"/>
      <c r="AF56" s="6" t="s">
        <v>3</v>
      </c>
      <c r="AG56" s="91" t="n">
        <f aca="false">SUM(AG7,G32,AG32,AH7,H32,AH32)</f>
        <v>0</v>
      </c>
      <c r="AH56" s="91"/>
      <c r="AI56" s="6" t="s">
        <v>3</v>
      </c>
      <c r="AJ56" s="91" t="n">
        <f aca="false">SUM(AJ7,J32,AJ32,AK7,K32,AK32)</f>
        <v>1</v>
      </c>
      <c r="AK56" s="24"/>
      <c r="AL56" s="6" t="s">
        <v>3</v>
      </c>
      <c r="AM56" s="91" t="n">
        <f aca="false">SUM(AM7,M32,AM32,AN7,N32,AN32)</f>
        <v>39</v>
      </c>
      <c r="AN56" s="91"/>
      <c r="AO56" s="6" t="s">
        <v>3</v>
      </c>
      <c r="AP56" s="91" t="n">
        <f aca="false">SUM(AP7,P32,AP32,AQ7,Q32,AQ32)</f>
        <v>20</v>
      </c>
      <c r="AQ56" s="91"/>
      <c r="AR56" s="6" t="s">
        <v>3</v>
      </c>
      <c r="AS56" s="91" t="n">
        <f aca="false">SUM(AS7,S32,AS32,AT7,T32,AT32)</f>
        <v>39</v>
      </c>
      <c r="AT56" s="91"/>
      <c r="AU56" s="6" t="s">
        <v>3</v>
      </c>
      <c r="AV56" s="30" t="n">
        <f aca="false">SUM(AD56:AU56)</f>
        <v>104</v>
      </c>
      <c r="AW56" s="18" t="s">
        <v>11</v>
      </c>
      <c r="AX56" s="5"/>
    </row>
    <row r="57" customFormat="false" ht="13.8" hidden="false" customHeight="false" outlineLevel="0" collapsed="false">
      <c r="A57" s="5"/>
      <c r="B57" s="1" t="s">
        <v>16</v>
      </c>
      <c r="C57" s="2" t="s">
        <v>3</v>
      </c>
      <c r="D57" s="91" t="n">
        <f aca="false">SUM(D8,AD8,D33,AD33,E8,AE8,E33,AE33)</f>
        <v>10</v>
      </c>
      <c r="E57" s="91"/>
      <c r="F57" s="6" t="s">
        <v>3</v>
      </c>
      <c r="G57" s="91" t="n">
        <f aca="false">SUM(G8,AG8,G33,AG33,H8,AH8,H33,AH33)</f>
        <v>10</v>
      </c>
      <c r="H57" s="91"/>
      <c r="I57" s="6" t="s">
        <v>3</v>
      </c>
      <c r="J57" s="91" t="n">
        <f aca="false">SUM(J8,AJ8,J33,AJ33,K8,AK8,K33,AK33)</f>
        <v>0</v>
      </c>
      <c r="K57" s="91"/>
      <c r="L57" s="6" t="s">
        <v>3</v>
      </c>
      <c r="M57" s="91" t="n">
        <f aca="false">SUM(M8,AM8,M33,AM33,N8,AN8,N33,AN33)</f>
        <v>14</v>
      </c>
      <c r="N57" s="91"/>
      <c r="O57" s="6" t="s">
        <v>3</v>
      </c>
      <c r="P57" s="91" t="n">
        <f aca="false">SUM(P8,AP8,P33,AP33,Q8,AQ8,Q33,AQ33)</f>
        <v>24</v>
      </c>
      <c r="Q57" s="91"/>
      <c r="R57" s="6" t="s">
        <v>3</v>
      </c>
      <c r="S57" s="91" t="n">
        <f aca="false">SUM(S8,AS8,S33,AS33,T8,AT8,T33,AT33)</f>
        <v>47</v>
      </c>
      <c r="T57" s="91"/>
      <c r="U57" s="2" t="s">
        <v>3</v>
      </c>
      <c r="V57" s="30" t="n">
        <f aca="false">SUM(D57:U57)</f>
        <v>105</v>
      </c>
      <c r="W57" s="18" t="s">
        <v>11</v>
      </c>
      <c r="X57" s="5"/>
      <c r="AA57" s="5"/>
      <c r="AB57" s="1" t="s">
        <v>16</v>
      </c>
      <c r="AC57" s="2" t="s">
        <v>3</v>
      </c>
      <c r="AD57" s="91" t="n">
        <f aca="false">SUM(AD8,D33,AD33,AE8,E33,AE33)</f>
        <v>10</v>
      </c>
      <c r="AE57" s="91"/>
      <c r="AF57" s="6" t="s">
        <v>3</v>
      </c>
      <c r="AG57" s="91" t="n">
        <f aca="false">SUM(AG8,G33,AG33,AH8,H33,AH33)</f>
        <v>10</v>
      </c>
      <c r="AH57" s="91"/>
      <c r="AI57" s="6" t="s">
        <v>3</v>
      </c>
      <c r="AJ57" s="91" t="n">
        <f aca="false">SUM(AJ8,J33,AJ33,AK8,K33,AK33)</f>
        <v>0</v>
      </c>
      <c r="AK57" s="24"/>
      <c r="AL57" s="6" t="s">
        <v>3</v>
      </c>
      <c r="AM57" s="91" t="n">
        <f aca="false">SUM(AM8,M33,AM33,AN8,N33,AN33)</f>
        <v>14</v>
      </c>
      <c r="AN57" s="91"/>
      <c r="AO57" s="6" t="s">
        <v>3</v>
      </c>
      <c r="AP57" s="91" t="n">
        <f aca="false">SUM(AP8,P33,AP33,AQ8,Q33,AQ33)</f>
        <v>24</v>
      </c>
      <c r="AQ57" s="91"/>
      <c r="AR57" s="6" t="s">
        <v>3</v>
      </c>
      <c r="AS57" s="91" t="n">
        <f aca="false">SUM(AS8,S33,AS33,AT8,T33,AT33)</f>
        <v>47</v>
      </c>
      <c r="AT57" s="91"/>
      <c r="AU57" s="6" t="s">
        <v>3</v>
      </c>
      <c r="AV57" s="30" t="n">
        <f aca="false">SUM(AD57:AU57)</f>
        <v>105</v>
      </c>
      <c r="AW57" s="18" t="s">
        <v>11</v>
      </c>
      <c r="AX57" s="5"/>
    </row>
    <row r="58" customFormat="false" ht="13.8" hidden="false" customHeight="false" outlineLevel="0" collapsed="false">
      <c r="A58" s="5"/>
      <c r="B58" s="1" t="s">
        <v>17</v>
      </c>
      <c r="C58" s="2" t="s">
        <v>3</v>
      </c>
      <c r="D58" s="91" t="n">
        <f aca="false">SUM(D9,AD9,D34,AD34,E9,AE9,E34,AE34)</f>
        <v>0</v>
      </c>
      <c r="E58" s="91"/>
      <c r="F58" s="6" t="s">
        <v>3</v>
      </c>
      <c r="G58" s="91" t="n">
        <f aca="false">SUM(G9,AG9,G34,AG34,H9,AH9,H34,AH34)</f>
        <v>6</v>
      </c>
      <c r="H58" s="91"/>
      <c r="I58" s="6" t="s">
        <v>3</v>
      </c>
      <c r="J58" s="91" t="n">
        <f aca="false">SUM(J9,AJ9,J34,AJ34,K9,AK9,K34,AK34)</f>
        <v>0</v>
      </c>
      <c r="K58" s="91"/>
      <c r="L58" s="6" t="s">
        <v>3</v>
      </c>
      <c r="M58" s="91" t="n">
        <f aca="false">SUM(M9,AM9,M34,AM34,N9,AN9,N34,AN34)</f>
        <v>38</v>
      </c>
      <c r="N58" s="91"/>
      <c r="O58" s="6" t="s">
        <v>3</v>
      </c>
      <c r="P58" s="91" t="n">
        <f aca="false">SUM(P9,AP9,P34,AP34,Q9,AQ9,Q34,AQ34)</f>
        <v>27</v>
      </c>
      <c r="Q58" s="91"/>
      <c r="R58" s="6" t="s">
        <v>3</v>
      </c>
      <c r="S58" s="91" t="n">
        <f aca="false">SUM(S9,AS9,S34,AS34,T9,AT9,T34,AT34)</f>
        <v>34</v>
      </c>
      <c r="T58" s="91"/>
      <c r="U58" s="2" t="s">
        <v>3</v>
      </c>
      <c r="V58" s="30" t="n">
        <f aca="false">SUM(D58:U58)</f>
        <v>105</v>
      </c>
      <c r="W58" s="18" t="s">
        <v>11</v>
      </c>
      <c r="X58" s="5"/>
      <c r="AA58" s="5"/>
      <c r="AB58" s="1" t="s">
        <v>17</v>
      </c>
      <c r="AC58" s="2" t="s">
        <v>3</v>
      </c>
      <c r="AD58" s="91" t="n">
        <f aca="false">SUM(AD9,D34,AD34,AE9,E34,AE34)</f>
        <v>0</v>
      </c>
      <c r="AE58" s="91"/>
      <c r="AF58" s="6" t="s">
        <v>3</v>
      </c>
      <c r="AG58" s="91" t="n">
        <f aca="false">SUM(AG9,G34,AG34,AH9,H34,AH34)</f>
        <v>6</v>
      </c>
      <c r="AH58" s="91"/>
      <c r="AI58" s="6" t="s">
        <v>3</v>
      </c>
      <c r="AJ58" s="91" t="n">
        <f aca="false">SUM(AJ9,J34,AJ34,AK9,K34,AK34)</f>
        <v>0</v>
      </c>
      <c r="AK58" s="24"/>
      <c r="AL58" s="6" t="s">
        <v>3</v>
      </c>
      <c r="AM58" s="91" t="n">
        <f aca="false">SUM(AM9,M34,AM34,AN9,N34,AN34)</f>
        <v>38</v>
      </c>
      <c r="AN58" s="91"/>
      <c r="AO58" s="6" t="s">
        <v>3</v>
      </c>
      <c r="AP58" s="91" t="n">
        <f aca="false">SUM(AP9,P34,AP34,AQ9,Q34,AQ34)</f>
        <v>27</v>
      </c>
      <c r="AQ58" s="91"/>
      <c r="AR58" s="6" t="s">
        <v>3</v>
      </c>
      <c r="AS58" s="91" t="n">
        <f aca="false">SUM(AS9,S34,AS34,AT9,T34,AT34)</f>
        <v>34</v>
      </c>
      <c r="AT58" s="91"/>
      <c r="AU58" s="6" t="s">
        <v>3</v>
      </c>
      <c r="AV58" s="30" t="n">
        <f aca="false">SUM(AD58:AU58)</f>
        <v>105</v>
      </c>
      <c r="AW58" s="18" t="s">
        <v>11</v>
      </c>
      <c r="AX58" s="5"/>
    </row>
    <row r="59" customFormat="false" ht="13.8" hidden="false" customHeight="false" outlineLevel="0" collapsed="false">
      <c r="A59" s="5"/>
      <c r="B59" s="1" t="s">
        <v>18</v>
      </c>
      <c r="C59" s="2" t="s">
        <v>3</v>
      </c>
      <c r="D59" s="91" t="n">
        <f aca="false">SUM(D10,AD10,D35,AD35,E10,AE10,E35,AE35)</f>
        <v>13</v>
      </c>
      <c r="E59" s="91"/>
      <c r="F59" s="6" t="s">
        <v>3</v>
      </c>
      <c r="G59" s="91" t="n">
        <f aca="false">SUM(G10,AG10,G35,AG35,H10,AH10,H35,AH35)</f>
        <v>9</v>
      </c>
      <c r="H59" s="91"/>
      <c r="I59" s="6" t="s">
        <v>3</v>
      </c>
      <c r="J59" s="91" t="n">
        <f aca="false">SUM(J10,AJ10,J35,AJ35,K10,AK10,K35,AK35)</f>
        <v>5</v>
      </c>
      <c r="K59" s="91"/>
      <c r="L59" s="6" t="s">
        <v>3</v>
      </c>
      <c r="M59" s="91" t="n">
        <f aca="false">SUM(M10,AM10,M35,AM35,N10,AN10,N35,AN35)</f>
        <v>45</v>
      </c>
      <c r="N59" s="91"/>
      <c r="O59" s="6" t="s">
        <v>3</v>
      </c>
      <c r="P59" s="91" t="n">
        <f aca="false">SUM(P10,AP10,P35,AP35,Q10,AQ10,Q35,AQ35)</f>
        <v>15</v>
      </c>
      <c r="Q59" s="91"/>
      <c r="R59" s="6" t="s">
        <v>3</v>
      </c>
      <c r="S59" s="91" t="n">
        <f aca="false">SUM(S10,AS10,S35,AS35,T10,AT10,T35,AT35)</f>
        <v>18</v>
      </c>
      <c r="T59" s="91"/>
      <c r="U59" s="2" t="s">
        <v>3</v>
      </c>
      <c r="V59" s="30" t="n">
        <f aca="false">SUM(D59:U59)</f>
        <v>105</v>
      </c>
      <c r="W59" s="18" t="s">
        <v>11</v>
      </c>
      <c r="X59" s="5"/>
      <c r="AA59" s="5"/>
      <c r="AB59" s="1" t="s">
        <v>18</v>
      </c>
      <c r="AC59" s="2" t="s">
        <v>3</v>
      </c>
      <c r="AD59" s="91" t="n">
        <f aca="false">SUM(AD10,D35,AD35,AE10,E35,AE35)</f>
        <v>13</v>
      </c>
      <c r="AE59" s="91"/>
      <c r="AF59" s="6" t="s">
        <v>3</v>
      </c>
      <c r="AG59" s="91" t="n">
        <f aca="false">SUM(AG10,G35,AG35,AH10,H35,AH35)</f>
        <v>9</v>
      </c>
      <c r="AH59" s="91"/>
      <c r="AI59" s="6" t="s">
        <v>3</v>
      </c>
      <c r="AJ59" s="91" t="n">
        <f aca="false">SUM(AJ10,J35,AJ35,AK10,K35,AK35)</f>
        <v>5</v>
      </c>
      <c r="AK59" s="24"/>
      <c r="AL59" s="6" t="s">
        <v>3</v>
      </c>
      <c r="AM59" s="91" t="n">
        <f aca="false">SUM(AM10,M35,AM35,AN10,N35,AN35)</f>
        <v>45</v>
      </c>
      <c r="AN59" s="91"/>
      <c r="AO59" s="6" t="s">
        <v>3</v>
      </c>
      <c r="AP59" s="91" t="n">
        <f aca="false">SUM(AP10,P35,AP35,AQ10,Q35,AQ35)</f>
        <v>15</v>
      </c>
      <c r="AQ59" s="91"/>
      <c r="AR59" s="6" t="s">
        <v>3</v>
      </c>
      <c r="AS59" s="91" t="n">
        <f aca="false">SUM(AS10,S35,AS35,AT10,T35,AT35)</f>
        <v>18</v>
      </c>
      <c r="AT59" s="91"/>
      <c r="AU59" s="6" t="s">
        <v>3</v>
      </c>
      <c r="AV59" s="30" t="n">
        <f aca="false">SUM(AD59:AU59)</f>
        <v>105</v>
      </c>
      <c r="AW59" s="18" t="s">
        <v>11</v>
      </c>
      <c r="AX59" s="5"/>
    </row>
    <row r="60" customFormat="false" ht="13.8" hidden="false" customHeight="false" outlineLevel="0" collapsed="false">
      <c r="A60" s="5"/>
      <c r="B60" s="1" t="s">
        <v>19</v>
      </c>
      <c r="C60" s="2" t="s">
        <v>3</v>
      </c>
      <c r="D60" s="91" t="n">
        <f aca="false">SUM(D11,AD11,D36,AD36,E11,AE11,E36,AE36)</f>
        <v>0</v>
      </c>
      <c r="E60" s="91"/>
      <c r="F60" s="6" t="s">
        <v>3</v>
      </c>
      <c r="G60" s="91" t="n">
        <f aca="false">SUM(G11,AG11,G36,AG36,H11,AH11,H36,AH36)</f>
        <v>9</v>
      </c>
      <c r="H60" s="91"/>
      <c r="I60" s="6" t="s">
        <v>3</v>
      </c>
      <c r="J60" s="91" t="n">
        <f aca="false">SUM(J11,AJ11,J36,AJ36,K11,AK11,K36,AK36)</f>
        <v>5</v>
      </c>
      <c r="K60" s="91"/>
      <c r="L60" s="6" t="s">
        <v>3</v>
      </c>
      <c r="M60" s="91" t="n">
        <f aca="false">SUM(M11,AM11,M36,AM36,N11,AN11,N36,AN36)</f>
        <v>29</v>
      </c>
      <c r="N60" s="91"/>
      <c r="O60" s="6" t="s">
        <v>3</v>
      </c>
      <c r="P60" s="91" t="n">
        <f aca="false">SUM(P11,AP11,P36,AP36,Q11,AQ11,Q36,AQ36)</f>
        <v>22</v>
      </c>
      <c r="Q60" s="91"/>
      <c r="R60" s="6" t="s">
        <v>3</v>
      </c>
      <c r="S60" s="91" t="n">
        <f aca="false">SUM(S11,AS11,S36,AS36,T11,AT11,T36,AT36)</f>
        <v>40</v>
      </c>
      <c r="T60" s="91"/>
      <c r="U60" s="2" t="s">
        <v>3</v>
      </c>
      <c r="V60" s="30" t="n">
        <f aca="false">SUM(D60:U60)</f>
        <v>105</v>
      </c>
      <c r="W60" s="18" t="s">
        <v>11</v>
      </c>
      <c r="X60" s="5"/>
      <c r="AA60" s="5"/>
      <c r="AB60" s="1" t="s">
        <v>19</v>
      </c>
      <c r="AC60" s="2" t="s">
        <v>3</v>
      </c>
      <c r="AD60" s="91" t="n">
        <f aca="false">SUM(AD11,D36,AD36,AE11,E36,AE36)</f>
        <v>0</v>
      </c>
      <c r="AE60" s="91"/>
      <c r="AF60" s="6" t="s">
        <v>3</v>
      </c>
      <c r="AG60" s="91" t="n">
        <f aca="false">SUM(AG11,G36,AG36,AH11,H36,AH36)</f>
        <v>9</v>
      </c>
      <c r="AH60" s="91"/>
      <c r="AI60" s="6" t="s">
        <v>3</v>
      </c>
      <c r="AJ60" s="91" t="n">
        <f aca="false">SUM(AJ11,J36,AJ36,AK11,K36,AK36)</f>
        <v>5</v>
      </c>
      <c r="AK60" s="24"/>
      <c r="AL60" s="6" t="s">
        <v>3</v>
      </c>
      <c r="AM60" s="91" t="n">
        <f aca="false">SUM(AM11,M36,AM36,AN11,N36,AN36)</f>
        <v>29</v>
      </c>
      <c r="AN60" s="91"/>
      <c r="AO60" s="6" t="s">
        <v>3</v>
      </c>
      <c r="AP60" s="91" t="n">
        <f aca="false">SUM(AP11,P36,AP36,AQ11,Q36,AQ36)</f>
        <v>22</v>
      </c>
      <c r="AQ60" s="91"/>
      <c r="AR60" s="6" t="s">
        <v>3</v>
      </c>
      <c r="AS60" s="91" t="n">
        <f aca="false">SUM(AS11,S36,AS36,AT11,T36,AT36)</f>
        <v>40</v>
      </c>
      <c r="AT60" s="91"/>
      <c r="AU60" s="6" t="s">
        <v>3</v>
      </c>
      <c r="AV60" s="30" t="n">
        <f aca="false">SUM(AD60:AU60)</f>
        <v>105</v>
      </c>
      <c r="AW60" s="18" t="s">
        <v>11</v>
      </c>
      <c r="AX60" s="5"/>
    </row>
    <row r="61" customFormat="false" ht="13.8" hidden="false" customHeight="false" outlineLevel="0" collapsed="false">
      <c r="A61" s="5"/>
      <c r="B61" s="1" t="s">
        <v>20</v>
      </c>
      <c r="C61" s="2" t="s">
        <v>3</v>
      </c>
      <c r="D61" s="91" t="n">
        <f aca="false">SUM(D12,AD12,D37,AD37,E12,AE12,E37,AE37)</f>
        <v>11</v>
      </c>
      <c r="E61" s="91"/>
      <c r="F61" s="6" t="s">
        <v>3</v>
      </c>
      <c r="G61" s="91" t="n">
        <f aca="false">SUM(G12,AG12,G37,AG37,H12,AH12,H37,AH37)</f>
        <v>0</v>
      </c>
      <c r="H61" s="91"/>
      <c r="I61" s="6" t="s">
        <v>3</v>
      </c>
      <c r="J61" s="91" t="n">
        <f aca="false">SUM(J12,AJ12,J37,AJ37,K12,AK12,K37,AK37)</f>
        <v>0</v>
      </c>
      <c r="K61" s="91"/>
      <c r="L61" s="6" t="s">
        <v>3</v>
      </c>
      <c r="M61" s="91" t="n">
        <f aca="false">SUM(M12,AM12,M37,AM37,N12,AN12,N37,AN37)</f>
        <v>20</v>
      </c>
      <c r="N61" s="91"/>
      <c r="O61" s="6" t="s">
        <v>3</v>
      </c>
      <c r="P61" s="91" t="n">
        <f aca="false">SUM(P12,AP12,P37,AP37,Q12,AQ12,Q37,AQ37)</f>
        <v>35</v>
      </c>
      <c r="Q61" s="91"/>
      <c r="R61" s="6" t="s">
        <v>3</v>
      </c>
      <c r="S61" s="91" t="n">
        <f aca="false">SUM(S12,AS12,S37,AS37,T12,AT12,T37,AT37)</f>
        <v>39</v>
      </c>
      <c r="T61" s="91"/>
      <c r="U61" s="2" t="s">
        <v>3</v>
      </c>
      <c r="V61" s="30" t="n">
        <f aca="false">SUM(D61:U61)</f>
        <v>105</v>
      </c>
      <c r="W61" s="18" t="s">
        <v>11</v>
      </c>
      <c r="X61" s="5"/>
      <c r="AA61" s="5"/>
      <c r="AB61" s="1" t="s">
        <v>20</v>
      </c>
      <c r="AC61" s="2" t="s">
        <v>3</v>
      </c>
      <c r="AD61" s="91" t="n">
        <f aca="false">SUM(AD12,D37,AD37,AE12,E37,AE37)</f>
        <v>11</v>
      </c>
      <c r="AE61" s="91"/>
      <c r="AF61" s="6" t="s">
        <v>3</v>
      </c>
      <c r="AG61" s="91" t="n">
        <f aca="false">SUM(AG12,G37,AG37,AH12,H37,AH37)</f>
        <v>0</v>
      </c>
      <c r="AH61" s="91"/>
      <c r="AI61" s="6" t="s">
        <v>3</v>
      </c>
      <c r="AJ61" s="91" t="n">
        <f aca="false">SUM(AJ12,J37,AJ37,AK12,K37,AK37)</f>
        <v>0</v>
      </c>
      <c r="AK61" s="24"/>
      <c r="AL61" s="6" t="s">
        <v>3</v>
      </c>
      <c r="AM61" s="91" t="n">
        <f aca="false">SUM(AM12,M37,AM37,AN12,N37,AN37)</f>
        <v>20</v>
      </c>
      <c r="AN61" s="91"/>
      <c r="AO61" s="6" t="s">
        <v>3</v>
      </c>
      <c r="AP61" s="91" t="n">
        <f aca="false">SUM(AP12,P37,AP37,AQ12,Q37,AQ37)</f>
        <v>35</v>
      </c>
      <c r="AQ61" s="91"/>
      <c r="AR61" s="6" t="s">
        <v>3</v>
      </c>
      <c r="AS61" s="91" t="n">
        <f aca="false">SUM(AS12,S37,AS37,AT12,T37,AT37)</f>
        <v>39</v>
      </c>
      <c r="AT61" s="91"/>
      <c r="AU61" s="6" t="s">
        <v>3</v>
      </c>
      <c r="AV61" s="30" t="n">
        <f aca="false">SUM(AD61:AU61)</f>
        <v>105</v>
      </c>
      <c r="AW61" s="18" t="s">
        <v>11</v>
      </c>
      <c r="AX61" s="5"/>
    </row>
    <row r="62" customFormat="false" ht="13.8" hidden="false" customHeight="false" outlineLevel="0" collapsed="false">
      <c r="A62" s="5"/>
      <c r="B62" s="42" t="s">
        <v>12</v>
      </c>
      <c r="C62" s="0"/>
      <c r="D62" s="43"/>
      <c r="E62" s="43"/>
      <c r="F62" s="44"/>
      <c r="G62" s="45"/>
      <c r="H62" s="45"/>
      <c r="I62" s="20"/>
      <c r="J62" s="45"/>
      <c r="K62" s="45"/>
      <c r="L62" s="46"/>
      <c r="M62" s="45"/>
      <c r="N62" s="45"/>
      <c r="O62" s="20"/>
      <c r="P62" s="45"/>
      <c r="Q62" s="45"/>
      <c r="R62" s="20"/>
      <c r="S62" s="45"/>
      <c r="T62" s="45"/>
      <c r="U62" s="12"/>
      <c r="V62" s="47"/>
      <c r="W62" s="18"/>
      <c r="X62" s="5"/>
      <c r="AA62" s="5"/>
      <c r="AB62" s="42" t="s">
        <v>12</v>
      </c>
      <c r="AC62" s="2"/>
      <c r="AD62" s="43"/>
      <c r="AE62" s="43"/>
      <c r="AF62" s="44"/>
      <c r="AG62" s="45"/>
      <c r="AH62" s="45"/>
      <c r="AI62" s="20"/>
      <c r="AJ62" s="45"/>
      <c r="AK62" s="45"/>
      <c r="AL62" s="46"/>
      <c r="AM62" s="45"/>
      <c r="AN62" s="45"/>
      <c r="AO62" s="20"/>
      <c r="AP62" s="45"/>
      <c r="AQ62" s="45"/>
      <c r="AR62" s="20"/>
      <c r="AS62" s="45"/>
      <c r="AT62" s="45"/>
      <c r="AU62" s="12"/>
      <c r="AV62" s="47"/>
      <c r="AW62" s="18"/>
      <c r="AX62" s="5"/>
    </row>
    <row r="63" customFormat="false" ht="13.8" hidden="false" customHeight="false" outlineLevel="0" collapsed="false">
      <c r="A63" s="5"/>
      <c r="B63" s="1" t="s">
        <v>21</v>
      </c>
      <c r="C63" s="2" t="s">
        <v>3</v>
      </c>
      <c r="D63" s="30" t="n">
        <f aca="false">SUM(D55:D61)</f>
        <v>44</v>
      </c>
      <c r="E63" s="30"/>
      <c r="F63" s="3" t="s">
        <v>3</v>
      </c>
      <c r="G63" s="30" t="n">
        <f aca="false">SUM(G55:G61)</f>
        <v>38</v>
      </c>
      <c r="H63" s="30"/>
      <c r="I63" s="2" t="s">
        <v>3</v>
      </c>
      <c r="J63" s="30" t="n">
        <f aca="false">SUM(J55:J61)</f>
        <v>11</v>
      </c>
      <c r="K63" s="30"/>
      <c r="L63" s="4" t="s">
        <v>3</v>
      </c>
      <c r="M63" s="30" t="n">
        <f aca="false">SUM(M55:M61)</f>
        <v>211</v>
      </c>
      <c r="N63" s="30"/>
      <c r="O63" s="2" t="s">
        <v>3</v>
      </c>
      <c r="P63" s="30" t="n">
        <f aca="false">SUM(P55:P61)</f>
        <v>163</v>
      </c>
      <c r="Q63" s="30"/>
      <c r="R63" s="2" t="s">
        <v>3</v>
      </c>
      <c r="S63" s="30" t="n">
        <f aca="false">SUM(S55:S61)</f>
        <v>267</v>
      </c>
      <c r="T63" s="30"/>
      <c r="U63" s="2" t="s">
        <v>3</v>
      </c>
      <c r="V63" s="30" t="n">
        <f aca="false">SUM(V55:V61)</f>
        <v>734</v>
      </c>
      <c r="W63" s="18" t="s">
        <v>11</v>
      </c>
      <c r="X63" s="5"/>
      <c r="AA63" s="5"/>
      <c r="AB63" s="1" t="s">
        <v>21</v>
      </c>
      <c r="AC63" s="2" t="s">
        <v>3</v>
      </c>
      <c r="AD63" s="30" t="n">
        <f aca="false">SUM(AD55:AD61)</f>
        <v>44</v>
      </c>
      <c r="AE63" s="30"/>
      <c r="AF63" s="3" t="s">
        <v>3</v>
      </c>
      <c r="AG63" s="30" t="n">
        <f aca="false">SUM(AG55:AG61)</f>
        <v>38</v>
      </c>
      <c r="AH63" s="30"/>
      <c r="AI63" s="2" t="s">
        <v>3</v>
      </c>
      <c r="AJ63" s="30" t="n">
        <f aca="false">SUM(AJ55:AJ61)</f>
        <v>11</v>
      </c>
      <c r="AK63" s="30"/>
      <c r="AL63" s="4" t="s">
        <v>3</v>
      </c>
      <c r="AM63" s="30" t="n">
        <f aca="false">SUM(AM55:AM61)</f>
        <v>211</v>
      </c>
      <c r="AN63" s="30"/>
      <c r="AO63" s="2" t="s">
        <v>3</v>
      </c>
      <c r="AP63" s="30" t="n">
        <f aca="false">SUM(AP55:AP61)</f>
        <v>163</v>
      </c>
      <c r="AQ63" s="30"/>
      <c r="AR63" s="2" t="s">
        <v>3</v>
      </c>
      <c r="AS63" s="30" t="n">
        <f aca="false">SUM(AS55:AS61)</f>
        <v>267</v>
      </c>
      <c r="AT63" s="30"/>
      <c r="AU63" s="2" t="s">
        <v>3</v>
      </c>
      <c r="AV63" s="30" t="n">
        <f aca="false">SUM(AV55:AV61)</f>
        <v>734</v>
      </c>
      <c r="AW63" s="18" t="s">
        <v>11</v>
      </c>
      <c r="AX63" s="5"/>
    </row>
    <row r="64" customFormat="false" ht="13.8" hidden="false" customHeight="false" outlineLevel="0" collapsed="false">
      <c r="A64" s="5"/>
      <c r="B64" s="1" t="s">
        <v>22</v>
      </c>
      <c r="C64" s="2" t="s">
        <v>3</v>
      </c>
      <c r="D64" s="30" t="n">
        <f aca="false">D63</f>
        <v>44</v>
      </c>
      <c r="E64" s="30"/>
      <c r="F64" s="3" t="s">
        <v>3</v>
      </c>
      <c r="G64" s="30" t="n">
        <f aca="false">G63</f>
        <v>38</v>
      </c>
      <c r="H64" s="30"/>
      <c r="I64" s="2" t="s">
        <v>3</v>
      </c>
      <c r="J64" s="30" t="n">
        <f aca="false">J63</f>
        <v>11</v>
      </c>
      <c r="K64" s="30"/>
      <c r="L64" s="4" t="s">
        <v>3</v>
      </c>
      <c r="M64" s="30" t="n">
        <f aca="false">M63</f>
        <v>211</v>
      </c>
      <c r="N64" s="30"/>
      <c r="O64" s="2" t="s">
        <v>3</v>
      </c>
      <c r="P64" s="30" t="n">
        <f aca="false">P63</f>
        <v>163</v>
      </c>
      <c r="Q64" s="30"/>
      <c r="R64" s="2" t="s">
        <v>3</v>
      </c>
      <c r="S64" s="30" t="n">
        <f aca="false">S63</f>
        <v>267</v>
      </c>
      <c r="T64" s="30"/>
      <c r="U64" s="2" t="s">
        <v>3</v>
      </c>
      <c r="V64" s="30" t="n">
        <f aca="false">SUM(D64:S64)</f>
        <v>734</v>
      </c>
      <c r="W64" s="18" t="s">
        <v>11</v>
      </c>
      <c r="X64" s="5"/>
      <c r="AA64" s="5"/>
      <c r="AB64" s="1" t="s">
        <v>22</v>
      </c>
      <c r="AC64" s="2" t="s">
        <v>3</v>
      </c>
      <c r="AD64" s="30" t="n">
        <f aca="false">AD63</f>
        <v>44</v>
      </c>
      <c r="AE64" s="30"/>
      <c r="AF64" s="3" t="s">
        <v>3</v>
      </c>
      <c r="AG64" s="30" t="n">
        <f aca="false">AG63</f>
        <v>38</v>
      </c>
      <c r="AH64" s="30"/>
      <c r="AI64" s="2" t="s">
        <v>3</v>
      </c>
      <c r="AJ64" s="30" t="n">
        <f aca="false">AJ63</f>
        <v>11</v>
      </c>
      <c r="AK64" s="30"/>
      <c r="AL64" s="4" t="s">
        <v>3</v>
      </c>
      <c r="AM64" s="30" t="n">
        <f aca="false">AM63</f>
        <v>211</v>
      </c>
      <c r="AN64" s="30"/>
      <c r="AO64" s="2" t="s">
        <v>3</v>
      </c>
      <c r="AP64" s="30" t="n">
        <f aca="false">AP63</f>
        <v>163</v>
      </c>
      <c r="AQ64" s="30"/>
      <c r="AR64" s="2" t="s">
        <v>3</v>
      </c>
      <c r="AS64" s="30" t="n">
        <f aca="false">AS63</f>
        <v>267</v>
      </c>
      <c r="AT64" s="30"/>
      <c r="AU64" s="2" t="s">
        <v>3</v>
      </c>
      <c r="AV64" s="30" t="n">
        <f aca="false">SUM(AD64:AS64)</f>
        <v>734</v>
      </c>
      <c r="AW64" s="18" t="s">
        <v>11</v>
      </c>
      <c r="AX64" s="5"/>
    </row>
    <row r="65" customFormat="false" ht="13.8" hidden="false" customHeight="false" outlineLevel="0" collapsed="false">
      <c r="A65" s="5"/>
      <c r="B65" s="1" t="s">
        <v>23</v>
      </c>
      <c r="C65" s="2" t="s">
        <v>3</v>
      </c>
      <c r="D65" s="48" t="n">
        <v>30</v>
      </c>
      <c r="E65" s="48"/>
      <c r="F65" s="49" t="s">
        <v>3</v>
      </c>
      <c r="G65" s="48" t="n">
        <v>20</v>
      </c>
      <c r="H65" s="48"/>
      <c r="I65" s="50" t="s">
        <v>3</v>
      </c>
      <c r="J65" s="48" t="n">
        <v>25</v>
      </c>
      <c r="K65" s="48"/>
      <c r="L65" s="4" t="s">
        <v>3</v>
      </c>
      <c r="M65" s="48" t="n">
        <v>22</v>
      </c>
      <c r="N65" s="48"/>
      <c r="O65" s="50" t="s">
        <v>3</v>
      </c>
      <c r="P65" s="51" t="n">
        <v>15</v>
      </c>
      <c r="Q65" s="51"/>
      <c r="R65" s="50" t="s">
        <v>3</v>
      </c>
      <c r="S65" s="48" t="n">
        <v>15</v>
      </c>
      <c r="T65" s="48"/>
      <c r="U65" s="52" t="s">
        <v>3</v>
      </c>
      <c r="V65" s="53"/>
      <c r="W65" s="18" t="s">
        <v>11</v>
      </c>
      <c r="X65" s="5"/>
      <c r="AA65" s="5"/>
      <c r="AB65" s="1" t="s">
        <v>23</v>
      </c>
      <c r="AC65" s="2" t="s">
        <v>3</v>
      </c>
      <c r="AD65" s="48" t="n">
        <v>30</v>
      </c>
      <c r="AE65" s="48"/>
      <c r="AF65" s="49" t="s">
        <v>3</v>
      </c>
      <c r="AG65" s="48" t="n">
        <v>20</v>
      </c>
      <c r="AH65" s="48"/>
      <c r="AI65" s="50" t="s">
        <v>3</v>
      </c>
      <c r="AJ65" s="48" t="n">
        <v>25</v>
      </c>
      <c r="AK65" s="48"/>
      <c r="AL65" s="4" t="s">
        <v>3</v>
      </c>
      <c r="AM65" s="48" t="n">
        <v>22</v>
      </c>
      <c r="AN65" s="48"/>
      <c r="AO65" s="50" t="s">
        <v>3</v>
      </c>
      <c r="AP65" s="51" t="n">
        <v>15</v>
      </c>
      <c r="AQ65" s="51"/>
      <c r="AR65" s="50" t="s">
        <v>3</v>
      </c>
      <c r="AS65" s="48" t="n">
        <v>15</v>
      </c>
      <c r="AT65" s="48"/>
      <c r="AU65" s="52" t="s">
        <v>3</v>
      </c>
      <c r="AV65" s="53"/>
      <c r="AW65" s="18" t="s">
        <v>11</v>
      </c>
      <c r="AX65" s="5"/>
    </row>
    <row r="66" customFormat="false" ht="13.8" hidden="false" customHeight="false" outlineLevel="0" collapsed="false">
      <c r="A66" s="5"/>
      <c r="B66" s="1" t="s">
        <v>24</v>
      </c>
      <c r="C66" s="2" t="s">
        <v>3</v>
      </c>
      <c r="D66" s="54" t="n">
        <f aca="false">D64*D65</f>
        <v>1320</v>
      </c>
      <c r="E66" s="54"/>
      <c r="F66" s="49" t="s">
        <v>3</v>
      </c>
      <c r="G66" s="54" t="n">
        <f aca="false">G64*G65</f>
        <v>760</v>
      </c>
      <c r="H66" s="54"/>
      <c r="I66" s="52" t="s">
        <v>3</v>
      </c>
      <c r="J66" s="54" t="n">
        <f aca="false">J64*J65</f>
        <v>275</v>
      </c>
      <c r="K66" s="54"/>
      <c r="L66" s="55" t="s">
        <v>3</v>
      </c>
      <c r="M66" s="54" t="n">
        <f aca="false">M64*M65</f>
        <v>4642</v>
      </c>
      <c r="N66" s="54"/>
      <c r="O66" s="52" t="s">
        <v>3</v>
      </c>
      <c r="P66" s="54" t="n">
        <f aca="false">P64*P65</f>
        <v>2445</v>
      </c>
      <c r="Q66" s="54"/>
      <c r="R66" s="52" t="s">
        <v>3</v>
      </c>
      <c r="S66" s="54" t="n">
        <f aca="false">S64*S65</f>
        <v>4005</v>
      </c>
      <c r="T66" s="54"/>
      <c r="U66" s="52" t="s">
        <v>3</v>
      </c>
      <c r="V66" s="54" t="n">
        <f aca="false">SUM(D66:S66)</f>
        <v>13447</v>
      </c>
      <c r="W66" s="18" t="s">
        <v>11</v>
      </c>
      <c r="X66" s="5"/>
      <c r="AA66" s="5"/>
      <c r="AB66" s="1" t="s">
        <v>24</v>
      </c>
      <c r="AC66" s="2" t="s">
        <v>3</v>
      </c>
      <c r="AD66" s="54" t="n">
        <f aca="false">AD64*AD65</f>
        <v>1320</v>
      </c>
      <c r="AE66" s="54"/>
      <c r="AF66" s="49" t="s">
        <v>3</v>
      </c>
      <c r="AG66" s="54" t="n">
        <f aca="false">AG64*AG65</f>
        <v>760</v>
      </c>
      <c r="AH66" s="54"/>
      <c r="AI66" s="52" t="s">
        <v>3</v>
      </c>
      <c r="AJ66" s="54" t="n">
        <f aca="false">AJ64*AJ65</f>
        <v>275</v>
      </c>
      <c r="AK66" s="54"/>
      <c r="AL66" s="55" t="s">
        <v>3</v>
      </c>
      <c r="AM66" s="54" t="n">
        <f aca="false">AM64*AM65</f>
        <v>4642</v>
      </c>
      <c r="AN66" s="54"/>
      <c r="AO66" s="52" t="s">
        <v>3</v>
      </c>
      <c r="AP66" s="54" t="n">
        <f aca="false">AP64*AP65</f>
        <v>2445</v>
      </c>
      <c r="AQ66" s="54"/>
      <c r="AR66" s="52" t="s">
        <v>3</v>
      </c>
      <c r="AS66" s="54" t="n">
        <f aca="false">AS64*AS65</f>
        <v>4005</v>
      </c>
      <c r="AT66" s="54"/>
      <c r="AU66" s="52" t="s">
        <v>3</v>
      </c>
      <c r="AV66" s="54" t="n">
        <f aca="false">SUM(AD66:AS66)</f>
        <v>13447</v>
      </c>
      <c r="AW66" s="18" t="s">
        <v>11</v>
      </c>
      <c r="AX66" s="5"/>
    </row>
    <row r="67" customFormat="false" ht="13.8" hidden="false" customHeight="false" outlineLevel="0" collapsed="false">
      <c r="A67" s="5"/>
      <c r="B67" s="2" t="s">
        <v>25</v>
      </c>
      <c r="C67" s="0"/>
      <c r="D67" s="12"/>
      <c r="E67" s="12"/>
      <c r="F67" s="56"/>
      <c r="G67" s="57"/>
      <c r="H67" s="57"/>
      <c r="I67" s="12"/>
      <c r="J67" s="57"/>
      <c r="K67" s="57"/>
      <c r="L67" s="58"/>
      <c r="M67" s="57"/>
      <c r="N67" s="57"/>
      <c r="O67" s="12"/>
      <c r="P67" s="57"/>
      <c r="Q67" s="57"/>
      <c r="R67" s="12"/>
      <c r="S67" s="57"/>
      <c r="T67" s="57"/>
      <c r="U67" s="12"/>
      <c r="V67" s="57"/>
      <c r="W67" s="0"/>
      <c r="X67" s="5"/>
      <c r="AA67" s="5"/>
      <c r="AB67" s="2" t="s">
        <v>25</v>
      </c>
      <c r="AC67" s="2"/>
      <c r="AD67" s="12"/>
      <c r="AE67" s="12"/>
      <c r="AF67" s="56"/>
      <c r="AG67" s="57"/>
      <c r="AH67" s="57"/>
      <c r="AI67" s="12"/>
      <c r="AJ67" s="57"/>
      <c r="AK67" s="57"/>
      <c r="AL67" s="58"/>
      <c r="AM67" s="57"/>
      <c r="AN67" s="57"/>
      <c r="AO67" s="12"/>
      <c r="AP67" s="57"/>
      <c r="AQ67" s="57"/>
      <c r="AR67" s="12"/>
      <c r="AS67" s="57"/>
      <c r="AT67" s="57"/>
      <c r="AU67" s="12"/>
      <c r="AV67" s="57"/>
      <c r="AW67" s="8"/>
      <c r="AX67" s="5"/>
    </row>
    <row r="68" customFormat="false" ht="13.8" hidden="false" customHeight="false" outlineLevel="0" collapsed="false">
      <c r="A68" s="5"/>
      <c r="B68" s="59" t="s">
        <v>54</v>
      </c>
      <c r="C68" s="0"/>
      <c r="F68" s="0"/>
      <c r="I68" s="0"/>
      <c r="L68" s="0"/>
      <c r="O68" s="0"/>
      <c r="R68" s="0"/>
      <c r="U68" s="0"/>
      <c r="W68" s="0"/>
      <c r="X68" s="5"/>
      <c r="AA68" s="5"/>
      <c r="AB68" s="59" t="s">
        <v>54</v>
      </c>
      <c r="AC68" s="2"/>
      <c r="AF68" s="3"/>
      <c r="AI68" s="2"/>
      <c r="AL68" s="4"/>
      <c r="AO68" s="2"/>
      <c r="AR68" s="2"/>
      <c r="AU68" s="2"/>
      <c r="AW68" s="8"/>
      <c r="AX68" s="5"/>
    </row>
    <row r="69" customFormat="false" ht="19.7" hidden="false" customHeight="false" outlineLevel="0" collapsed="false">
      <c r="A69" s="5"/>
      <c r="B69" s="60" t="s">
        <v>55</v>
      </c>
      <c r="C69" s="0"/>
      <c r="F69" s="0"/>
      <c r="I69" s="0"/>
      <c r="L69" s="0"/>
      <c r="O69" s="0"/>
      <c r="R69" s="0"/>
      <c r="U69" s="0"/>
      <c r="W69" s="0"/>
      <c r="X69" s="5"/>
      <c r="AA69" s="5"/>
      <c r="AB69" s="60" t="s">
        <v>56</v>
      </c>
      <c r="AC69" s="2"/>
      <c r="AF69" s="3"/>
      <c r="AI69" s="2"/>
      <c r="AL69" s="4"/>
      <c r="AO69" s="2"/>
      <c r="AR69" s="2"/>
      <c r="AU69" s="2"/>
      <c r="AW69" s="8"/>
      <c r="AX69" s="5"/>
    </row>
    <row r="70" customFormat="false" ht="13.8" hidden="false" customHeight="false" outlineLevel="0" collapsed="false">
      <c r="A70" s="5"/>
      <c r="B70" s="2" t="s">
        <v>28</v>
      </c>
      <c r="C70" s="0"/>
      <c r="D70" s="2" t="str">
        <f aca="false">B69</f>
        <v>Totale 4 fasi</v>
      </c>
      <c r="E70" s="2"/>
      <c r="F70" s="0"/>
      <c r="G70" s="2" t="s">
        <v>29</v>
      </c>
      <c r="H70" s="2"/>
      <c r="I70" s="0"/>
      <c r="J70" s="61" t="s">
        <v>50</v>
      </c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2"/>
      <c r="V70" s="63" t="s">
        <v>57</v>
      </c>
      <c r="W70" s="0"/>
      <c r="X70" s="5"/>
      <c r="AA70" s="5"/>
      <c r="AB70" s="2" t="s">
        <v>28</v>
      </c>
      <c r="AC70" s="2"/>
      <c r="AD70" s="2" t="s">
        <v>6</v>
      </c>
      <c r="AE70" s="2"/>
      <c r="AF70" s="3"/>
      <c r="AG70" s="2" t="s">
        <v>29</v>
      </c>
      <c r="AH70" s="2"/>
      <c r="AI70" s="2"/>
      <c r="AJ70" s="61" t="s">
        <v>50</v>
      </c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2"/>
      <c r="AV70" s="63" t="s">
        <v>58</v>
      </c>
      <c r="AW70" s="8"/>
      <c r="AX70" s="5"/>
    </row>
    <row r="71" customFormat="false" ht="13.8" hidden="false" customHeight="false" outlineLevel="0" collapsed="false">
      <c r="A71" s="5"/>
      <c r="B71" s="2"/>
      <c r="C71" s="59"/>
      <c r="D71" s="3" t="s">
        <v>33</v>
      </c>
      <c r="E71" s="3"/>
      <c r="F71" s="2"/>
      <c r="G71" s="2"/>
      <c r="H71" s="2"/>
      <c r="I71" s="0"/>
      <c r="J71" s="2"/>
      <c r="K71" s="2"/>
      <c r="L71" s="2"/>
      <c r="M71" s="2"/>
      <c r="N71" s="2"/>
      <c r="O71" s="0"/>
      <c r="P71" s="2" t="str">
        <f aca="false">B69</f>
        <v>Totale 4 fasi</v>
      </c>
      <c r="Q71" s="2"/>
      <c r="R71" s="2" t="s">
        <v>34</v>
      </c>
      <c r="S71" s="2"/>
      <c r="T71" s="2"/>
      <c r="U71" s="2" t="s">
        <v>6</v>
      </c>
      <c r="V71" s="2" t="s">
        <v>53</v>
      </c>
      <c r="W71" s="0"/>
      <c r="X71" s="5"/>
      <c r="AA71" s="5"/>
      <c r="AB71" s="2"/>
      <c r="AC71" s="59"/>
      <c r="AD71" s="3" t="s">
        <v>33</v>
      </c>
      <c r="AE71" s="3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 t="s">
        <v>6</v>
      </c>
      <c r="AQ71" s="2"/>
      <c r="AR71" s="2" t="s">
        <v>34</v>
      </c>
      <c r="AS71" s="2"/>
      <c r="AT71" s="2"/>
      <c r="AU71" s="2" t="s">
        <v>6</v>
      </c>
      <c r="AV71" s="2" t="s">
        <v>53</v>
      </c>
      <c r="AX71" s="5"/>
    </row>
    <row r="72" customFormat="false" ht="13.8" hidden="false" customHeight="false" outlineLevel="0" collapsed="false">
      <c r="B72" s="0"/>
      <c r="C72" s="0"/>
      <c r="F72" s="0"/>
      <c r="I72" s="0"/>
      <c r="L72" s="0"/>
      <c r="O72" s="0"/>
      <c r="R72" s="0"/>
      <c r="U72" s="0"/>
      <c r="V72" s="65" t="str">
        <f aca="false">IF(S64&gt;=V64*0.3,"OK","NO")</f>
        <v>OK</v>
      </c>
      <c r="W72" s="0"/>
      <c r="AV72" s="65" t="str">
        <f aca="false">IF(AS64&gt;=AV64*0.3,"OK","NO")</f>
        <v>OK</v>
      </c>
    </row>
    <row r="73" customFormat="false" ht="13.8" hidden="false" customHeight="false" outlineLevel="0" collapsed="false">
      <c r="B73" s="0"/>
      <c r="C73" s="0"/>
      <c r="F73" s="0"/>
      <c r="I73" s="0"/>
      <c r="L73" s="0"/>
      <c r="O73" s="0"/>
      <c r="R73" s="0"/>
      <c r="U73" s="0"/>
      <c r="W73" s="0"/>
    </row>
    <row r="74" customFormat="false" ht="13.8" hidden="false" customHeight="false" outlineLevel="0" collapsed="false">
      <c r="B74" s="0"/>
      <c r="C74" s="0"/>
      <c r="F74" s="0"/>
      <c r="I74" s="0"/>
      <c r="L74" s="0"/>
      <c r="O74" s="0"/>
      <c r="R74" s="0"/>
      <c r="U74" s="0"/>
      <c r="W74" s="0"/>
    </row>
    <row r="75" customFormat="false" ht="22.05" hidden="false" customHeight="false" outlineLevel="0" collapsed="false">
      <c r="B75" s="92" t="s">
        <v>59</v>
      </c>
      <c r="C75" s="0"/>
      <c r="F75" s="0"/>
      <c r="I75" s="0"/>
      <c r="L75" s="0"/>
      <c r="M75" s="9"/>
      <c r="N75" s="9"/>
      <c r="O75" s="0"/>
      <c r="R75" s="0"/>
      <c r="U75" s="0"/>
      <c r="W75" s="0"/>
      <c r="AA75" s="5"/>
      <c r="AB75" s="3" t="s">
        <v>0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5"/>
    </row>
    <row r="76" customFormat="false" ht="13.8" hidden="false" customHeight="false" outlineLevel="0" collapsed="false">
      <c r="B76" s="9"/>
      <c r="C76" s="0"/>
      <c r="F76" s="0"/>
      <c r="I76" s="0"/>
      <c r="L76" s="0"/>
      <c r="M76" s="9"/>
      <c r="N76" s="9"/>
      <c r="O76" s="0"/>
      <c r="R76" s="0"/>
      <c r="U76" s="0"/>
      <c r="W76" s="0"/>
      <c r="AA76" s="5"/>
      <c r="AB76" s="6" t="s">
        <v>1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8"/>
      <c r="AX76" s="5"/>
    </row>
    <row r="77" customFormat="false" ht="13.8" hidden="false" customHeight="false" outlineLevel="0" collapsed="false">
      <c r="B77" s="9"/>
      <c r="C77" s="0"/>
      <c r="F77" s="0"/>
      <c r="I77" s="0"/>
      <c r="L77" s="0"/>
      <c r="M77" s="9"/>
      <c r="N77" s="9"/>
      <c r="O77" s="0"/>
      <c r="R77" s="0"/>
      <c r="U77" s="0"/>
      <c r="V77" s="2"/>
      <c r="W77" s="0"/>
      <c r="AA77" s="5"/>
      <c r="AB77" s="10" t="s">
        <v>2</v>
      </c>
      <c r="AC77" s="11"/>
      <c r="AD77" s="12"/>
      <c r="AE77" s="12"/>
      <c r="AF77" s="13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8"/>
      <c r="AX77" s="5"/>
    </row>
    <row r="78" customFormat="false" ht="13.8" hidden="false" customHeight="false" outlineLevel="0" collapsed="false">
      <c r="B78" s="9"/>
      <c r="C78" s="0"/>
      <c r="F78" s="0"/>
      <c r="I78" s="0"/>
      <c r="L78" s="0"/>
      <c r="M78" s="9"/>
      <c r="N78" s="9"/>
      <c r="O78" s="0"/>
      <c r="R78" s="0"/>
      <c r="U78" s="0"/>
      <c r="V78" s="2"/>
      <c r="W78" s="0"/>
      <c r="AA78" s="5"/>
      <c r="AB78" s="15"/>
      <c r="AC78" s="16" t="s">
        <v>3</v>
      </c>
      <c r="AD78" s="15" t="s">
        <v>4</v>
      </c>
      <c r="AE78" s="15"/>
      <c r="AF78" s="6" t="s">
        <v>3</v>
      </c>
      <c r="AG78" s="15" t="s">
        <v>5</v>
      </c>
      <c r="AH78" s="15"/>
      <c r="AI78" s="16" t="s">
        <v>3</v>
      </c>
      <c r="AJ78" s="15" t="s">
        <v>6</v>
      </c>
      <c r="AK78" s="15"/>
      <c r="AL78" s="17" t="s">
        <v>3</v>
      </c>
      <c r="AM78" s="15" t="s">
        <v>7</v>
      </c>
      <c r="AN78" s="15"/>
      <c r="AO78" s="16" t="s">
        <v>3</v>
      </c>
      <c r="AP78" s="15" t="s">
        <v>8</v>
      </c>
      <c r="AQ78" s="15"/>
      <c r="AR78" s="16" t="s">
        <v>3</v>
      </c>
      <c r="AS78" s="15" t="s">
        <v>9</v>
      </c>
      <c r="AT78" s="15"/>
      <c r="AU78" s="16" t="s">
        <v>3</v>
      </c>
      <c r="AV78" s="15" t="s">
        <v>10</v>
      </c>
      <c r="AW78" s="18" t="s">
        <v>11</v>
      </c>
      <c r="AX78" s="5"/>
    </row>
    <row r="79" customFormat="false" ht="13.8" hidden="false" customHeight="false" outlineLevel="0" collapsed="false">
      <c r="B79" s="9"/>
      <c r="C79" s="0"/>
      <c r="D79" s="9" t="s">
        <v>4</v>
      </c>
      <c r="E79" s="9"/>
      <c r="F79" s="0"/>
      <c r="G79" s="9" t="s">
        <v>5</v>
      </c>
      <c r="H79" s="9"/>
      <c r="I79" s="0"/>
      <c r="J79" s="9" t="s">
        <v>6</v>
      </c>
      <c r="K79" s="9"/>
      <c r="L79" s="0"/>
      <c r="M79" s="9" t="s">
        <v>7</v>
      </c>
      <c r="N79" s="9"/>
      <c r="O79" s="0"/>
      <c r="P79" s="9" t="s">
        <v>8</v>
      </c>
      <c r="Q79" s="9"/>
      <c r="R79" s="0"/>
      <c r="S79" s="9" t="s">
        <v>9</v>
      </c>
      <c r="T79" s="9"/>
      <c r="U79" s="0"/>
      <c r="V79" s="9" t="s">
        <v>60</v>
      </c>
      <c r="W79" s="0"/>
      <c r="AA79" s="5"/>
      <c r="AB79" s="19" t="s">
        <v>12</v>
      </c>
      <c r="AC79" s="16"/>
      <c r="AD79" s="20"/>
      <c r="AE79" s="20"/>
      <c r="AF79" s="13"/>
      <c r="AG79" s="21"/>
      <c r="AH79" s="21"/>
      <c r="AI79" s="22"/>
      <c r="AJ79" s="21"/>
      <c r="AK79" s="21"/>
      <c r="AL79" s="23"/>
      <c r="AM79" s="21"/>
      <c r="AN79" s="21"/>
      <c r="AO79" s="22"/>
      <c r="AP79" s="21"/>
      <c r="AQ79" s="21"/>
      <c r="AR79" s="22"/>
      <c r="AS79" s="21"/>
      <c r="AT79" s="21"/>
      <c r="AU79" s="22"/>
      <c r="AV79" s="21"/>
      <c r="AW79" s="18"/>
      <c r="AX79" s="5"/>
    </row>
    <row r="80" customFormat="false" ht="13.8" hidden="false" customHeight="false" outlineLevel="0" collapsed="false">
      <c r="B80" s="9" t="s">
        <v>13</v>
      </c>
      <c r="C80" s="0"/>
      <c r="D80" s="9" t="n">
        <v>2</v>
      </c>
      <c r="E80" s="9"/>
      <c r="F80" s="0"/>
      <c r="G80" s="9" t="n">
        <v>3</v>
      </c>
      <c r="H80" s="9"/>
      <c r="I80" s="0"/>
      <c r="J80" s="9" t="n">
        <v>14</v>
      </c>
      <c r="K80" s="9"/>
      <c r="L80" s="0"/>
      <c r="M80" s="9" t="n">
        <v>2</v>
      </c>
      <c r="N80" s="9"/>
      <c r="O80" s="0"/>
      <c r="P80" s="9" t="n">
        <v>2</v>
      </c>
      <c r="Q80" s="9"/>
      <c r="R80" s="0"/>
      <c r="S80" s="9" t="n">
        <v>14</v>
      </c>
      <c r="T80" s="9"/>
      <c r="U80" s="0"/>
      <c r="V80" s="9" t="n">
        <f aca="false">SUM(D80:S80)</f>
        <v>37</v>
      </c>
      <c r="W80" s="0"/>
      <c r="AA80" s="5"/>
      <c r="AB80" s="1" t="s">
        <v>13</v>
      </c>
      <c r="AC80" s="2" t="s">
        <v>3</v>
      </c>
      <c r="AD80" s="24" t="n">
        <f aca="false">SUM(AD55,D80)</f>
        <v>7</v>
      </c>
      <c r="AE80" s="24"/>
      <c r="AF80" s="6" t="s">
        <v>3</v>
      </c>
      <c r="AG80" s="24" t="n">
        <f aca="false">SUM(AG55,G80)</f>
        <v>7</v>
      </c>
      <c r="AH80" s="24"/>
      <c r="AI80" s="6" t="s">
        <v>3</v>
      </c>
      <c r="AJ80" s="24" t="n">
        <f aca="false">SUM(AJ55,J80)</f>
        <v>14</v>
      </c>
      <c r="AK80" s="24"/>
      <c r="AL80" s="6" t="s">
        <v>3</v>
      </c>
      <c r="AM80" s="24" t="n">
        <f aca="false">SUM(AM55,M80)</f>
        <v>28</v>
      </c>
      <c r="AN80" s="24"/>
      <c r="AO80" s="6" t="s">
        <v>3</v>
      </c>
      <c r="AP80" s="24" t="n">
        <f aca="false">SUM(AP55,P80)</f>
        <v>22</v>
      </c>
      <c r="AQ80" s="24"/>
      <c r="AR80" s="6" t="s">
        <v>3</v>
      </c>
      <c r="AS80" s="24" t="n">
        <f aca="false">SUM(AS55,S80)</f>
        <v>64</v>
      </c>
      <c r="AT80" s="24"/>
      <c r="AU80" s="6" t="s">
        <v>3</v>
      </c>
      <c r="AV80" s="24" t="n">
        <f aca="false">SUM(AD80,AG80,AJ80,AM80,AP80,AS80)</f>
        <v>142</v>
      </c>
      <c r="AW80" s="18" t="s">
        <v>11</v>
      </c>
      <c r="AX80" s="5"/>
    </row>
    <row r="81" customFormat="false" ht="13.8" hidden="false" customHeight="false" outlineLevel="0" collapsed="false">
      <c r="B81" s="9" t="s">
        <v>15</v>
      </c>
      <c r="C81" s="0"/>
      <c r="D81" s="9" t="n">
        <v>2</v>
      </c>
      <c r="E81" s="9"/>
      <c r="F81" s="0"/>
      <c r="G81" s="9" t="n">
        <v>12</v>
      </c>
      <c r="H81" s="9"/>
      <c r="I81" s="0"/>
      <c r="J81" s="9" t="n">
        <v>17</v>
      </c>
      <c r="K81" s="9"/>
      <c r="L81" s="0"/>
      <c r="M81" s="9" t="n">
        <v>2</v>
      </c>
      <c r="N81" s="9"/>
      <c r="O81" s="0"/>
      <c r="P81" s="9" t="n">
        <v>2</v>
      </c>
      <c r="Q81" s="9"/>
      <c r="R81" s="0"/>
      <c r="S81" s="9" t="n">
        <v>2</v>
      </c>
      <c r="T81" s="9"/>
      <c r="U81" s="0"/>
      <c r="V81" s="9" t="n">
        <f aca="false">SUM(D81:S81)</f>
        <v>37</v>
      </c>
      <c r="W81" s="0"/>
      <c r="AA81" s="5"/>
      <c r="AB81" s="1" t="s">
        <v>15</v>
      </c>
      <c r="AC81" s="2" t="s">
        <v>3</v>
      </c>
      <c r="AD81" s="24" t="n">
        <f aca="false">SUM(AD56,D81)</f>
        <v>7</v>
      </c>
      <c r="AE81" s="24"/>
      <c r="AF81" s="6" t="s">
        <v>3</v>
      </c>
      <c r="AG81" s="24" t="n">
        <f aca="false">SUM(AG56,G81)</f>
        <v>12</v>
      </c>
      <c r="AH81" s="24"/>
      <c r="AI81" s="6" t="s">
        <v>3</v>
      </c>
      <c r="AJ81" s="24" t="n">
        <f aca="false">SUM(AJ56,J81)</f>
        <v>18</v>
      </c>
      <c r="AK81" s="24"/>
      <c r="AL81" s="6" t="s">
        <v>3</v>
      </c>
      <c r="AM81" s="24" t="n">
        <f aca="false">SUM(AM56,M81)</f>
        <v>41</v>
      </c>
      <c r="AN81" s="24"/>
      <c r="AO81" s="6" t="s">
        <v>3</v>
      </c>
      <c r="AP81" s="24" t="n">
        <f aca="false">SUM(AP56,P81)</f>
        <v>22</v>
      </c>
      <c r="AQ81" s="24"/>
      <c r="AR81" s="6" t="s">
        <v>3</v>
      </c>
      <c r="AS81" s="24" t="n">
        <f aca="false">SUM(AS56,S81)</f>
        <v>41</v>
      </c>
      <c r="AT81" s="24"/>
      <c r="AU81" s="6" t="s">
        <v>3</v>
      </c>
      <c r="AV81" s="24" t="n">
        <f aca="false">SUM(AD81,AG81,AJ81,AM81,AP81,AS81)</f>
        <v>141</v>
      </c>
      <c r="AW81" s="18" t="s">
        <v>11</v>
      </c>
      <c r="AX81" s="5"/>
    </row>
    <row r="82" customFormat="false" ht="13.8" hidden="false" customHeight="false" outlineLevel="0" collapsed="false">
      <c r="B82" s="9" t="s">
        <v>16</v>
      </c>
      <c r="C82" s="0"/>
      <c r="D82" s="9" t="n">
        <v>2</v>
      </c>
      <c r="E82" s="9"/>
      <c r="F82" s="0"/>
      <c r="G82" s="9" t="n">
        <v>3</v>
      </c>
      <c r="H82" s="9"/>
      <c r="I82" s="0"/>
      <c r="J82" s="9" t="n">
        <v>14</v>
      </c>
      <c r="K82" s="9"/>
      <c r="L82" s="0"/>
      <c r="M82" s="9" t="n">
        <v>2</v>
      </c>
      <c r="N82" s="9"/>
      <c r="O82" s="0"/>
      <c r="P82" s="9" t="n">
        <v>2</v>
      </c>
      <c r="Q82" s="9"/>
      <c r="R82" s="0"/>
      <c r="S82" s="9" t="n">
        <v>14</v>
      </c>
      <c r="T82" s="9"/>
      <c r="U82" s="0"/>
      <c r="V82" s="9" t="n">
        <f aca="false">SUM(D82:S82)</f>
        <v>37</v>
      </c>
      <c r="W82" s="0"/>
      <c r="AA82" s="5"/>
      <c r="AB82" s="1" t="s">
        <v>16</v>
      </c>
      <c r="AC82" s="2" t="s">
        <v>3</v>
      </c>
      <c r="AD82" s="24" t="n">
        <f aca="false">SUM(AD57,D82)</f>
        <v>12</v>
      </c>
      <c r="AE82" s="24"/>
      <c r="AF82" s="6" t="s">
        <v>3</v>
      </c>
      <c r="AG82" s="24" t="n">
        <f aca="false">SUM(AG57,G82)</f>
        <v>13</v>
      </c>
      <c r="AH82" s="24"/>
      <c r="AI82" s="6" t="s">
        <v>3</v>
      </c>
      <c r="AJ82" s="24" t="n">
        <f aca="false">SUM(AJ57,J82)</f>
        <v>14</v>
      </c>
      <c r="AK82" s="24"/>
      <c r="AL82" s="6" t="s">
        <v>3</v>
      </c>
      <c r="AM82" s="24" t="n">
        <f aca="false">SUM(AM57,M82)</f>
        <v>16</v>
      </c>
      <c r="AN82" s="24"/>
      <c r="AO82" s="6" t="s">
        <v>3</v>
      </c>
      <c r="AP82" s="24" t="n">
        <f aca="false">SUM(AP57,P82)</f>
        <v>26</v>
      </c>
      <c r="AQ82" s="24"/>
      <c r="AR82" s="6" t="s">
        <v>3</v>
      </c>
      <c r="AS82" s="24" t="n">
        <f aca="false">SUM(AS57,S82)</f>
        <v>61</v>
      </c>
      <c r="AT82" s="24"/>
      <c r="AU82" s="6" t="s">
        <v>3</v>
      </c>
      <c r="AV82" s="24" t="n">
        <f aca="false">SUM(AD82,AG82,AJ82,AM82,AP82,AS82)</f>
        <v>142</v>
      </c>
      <c r="AW82" s="18" t="s">
        <v>11</v>
      </c>
      <c r="AX82" s="5"/>
    </row>
    <row r="83" customFormat="false" ht="13.8" hidden="false" customHeight="false" outlineLevel="0" collapsed="false">
      <c r="B83" s="9" t="s">
        <v>17</v>
      </c>
      <c r="C83" s="0"/>
      <c r="D83" s="9" t="n">
        <v>16</v>
      </c>
      <c r="E83" s="9"/>
      <c r="F83" s="0"/>
      <c r="G83" s="9" t="n">
        <v>3</v>
      </c>
      <c r="H83" s="9"/>
      <c r="I83" s="0"/>
      <c r="J83" s="9" t="n">
        <v>12</v>
      </c>
      <c r="K83" s="9"/>
      <c r="L83" s="0"/>
      <c r="M83" s="9" t="n">
        <v>2</v>
      </c>
      <c r="N83" s="9"/>
      <c r="O83" s="0"/>
      <c r="P83" s="9" t="n">
        <v>2</v>
      </c>
      <c r="Q83" s="9"/>
      <c r="R83" s="0"/>
      <c r="S83" s="9" t="n">
        <v>2</v>
      </c>
      <c r="T83" s="9"/>
      <c r="U83" s="0"/>
      <c r="V83" s="9" t="n">
        <f aca="false">SUM(D83:S83)</f>
        <v>37</v>
      </c>
      <c r="W83" s="0"/>
      <c r="AA83" s="5"/>
      <c r="AB83" s="1" t="s">
        <v>17</v>
      </c>
      <c r="AC83" s="2" t="s">
        <v>3</v>
      </c>
      <c r="AD83" s="24" t="n">
        <f aca="false">SUM(AD58,D83)</f>
        <v>16</v>
      </c>
      <c r="AE83" s="24"/>
      <c r="AF83" s="6" t="s">
        <v>3</v>
      </c>
      <c r="AG83" s="24" t="n">
        <f aca="false">SUM(AG58,G83)</f>
        <v>9</v>
      </c>
      <c r="AH83" s="24"/>
      <c r="AI83" s="6" t="s">
        <v>3</v>
      </c>
      <c r="AJ83" s="24" t="n">
        <f aca="false">SUM(AJ58,J83)</f>
        <v>12</v>
      </c>
      <c r="AK83" s="24"/>
      <c r="AL83" s="6" t="s">
        <v>3</v>
      </c>
      <c r="AM83" s="24" t="n">
        <f aca="false">SUM(AM58,M83)</f>
        <v>40</v>
      </c>
      <c r="AN83" s="24"/>
      <c r="AO83" s="6" t="s">
        <v>3</v>
      </c>
      <c r="AP83" s="24" t="n">
        <f aca="false">SUM(AP58,P83)</f>
        <v>29</v>
      </c>
      <c r="AQ83" s="24"/>
      <c r="AR83" s="6" t="s">
        <v>3</v>
      </c>
      <c r="AS83" s="24" t="n">
        <f aca="false">SUM(AS58,S83)</f>
        <v>36</v>
      </c>
      <c r="AT83" s="24"/>
      <c r="AU83" s="6" t="s">
        <v>3</v>
      </c>
      <c r="AV83" s="24" t="n">
        <f aca="false">SUM(AD83,AG83,AJ83,AM83,AP83,AS83)</f>
        <v>142</v>
      </c>
      <c r="AW83" s="18" t="s">
        <v>11</v>
      </c>
      <c r="AX83" s="5"/>
    </row>
    <row r="84" customFormat="false" ht="13.8" hidden="false" customHeight="false" outlineLevel="0" collapsed="false">
      <c r="B84" s="9" t="s">
        <v>18</v>
      </c>
      <c r="C84" s="0"/>
      <c r="D84" s="9" t="n">
        <v>2</v>
      </c>
      <c r="E84" s="9"/>
      <c r="F84" s="0"/>
      <c r="G84" s="9" t="n">
        <v>3</v>
      </c>
      <c r="H84" s="9"/>
      <c r="I84" s="0"/>
      <c r="J84" s="9" t="n">
        <v>14</v>
      </c>
      <c r="K84" s="9"/>
      <c r="L84" s="0"/>
      <c r="M84" s="9" t="n">
        <v>2</v>
      </c>
      <c r="N84" s="9"/>
      <c r="O84" s="0"/>
      <c r="P84" s="9" t="n">
        <v>2</v>
      </c>
      <c r="Q84" s="9"/>
      <c r="R84" s="0"/>
      <c r="S84" s="9" t="n">
        <v>14</v>
      </c>
      <c r="T84" s="9"/>
      <c r="U84" s="0"/>
      <c r="V84" s="9" t="n">
        <f aca="false">SUM(D84:S84)</f>
        <v>37</v>
      </c>
      <c r="W84" s="0"/>
      <c r="AA84" s="5"/>
      <c r="AB84" s="1" t="s">
        <v>18</v>
      </c>
      <c r="AC84" s="2" t="s">
        <v>3</v>
      </c>
      <c r="AD84" s="24" t="n">
        <f aca="false">SUM(AD59,D84)</f>
        <v>15</v>
      </c>
      <c r="AE84" s="24"/>
      <c r="AF84" s="6" t="s">
        <v>3</v>
      </c>
      <c r="AG84" s="24" t="n">
        <f aca="false">SUM(AG59,G84)</f>
        <v>12</v>
      </c>
      <c r="AH84" s="24"/>
      <c r="AI84" s="6" t="s">
        <v>3</v>
      </c>
      <c r="AJ84" s="24" t="n">
        <f aca="false">SUM(AJ59,J84)</f>
        <v>19</v>
      </c>
      <c r="AK84" s="24"/>
      <c r="AL84" s="6" t="s">
        <v>3</v>
      </c>
      <c r="AM84" s="24" t="n">
        <f aca="false">SUM(AM59,M84)</f>
        <v>47</v>
      </c>
      <c r="AN84" s="24"/>
      <c r="AO84" s="6" t="s">
        <v>3</v>
      </c>
      <c r="AP84" s="24" t="n">
        <f aca="false">SUM(AP59,P84)</f>
        <v>17</v>
      </c>
      <c r="AQ84" s="24"/>
      <c r="AR84" s="6" t="s">
        <v>3</v>
      </c>
      <c r="AS84" s="24" t="n">
        <f aca="false">SUM(AS59,S84)</f>
        <v>32</v>
      </c>
      <c r="AT84" s="24"/>
      <c r="AU84" s="6" t="s">
        <v>3</v>
      </c>
      <c r="AV84" s="24" t="n">
        <f aca="false">SUM(AD84,AG84,AJ84,AM84,AP84,AS84)</f>
        <v>142</v>
      </c>
      <c r="AW84" s="18" t="s">
        <v>11</v>
      </c>
      <c r="AX84" s="5"/>
    </row>
    <row r="85" customFormat="false" ht="13.8" hidden="false" customHeight="false" outlineLevel="0" collapsed="false">
      <c r="B85" s="9" t="s">
        <v>19</v>
      </c>
      <c r="C85" s="0"/>
      <c r="D85" s="9" t="n">
        <v>9</v>
      </c>
      <c r="E85" s="9"/>
      <c r="F85" s="0"/>
      <c r="G85" s="9" t="n">
        <v>3</v>
      </c>
      <c r="H85" s="9"/>
      <c r="I85" s="0"/>
      <c r="J85" s="9" t="n">
        <v>19</v>
      </c>
      <c r="K85" s="9"/>
      <c r="L85" s="0"/>
      <c r="M85" s="9" t="n">
        <v>2</v>
      </c>
      <c r="N85" s="9"/>
      <c r="O85" s="0"/>
      <c r="P85" s="9" t="n">
        <v>2</v>
      </c>
      <c r="Q85" s="9"/>
      <c r="R85" s="0"/>
      <c r="S85" s="9" t="n">
        <v>2</v>
      </c>
      <c r="T85" s="9"/>
      <c r="U85" s="0"/>
      <c r="V85" s="9" t="n">
        <f aca="false">SUM(D85:S85)</f>
        <v>37</v>
      </c>
      <c r="W85" s="0"/>
      <c r="AA85" s="5"/>
      <c r="AB85" s="1" t="s">
        <v>19</v>
      </c>
      <c r="AC85" s="2" t="s">
        <v>3</v>
      </c>
      <c r="AD85" s="24" t="n">
        <f aca="false">SUM(AD60,D85)</f>
        <v>9</v>
      </c>
      <c r="AE85" s="24"/>
      <c r="AF85" s="6" t="s">
        <v>3</v>
      </c>
      <c r="AG85" s="24" t="n">
        <f aca="false">SUM(AG60,G85)</f>
        <v>12</v>
      </c>
      <c r="AH85" s="24"/>
      <c r="AI85" s="6" t="s">
        <v>3</v>
      </c>
      <c r="AJ85" s="24" t="n">
        <f aca="false">SUM(AJ60,J85)</f>
        <v>24</v>
      </c>
      <c r="AK85" s="24"/>
      <c r="AL85" s="6" t="s">
        <v>3</v>
      </c>
      <c r="AM85" s="24" t="n">
        <f aca="false">SUM(AM60,M85)</f>
        <v>31</v>
      </c>
      <c r="AN85" s="24"/>
      <c r="AO85" s="6" t="s">
        <v>3</v>
      </c>
      <c r="AP85" s="24" t="n">
        <f aca="false">SUM(AP60,P85)</f>
        <v>24</v>
      </c>
      <c r="AQ85" s="24"/>
      <c r="AR85" s="6" t="s">
        <v>3</v>
      </c>
      <c r="AS85" s="24" t="n">
        <f aca="false">SUM(AS60,S85)</f>
        <v>42</v>
      </c>
      <c r="AT85" s="24"/>
      <c r="AU85" s="6" t="s">
        <v>3</v>
      </c>
      <c r="AV85" s="24" t="n">
        <f aca="false">SUM(AD85,AG85,AJ85,AM85,AP85,AS85)</f>
        <v>142</v>
      </c>
      <c r="AW85" s="18" t="s">
        <v>11</v>
      </c>
      <c r="AX85" s="5"/>
    </row>
    <row r="86" customFormat="false" ht="13.8" hidden="false" customHeight="false" outlineLevel="0" collapsed="false">
      <c r="B86" s="9" t="s">
        <v>20</v>
      </c>
      <c r="C86" s="0"/>
      <c r="D86" s="9" t="n">
        <v>2</v>
      </c>
      <c r="E86" s="9"/>
      <c r="F86" s="0"/>
      <c r="G86" s="9" t="n">
        <v>13</v>
      </c>
      <c r="H86" s="9"/>
      <c r="I86" s="0"/>
      <c r="J86" s="9" t="n">
        <v>16</v>
      </c>
      <c r="K86" s="9"/>
      <c r="L86" s="0"/>
      <c r="M86" s="9" t="n">
        <v>2</v>
      </c>
      <c r="N86" s="9"/>
      <c r="O86" s="0"/>
      <c r="P86" s="9" t="n">
        <v>2</v>
      </c>
      <c r="Q86" s="9"/>
      <c r="R86" s="0"/>
      <c r="S86" s="9" t="n">
        <v>2</v>
      </c>
      <c r="T86" s="9"/>
      <c r="U86" s="0"/>
      <c r="V86" s="9" t="n">
        <f aca="false">SUM(D86:S86)</f>
        <v>37</v>
      </c>
      <c r="W86" s="0"/>
      <c r="AA86" s="5"/>
      <c r="AB86" s="1" t="s">
        <v>20</v>
      </c>
      <c r="AC86" s="2" t="s">
        <v>3</v>
      </c>
      <c r="AD86" s="24" t="n">
        <f aca="false">SUM(AD61,D86)</f>
        <v>13</v>
      </c>
      <c r="AE86" s="24"/>
      <c r="AF86" s="6" t="s">
        <v>3</v>
      </c>
      <c r="AG86" s="24" t="n">
        <f aca="false">SUM(AG61,G86)</f>
        <v>13</v>
      </c>
      <c r="AH86" s="24"/>
      <c r="AI86" s="6" t="s">
        <v>3</v>
      </c>
      <c r="AJ86" s="24" t="n">
        <f aca="false">SUM(AJ61,J86)</f>
        <v>16</v>
      </c>
      <c r="AK86" s="24"/>
      <c r="AL86" s="6" t="s">
        <v>3</v>
      </c>
      <c r="AM86" s="24" t="n">
        <f aca="false">SUM(AM61,M86)</f>
        <v>22</v>
      </c>
      <c r="AN86" s="24"/>
      <c r="AO86" s="6" t="s">
        <v>3</v>
      </c>
      <c r="AP86" s="24" t="n">
        <f aca="false">SUM(AP61,P86)</f>
        <v>37</v>
      </c>
      <c r="AQ86" s="24"/>
      <c r="AR86" s="6" t="s">
        <v>3</v>
      </c>
      <c r="AS86" s="24" t="n">
        <f aca="false">SUM(AS61,S86)</f>
        <v>41</v>
      </c>
      <c r="AT86" s="24"/>
      <c r="AU86" s="6" t="s">
        <v>3</v>
      </c>
      <c r="AV86" s="24" t="n">
        <f aca="false">SUM(AD86,AG86,AJ86,AM86,AP86,AS86)</f>
        <v>142</v>
      </c>
      <c r="AW86" s="18" t="s">
        <v>11</v>
      </c>
      <c r="AX86" s="5"/>
    </row>
    <row r="87" customFormat="false" ht="13.8" hidden="false" customHeight="false" outlineLevel="0" collapsed="false">
      <c r="B87" s="9"/>
      <c r="C87" s="0"/>
      <c r="D87" s="9" t="s">
        <v>4</v>
      </c>
      <c r="E87" s="9"/>
      <c r="F87" s="0"/>
      <c r="G87" s="9" t="s">
        <v>5</v>
      </c>
      <c r="H87" s="9"/>
      <c r="I87" s="0"/>
      <c r="J87" s="9" t="s">
        <v>6</v>
      </c>
      <c r="K87" s="9"/>
      <c r="L87" s="0"/>
      <c r="M87" s="9" t="s">
        <v>7</v>
      </c>
      <c r="N87" s="9"/>
      <c r="O87" s="0"/>
      <c r="P87" s="9" t="s">
        <v>8</v>
      </c>
      <c r="Q87" s="9"/>
      <c r="R87" s="0"/>
      <c r="S87" s="9" t="s">
        <v>9</v>
      </c>
      <c r="T87" s="9"/>
      <c r="U87" s="0"/>
      <c r="W87" s="0"/>
      <c r="AA87" s="5"/>
      <c r="AB87" s="42" t="s">
        <v>12</v>
      </c>
      <c r="AC87" s="2"/>
      <c r="AD87" s="43"/>
      <c r="AE87" s="43"/>
      <c r="AF87" s="44"/>
      <c r="AG87" s="45"/>
      <c r="AH87" s="45"/>
      <c r="AI87" s="20"/>
      <c r="AJ87" s="45"/>
      <c r="AK87" s="45"/>
      <c r="AL87" s="46"/>
      <c r="AM87" s="45"/>
      <c r="AN87" s="45"/>
      <c r="AO87" s="20"/>
      <c r="AP87" s="45"/>
      <c r="AQ87" s="45"/>
      <c r="AR87" s="20"/>
      <c r="AS87" s="45"/>
      <c r="AT87" s="45"/>
      <c r="AU87" s="12"/>
      <c r="AV87" s="47"/>
      <c r="AW87" s="18"/>
      <c r="AX87" s="5"/>
    </row>
    <row r="88" customFormat="false" ht="13.8" hidden="false" customHeight="false" outlineLevel="0" collapsed="false">
      <c r="B88" s="9"/>
      <c r="C88" s="0"/>
      <c r="D88" s="9" t="n">
        <f aca="false">SUM(D80:D86)</f>
        <v>35</v>
      </c>
      <c r="E88" s="9"/>
      <c r="F88" s="0"/>
      <c r="G88" s="9" t="n">
        <f aca="false">SUM(G80:G86)</f>
        <v>40</v>
      </c>
      <c r="H88" s="9"/>
      <c r="I88" s="0"/>
      <c r="J88" s="9" t="n">
        <f aca="false">SUM(J80:J86)</f>
        <v>106</v>
      </c>
      <c r="K88" s="9"/>
      <c r="L88" s="0"/>
      <c r="M88" s="9" t="n">
        <f aca="false">SUM(M80:M86)</f>
        <v>14</v>
      </c>
      <c r="N88" s="9"/>
      <c r="O88" s="0"/>
      <c r="P88" s="9" t="n">
        <f aca="false">SUM(P80:P86)</f>
        <v>14</v>
      </c>
      <c r="Q88" s="9"/>
      <c r="R88" s="0"/>
      <c r="S88" s="9" t="n">
        <f aca="false">SUM(S80:S86)</f>
        <v>50</v>
      </c>
      <c r="T88" s="9"/>
      <c r="U88" s="0"/>
      <c r="V88" s="9" t="n">
        <f aca="false">SUM(V80:V86)</f>
        <v>259</v>
      </c>
      <c r="W88" s="0"/>
      <c r="AA88" s="5"/>
      <c r="AB88" s="1" t="s">
        <v>21</v>
      </c>
      <c r="AC88" s="2" t="s">
        <v>3</v>
      </c>
      <c r="AD88" s="30" t="n">
        <f aca="false">SUM(AD80:AD86)</f>
        <v>79</v>
      </c>
      <c r="AE88" s="30"/>
      <c r="AF88" s="3" t="s">
        <v>3</v>
      </c>
      <c r="AG88" s="30" t="n">
        <f aca="false">SUM(AG80:AG86)</f>
        <v>78</v>
      </c>
      <c r="AH88" s="30"/>
      <c r="AI88" s="2" t="s">
        <v>3</v>
      </c>
      <c r="AJ88" s="30" t="n">
        <f aca="false">SUM(AJ80:AJ86)</f>
        <v>117</v>
      </c>
      <c r="AK88" s="30"/>
      <c r="AL88" s="4" t="s">
        <v>3</v>
      </c>
      <c r="AM88" s="30" t="n">
        <f aca="false">SUM(AM80:AM86)</f>
        <v>225</v>
      </c>
      <c r="AN88" s="30"/>
      <c r="AO88" s="2" t="s">
        <v>3</v>
      </c>
      <c r="AP88" s="30" t="n">
        <f aca="false">SUM(AP80:AP86)</f>
        <v>177</v>
      </c>
      <c r="AQ88" s="30"/>
      <c r="AR88" s="2" t="s">
        <v>3</v>
      </c>
      <c r="AS88" s="30" t="n">
        <f aca="false">SUM(AS80:AS86)</f>
        <v>317</v>
      </c>
      <c r="AT88" s="30"/>
      <c r="AU88" s="2" t="s">
        <v>3</v>
      </c>
      <c r="AV88" s="30" t="n">
        <f aca="false">SUM(AV80:AV86)</f>
        <v>993</v>
      </c>
      <c r="AW88" s="18" t="s">
        <v>11</v>
      </c>
      <c r="AX88" s="5"/>
    </row>
    <row r="89" customFormat="false" ht="13.8" hidden="false" customHeight="false" outlineLevel="0" collapsed="false">
      <c r="B89" s="9"/>
      <c r="C89" s="0"/>
      <c r="D89" s="9" t="s">
        <v>4</v>
      </c>
      <c r="E89" s="9"/>
      <c r="F89" s="0"/>
      <c r="G89" s="9" t="s">
        <v>5</v>
      </c>
      <c r="H89" s="9"/>
      <c r="I89" s="0"/>
      <c r="J89" s="9" t="s">
        <v>6</v>
      </c>
      <c r="K89" s="9"/>
      <c r="L89" s="0"/>
      <c r="M89" s="9" t="s">
        <v>7</v>
      </c>
      <c r="N89" s="9"/>
      <c r="O89" s="0"/>
      <c r="P89" s="9" t="s">
        <v>8</v>
      </c>
      <c r="Q89" s="9"/>
      <c r="R89" s="0"/>
      <c r="S89" s="9" t="s">
        <v>9</v>
      </c>
      <c r="T89" s="9"/>
      <c r="U89" s="0"/>
      <c r="W89" s="0"/>
      <c r="AA89" s="5"/>
      <c r="AB89" s="1" t="s">
        <v>22</v>
      </c>
      <c r="AC89" s="2" t="s">
        <v>3</v>
      </c>
      <c r="AD89" s="30" t="n">
        <f aca="false">AD88</f>
        <v>79</v>
      </c>
      <c r="AE89" s="30"/>
      <c r="AF89" s="3" t="s">
        <v>3</v>
      </c>
      <c r="AG89" s="30" t="n">
        <f aca="false">AG88</f>
        <v>78</v>
      </c>
      <c r="AH89" s="30"/>
      <c r="AI89" s="2" t="s">
        <v>3</v>
      </c>
      <c r="AJ89" s="30" t="n">
        <f aca="false">AJ88</f>
        <v>117</v>
      </c>
      <c r="AK89" s="30"/>
      <c r="AL89" s="4" t="s">
        <v>3</v>
      </c>
      <c r="AM89" s="30" t="n">
        <f aca="false">AM88</f>
        <v>225</v>
      </c>
      <c r="AN89" s="30"/>
      <c r="AO89" s="2" t="s">
        <v>3</v>
      </c>
      <c r="AP89" s="30" t="n">
        <f aca="false">AP88</f>
        <v>177</v>
      </c>
      <c r="AQ89" s="30"/>
      <c r="AR89" s="2" t="s">
        <v>3</v>
      </c>
      <c r="AS89" s="30" t="n">
        <f aca="false">AS88</f>
        <v>317</v>
      </c>
      <c r="AT89" s="30"/>
      <c r="AU89" s="2" t="s">
        <v>3</v>
      </c>
      <c r="AV89" s="30" t="n">
        <f aca="false">SUM(AD89:AS89)</f>
        <v>993</v>
      </c>
      <c r="AW89" s="18" t="s">
        <v>11</v>
      </c>
      <c r="AX89" s="5"/>
    </row>
    <row r="90" customFormat="false" ht="13.8" hidden="false" customHeight="false" outlineLevel="0" collapsed="false">
      <c r="B90" s="9"/>
      <c r="C90" s="0"/>
      <c r="D90" s="54" t="n">
        <f aca="false">30*D88</f>
        <v>1050</v>
      </c>
      <c r="E90" s="54"/>
      <c r="F90" s="54" t="n">
        <f aca="false">30*F88</f>
        <v>0</v>
      </c>
      <c r="G90" s="54" t="n">
        <f aca="false">G88*20</f>
        <v>800</v>
      </c>
      <c r="H90" s="54"/>
      <c r="I90" s="54" t="n">
        <f aca="false">30*I88</f>
        <v>0</v>
      </c>
      <c r="J90" s="54" t="n">
        <f aca="false">25*J88</f>
        <v>2650</v>
      </c>
      <c r="K90" s="54"/>
      <c r="L90" s="54" t="n">
        <f aca="false">30*L88</f>
        <v>0</v>
      </c>
      <c r="M90" s="54" t="n">
        <f aca="false">22*M88</f>
        <v>308</v>
      </c>
      <c r="N90" s="54"/>
      <c r="O90" s="54" t="n">
        <f aca="false">30*O88</f>
        <v>0</v>
      </c>
      <c r="P90" s="54" t="n">
        <f aca="false">15*P88</f>
        <v>210</v>
      </c>
      <c r="Q90" s="54"/>
      <c r="R90" s="54" t="n">
        <f aca="false">30*R88</f>
        <v>0</v>
      </c>
      <c r="S90" s="54" t="n">
        <f aca="false">15*S88</f>
        <v>750</v>
      </c>
      <c r="T90" s="54"/>
      <c r="U90" s="0"/>
      <c r="V90" s="54" t="n">
        <f aca="false">SUM(D90:S90)</f>
        <v>5768</v>
      </c>
      <c r="W90" s="0"/>
      <c r="AA90" s="5"/>
      <c r="AB90" s="1" t="s">
        <v>23</v>
      </c>
      <c r="AC90" s="2" t="s">
        <v>3</v>
      </c>
      <c r="AD90" s="48" t="n">
        <v>30</v>
      </c>
      <c r="AE90" s="48"/>
      <c r="AF90" s="49" t="s">
        <v>3</v>
      </c>
      <c r="AG90" s="48" t="n">
        <v>20</v>
      </c>
      <c r="AH90" s="48"/>
      <c r="AI90" s="50" t="s">
        <v>3</v>
      </c>
      <c r="AJ90" s="48" t="n">
        <v>25</v>
      </c>
      <c r="AK90" s="48"/>
      <c r="AL90" s="4" t="s">
        <v>3</v>
      </c>
      <c r="AM90" s="48" t="n">
        <v>22</v>
      </c>
      <c r="AN90" s="48"/>
      <c r="AO90" s="50" t="s">
        <v>3</v>
      </c>
      <c r="AP90" s="51" t="n">
        <v>15</v>
      </c>
      <c r="AQ90" s="51"/>
      <c r="AR90" s="50" t="s">
        <v>3</v>
      </c>
      <c r="AS90" s="48" t="n">
        <v>15</v>
      </c>
      <c r="AT90" s="48"/>
      <c r="AU90" s="52" t="s">
        <v>3</v>
      </c>
      <c r="AV90" s="53"/>
      <c r="AW90" s="18" t="s">
        <v>11</v>
      </c>
      <c r="AX90" s="5"/>
    </row>
    <row r="91" customFormat="false" ht="13.8" hidden="false" customHeight="false" outlineLevel="0" collapsed="false">
      <c r="B91" s="9"/>
      <c r="C91" s="9"/>
      <c r="F91" s="0"/>
      <c r="G91" s="9"/>
      <c r="H91" s="9"/>
      <c r="I91" s="9"/>
      <c r="J91" s="9"/>
      <c r="K91" s="9"/>
      <c r="L91" s="9"/>
      <c r="M91" s="9"/>
      <c r="N91" s="9"/>
      <c r="O91" s="0"/>
      <c r="P91" s="2"/>
      <c r="Q91" s="2"/>
      <c r="R91" s="0"/>
      <c r="U91" s="0"/>
      <c r="V91" s="2"/>
      <c r="W91" s="0"/>
      <c r="AA91" s="5"/>
      <c r="AB91" s="1" t="s">
        <v>24</v>
      </c>
      <c r="AC91" s="2" t="s">
        <v>3</v>
      </c>
      <c r="AD91" s="54" t="n">
        <f aca="false">AD89*AD90</f>
        <v>2370</v>
      </c>
      <c r="AE91" s="54"/>
      <c r="AF91" s="49" t="s">
        <v>3</v>
      </c>
      <c r="AG91" s="54" t="n">
        <f aca="false">AG89*AG90</f>
        <v>1560</v>
      </c>
      <c r="AH91" s="54"/>
      <c r="AI91" s="52" t="s">
        <v>3</v>
      </c>
      <c r="AJ91" s="54" t="n">
        <f aca="false">AJ89*AJ90</f>
        <v>2925</v>
      </c>
      <c r="AK91" s="54"/>
      <c r="AL91" s="55" t="s">
        <v>3</v>
      </c>
      <c r="AM91" s="54" t="n">
        <f aca="false">AM89*AM90</f>
        <v>4950</v>
      </c>
      <c r="AN91" s="54"/>
      <c r="AO91" s="52" t="s">
        <v>3</v>
      </c>
      <c r="AP91" s="54" t="n">
        <f aca="false">AP89*AP90</f>
        <v>2655</v>
      </c>
      <c r="AQ91" s="54"/>
      <c r="AR91" s="52" t="s">
        <v>3</v>
      </c>
      <c r="AS91" s="54" t="n">
        <f aca="false">AS89*AS90</f>
        <v>4755</v>
      </c>
      <c r="AT91" s="54"/>
      <c r="AU91" s="52" t="s">
        <v>3</v>
      </c>
      <c r="AV91" s="54" t="n">
        <f aca="false">SUM(AD91:AS91)</f>
        <v>19215</v>
      </c>
      <c r="AW91" s="18" t="s">
        <v>11</v>
      </c>
      <c r="AX91" s="5"/>
    </row>
    <row r="92" customFormat="false" ht="13.8" hidden="false" customHeight="false" outlineLevel="0" collapsed="false">
      <c r="B92" s="0"/>
      <c r="C92" s="0"/>
      <c r="F92" s="0"/>
      <c r="I92" s="0"/>
      <c r="L92" s="0"/>
      <c r="O92" s="0"/>
      <c r="R92" s="0"/>
      <c r="S92" s="2"/>
      <c r="T92" s="2"/>
      <c r="U92" s="0"/>
      <c r="W92" s="0"/>
      <c r="AA92" s="5"/>
      <c r="AB92" s="2" t="s">
        <v>25</v>
      </c>
      <c r="AC92" s="2"/>
      <c r="AD92" s="12"/>
      <c r="AE92" s="12"/>
      <c r="AF92" s="56"/>
      <c r="AG92" s="57"/>
      <c r="AH92" s="57"/>
      <c r="AI92" s="12"/>
      <c r="AJ92" s="57"/>
      <c r="AK92" s="57"/>
      <c r="AL92" s="58"/>
      <c r="AM92" s="57"/>
      <c r="AN92" s="57"/>
      <c r="AO92" s="12"/>
      <c r="AP92" s="57"/>
      <c r="AQ92" s="57"/>
      <c r="AR92" s="12"/>
      <c r="AS92" s="57"/>
      <c r="AT92" s="57"/>
      <c r="AU92" s="12"/>
      <c r="AV92" s="57"/>
      <c r="AW92" s="8"/>
      <c r="AX92" s="5"/>
    </row>
    <row r="93" customFormat="false" ht="13.8" hidden="false" customHeight="false" outlineLevel="0" collapsed="false">
      <c r="B93" s="0"/>
      <c r="C93" s="0"/>
      <c r="F93" s="0"/>
      <c r="I93" s="0"/>
      <c r="L93" s="0"/>
      <c r="O93" s="0"/>
      <c r="R93" s="0"/>
      <c r="U93" s="0"/>
      <c r="W93" s="0"/>
      <c r="AA93" s="5"/>
      <c r="AB93" s="59" t="s">
        <v>54</v>
      </c>
      <c r="AC93" s="2"/>
      <c r="AF93" s="3"/>
      <c r="AI93" s="2"/>
      <c r="AL93" s="4"/>
      <c r="AO93" s="2"/>
      <c r="AR93" s="2"/>
      <c r="AU93" s="2"/>
      <c r="AW93" s="8"/>
      <c r="AX93" s="5"/>
    </row>
    <row r="94" customFormat="false" ht="19.7" hidden="false" customHeight="false" outlineLevel="0" collapsed="false">
      <c r="B94" s="0"/>
      <c r="C94" s="0"/>
      <c r="F94" s="0"/>
      <c r="I94" s="0"/>
      <c r="L94" s="0"/>
      <c r="O94" s="0"/>
      <c r="R94" s="0"/>
      <c r="U94" s="0"/>
      <c r="W94" s="0"/>
      <c r="AA94" s="5"/>
      <c r="AB94" s="60" t="s">
        <v>67</v>
      </c>
      <c r="AC94" s="2"/>
      <c r="AF94" s="3"/>
      <c r="AI94" s="2"/>
      <c r="AL94" s="4"/>
      <c r="AO94" s="2"/>
      <c r="AR94" s="2"/>
      <c r="AU94" s="2"/>
      <c r="AW94" s="8"/>
      <c r="AX94" s="5"/>
    </row>
    <row r="95" customFormat="false" ht="13.8" hidden="false" customHeight="false" outlineLevel="0" collapsed="false">
      <c r="B95" s="0"/>
      <c r="C95" s="0"/>
      <c r="F95" s="0"/>
      <c r="I95" s="0"/>
      <c r="L95" s="0"/>
      <c r="O95" s="0"/>
      <c r="R95" s="0"/>
      <c r="U95" s="0"/>
      <c r="W95" s="0"/>
      <c r="AA95" s="5"/>
      <c r="AB95" s="2" t="s">
        <v>28</v>
      </c>
      <c r="AC95" s="2"/>
      <c r="AD95" s="2" t="s">
        <v>6</v>
      </c>
      <c r="AE95" s="2"/>
      <c r="AF95" s="3"/>
      <c r="AG95" s="2" t="s">
        <v>29</v>
      </c>
      <c r="AH95" s="2"/>
      <c r="AI95" s="2"/>
      <c r="AJ95" s="61" t="s">
        <v>50</v>
      </c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2"/>
      <c r="AV95" s="63" t="s">
        <v>58</v>
      </c>
      <c r="AW95" s="8"/>
      <c r="AX95" s="5"/>
    </row>
    <row r="96" customFormat="false" ht="13.8" hidden="false" customHeight="false" outlineLevel="0" collapsed="false">
      <c r="B96" s="0"/>
      <c r="C96" s="0"/>
      <c r="F96" s="0"/>
      <c r="I96" s="0"/>
      <c r="L96" s="0"/>
      <c r="O96" s="0"/>
      <c r="R96" s="0"/>
      <c r="U96" s="0"/>
      <c r="W96" s="0"/>
      <c r="AA96" s="5"/>
      <c r="AB96" s="2"/>
      <c r="AC96" s="59"/>
      <c r="AD96" s="3" t="s">
        <v>33</v>
      </c>
      <c r="AE96" s="3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 t="s">
        <v>6</v>
      </c>
      <c r="AQ96" s="2"/>
      <c r="AR96" s="2" t="s">
        <v>34</v>
      </c>
      <c r="AS96" s="2"/>
      <c r="AT96" s="2"/>
      <c r="AU96" s="2" t="s">
        <v>6</v>
      </c>
      <c r="AV96" s="2" t="s">
        <v>53</v>
      </c>
      <c r="AX96" s="5"/>
    </row>
    <row r="97" customFormat="false" ht="13.8" hidden="false" customHeight="false" outlineLevel="0" collapsed="false">
      <c r="B97" s="0"/>
      <c r="C97" s="0"/>
      <c r="F97" s="0"/>
      <c r="I97" s="0"/>
      <c r="L97" s="0"/>
      <c r="O97" s="0"/>
      <c r="R97" s="0"/>
      <c r="U97" s="0"/>
      <c r="W97" s="0"/>
    </row>
    <row r="98" customFormat="false" ht="13.8" hidden="false" customHeight="false" outlineLevel="0" collapsed="false">
      <c r="B98" s="0"/>
      <c r="C98" s="0"/>
      <c r="F98" s="0"/>
      <c r="I98" s="0"/>
      <c r="L98" s="0"/>
      <c r="O98" s="0"/>
      <c r="R98" s="0"/>
      <c r="U98" s="0"/>
      <c r="W98" s="0"/>
    </row>
    <row r="99" customFormat="false" ht="13.8" hidden="false" customHeight="false" outlineLevel="0" collapsed="false">
      <c r="B99" s="0"/>
      <c r="C99" s="0"/>
      <c r="F99" s="0"/>
      <c r="I99" s="0"/>
      <c r="L99" s="0"/>
      <c r="O99" s="0"/>
      <c r="R99" s="0"/>
      <c r="U99" s="0"/>
      <c r="W99" s="0"/>
    </row>
    <row r="100" customFormat="false" ht="13.8" hidden="false" customHeight="false" outlineLevel="0" collapsed="false">
      <c r="B100" s="0"/>
      <c r="C100" s="0"/>
      <c r="F100" s="0"/>
      <c r="I100" s="0"/>
      <c r="L100" s="0"/>
      <c r="O100" s="0"/>
      <c r="R100" s="0"/>
      <c r="U100" s="0"/>
      <c r="W100" s="0"/>
    </row>
    <row r="101" customFormat="false" ht="13.8" hidden="false" customHeight="false" outlineLevel="0" collapsed="false">
      <c r="B101" s="0"/>
      <c r="C101" s="0"/>
      <c r="F101" s="0"/>
      <c r="I101" s="0"/>
      <c r="L101" s="0"/>
      <c r="O101" s="0"/>
      <c r="R101" s="0"/>
      <c r="U101" s="0"/>
      <c r="W101" s="0"/>
    </row>
    <row r="102" customFormat="false" ht="13.8" hidden="false" customHeight="false" outlineLevel="0" collapsed="false">
      <c r="B102" s="0"/>
      <c r="C102" s="0"/>
      <c r="F102" s="0"/>
      <c r="I102" s="0"/>
      <c r="L102" s="0"/>
      <c r="O102" s="0"/>
      <c r="R102" s="0"/>
      <c r="U102" s="0"/>
      <c r="W102" s="0"/>
    </row>
    <row r="103" customFormat="false" ht="13.8" hidden="false" customHeight="false" outlineLevel="0" collapsed="false">
      <c r="A103" s="5"/>
      <c r="B103" s="3"/>
      <c r="C103" s="3"/>
      <c r="D103" s="3"/>
      <c r="E103" s="3"/>
      <c r="F103" s="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5"/>
      <c r="AA103" s="5"/>
      <c r="AB103" s="3" t="s">
        <v>0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5"/>
    </row>
    <row r="104" customFormat="false" ht="13.8" hidden="false" customHeight="false" outlineLevel="0" collapsed="false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0"/>
      <c r="X104" s="5"/>
      <c r="AA104" s="5"/>
      <c r="AB104" s="6" t="s">
        <v>1</v>
      </c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8"/>
      <c r="AX104" s="5"/>
    </row>
    <row r="105" customFormat="false" ht="13.8" hidden="false" customHeight="false" outlineLevel="0" collapsed="false">
      <c r="A105" s="5"/>
      <c r="B105" s="10"/>
      <c r="C105" s="11"/>
      <c r="D105" s="12"/>
      <c r="E105" s="12"/>
      <c r="F105" s="13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8"/>
      <c r="X105" s="5"/>
      <c r="Y105" s="2"/>
      <c r="Z105" s="2"/>
      <c r="AA105" s="5"/>
      <c r="AB105" s="10" t="s">
        <v>2</v>
      </c>
      <c r="AC105" s="11"/>
      <c r="AD105" s="12"/>
      <c r="AE105" s="12"/>
      <c r="AF105" s="13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8"/>
      <c r="AX105" s="5"/>
    </row>
    <row r="106" customFormat="false" ht="13.8" hidden="false" customHeight="false" outlineLevel="0" collapsed="false">
      <c r="A106" s="5"/>
      <c r="B106" s="15"/>
      <c r="C106" s="16"/>
      <c r="D106" s="15"/>
      <c r="E106" s="15"/>
      <c r="F106" s="6"/>
      <c r="G106" s="15"/>
      <c r="H106" s="15"/>
      <c r="I106" s="16"/>
      <c r="J106" s="15"/>
      <c r="K106" s="15"/>
      <c r="L106" s="17"/>
      <c r="M106" s="15"/>
      <c r="N106" s="15"/>
      <c r="O106" s="16"/>
      <c r="P106" s="15"/>
      <c r="Q106" s="15"/>
      <c r="R106" s="16"/>
      <c r="S106" s="15"/>
      <c r="T106" s="15"/>
      <c r="U106" s="16"/>
      <c r="V106" s="15"/>
      <c r="W106" s="18"/>
      <c r="X106" s="5"/>
      <c r="Y106" s="1"/>
      <c r="Z106" s="1"/>
      <c r="AA106" s="5"/>
      <c r="AB106" s="15"/>
      <c r="AC106" s="16" t="s">
        <v>3</v>
      </c>
      <c r="AD106" s="15" t="s">
        <v>4</v>
      </c>
      <c r="AE106" s="15"/>
      <c r="AF106" s="6" t="s">
        <v>3</v>
      </c>
      <c r="AG106" s="15" t="s">
        <v>5</v>
      </c>
      <c r="AH106" s="15"/>
      <c r="AI106" s="16" t="s">
        <v>3</v>
      </c>
      <c r="AJ106" s="15" t="s">
        <v>6</v>
      </c>
      <c r="AK106" s="15"/>
      <c r="AL106" s="17" t="s">
        <v>3</v>
      </c>
      <c r="AM106" s="15" t="s">
        <v>7</v>
      </c>
      <c r="AN106" s="15"/>
      <c r="AO106" s="16" t="s">
        <v>3</v>
      </c>
      <c r="AP106" s="15" t="s">
        <v>8</v>
      </c>
      <c r="AQ106" s="15"/>
      <c r="AR106" s="16" t="s">
        <v>3</v>
      </c>
      <c r="AS106" s="15" t="s">
        <v>9</v>
      </c>
      <c r="AT106" s="15"/>
      <c r="AU106" s="16" t="s">
        <v>3</v>
      </c>
      <c r="AV106" s="15" t="s">
        <v>10</v>
      </c>
      <c r="AW106" s="18" t="s">
        <v>11</v>
      </c>
      <c r="AX106" s="5"/>
    </row>
    <row r="107" customFormat="false" ht="13.8" hidden="false" customHeight="false" outlineLevel="0" collapsed="false">
      <c r="A107" s="5"/>
      <c r="B107" s="19"/>
      <c r="C107" s="16"/>
      <c r="D107" s="20"/>
      <c r="E107" s="20"/>
      <c r="F107" s="13"/>
      <c r="G107" s="21"/>
      <c r="H107" s="21"/>
      <c r="I107" s="22"/>
      <c r="J107" s="21"/>
      <c r="K107" s="21"/>
      <c r="L107" s="23"/>
      <c r="M107" s="21"/>
      <c r="N107" s="21"/>
      <c r="O107" s="22"/>
      <c r="P107" s="21"/>
      <c r="Q107" s="21"/>
      <c r="R107" s="22"/>
      <c r="S107" s="21"/>
      <c r="T107" s="21"/>
      <c r="U107" s="22"/>
      <c r="V107" s="21"/>
      <c r="W107" s="18"/>
      <c r="X107" s="5"/>
      <c r="AA107" s="5"/>
      <c r="AB107" s="19" t="s">
        <v>12</v>
      </c>
      <c r="AC107" s="16"/>
      <c r="AD107" s="20"/>
      <c r="AE107" s="20"/>
      <c r="AF107" s="13"/>
      <c r="AG107" s="21"/>
      <c r="AH107" s="21"/>
      <c r="AI107" s="22"/>
      <c r="AJ107" s="21"/>
      <c r="AK107" s="21"/>
      <c r="AL107" s="23"/>
      <c r="AM107" s="21"/>
      <c r="AN107" s="21"/>
      <c r="AO107" s="22"/>
      <c r="AP107" s="21"/>
      <c r="AQ107" s="21"/>
      <c r="AR107" s="22"/>
      <c r="AS107" s="21"/>
      <c r="AT107" s="21"/>
      <c r="AU107" s="22"/>
      <c r="AV107" s="21"/>
      <c r="AW107" s="18"/>
      <c r="AX107" s="5"/>
    </row>
    <row r="108" customFormat="false" ht="13.8" hidden="false" customHeight="false" outlineLevel="0" collapsed="false">
      <c r="A108" s="5"/>
      <c r="B108" s="0"/>
      <c r="C108" s="0"/>
      <c r="D108" s="24"/>
      <c r="E108" s="24"/>
      <c r="F108" s="25"/>
      <c r="G108" s="26"/>
      <c r="H108" s="26"/>
      <c r="I108" s="27"/>
      <c r="J108" s="26"/>
      <c r="K108" s="93"/>
      <c r="L108" s="28"/>
      <c r="M108" s="26"/>
      <c r="N108" s="26"/>
      <c r="O108" s="27"/>
      <c r="P108" s="26"/>
      <c r="Q108" s="26"/>
      <c r="R108" s="27"/>
      <c r="S108" s="29"/>
      <c r="T108" s="29"/>
      <c r="U108" s="0"/>
      <c r="V108" s="30"/>
      <c r="W108" s="18"/>
      <c r="X108" s="5"/>
      <c r="AA108" s="5"/>
      <c r="AB108" s="1" t="s">
        <v>13</v>
      </c>
      <c r="AC108" s="2" t="s">
        <v>3</v>
      </c>
      <c r="AD108" s="24" t="n">
        <f aca="false">SUM(AD6)</f>
        <v>5</v>
      </c>
      <c r="AE108" s="24"/>
      <c r="AF108" s="25" t="s">
        <v>3</v>
      </c>
      <c r="AG108" s="24" t="n">
        <f aca="false">SUM(AG6)</f>
        <v>0</v>
      </c>
      <c r="AH108" s="26"/>
      <c r="AI108" s="27" t="s">
        <v>3</v>
      </c>
      <c r="AJ108" s="24" t="n">
        <f aca="false">SUM(AJ6)</f>
        <v>0</v>
      </c>
      <c r="AK108" s="26"/>
      <c r="AL108" s="28" t="s">
        <v>3</v>
      </c>
      <c r="AM108" s="24" t="n">
        <f aca="false">SUM(AM6)</f>
        <v>21</v>
      </c>
      <c r="AN108" s="26"/>
      <c r="AO108" s="27" t="s">
        <v>3</v>
      </c>
      <c r="AP108" s="24" t="n">
        <f aca="false">SUM(AP6)</f>
        <v>0</v>
      </c>
      <c r="AQ108" s="26"/>
      <c r="AR108" s="27" t="s">
        <v>3</v>
      </c>
      <c r="AS108" s="24" t="n">
        <f aca="false">SUM(AS6)</f>
        <v>0</v>
      </c>
      <c r="AT108" s="29"/>
      <c r="AU108" s="2" t="s">
        <v>3</v>
      </c>
      <c r="AV108" s="24" t="n">
        <f aca="false">SUM(AV6)</f>
        <v>26</v>
      </c>
      <c r="AW108" s="18" t="s">
        <v>11</v>
      </c>
      <c r="AX108" s="5"/>
    </row>
    <row r="109" customFormat="false" ht="13.8" hidden="false" customHeight="false" outlineLevel="0" collapsed="false">
      <c r="A109" s="5"/>
      <c r="B109" s="0"/>
      <c r="C109" s="0"/>
      <c r="D109" s="31"/>
      <c r="E109" s="31"/>
      <c r="F109" s="32"/>
      <c r="G109" s="33"/>
      <c r="H109" s="33"/>
      <c r="I109" s="19"/>
      <c r="J109" s="33"/>
      <c r="K109" s="94"/>
      <c r="L109" s="34"/>
      <c r="M109" s="33"/>
      <c r="N109" s="33"/>
      <c r="O109" s="19"/>
      <c r="P109" s="33"/>
      <c r="Q109" s="33"/>
      <c r="R109" s="19"/>
      <c r="S109" s="35"/>
      <c r="T109" s="35"/>
      <c r="U109" s="0"/>
      <c r="V109" s="30"/>
      <c r="W109" s="18"/>
      <c r="X109" s="5"/>
      <c r="AA109" s="5"/>
      <c r="AB109" s="1" t="s">
        <v>15</v>
      </c>
      <c r="AC109" s="2" t="s">
        <v>3</v>
      </c>
      <c r="AD109" s="24" t="n">
        <f aca="false">SUM(AD7)</f>
        <v>5</v>
      </c>
      <c r="AE109" s="31"/>
      <c r="AF109" s="32" t="s">
        <v>3</v>
      </c>
      <c r="AG109" s="24" t="n">
        <f aca="false">SUM(AG7)</f>
        <v>0</v>
      </c>
      <c r="AH109" s="33"/>
      <c r="AI109" s="19" t="s">
        <v>3</v>
      </c>
      <c r="AJ109" s="24" t="n">
        <f aca="false">SUM(AJ7)</f>
        <v>0</v>
      </c>
      <c r="AK109" s="33"/>
      <c r="AL109" s="34" t="s">
        <v>3</v>
      </c>
      <c r="AM109" s="24" t="n">
        <f aca="false">SUM(AM7)</f>
        <v>30</v>
      </c>
      <c r="AN109" s="33"/>
      <c r="AO109" s="19" t="s">
        <v>3</v>
      </c>
      <c r="AP109" s="24" t="n">
        <f aca="false">SUM(AP7)</f>
        <v>0</v>
      </c>
      <c r="AQ109" s="33"/>
      <c r="AR109" s="19" t="s">
        <v>3</v>
      </c>
      <c r="AS109" s="24" t="n">
        <f aca="false">SUM(AS7)</f>
        <v>0</v>
      </c>
      <c r="AT109" s="35"/>
      <c r="AU109" s="2" t="s">
        <v>3</v>
      </c>
      <c r="AV109" s="24" t="n">
        <f aca="false">SUM(AV7)</f>
        <v>35</v>
      </c>
      <c r="AW109" s="18" t="s">
        <v>11</v>
      </c>
      <c r="AX109" s="5"/>
    </row>
    <row r="110" customFormat="false" ht="13.8" hidden="false" customHeight="false" outlineLevel="0" collapsed="false">
      <c r="A110" s="5"/>
      <c r="B110" s="0"/>
      <c r="C110" s="0"/>
      <c r="D110" s="31"/>
      <c r="E110" s="31"/>
      <c r="F110" s="32"/>
      <c r="G110" s="33"/>
      <c r="H110" s="33"/>
      <c r="I110" s="19"/>
      <c r="J110" s="33"/>
      <c r="K110" s="94"/>
      <c r="L110" s="34"/>
      <c r="M110" s="33"/>
      <c r="N110" s="33"/>
      <c r="O110" s="19"/>
      <c r="P110" s="33"/>
      <c r="Q110" s="33"/>
      <c r="R110" s="19"/>
      <c r="S110" s="35"/>
      <c r="T110" s="35"/>
      <c r="U110" s="0"/>
      <c r="V110" s="30"/>
      <c r="W110" s="18"/>
      <c r="X110" s="5"/>
      <c r="AA110" s="5"/>
      <c r="AB110" s="1" t="s">
        <v>16</v>
      </c>
      <c r="AC110" s="2" t="s">
        <v>3</v>
      </c>
      <c r="AD110" s="24" t="n">
        <f aca="false">SUM(AD8)</f>
        <v>0</v>
      </c>
      <c r="AE110" s="31"/>
      <c r="AF110" s="32" t="s">
        <v>3</v>
      </c>
      <c r="AG110" s="24" t="n">
        <f aca="false">SUM(AG8)</f>
        <v>0</v>
      </c>
      <c r="AH110" s="33"/>
      <c r="AI110" s="19" t="s">
        <v>3</v>
      </c>
      <c r="AJ110" s="24" t="n">
        <f aca="false">SUM(AJ8)</f>
        <v>0</v>
      </c>
      <c r="AK110" s="33"/>
      <c r="AL110" s="34" t="s">
        <v>3</v>
      </c>
      <c r="AM110" s="24" t="n">
        <f aca="false">SUM(AM8)</f>
        <v>6</v>
      </c>
      <c r="AN110" s="94" t="s">
        <v>61</v>
      </c>
      <c r="AO110" s="19" t="s">
        <v>3</v>
      </c>
      <c r="AP110" s="24" t="n">
        <f aca="false">SUM(AP8)</f>
        <v>0</v>
      </c>
      <c r="AQ110" s="33"/>
      <c r="AR110" s="19" t="s">
        <v>3</v>
      </c>
      <c r="AS110" s="24" t="n">
        <f aca="false">SUM(AS8)</f>
        <v>20</v>
      </c>
      <c r="AT110" s="95" t="s">
        <v>62</v>
      </c>
      <c r="AU110" s="2" t="s">
        <v>3</v>
      </c>
      <c r="AV110" s="24" t="n">
        <f aca="false">SUM(AV8)</f>
        <v>26</v>
      </c>
      <c r="AW110" s="18" t="s">
        <v>11</v>
      </c>
      <c r="AX110" s="5"/>
    </row>
    <row r="111" customFormat="false" ht="13.8" hidden="false" customHeight="false" outlineLevel="0" collapsed="false">
      <c r="A111" s="5"/>
      <c r="B111" s="0"/>
      <c r="C111" s="0"/>
      <c r="D111" s="31"/>
      <c r="E111" s="31"/>
      <c r="F111" s="32"/>
      <c r="G111" s="33"/>
      <c r="H111" s="33"/>
      <c r="I111" s="19"/>
      <c r="J111" s="33"/>
      <c r="K111" s="94"/>
      <c r="L111" s="34"/>
      <c r="M111" s="33"/>
      <c r="N111" s="33"/>
      <c r="O111" s="19"/>
      <c r="P111" s="33"/>
      <c r="Q111" s="33"/>
      <c r="R111" s="19"/>
      <c r="S111" s="35"/>
      <c r="T111" s="35"/>
      <c r="U111" s="0"/>
      <c r="V111" s="30"/>
      <c r="W111" s="18"/>
      <c r="X111" s="5"/>
      <c r="AA111" s="5"/>
      <c r="AB111" s="1" t="s">
        <v>17</v>
      </c>
      <c r="AC111" s="2" t="s">
        <v>3</v>
      </c>
      <c r="AD111" s="24" t="n">
        <f aca="false">SUM(AD9)</f>
        <v>0</v>
      </c>
      <c r="AE111" s="31"/>
      <c r="AF111" s="32" t="s">
        <v>3</v>
      </c>
      <c r="AG111" s="24" t="n">
        <f aca="false">SUM(AG9)</f>
        <v>0</v>
      </c>
      <c r="AH111" s="33"/>
      <c r="AI111" s="19" t="s">
        <v>3</v>
      </c>
      <c r="AJ111" s="24" t="n">
        <f aca="false">SUM(AJ9)</f>
        <v>0</v>
      </c>
      <c r="AK111" s="33"/>
      <c r="AL111" s="34" t="s">
        <v>3</v>
      </c>
      <c r="AM111" s="24" t="n">
        <f aca="false">SUM(AM9)</f>
        <v>10</v>
      </c>
      <c r="AN111" s="33"/>
      <c r="AO111" s="19" t="s">
        <v>3</v>
      </c>
      <c r="AP111" s="24" t="n">
        <f aca="false">SUM(AP9)</f>
        <v>0</v>
      </c>
      <c r="AQ111" s="33"/>
      <c r="AR111" s="19" t="s">
        <v>3</v>
      </c>
      <c r="AS111" s="24" t="n">
        <f aca="false">SUM(AS9)</f>
        <v>16</v>
      </c>
      <c r="AT111" s="35"/>
      <c r="AU111" s="2" t="s">
        <v>3</v>
      </c>
      <c r="AV111" s="24" t="n">
        <f aca="false">SUM(AV9)</f>
        <v>26</v>
      </c>
      <c r="AW111" s="18" t="s">
        <v>11</v>
      </c>
      <c r="AX111" s="5"/>
    </row>
    <row r="112" customFormat="false" ht="13.8" hidden="false" customHeight="false" outlineLevel="0" collapsed="false">
      <c r="A112" s="5"/>
      <c r="B112" s="0"/>
      <c r="C112" s="0"/>
      <c r="D112" s="31"/>
      <c r="E112" s="31"/>
      <c r="F112" s="32"/>
      <c r="G112" s="33"/>
      <c r="H112" s="33"/>
      <c r="I112" s="19"/>
      <c r="J112" s="33"/>
      <c r="K112" s="94"/>
      <c r="L112" s="34"/>
      <c r="M112" s="33"/>
      <c r="N112" s="33"/>
      <c r="O112" s="19"/>
      <c r="P112" s="33"/>
      <c r="Q112" s="33"/>
      <c r="R112" s="19"/>
      <c r="S112" s="35"/>
      <c r="T112" s="35"/>
      <c r="U112" s="0"/>
      <c r="V112" s="30"/>
      <c r="W112" s="18"/>
      <c r="X112" s="5"/>
      <c r="AA112" s="5"/>
      <c r="AB112" s="1" t="s">
        <v>18</v>
      </c>
      <c r="AC112" s="2" t="s">
        <v>3</v>
      </c>
      <c r="AD112" s="24" t="n">
        <f aca="false">SUM(AD10)</f>
        <v>0</v>
      </c>
      <c r="AE112" s="31"/>
      <c r="AF112" s="32" t="s">
        <v>3</v>
      </c>
      <c r="AG112" s="24" t="n">
        <f aca="false">SUM(AG10)</f>
        <v>5</v>
      </c>
      <c r="AH112" s="33"/>
      <c r="AI112" s="19" t="s">
        <v>3</v>
      </c>
      <c r="AJ112" s="24" t="n">
        <f aca="false">SUM(AJ10)</f>
        <v>5</v>
      </c>
      <c r="AK112" s="33"/>
      <c r="AL112" s="34" t="s">
        <v>3</v>
      </c>
      <c r="AM112" s="24" t="n">
        <f aca="false">SUM(AM10)</f>
        <v>16</v>
      </c>
      <c r="AN112" s="33"/>
      <c r="AO112" s="19" t="s">
        <v>3</v>
      </c>
      <c r="AP112" s="24" t="n">
        <f aca="false">SUM(AP10)</f>
        <v>0</v>
      </c>
      <c r="AQ112" s="33"/>
      <c r="AR112" s="19" t="s">
        <v>3</v>
      </c>
      <c r="AS112" s="24" t="n">
        <f aca="false">SUM(AS10)</f>
        <v>0</v>
      </c>
      <c r="AT112" s="35"/>
      <c r="AU112" s="2" t="s">
        <v>3</v>
      </c>
      <c r="AV112" s="24" t="n">
        <f aca="false">SUM(AV10)</f>
        <v>26</v>
      </c>
      <c r="AW112" s="18" t="s">
        <v>11</v>
      </c>
      <c r="AX112" s="5"/>
    </row>
    <row r="113" customFormat="false" ht="13.8" hidden="false" customHeight="false" outlineLevel="0" collapsed="false">
      <c r="A113" s="5"/>
      <c r="B113" s="0"/>
      <c r="C113" s="0"/>
      <c r="D113" s="31"/>
      <c r="E113" s="31"/>
      <c r="F113" s="32"/>
      <c r="G113" s="33"/>
      <c r="H113" s="33"/>
      <c r="I113" s="19"/>
      <c r="J113" s="33"/>
      <c r="K113" s="94"/>
      <c r="L113" s="34"/>
      <c r="M113" s="33"/>
      <c r="N113" s="33"/>
      <c r="O113" s="19"/>
      <c r="P113" s="33"/>
      <c r="Q113" s="33"/>
      <c r="R113" s="19"/>
      <c r="S113" s="35"/>
      <c r="T113" s="35"/>
      <c r="U113" s="0"/>
      <c r="V113" s="30"/>
      <c r="W113" s="18"/>
      <c r="X113" s="5"/>
      <c r="AA113" s="5"/>
      <c r="AB113" s="1" t="s">
        <v>19</v>
      </c>
      <c r="AC113" s="2" t="s">
        <v>3</v>
      </c>
      <c r="AD113" s="24" t="n">
        <f aca="false">SUM(AD11)</f>
        <v>0</v>
      </c>
      <c r="AE113" s="31"/>
      <c r="AF113" s="32" t="s">
        <v>3</v>
      </c>
      <c r="AG113" s="24" t="n">
        <f aca="false">SUM(AG11)</f>
        <v>4</v>
      </c>
      <c r="AH113" s="33"/>
      <c r="AI113" s="19" t="s">
        <v>3</v>
      </c>
      <c r="AJ113" s="24" t="n">
        <f aca="false">SUM(AJ11)</f>
        <v>5</v>
      </c>
      <c r="AK113" s="33"/>
      <c r="AL113" s="34" t="s">
        <v>3</v>
      </c>
      <c r="AM113" s="24" t="n">
        <f aca="false">SUM(AM11)</f>
        <v>17</v>
      </c>
      <c r="AN113" s="33"/>
      <c r="AO113" s="19" t="s">
        <v>3</v>
      </c>
      <c r="AP113" s="24" t="n">
        <f aca="false">SUM(AP11)</f>
        <v>0</v>
      </c>
      <c r="AQ113" s="33"/>
      <c r="AR113" s="19" t="s">
        <v>3</v>
      </c>
      <c r="AS113" s="24" t="n">
        <f aca="false">SUM(AS11)</f>
        <v>0</v>
      </c>
      <c r="AT113" s="35"/>
      <c r="AU113" s="2" t="s">
        <v>3</v>
      </c>
      <c r="AV113" s="24" t="n">
        <f aca="false">SUM(AV11)</f>
        <v>26</v>
      </c>
      <c r="AW113" s="18" t="s">
        <v>11</v>
      </c>
      <c r="AX113" s="5"/>
    </row>
    <row r="114" customFormat="false" ht="13.8" hidden="false" customHeight="false" outlineLevel="0" collapsed="false">
      <c r="A114" s="5"/>
      <c r="B114" s="0"/>
      <c r="C114" s="0"/>
      <c r="D114" s="36"/>
      <c r="E114" s="36"/>
      <c r="F114" s="37"/>
      <c r="G114" s="38"/>
      <c r="H114" s="38"/>
      <c r="I114" s="39"/>
      <c r="J114" s="38"/>
      <c r="K114" s="96"/>
      <c r="L114" s="40"/>
      <c r="M114" s="38"/>
      <c r="N114" s="38"/>
      <c r="O114" s="39"/>
      <c r="P114" s="38"/>
      <c r="Q114" s="38"/>
      <c r="R114" s="39"/>
      <c r="S114" s="41"/>
      <c r="T114" s="41"/>
      <c r="U114" s="0"/>
      <c r="V114" s="30"/>
      <c r="W114" s="18"/>
      <c r="X114" s="5"/>
      <c r="AA114" s="5"/>
      <c r="AB114" s="1" t="s">
        <v>20</v>
      </c>
      <c r="AC114" s="2" t="s">
        <v>3</v>
      </c>
      <c r="AD114" s="24" t="n">
        <f aca="false">SUM(AD12)</f>
        <v>0</v>
      </c>
      <c r="AE114" s="36"/>
      <c r="AF114" s="37" t="s">
        <v>3</v>
      </c>
      <c r="AG114" s="24" t="n">
        <f aca="false">SUM(AG12)</f>
        <v>0</v>
      </c>
      <c r="AH114" s="38"/>
      <c r="AI114" s="39" t="s">
        <v>3</v>
      </c>
      <c r="AJ114" s="24" t="n">
        <f aca="false">SUM(AJ12)</f>
        <v>0</v>
      </c>
      <c r="AK114" s="38"/>
      <c r="AL114" s="40" t="s">
        <v>3</v>
      </c>
      <c r="AM114" s="24" t="n">
        <f aca="false">SUM(AM12)</f>
        <v>14</v>
      </c>
      <c r="AN114" s="96" t="s">
        <v>62</v>
      </c>
      <c r="AO114" s="39" t="s">
        <v>3</v>
      </c>
      <c r="AP114" s="24" t="n">
        <f aca="false">SUM(AP12)</f>
        <v>0</v>
      </c>
      <c r="AQ114" s="38"/>
      <c r="AR114" s="39" t="s">
        <v>3</v>
      </c>
      <c r="AS114" s="24" t="n">
        <f aca="false">SUM(AS12)</f>
        <v>12</v>
      </c>
      <c r="AT114" s="97" t="s">
        <v>61</v>
      </c>
      <c r="AU114" s="2" t="s">
        <v>3</v>
      </c>
      <c r="AV114" s="24" t="n">
        <f aca="false">SUM(AV12)</f>
        <v>26</v>
      </c>
      <c r="AW114" s="18" t="s">
        <v>11</v>
      </c>
      <c r="AX114" s="5"/>
    </row>
    <row r="115" customFormat="false" ht="13.8" hidden="false" customHeight="false" outlineLevel="0" collapsed="false">
      <c r="A115" s="5"/>
      <c r="B115" s="42"/>
      <c r="C115" s="0"/>
      <c r="D115" s="43"/>
      <c r="E115" s="43"/>
      <c r="F115" s="44"/>
      <c r="G115" s="45"/>
      <c r="H115" s="45"/>
      <c r="I115" s="20"/>
      <c r="J115" s="45"/>
      <c r="K115" s="45"/>
      <c r="L115" s="46"/>
      <c r="M115" s="45"/>
      <c r="N115" s="45"/>
      <c r="O115" s="20"/>
      <c r="P115" s="45"/>
      <c r="Q115" s="45"/>
      <c r="R115" s="20"/>
      <c r="S115" s="45"/>
      <c r="T115" s="45"/>
      <c r="U115" s="12"/>
      <c r="V115" s="47"/>
      <c r="W115" s="18"/>
      <c r="X115" s="5"/>
      <c r="AA115" s="5"/>
      <c r="AB115" s="42" t="s">
        <v>12</v>
      </c>
      <c r="AC115" s="2"/>
      <c r="AD115" s="43"/>
      <c r="AE115" s="43"/>
      <c r="AF115" s="44"/>
      <c r="AG115" s="45"/>
      <c r="AH115" s="45"/>
      <c r="AI115" s="20"/>
      <c r="AJ115" s="45"/>
      <c r="AK115" s="45"/>
      <c r="AL115" s="46"/>
      <c r="AM115" s="45"/>
      <c r="AN115" s="45"/>
      <c r="AO115" s="20"/>
      <c r="AP115" s="45"/>
      <c r="AQ115" s="45"/>
      <c r="AR115" s="20"/>
      <c r="AS115" s="45"/>
      <c r="AT115" s="45"/>
      <c r="AU115" s="12"/>
      <c r="AV115" s="47"/>
      <c r="AW115" s="18"/>
      <c r="AX115" s="5"/>
    </row>
    <row r="116" customFormat="false" ht="13.8" hidden="false" customHeight="false" outlineLevel="0" collapsed="false">
      <c r="A116" s="5"/>
      <c r="B116" s="0"/>
      <c r="C116" s="0"/>
      <c r="D116" s="30"/>
      <c r="E116" s="30"/>
      <c r="F116" s="0"/>
      <c r="G116" s="30"/>
      <c r="H116" s="30"/>
      <c r="I116" s="0"/>
      <c r="J116" s="30"/>
      <c r="K116" s="30"/>
      <c r="L116" s="0"/>
      <c r="M116" s="30"/>
      <c r="N116" s="30"/>
      <c r="O116" s="0"/>
      <c r="P116" s="30"/>
      <c r="Q116" s="30"/>
      <c r="R116" s="0"/>
      <c r="S116" s="30"/>
      <c r="T116" s="30"/>
      <c r="U116" s="0"/>
      <c r="V116" s="30"/>
      <c r="W116" s="18"/>
      <c r="X116" s="5"/>
      <c r="AA116" s="5"/>
      <c r="AB116" s="1" t="s">
        <v>21</v>
      </c>
      <c r="AC116" s="2" t="s">
        <v>3</v>
      </c>
      <c r="AD116" s="30" t="n">
        <f aca="false">SUM(AD108:AD114)</f>
        <v>10</v>
      </c>
      <c r="AE116" s="30"/>
      <c r="AF116" s="3" t="s">
        <v>3</v>
      </c>
      <c r="AG116" s="30" t="n">
        <f aca="false">SUM(AG108:AG114)</f>
        <v>9</v>
      </c>
      <c r="AH116" s="30"/>
      <c r="AI116" s="2" t="s">
        <v>3</v>
      </c>
      <c r="AJ116" s="30" t="n">
        <f aca="false">SUM(AJ108:AJ114)</f>
        <v>10</v>
      </c>
      <c r="AK116" s="30"/>
      <c r="AL116" s="4" t="s">
        <v>3</v>
      </c>
      <c r="AM116" s="30" t="n">
        <f aca="false">SUM(AM108:AM114)</f>
        <v>114</v>
      </c>
      <c r="AN116" s="30"/>
      <c r="AO116" s="2" t="s">
        <v>3</v>
      </c>
      <c r="AP116" s="30" t="n">
        <f aca="false">SUM(AP108:AP114)</f>
        <v>0</v>
      </c>
      <c r="AQ116" s="30"/>
      <c r="AR116" s="2" t="s">
        <v>3</v>
      </c>
      <c r="AS116" s="30" t="n">
        <f aca="false">SUM(AS108:AS114)</f>
        <v>48</v>
      </c>
      <c r="AT116" s="30"/>
      <c r="AU116" s="2" t="s">
        <v>3</v>
      </c>
      <c r="AV116" s="30" t="n">
        <f aca="false">SUM(AV108:AV114)</f>
        <v>191</v>
      </c>
      <c r="AW116" s="18" t="s">
        <v>11</v>
      </c>
      <c r="AX116" s="5"/>
    </row>
    <row r="117" customFormat="false" ht="13.8" hidden="false" customHeight="false" outlineLevel="0" collapsed="false">
      <c r="A117" s="5"/>
      <c r="B117" s="0"/>
      <c r="C117" s="0"/>
      <c r="D117" s="30"/>
      <c r="E117" s="30"/>
      <c r="F117" s="0"/>
      <c r="G117" s="30"/>
      <c r="H117" s="30"/>
      <c r="I117" s="0"/>
      <c r="J117" s="30"/>
      <c r="K117" s="30"/>
      <c r="L117" s="0"/>
      <c r="M117" s="30"/>
      <c r="N117" s="30"/>
      <c r="O117" s="0"/>
      <c r="P117" s="30"/>
      <c r="Q117" s="30"/>
      <c r="R117" s="0"/>
      <c r="S117" s="30"/>
      <c r="T117" s="30"/>
      <c r="U117" s="0"/>
      <c r="V117" s="30"/>
      <c r="W117" s="18"/>
      <c r="X117" s="5"/>
      <c r="AA117" s="5"/>
      <c r="AB117" s="1" t="s">
        <v>22</v>
      </c>
      <c r="AC117" s="2" t="s">
        <v>3</v>
      </c>
      <c r="AD117" s="30" t="n">
        <f aca="false">AD116</f>
        <v>10</v>
      </c>
      <c r="AE117" s="30"/>
      <c r="AF117" s="3" t="s">
        <v>3</v>
      </c>
      <c r="AG117" s="30" t="n">
        <f aca="false">AG116</f>
        <v>9</v>
      </c>
      <c r="AH117" s="30"/>
      <c r="AI117" s="2" t="s">
        <v>3</v>
      </c>
      <c r="AJ117" s="30" t="n">
        <f aca="false">AJ116</f>
        <v>10</v>
      </c>
      <c r="AK117" s="30"/>
      <c r="AL117" s="4" t="s">
        <v>3</v>
      </c>
      <c r="AM117" s="30" t="n">
        <f aca="false">AM116</f>
        <v>114</v>
      </c>
      <c r="AN117" s="30"/>
      <c r="AO117" s="2" t="s">
        <v>3</v>
      </c>
      <c r="AP117" s="30" t="n">
        <f aca="false">AP116</f>
        <v>0</v>
      </c>
      <c r="AQ117" s="30"/>
      <c r="AR117" s="2" t="s">
        <v>3</v>
      </c>
      <c r="AS117" s="30" t="n">
        <f aca="false">AS116</f>
        <v>48</v>
      </c>
      <c r="AT117" s="30"/>
      <c r="AU117" s="2" t="s">
        <v>3</v>
      </c>
      <c r="AV117" s="30" t="n">
        <f aca="false">SUM(AD117:AS117)</f>
        <v>191</v>
      </c>
      <c r="AW117" s="18" t="s">
        <v>11</v>
      </c>
      <c r="AX117" s="5"/>
    </row>
    <row r="118" customFormat="false" ht="13.8" hidden="false" customHeight="false" outlineLevel="0" collapsed="false">
      <c r="A118" s="5"/>
      <c r="B118" s="0"/>
      <c r="C118" s="0"/>
      <c r="D118" s="48"/>
      <c r="E118" s="48"/>
      <c r="F118" s="0"/>
      <c r="G118" s="48"/>
      <c r="H118" s="48"/>
      <c r="I118" s="50"/>
      <c r="J118" s="48"/>
      <c r="K118" s="48"/>
      <c r="L118" s="0"/>
      <c r="M118" s="48"/>
      <c r="N118" s="48"/>
      <c r="O118" s="50"/>
      <c r="P118" s="51"/>
      <c r="Q118" s="51"/>
      <c r="R118" s="50"/>
      <c r="S118" s="48"/>
      <c r="T118" s="48"/>
      <c r="U118" s="52"/>
      <c r="V118" s="53"/>
      <c r="W118" s="18"/>
      <c r="X118" s="5"/>
      <c r="AA118" s="5"/>
      <c r="AB118" s="1" t="s">
        <v>23</v>
      </c>
      <c r="AC118" s="2" t="s">
        <v>3</v>
      </c>
      <c r="AD118" s="48" t="n">
        <v>30</v>
      </c>
      <c r="AE118" s="48"/>
      <c r="AF118" s="49" t="s">
        <v>3</v>
      </c>
      <c r="AG118" s="48" t="n">
        <v>20</v>
      </c>
      <c r="AH118" s="48"/>
      <c r="AI118" s="50" t="s">
        <v>3</v>
      </c>
      <c r="AJ118" s="48" t="n">
        <v>25</v>
      </c>
      <c r="AK118" s="48"/>
      <c r="AL118" s="4" t="s">
        <v>3</v>
      </c>
      <c r="AM118" s="48" t="n">
        <v>22</v>
      </c>
      <c r="AN118" s="48"/>
      <c r="AO118" s="50" t="s">
        <v>3</v>
      </c>
      <c r="AP118" s="51" t="n">
        <v>15</v>
      </c>
      <c r="AQ118" s="51"/>
      <c r="AR118" s="50" t="s">
        <v>3</v>
      </c>
      <c r="AS118" s="48" t="n">
        <v>15</v>
      </c>
      <c r="AT118" s="48"/>
      <c r="AU118" s="52" t="s">
        <v>3</v>
      </c>
      <c r="AV118" s="53"/>
      <c r="AW118" s="18" t="s">
        <v>11</v>
      </c>
      <c r="AX118" s="5"/>
    </row>
    <row r="119" customFormat="false" ht="13.8" hidden="false" customHeight="false" outlineLevel="0" collapsed="false">
      <c r="A119" s="5"/>
      <c r="B119" s="0"/>
      <c r="C119" s="0"/>
      <c r="D119" s="54"/>
      <c r="E119" s="54"/>
      <c r="F119" s="0"/>
      <c r="G119" s="54"/>
      <c r="H119" s="54"/>
      <c r="I119" s="3"/>
      <c r="J119" s="54"/>
      <c r="K119" s="54"/>
      <c r="L119" s="3"/>
      <c r="M119" s="54"/>
      <c r="N119" s="54"/>
      <c r="O119" s="3"/>
      <c r="P119" s="54"/>
      <c r="Q119" s="54"/>
      <c r="R119" s="3"/>
      <c r="S119" s="54"/>
      <c r="T119" s="54"/>
      <c r="U119" s="3"/>
      <c r="V119" s="54"/>
      <c r="W119" s="18"/>
      <c r="X119" s="5"/>
      <c r="AA119" s="5"/>
      <c r="AB119" s="1" t="s">
        <v>24</v>
      </c>
      <c r="AC119" s="2" t="s">
        <v>3</v>
      </c>
      <c r="AD119" s="54" t="n">
        <f aca="false">AD117*AD118</f>
        <v>300</v>
      </c>
      <c r="AE119" s="54"/>
      <c r="AF119" s="49" t="s">
        <v>3</v>
      </c>
      <c r="AG119" s="54" t="n">
        <f aca="false">AG117*AG118</f>
        <v>180</v>
      </c>
      <c r="AH119" s="54"/>
      <c r="AI119" s="52" t="s">
        <v>3</v>
      </c>
      <c r="AJ119" s="54" t="n">
        <f aca="false">AJ117*AJ118</f>
        <v>250</v>
      </c>
      <c r="AK119" s="54"/>
      <c r="AL119" s="55" t="s">
        <v>3</v>
      </c>
      <c r="AM119" s="54" t="n">
        <f aca="false">AM117*AM118</f>
        <v>2508</v>
      </c>
      <c r="AN119" s="54"/>
      <c r="AO119" s="52" t="s">
        <v>3</v>
      </c>
      <c r="AP119" s="54" t="n">
        <f aca="false">AP117*AP118</f>
        <v>0</v>
      </c>
      <c r="AQ119" s="54"/>
      <c r="AR119" s="52" t="s">
        <v>3</v>
      </c>
      <c r="AS119" s="54" t="n">
        <f aca="false">AS117*AS118</f>
        <v>720</v>
      </c>
      <c r="AT119" s="54"/>
      <c r="AU119" s="52" t="s">
        <v>3</v>
      </c>
      <c r="AV119" s="54" t="n">
        <f aca="false">SUM(AD119:AS119)</f>
        <v>3958</v>
      </c>
      <c r="AW119" s="18" t="s">
        <v>11</v>
      </c>
      <c r="AX119" s="5"/>
    </row>
    <row r="120" customFormat="false" ht="13.8" hidden="false" customHeight="false" outlineLevel="0" collapsed="false">
      <c r="A120" s="5"/>
      <c r="B120" s="2"/>
      <c r="C120" s="0"/>
      <c r="D120" s="12"/>
      <c r="E120" s="12"/>
      <c r="F120" s="56"/>
      <c r="G120" s="57"/>
      <c r="H120" s="57"/>
      <c r="I120" s="12"/>
      <c r="J120" s="57"/>
      <c r="K120" s="57"/>
      <c r="L120" s="58"/>
      <c r="M120" s="57"/>
      <c r="N120" s="57"/>
      <c r="O120" s="12"/>
      <c r="P120" s="57"/>
      <c r="Q120" s="57"/>
      <c r="R120" s="12"/>
      <c r="S120" s="57"/>
      <c r="T120" s="57"/>
      <c r="U120" s="12"/>
      <c r="V120" s="57"/>
      <c r="W120" s="0"/>
      <c r="X120" s="5"/>
      <c r="AA120" s="5"/>
      <c r="AB120" s="2" t="s">
        <v>25</v>
      </c>
      <c r="AC120" s="2"/>
      <c r="AD120" s="12"/>
      <c r="AE120" s="12"/>
      <c r="AF120" s="56"/>
      <c r="AG120" s="57"/>
      <c r="AH120" s="57"/>
      <c r="AI120" s="12"/>
      <c r="AJ120" s="57"/>
      <c r="AK120" s="57"/>
      <c r="AL120" s="58"/>
      <c r="AM120" s="57"/>
      <c r="AN120" s="57"/>
      <c r="AO120" s="12"/>
      <c r="AP120" s="57"/>
      <c r="AQ120" s="57"/>
      <c r="AR120" s="12"/>
      <c r="AS120" s="57"/>
      <c r="AT120" s="57"/>
      <c r="AU120" s="12"/>
      <c r="AV120" s="57"/>
      <c r="AW120" s="8"/>
      <c r="AX120" s="5"/>
    </row>
    <row r="121" customFormat="false" ht="13.8" hidden="false" customHeight="false" outlineLevel="0" collapsed="false">
      <c r="A121" s="5"/>
      <c r="B121" s="59"/>
      <c r="C121" s="0"/>
      <c r="F121" s="0"/>
      <c r="I121" s="0"/>
      <c r="L121" s="0"/>
      <c r="O121" s="0"/>
      <c r="R121" s="0"/>
      <c r="U121" s="0"/>
      <c r="W121" s="0"/>
      <c r="X121" s="5"/>
      <c r="AA121" s="5"/>
      <c r="AB121" s="59" t="s">
        <v>26</v>
      </c>
      <c r="AC121" s="2"/>
      <c r="AF121" s="3"/>
      <c r="AI121" s="2"/>
      <c r="AL121" s="4"/>
      <c r="AO121" s="2"/>
      <c r="AR121" s="2"/>
      <c r="AU121" s="2"/>
      <c r="AW121" s="8"/>
      <c r="AX121" s="5"/>
    </row>
    <row r="122" customFormat="false" ht="19.7" hidden="false" customHeight="false" outlineLevel="0" collapsed="false">
      <c r="A122" s="5"/>
      <c r="B122" s="60"/>
      <c r="C122" s="0"/>
      <c r="F122" s="0"/>
      <c r="I122" s="0"/>
      <c r="L122" s="0"/>
      <c r="O122" s="0"/>
      <c r="R122" s="0"/>
      <c r="U122" s="0"/>
      <c r="W122" s="0"/>
      <c r="X122" s="5"/>
      <c r="AA122" s="5"/>
      <c r="AB122" s="60" t="s">
        <v>27</v>
      </c>
      <c r="AC122" s="2"/>
      <c r="AF122" s="3"/>
      <c r="AI122" s="2"/>
      <c r="AL122" s="4"/>
      <c r="AO122" s="2"/>
      <c r="AR122" s="2"/>
      <c r="AU122" s="2"/>
      <c r="AW122" s="8"/>
      <c r="AX122" s="5"/>
    </row>
    <row r="123" customFormat="false" ht="13.8" hidden="false" customHeight="false" outlineLevel="0" collapsed="false">
      <c r="A123" s="5"/>
      <c r="B123" s="2"/>
      <c r="C123" s="0"/>
      <c r="D123" s="2"/>
      <c r="E123" s="2"/>
      <c r="F123" s="0"/>
      <c r="G123" s="2"/>
      <c r="H123" s="2"/>
      <c r="I123" s="0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2"/>
      <c r="V123" s="63"/>
      <c r="W123" s="0"/>
      <c r="X123" s="5"/>
      <c r="AA123" s="5"/>
      <c r="AB123" s="2" t="s">
        <v>28</v>
      </c>
      <c r="AC123" s="2"/>
      <c r="AD123" s="2" t="str">
        <f aca="false">AB122</f>
        <v>Pl</v>
      </c>
      <c r="AE123" s="2"/>
      <c r="AF123" s="3"/>
      <c r="AG123" s="2" t="s">
        <v>29</v>
      </c>
      <c r="AH123" s="2"/>
      <c r="AI123" s="2"/>
      <c r="AJ123" s="61" t="s">
        <v>30</v>
      </c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2"/>
      <c r="AV123" s="63" t="s">
        <v>32</v>
      </c>
      <c r="AW123" s="8"/>
      <c r="AX123" s="5"/>
    </row>
    <row r="124" customFormat="false" ht="13.8" hidden="false" customHeight="false" outlineLevel="0" collapsed="false">
      <c r="A124" s="5"/>
      <c r="B124" s="2"/>
      <c r="C124" s="59"/>
      <c r="D124" s="3"/>
      <c r="E124" s="3"/>
      <c r="F124" s="2"/>
      <c r="G124" s="2"/>
      <c r="H124" s="2"/>
      <c r="I124" s="0"/>
      <c r="J124" s="2"/>
      <c r="K124" s="2"/>
      <c r="L124" s="2"/>
      <c r="M124" s="2"/>
      <c r="N124" s="2"/>
      <c r="O124" s="0"/>
      <c r="P124" s="2"/>
      <c r="Q124" s="2"/>
      <c r="R124" s="0"/>
      <c r="S124" s="2"/>
      <c r="T124" s="2"/>
      <c r="U124" s="0"/>
      <c r="V124" s="2"/>
      <c r="W124" s="0"/>
      <c r="X124" s="5"/>
      <c r="AA124" s="5"/>
      <c r="AB124" s="2"/>
      <c r="AC124" s="59"/>
      <c r="AD124" s="3" t="s">
        <v>33</v>
      </c>
      <c r="AE124" s="3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 t="str">
        <f aca="false">AB122</f>
        <v>Pl</v>
      </c>
      <c r="AQ124" s="2"/>
      <c r="AR124" s="2" t="s">
        <v>34</v>
      </c>
      <c r="AS124" s="2"/>
      <c r="AT124" s="2"/>
      <c r="AU124" s="2" t="str">
        <f aca="false">AB122</f>
        <v>Pl</v>
      </c>
      <c r="AV124" s="2" t="s">
        <v>35</v>
      </c>
      <c r="AX124" s="5"/>
    </row>
    <row r="125" customFormat="false" ht="13.8" hidden="false" customHeight="false" outlineLevel="0" collapsed="false">
      <c r="A125" s="5"/>
      <c r="B125" s="3"/>
      <c r="C125" s="3"/>
      <c r="D125" s="3"/>
      <c r="E125" s="3"/>
      <c r="F125" s="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5"/>
      <c r="AA125" s="5"/>
      <c r="AB125" s="3" t="s">
        <v>0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5"/>
    </row>
    <row r="126" customFormat="false" ht="13.8" hidden="false" customHeight="false" outlineLevel="0" collapsed="false">
      <c r="B126" s="0"/>
      <c r="C126" s="0"/>
      <c r="F126" s="0"/>
      <c r="I126" s="0"/>
      <c r="L126" s="0"/>
      <c r="O126" s="0"/>
      <c r="R126" s="0"/>
      <c r="U126" s="0"/>
      <c r="V126" s="65" t="str">
        <f aca="false">IF((S116&lt;V116*0.2),"no","ok")</f>
        <v>ok</v>
      </c>
      <c r="W126" s="0"/>
      <c r="AV126" s="65" t="str">
        <f aca="false">IF(AS117&gt;=AV117*0.25,"OK","NO")</f>
        <v>OK</v>
      </c>
    </row>
    <row r="127" customFormat="false" ht="13.8" hidden="false" customHeight="false" outlineLevel="0" collapsed="false">
      <c r="B127" s="0"/>
      <c r="C127" s="0"/>
      <c r="F127" s="0"/>
      <c r="I127" s="0"/>
      <c r="L127" s="0"/>
      <c r="O127" s="0"/>
      <c r="R127" s="0"/>
      <c r="U127" s="0"/>
      <c r="V127" s="65"/>
      <c r="W127" s="0"/>
      <c r="AV127" s="65"/>
    </row>
    <row r="128" customFormat="false" ht="13.8" hidden="false" customHeight="false" outlineLevel="0" collapsed="false">
      <c r="A128" s="5"/>
      <c r="B128" s="3" t="s">
        <v>0</v>
      </c>
      <c r="C128" s="3"/>
      <c r="D128" s="3"/>
      <c r="E128" s="3"/>
      <c r="F128" s="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5"/>
      <c r="Y128" s="9"/>
      <c r="Z128" s="9"/>
      <c r="AA128" s="5"/>
      <c r="AB128" s="3" t="s">
        <v>0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5"/>
    </row>
    <row r="129" customFormat="false" ht="13.8" hidden="false" customHeight="false" outlineLevel="0" collapsed="false">
      <c r="A129" s="5"/>
      <c r="B129" s="6" t="s">
        <v>1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0"/>
      <c r="X129" s="5"/>
      <c r="AA129" s="5"/>
      <c r="AB129" s="6" t="s">
        <v>1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8"/>
      <c r="AX129" s="5"/>
    </row>
    <row r="130" customFormat="false" ht="13.8" hidden="false" customHeight="false" outlineLevel="0" collapsed="false">
      <c r="A130" s="5"/>
      <c r="B130" s="10" t="s">
        <v>2</v>
      </c>
      <c r="C130" s="11"/>
      <c r="D130" s="12"/>
      <c r="E130" s="12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0"/>
      <c r="X130" s="5"/>
      <c r="Y130" s="2"/>
      <c r="Z130" s="2"/>
      <c r="AA130" s="5"/>
      <c r="AB130" s="10" t="s">
        <v>2</v>
      </c>
      <c r="AC130" s="11"/>
      <c r="AD130" s="12"/>
      <c r="AE130" s="12"/>
      <c r="AF130" s="13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8"/>
      <c r="AX130" s="5"/>
    </row>
    <row r="131" customFormat="false" ht="13.8" hidden="false" customHeight="false" outlineLevel="0" collapsed="false">
      <c r="A131" s="5"/>
      <c r="B131" s="15"/>
      <c r="C131" s="16" t="s">
        <v>3</v>
      </c>
      <c r="D131" s="15" t="s">
        <v>4</v>
      </c>
      <c r="E131" s="15"/>
      <c r="F131" s="6" t="s">
        <v>3</v>
      </c>
      <c r="G131" s="15" t="s">
        <v>5</v>
      </c>
      <c r="H131" s="15"/>
      <c r="I131" s="16" t="s">
        <v>3</v>
      </c>
      <c r="J131" s="15" t="s">
        <v>6</v>
      </c>
      <c r="K131" s="15"/>
      <c r="L131" s="17" t="s">
        <v>3</v>
      </c>
      <c r="M131" s="15" t="s">
        <v>7</v>
      </c>
      <c r="N131" s="15"/>
      <c r="O131" s="16" t="s">
        <v>3</v>
      </c>
      <c r="P131" s="15" t="s">
        <v>8</v>
      </c>
      <c r="Q131" s="15"/>
      <c r="R131" s="16" t="s">
        <v>3</v>
      </c>
      <c r="S131" s="15" t="s">
        <v>9</v>
      </c>
      <c r="T131" s="15"/>
      <c r="U131" s="16" t="s">
        <v>3</v>
      </c>
      <c r="V131" s="15" t="s">
        <v>10</v>
      </c>
      <c r="W131" s="18" t="s">
        <v>11</v>
      </c>
      <c r="X131" s="5"/>
      <c r="Y131" s="1"/>
      <c r="Z131" s="1"/>
      <c r="AA131" s="5"/>
      <c r="AB131" s="15"/>
      <c r="AC131" s="16" t="s">
        <v>3</v>
      </c>
      <c r="AD131" s="15" t="s">
        <v>4</v>
      </c>
      <c r="AE131" s="15"/>
      <c r="AF131" s="6" t="s">
        <v>3</v>
      </c>
      <c r="AG131" s="15" t="s">
        <v>5</v>
      </c>
      <c r="AH131" s="15"/>
      <c r="AI131" s="16" t="s">
        <v>3</v>
      </c>
      <c r="AJ131" s="15" t="s">
        <v>6</v>
      </c>
      <c r="AK131" s="15"/>
      <c r="AL131" s="17" t="s">
        <v>3</v>
      </c>
      <c r="AM131" s="15" t="s">
        <v>7</v>
      </c>
      <c r="AN131" s="15"/>
      <c r="AO131" s="16" t="s">
        <v>3</v>
      </c>
      <c r="AP131" s="15" t="s">
        <v>8</v>
      </c>
      <c r="AQ131" s="15"/>
      <c r="AR131" s="16" t="s">
        <v>3</v>
      </c>
      <c r="AS131" s="15" t="s">
        <v>9</v>
      </c>
      <c r="AT131" s="15"/>
      <c r="AU131" s="16" t="s">
        <v>3</v>
      </c>
      <c r="AV131" s="15" t="s">
        <v>10</v>
      </c>
      <c r="AW131" s="18" t="s">
        <v>11</v>
      </c>
      <c r="AX131" s="5"/>
    </row>
    <row r="132" customFormat="false" ht="13.8" hidden="false" customHeight="false" outlineLevel="0" collapsed="false">
      <c r="A132" s="5"/>
      <c r="B132" s="19" t="s">
        <v>12</v>
      </c>
      <c r="C132" s="16"/>
      <c r="D132" s="20"/>
      <c r="E132" s="20"/>
      <c r="F132" s="13"/>
      <c r="G132" s="21"/>
      <c r="H132" s="21"/>
      <c r="I132" s="22"/>
      <c r="J132" s="21"/>
      <c r="K132" s="21"/>
      <c r="L132" s="23"/>
      <c r="M132" s="21"/>
      <c r="N132" s="21"/>
      <c r="O132" s="22"/>
      <c r="P132" s="21"/>
      <c r="Q132" s="21"/>
      <c r="R132" s="22"/>
      <c r="S132" s="21"/>
      <c r="T132" s="21"/>
      <c r="U132" s="22"/>
      <c r="V132" s="21"/>
      <c r="W132" s="18"/>
      <c r="X132" s="5"/>
      <c r="Y132" s="1"/>
      <c r="Z132" s="1"/>
      <c r="AA132" s="5"/>
      <c r="AB132" s="19" t="s">
        <v>12</v>
      </c>
      <c r="AC132" s="16"/>
      <c r="AD132" s="20"/>
      <c r="AE132" s="20"/>
      <c r="AF132" s="13"/>
      <c r="AG132" s="21"/>
      <c r="AH132" s="21"/>
      <c r="AI132" s="22"/>
      <c r="AJ132" s="21"/>
      <c r="AK132" s="21"/>
      <c r="AL132" s="23"/>
      <c r="AM132" s="21"/>
      <c r="AN132" s="21"/>
      <c r="AO132" s="22"/>
      <c r="AP132" s="21"/>
      <c r="AQ132" s="21"/>
      <c r="AR132" s="22"/>
      <c r="AS132" s="21"/>
      <c r="AT132" s="21"/>
      <c r="AU132" s="22"/>
      <c r="AV132" s="21"/>
      <c r="AW132" s="18"/>
      <c r="AX132" s="5"/>
    </row>
    <row r="133" customFormat="false" ht="13.8" hidden="false" customHeight="false" outlineLevel="0" collapsed="false">
      <c r="A133" s="5"/>
      <c r="B133" s="1" t="s">
        <v>13</v>
      </c>
      <c r="C133" s="2" t="s">
        <v>3</v>
      </c>
      <c r="D133" s="24" t="n">
        <f aca="false">SUM(AD108,D31)</f>
        <v>5</v>
      </c>
      <c r="E133" s="24"/>
      <c r="F133" s="25" t="s">
        <v>3</v>
      </c>
      <c r="G133" s="24" t="n">
        <f aca="false">SUM(AG108,G31)</f>
        <v>4</v>
      </c>
      <c r="H133" s="26"/>
      <c r="I133" s="27" t="s">
        <v>3</v>
      </c>
      <c r="J133" s="24" t="n">
        <f aca="false">SUM(AJ108,J31)</f>
        <v>0</v>
      </c>
      <c r="K133" s="26"/>
      <c r="L133" s="28" t="s">
        <v>3</v>
      </c>
      <c r="M133" s="24" t="n">
        <f aca="false">SUM(AM108,M31)</f>
        <v>26</v>
      </c>
      <c r="N133" s="26"/>
      <c r="O133" s="27" t="s">
        <v>3</v>
      </c>
      <c r="P133" s="24" t="n">
        <f aca="false">SUM(AP108,P31)</f>
        <v>14</v>
      </c>
      <c r="Q133" s="26"/>
      <c r="R133" s="27" t="s">
        <v>3</v>
      </c>
      <c r="S133" s="24" t="n">
        <f aca="false">SUM(AS108,S31)</f>
        <v>29</v>
      </c>
      <c r="T133" s="29"/>
      <c r="U133" s="2" t="s">
        <v>3</v>
      </c>
      <c r="V133" s="24" t="n">
        <f aca="false">SUM(AV108,V31)</f>
        <v>78</v>
      </c>
      <c r="W133" s="18" t="s">
        <v>11</v>
      </c>
      <c r="X133" s="5"/>
      <c r="AA133" s="5"/>
      <c r="AB133" s="1" t="s">
        <v>13</v>
      </c>
      <c r="AC133" s="2" t="s">
        <v>3</v>
      </c>
      <c r="AD133" s="24" t="n">
        <f aca="false">SUM(D133,AD31)</f>
        <v>5</v>
      </c>
      <c r="AE133" s="24"/>
      <c r="AF133" s="25" t="s">
        <v>3</v>
      </c>
      <c r="AG133" s="24" t="n">
        <f aca="false">SUM(G133,AG31)</f>
        <v>4</v>
      </c>
      <c r="AH133" s="26"/>
      <c r="AI133" s="27" t="s">
        <v>3</v>
      </c>
      <c r="AJ133" s="24" t="n">
        <f aca="false">SUM(J133,AJ31)</f>
        <v>0</v>
      </c>
      <c r="AK133" s="26"/>
      <c r="AL133" s="28" t="s">
        <v>3</v>
      </c>
      <c r="AM133" s="24" t="n">
        <f aca="false">SUM(M133,AM31)</f>
        <v>26</v>
      </c>
      <c r="AN133" s="26"/>
      <c r="AO133" s="27" t="s">
        <v>3</v>
      </c>
      <c r="AP133" s="24" t="n">
        <f aca="false">SUM(P133,AP31)</f>
        <v>20</v>
      </c>
      <c r="AQ133" s="93" t="s">
        <v>68</v>
      </c>
      <c r="AR133" s="27" t="s">
        <v>3</v>
      </c>
      <c r="AS133" s="24" t="n">
        <f aca="false">SUM(S133,AS31)</f>
        <v>50</v>
      </c>
      <c r="AT133" s="98" t="s">
        <v>69</v>
      </c>
      <c r="AU133" s="2" t="s">
        <v>3</v>
      </c>
      <c r="AV133" s="24" t="n">
        <f aca="false">SUM(V133,AV31)</f>
        <v>105</v>
      </c>
      <c r="AW133" s="18" t="s">
        <v>11</v>
      </c>
      <c r="AX133" s="5"/>
    </row>
    <row r="134" customFormat="false" ht="13.8" hidden="false" customHeight="false" outlineLevel="0" collapsed="false">
      <c r="A134" s="5"/>
      <c r="B134" s="1" t="s">
        <v>15</v>
      </c>
      <c r="C134" s="2" t="s">
        <v>3</v>
      </c>
      <c r="D134" s="24" t="n">
        <f aca="false">SUM(AD109,D32)</f>
        <v>5</v>
      </c>
      <c r="E134" s="31"/>
      <c r="F134" s="32" t="s">
        <v>3</v>
      </c>
      <c r="G134" s="24" t="n">
        <f aca="false">SUM(AG109,G32)</f>
        <v>0</v>
      </c>
      <c r="H134" s="33"/>
      <c r="I134" s="19" t="s">
        <v>3</v>
      </c>
      <c r="J134" s="24" t="n">
        <f aca="false">SUM(AJ109,J32)</f>
        <v>1</v>
      </c>
      <c r="K134" s="33"/>
      <c r="L134" s="34" t="s">
        <v>3</v>
      </c>
      <c r="M134" s="24" t="n">
        <f aca="false">SUM(AM109,M32)</f>
        <v>39</v>
      </c>
      <c r="N134" s="94" t="s">
        <v>69</v>
      </c>
      <c r="O134" s="19" t="s">
        <v>3</v>
      </c>
      <c r="P134" s="24" t="n">
        <f aca="false">SUM(AP109,P32)</f>
        <v>20</v>
      </c>
      <c r="Q134" s="94" t="s">
        <v>68</v>
      </c>
      <c r="R134" s="19" t="s">
        <v>3</v>
      </c>
      <c r="S134" s="24" t="n">
        <f aca="false">SUM(AS109,S32)</f>
        <v>39</v>
      </c>
      <c r="T134" s="35"/>
      <c r="U134" s="2" t="s">
        <v>3</v>
      </c>
      <c r="V134" s="24" t="n">
        <f aca="false">SUM(AV109,V32)</f>
        <v>104</v>
      </c>
      <c r="W134" s="18" t="s">
        <v>11</v>
      </c>
      <c r="X134" s="5"/>
      <c r="AA134" s="5"/>
      <c r="AB134" s="1" t="s">
        <v>15</v>
      </c>
      <c r="AC134" s="2" t="s">
        <v>3</v>
      </c>
      <c r="AD134" s="24" t="n">
        <f aca="false">SUM(D134,AD32)</f>
        <v>5</v>
      </c>
      <c r="AE134" s="84"/>
      <c r="AF134" s="85" t="s">
        <v>3</v>
      </c>
      <c r="AG134" s="24" t="n">
        <f aca="false">SUM(G134,AG32)</f>
        <v>0</v>
      </c>
      <c r="AH134" s="86"/>
      <c r="AI134" s="87" t="s">
        <v>3</v>
      </c>
      <c r="AJ134" s="24" t="n">
        <f aca="false">SUM(J134,AJ32)</f>
        <v>1</v>
      </c>
      <c r="AK134" s="86"/>
      <c r="AL134" s="87" t="s">
        <v>3</v>
      </c>
      <c r="AM134" s="24" t="n">
        <f aca="false">SUM(M134,AM32)</f>
        <v>39</v>
      </c>
      <c r="AN134" s="86"/>
      <c r="AO134" s="87" t="s">
        <v>3</v>
      </c>
      <c r="AP134" s="24" t="n">
        <f aca="false">SUM(P134,AP32)</f>
        <v>20</v>
      </c>
      <c r="AQ134" s="86"/>
      <c r="AR134" s="87" t="s">
        <v>3</v>
      </c>
      <c r="AS134" s="24" t="n">
        <f aca="false">SUM(S134,AS32)</f>
        <v>39</v>
      </c>
      <c r="AT134" s="88"/>
      <c r="AU134" s="89" t="s">
        <v>3</v>
      </c>
      <c r="AV134" s="24" t="n">
        <f aca="false">SUM(V134,AV32)</f>
        <v>104</v>
      </c>
      <c r="AW134" s="18" t="s">
        <v>11</v>
      </c>
      <c r="AX134" s="5"/>
    </row>
    <row r="135" customFormat="false" ht="13.8" hidden="false" customHeight="false" outlineLevel="0" collapsed="false">
      <c r="A135" s="5"/>
      <c r="B135" s="1" t="s">
        <v>16</v>
      </c>
      <c r="C135" s="2" t="s">
        <v>3</v>
      </c>
      <c r="D135" s="24" t="n">
        <f aca="false">SUM(AD110,D33)</f>
        <v>10</v>
      </c>
      <c r="E135" s="99" t="s">
        <v>64</v>
      </c>
      <c r="F135" s="32" t="s">
        <v>3</v>
      </c>
      <c r="G135" s="24" t="n">
        <f aca="false">SUM(AG110,G33)</f>
        <v>0</v>
      </c>
      <c r="H135" s="33"/>
      <c r="I135" s="19" t="s">
        <v>3</v>
      </c>
      <c r="J135" s="24" t="n">
        <f aca="false">SUM(AJ110,J33)</f>
        <v>0</v>
      </c>
      <c r="K135" s="33"/>
      <c r="L135" s="34" t="s">
        <v>3</v>
      </c>
      <c r="M135" s="24" t="n">
        <f aca="false">SUM(AM110,M33)</f>
        <v>14</v>
      </c>
      <c r="N135" s="94" t="s">
        <v>63</v>
      </c>
      <c r="O135" s="19" t="s">
        <v>3</v>
      </c>
      <c r="P135" s="24" t="n">
        <f aca="false">SUM(AP110,P33)</f>
        <v>24</v>
      </c>
      <c r="Q135" s="33"/>
      <c r="R135" s="19" t="s">
        <v>3</v>
      </c>
      <c r="S135" s="24" t="n">
        <f aca="false">SUM(AS110,S33)</f>
        <v>33</v>
      </c>
      <c r="T135" s="35"/>
      <c r="U135" s="2" t="s">
        <v>3</v>
      </c>
      <c r="V135" s="24" t="n">
        <f aca="false">SUM(AV110,V33)</f>
        <v>81</v>
      </c>
      <c r="W135" s="18" t="s">
        <v>11</v>
      </c>
      <c r="X135" s="5"/>
      <c r="AA135" s="5"/>
      <c r="AB135" s="1" t="s">
        <v>16</v>
      </c>
      <c r="AC135" s="2" t="s">
        <v>3</v>
      </c>
      <c r="AD135" s="24" t="n">
        <f aca="false">SUM(D135,AD33)</f>
        <v>10</v>
      </c>
      <c r="AE135" s="31"/>
      <c r="AF135" s="32" t="s">
        <v>3</v>
      </c>
      <c r="AG135" s="24" t="n">
        <f aca="false">SUM(G135,AG33)</f>
        <v>10</v>
      </c>
      <c r="AH135" s="33"/>
      <c r="AI135" s="19" t="s">
        <v>3</v>
      </c>
      <c r="AJ135" s="24" t="n">
        <f aca="false">SUM(J135,AJ33)</f>
        <v>0</v>
      </c>
      <c r="AK135" s="33"/>
      <c r="AL135" s="34" t="s">
        <v>3</v>
      </c>
      <c r="AM135" s="24" t="n">
        <f aca="false">SUM(M135,AM33)</f>
        <v>14</v>
      </c>
      <c r="AN135" s="33"/>
      <c r="AO135" s="19" t="s">
        <v>3</v>
      </c>
      <c r="AP135" s="24" t="n">
        <f aca="false">SUM(P135,AP33)</f>
        <v>24</v>
      </c>
      <c r="AQ135" s="33"/>
      <c r="AR135" s="19" t="s">
        <v>3</v>
      </c>
      <c r="AS135" s="24" t="n">
        <f aca="false">SUM(S135,AS33)</f>
        <v>47</v>
      </c>
      <c r="AT135" s="35"/>
      <c r="AU135" s="2" t="s">
        <v>3</v>
      </c>
      <c r="AV135" s="24" t="n">
        <f aca="false">SUM(V135,AV33)</f>
        <v>105</v>
      </c>
      <c r="AW135" s="18" t="s">
        <v>11</v>
      </c>
      <c r="AX135" s="5"/>
    </row>
    <row r="136" customFormat="false" ht="13.8" hidden="false" customHeight="false" outlineLevel="0" collapsed="false">
      <c r="A136" s="5"/>
      <c r="B136" s="1" t="s">
        <v>17</v>
      </c>
      <c r="C136" s="2" t="s">
        <v>3</v>
      </c>
      <c r="D136" s="24" t="n">
        <f aca="false">SUM(AD111,D34)</f>
        <v>0</v>
      </c>
      <c r="E136" s="31"/>
      <c r="F136" s="32" t="s">
        <v>3</v>
      </c>
      <c r="G136" s="24" t="n">
        <f aca="false">SUM(AG111,G34)</f>
        <v>6</v>
      </c>
      <c r="H136" s="94" t="s">
        <v>64</v>
      </c>
      <c r="I136" s="19" t="s">
        <v>3</v>
      </c>
      <c r="J136" s="24" t="n">
        <f aca="false">SUM(AJ111,J34)</f>
        <v>0</v>
      </c>
      <c r="K136" s="33"/>
      <c r="L136" s="34" t="s">
        <v>3</v>
      </c>
      <c r="M136" s="24" t="n">
        <f aca="false">SUM(AM111,M34)</f>
        <v>38</v>
      </c>
      <c r="N136" s="94" t="s">
        <v>63</v>
      </c>
      <c r="O136" s="19" t="s">
        <v>3</v>
      </c>
      <c r="P136" s="24" t="n">
        <f aca="false">SUM(AP111,P34)</f>
        <v>21</v>
      </c>
      <c r="Q136" s="33"/>
      <c r="R136" s="19" t="s">
        <v>3</v>
      </c>
      <c r="S136" s="24" t="n">
        <f aca="false">SUM(AS111,S34)</f>
        <v>16</v>
      </c>
      <c r="T136" s="35"/>
      <c r="U136" s="2" t="s">
        <v>3</v>
      </c>
      <c r="V136" s="24" t="n">
        <f aca="false">SUM(AV111,V34)</f>
        <v>81</v>
      </c>
      <c r="W136" s="18" t="s">
        <v>11</v>
      </c>
      <c r="X136" s="5"/>
      <c r="AA136" s="5"/>
      <c r="AB136" s="1" t="s">
        <v>17</v>
      </c>
      <c r="AC136" s="2" t="s">
        <v>3</v>
      </c>
      <c r="AD136" s="24" t="n">
        <f aca="false">SUM(D136,AD34)</f>
        <v>0</v>
      </c>
      <c r="AE136" s="31"/>
      <c r="AF136" s="32" t="s">
        <v>3</v>
      </c>
      <c r="AG136" s="24" t="n">
        <f aca="false">SUM(G136,AG34)</f>
        <v>6</v>
      </c>
      <c r="AH136" s="33"/>
      <c r="AI136" s="19" t="s">
        <v>3</v>
      </c>
      <c r="AJ136" s="24" t="n">
        <f aca="false">SUM(J136,AJ34)</f>
        <v>0</v>
      </c>
      <c r="AK136" s="33"/>
      <c r="AL136" s="34" t="s">
        <v>3</v>
      </c>
      <c r="AM136" s="24" t="n">
        <f aca="false">SUM(M136,AM34)</f>
        <v>38</v>
      </c>
      <c r="AN136" s="33"/>
      <c r="AO136" s="19" t="s">
        <v>3</v>
      </c>
      <c r="AP136" s="24" t="n">
        <f aca="false">SUM(P136,AP34)</f>
        <v>27</v>
      </c>
      <c r="AQ136" s="33"/>
      <c r="AR136" s="19" t="s">
        <v>3</v>
      </c>
      <c r="AS136" s="24" t="n">
        <f aca="false">SUM(S136,AS34)</f>
        <v>34</v>
      </c>
      <c r="AT136" s="35"/>
      <c r="AU136" s="2" t="s">
        <v>3</v>
      </c>
      <c r="AV136" s="24" t="n">
        <f aca="false">SUM(V136,AV34)</f>
        <v>105</v>
      </c>
      <c r="AW136" s="18" t="s">
        <v>11</v>
      </c>
      <c r="AX136" s="5"/>
    </row>
    <row r="137" customFormat="false" ht="13.8" hidden="false" customHeight="false" outlineLevel="0" collapsed="false">
      <c r="A137" s="5"/>
      <c r="B137" s="1" t="s">
        <v>18</v>
      </c>
      <c r="C137" s="2" t="s">
        <v>3</v>
      </c>
      <c r="D137" s="24" t="n">
        <f aca="false">SUM(AD112,D35)</f>
        <v>0</v>
      </c>
      <c r="E137" s="31"/>
      <c r="F137" s="32" t="s">
        <v>3</v>
      </c>
      <c r="G137" s="24" t="n">
        <f aca="false">SUM(AG112,G35)</f>
        <v>9</v>
      </c>
      <c r="H137" s="33"/>
      <c r="I137" s="19" t="s">
        <v>3</v>
      </c>
      <c r="J137" s="24" t="n">
        <f aca="false">SUM(AJ112,J35)</f>
        <v>5</v>
      </c>
      <c r="K137" s="33"/>
      <c r="L137" s="34" t="s">
        <v>3</v>
      </c>
      <c r="M137" s="24" t="n">
        <f aca="false">SUM(AM112,M35)</f>
        <v>45</v>
      </c>
      <c r="N137" s="33"/>
      <c r="O137" s="19" t="s">
        <v>3</v>
      </c>
      <c r="P137" s="24" t="n">
        <f aca="false">SUM(AP112,P35)</f>
        <v>15</v>
      </c>
      <c r="Q137" s="33"/>
      <c r="R137" s="19" t="s">
        <v>3</v>
      </c>
      <c r="S137" s="24" t="n">
        <f aca="false">SUM(AS112,S35)</f>
        <v>7</v>
      </c>
      <c r="T137" s="35"/>
      <c r="U137" s="2" t="s">
        <v>3</v>
      </c>
      <c r="V137" s="24" t="n">
        <f aca="false">SUM(AV112,V35)</f>
        <v>81</v>
      </c>
      <c r="W137" s="18" t="s">
        <v>11</v>
      </c>
      <c r="X137" s="5"/>
      <c r="AA137" s="5"/>
      <c r="AB137" s="1" t="s">
        <v>18</v>
      </c>
      <c r="AC137" s="2" t="s">
        <v>3</v>
      </c>
      <c r="AD137" s="24" t="n">
        <f aca="false">SUM(D137,AD35)</f>
        <v>13</v>
      </c>
      <c r="AE137" s="99" t="s">
        <v>64</v>
      </c>
      <c r="AF137" s="32" t="s">
        <v>3</v>
      </c>
      <c r="AG137" s="24" t="n">
        <f aca="false">SUM(G137,AG35)</f>
        <v>9</v>
      </c>
      <c r="AH137" s="33"/>
      <c r="AI137" s="19" t="s">
        <v>3</v>
      </c>
      <c r="AJ137" s="24" t="n">
        <f aca="false">SUM(J137,AJ35)</f>
        <v>5</v>
      </c>
      <c r="AK137" s="33"/>
      <c r="AL137" s="34" t="s">
        <v>3</v>
      </c>
      <c r="AM137" s="24" t="n">
        <f aca="false">SUM(M137,AM35)</f>
        <v>45</v>
      </c>
      <c r="AN137" s="33"/>
      <c r="AO137" s="19" t="s">
        <v>3</v>
      </c>
      <c r="AP137" s="24" t="n">
        <f aca="false">SUM(P137,AP35)</f>
        <v>15</v>
      </c>
      <c r="AQ137" s="33"/>
      <c r="AR137" s="19" t="s">
        <v>3</v>
      </c>
      <c r="AS137" s="24" t="n">
        <f aca="false">SUM(S137,AS35)</f>
        <v>18</v>
      </c>
      <c r="AT137" s="95" t="s">
        <v>63</v>
      </c>
      <c r="AU137" s="2" t="s">
        <v>3</v>
      </c>
      <c r="AV137" s="24" t="n">
        <f aca="false">SUM(V137,AV35)</f>
        <v>105</v>
      </c>
      <c r="AW137" s="18" t="s">
        <v>11</v>
      </c>
      <c r="AX137" s="5"/>
    </row>
    <row r="138" customFormat="false" ht="13.8" hidden="false" customHeight="false" outlineLevel="0" collapsed="false">
      <c r="A138" s="5"/>
      <c r="B138" s="1" t="s">
        <v>19</v>
      </c>
      <c r="C138" s="2" t="s">
        <v>3</v>
      </c>
      <c r="D138" s="24" t="n">
        <f aca="false">SUM(AD113,D36)</f>
        <v>0</v>
      </c>
      <c r="E138" s="31"/>
      <c r="F138" s="32" t="s">
        <v>3</v>
      </c>
      <c r="G138" s="24" t="n">
        <f aca="false">SUM(AG113,G36)</f>
        <v>9</v>
      </c>
      <c r="H138" s="33"/>
      <c r="I138" s="19" t="s">
        <v>3</v>
      </c>
      <c r="J138" s="24" t="n">
        <f aca="false">SUM(AJ113,J36)</f>
        <v>5</v>
      </c>
      <c r="K138" s="33"/>
      <c r="L138" s="34" t="s">
        <v>3</v>
      </c>
      <c r="M138" s="24" t="n">
        <f aca="false">SUM(AM113,M36)</f>
        <v>29</v>
      </c>
      <c r="N138" s="33"/>
      <c r="O138" s="19" t="s">
        <v>3</v>
      </c>
      <c r="P138" s="24" t="n">
        <f aca="false">SUM(AP113,P36)</f>
        <v>19</v>
      </c>
      <c r="Q138" s="33"/>
      <c r="R138" s="19" t="s">
        <v>3</v>
      </c>
      <c r="S138" s="24" t="n">
        <f aca="false">SUM(AS113,S36)</f>
        <v>19</v>
      </c>
      <c r="T138" s="35"/>
      <c r="U138" s="2" t="s">
        <v>3</v>
      </c>
      <c r="V138" s="24" t="n">
        <f aca="false">SUM(AV113,V36)</f>
        <v>81</v>
      </c>
      <c r="W138" s="18" t="s">
        <v>11</v>
      </c>
      <c r="X138" s="5"/>
      <c r="AA138" s="5"/>
      <c r="AB138" s="1" t="s">
        <v>19</v>
      </c>
      <c r="AC138" s="2" t="s">
        <v>3</v>
      </c>
      <c r="AD138" s="24" t="n">
        <f aca="false">SUM(D138,AD36)</f>
        <v>0</v>
      </c>
      <c r="AE138" s="31"/>
      <c r="AF138" s="32" t="s">
        <v>3</v>
      </c>
      <c r="AG138" s="24" t="n">
        <f aca="false">SUM(G138,AG36)</f>
        <v>9</v>
      </c>
      <c r="AH138" s="33"/>
      <c r="AI138" s="19" t="s">
        <v>3</v>
      </c>
      <c r="AJ138" s="24" t="n">
        <f aca="false">SUM(J138,AJ36)</f>
        <v>5</v>
      </c>
      <c r="AK138" s="33"/>
      <c r="AL138" s="34" t="s">
        <v>3</v>
      </c>
      <c r="AM138" s="24" t="n">
        <f aca="false">SUM(M138,AM36)</f>
        <v>29</v>
      </c>
      <c r="AN138" s="33"/>
      <c r="AO138" s="19" t="s">
        <v>3</v>
      </c>
      <c r="AP138" s="24" t="n">
        <f aca="false">SUM(P138,AP36)</f>
        <v>22</v>
      </c>
      <c r="AQ138" s="94" t="s">
        <v>63</v>
      </c>
      <c r="AR138" s="19" t="s">
        <v>3</v>
      </c>
      <c r="AS138" s="24" t="n">
        <f aca="false">SUM(S138,AS36)</f>
        <v>40</v>
      </c>
      <c r="AT138" s="95" t="s">
        <v>64</v>
      </c>
      <c r="AU138" s="2" t="s">
        <v>3</v>
      </c>
      <c r="AV138" s="24" t="n">
        <f aca="false">SUM(V138,AV36)</f>
        <v>105</v>
      </c>
      <c r="AW138" s="18" t="s">
        <v>11</v>
      </c>
      <c r="AX138" s="5"/>
    </row>
    <row r="139" customFormat="false" ht="13.8" hidden="false" customHeight="false" outlineLevel="0" collapsed="false">
      <c r="A139" s="5"/>
      <c r="B139" s="1" t="s">
        <v>20</v>
      </c>
      <c r="C139" s="2" t="s">
        <v>3</v>
      </c>
      <c r="D139" s="24" t="n">
        <f aca="false">SUM(AD114,D37)</f>
        <v>10</v>
      </c>
      <c r="E139" s="36"/>
      <c r="F139" s="37" t="s">
        <v>3</v>
      </c>
      <c r="G139" s="24" t="n">
        <f aca="false">SUM(AG114,G37)</f>
        <v>0</v>
      </c>
      <c r="H139" s="38"/>
      <c r="I139" s="39" t="s">
        <v>3</v>
      </c>
      <c r="J139" s="24" t="n">
        <f aca="false">SUM(AJ114,J37)</f>
        <v>0</v>
      </c>
      <c r="K139" s="38"/>
      <c r="L139" s="40" t="s">
        <v>3</v>
      </c>
      <c r="M139" s="24" t="n">
        <f aca="false">SUM(AM114,M37)</f>
        <v>20</v>
      </c>
      <c r="N139" s="38"/>
      <c r="O139" s="39" t="s">
        <v>3</v>
      </c>
      <c r="P139" s="24" t="n">
        <f aca="false">SUM(AP114,P37)</f>
        <v>20</v>
      </c>
      <c r="Q139" s="38"/>
      <c r="R139" s="39" t="s">
        <v>3</v>
      </c>
      <c r="S139" s="24" t="n">
        <f aca="false">SUM(AS114,S37)</f>
        <v>28</v>
      </c>
      <c r="T139" s="41"/>
      <c r="U139" s="2" t="s">
        <v>3</v>
      </c>
      <c r="V139" s="24" t="n">
        <f aca="false">SUM(AV114,V37)</f>
        <v>78</v>
      </c>
      <c r="W139" s="18" t="s">
        <v>11</v>
      </c>
      <c r="X139" s="5"/>
      <c r="AA139" s="5"/>
      <c r="AB139" s="1" t="s">
        <v>20</v>
      </c>
      <c r="AC139" s="2" t="s">
        <v>3</v>
      </c>
      <c r="AD139" s="24" t="n">
        <f aca="false">SUM(D139,AD37)</f>
        <v>11</v>
      </c>
      <c r="AE139" s="36"/>
      <c r="AF139" s="37" t="s">
        <v>3</v>
      </c>
      <c r="AG139" s="24" t="n">
        <f aca="false">SUM(G139,AG37)</f>
        <v>0</v>
      </c>
      <c r="AH139" s="38"/>
      <c r="AI139" s="39" t="s">
        <v>3</v>
      </c>
      <c r="AJ139" s="24" t="n">
        <f aca="false">SUM(J139,AJ37)</f>
        <v>0</v>
      </c>
      <c r="AK139" s="38"/>
      <c r="AL139" s="40" t="s">
        <v>3</v>
      </c>
      <c r="AM139" s="24" t="n">
        <f aca="false">SUM(M139,AM37)</f>
        <v>20</v>
      </c>
      <c r="AN139" s="38"/>
      <c r="AO139" s="39" t="s">
        <v>3</v>
      </c>
      <c r="AP139" s="24" t="n">
        <f aca="false">SUM(P139,AP37)</f>
        <v>35</v>
      </c>
      <c r="AQ139" s="38"/>
      <c r="AR139" s="39" t="s">
        <v>3</v>
      </c>
      <c r="AS139" s="24" t="n">
        <f aca="false">SUM(S139,AS37)</f>
        <v>39</v>
      </c>
      <c r="AT139" s="41"/>
      <c r="AU139" s="2" t="s">
        <v>3</v>
      </c>
      <c r="AV139" s="24" t="n">
        <f aca="false">SUM(V139,AV37)</f>
        <v>105</v>
      </c>
      <c r="AW139" s="18" t="s">
        <v>11</v>
      </c>
      <c r="AX139" s="5"/>
    </row>
    <row r="140" customFormat="false" ht="13.8" hidden="false" customHeight="false" outlineLevel="0" collapsed="false">
      <c r="A140" s="5"/>
      <c r="B140" s="42" t="s">
        <v>12</v>
      </c>
      <c r="C140" s="0"/>
      <c r="D140" s="43"/>
      <c r="E140" s="43"/>
      <c r="F140" s="44"/>
      <c r="G140" s="45"/>
      <c r="H140" s="45"/>
      <c r="I140" s="20"/>
      <c r="J140" s="45"/>
      <c r="K140" s="45"/>
      <c r="L140" s="46"/>
      <c r="M140" s="45"/>
      <c r="N140" s="45"/>
      <c r="O140" s="20"/>
      <c r="P140" s="45"/>
      <c r="Q140" s="45"/>
      <c r="R140" s="20"/>
      <c r="S140" s="45"/>
      <c r="T140" s="45"/>
      <c r="U140" s="12"/>
      <c r="V140" s="47"/>
      <c r="W140" s="18"/>
      <c r="X140" s="5"/>
      <c r="AA140" s="5"/>
      <c r="AB140" s="42" t="s">
        <v>12</v>
      </c>
      <c r="AC140" s="2"/>
      <c r="AD140" s="43"/>
      <c r="AE140" s="43"/>
      <c r="AF140" s="44"/>
      <c r="AG140" s="45"/>
      <c r="AH140" s="45"/>
      <c r="AI140" s="20"/>
      <c r="AJ140" s="45"/>
      <c r="AK140" s="45"/>
      <c r="AL140" s="46"/>
      <c r="AM140" s="45"/>
      <c r="AN140" s="45"/>
      <c r="AO140" s="20"/>
      <c r="AP140" s="45"/>
      <c r="AQ140" s="45"/>
      <c r="AR140" s="20"/>
      <c r="AS140" s="45"/>
      <c r="AT140" s="45"/>
      <c r="AU140" s="12"/>
      <c r="AV140" s="47"/>
      <c r="AW140" s="18"/>
      <c r="AX140" s="5"/>
    </row>
    <row r="141" customFormat="false" ht="13.8" hidden="false" customHeight="false" outlineLevel="0" collapsed="false">
      <c r="A141" s="5"/>
      <c r="B141" s="1" t="s">
        <v>21</v>
      </c>
      <c r="C141" s="2" t="s">
        <v>3</v>
      </c>
      <c r="D141" s="30" t="n">
        <f aca="false">SUM(D133:D139)</f>
        <v>30</v>
      </c>
      <c r="E141" s="30"/>
      <c r="F141" s="3" t="s">
        <v>3</v>
      </c>
      <c r="G141" s="30" t="n">
        <f aca="false">SUM(G133:G139)</f>
        <v>28</v>
      </c>
      <c r="H141" s="30"/>
      <c r="I141" s="2" t="s">
        <v>3</v>
      </c>
      <c r="J141" s="30" t="n">
        <f aca="false">SUM(J133:J139)</f>
        <v>11</v>
      </c>
      <c r="K141" s="30"/>
      <c r="L141" s="4" t="s">
        <v>3</v>
      </c>
      <c r="M141" s="30" t="n">
        <f aca="false">SUM(M133:M139)</f>
        <v>211</v>
      </c>
      <c r="N141" s="30"/>
      <c r="O141" s="2" t="s">
        <v>3</v>
      </c>
      <c r="P141" s="30" t="n">
        <f aca="false">SUM(P133:P139)</f>
        <v>133</v>
      </c>
      <c r="Q141" s="30"/>
      <c r="R141" s="2" t="s">
        <v>3</v>
      </c>
      <c r="S141" s="30" t="n">
        <f aca="false">SUM(S133:S139)</f>
        <v>171</v>
      </c>
      <c r="T141" s="30"/>
      <c r="U141" s="2" t="s">
        <v>3</v>
      </c>
      <c r="V141" s="30" t="n">
        <f aca="false">SUM(V133:V139)</f>
        <v>584</v>
      </c>
      <c r="W141" s="18" t="s">
        <v>11</v>
      </c>
      <c r="X141" s="5"/>
      <c r="AA141" s="5"/>
      <c r="AB141" s="1" t="s">
        <v>21</v>
      </c>
      <c r="AC141" s="2" t="s">
        <v>3</v>
      </c>
      <c r="AD141" s="30" t="n">
        <f aca="false">SUM(AD133:AD139)</f>
        <v>44</v>
      </c>
      <c r="AE141" s="30"/>
      <c r="AF141" s="3" t="s">
        <v>3</v>
      </c>
      <c r="AG141" s="30" t="n">
        <f aca="false">SUM(AG133:AG139)</f>
        <v>38</v>
      </c>
      <c r="AH141" s="30"/>
      <c r="AI141" s="2" t="s">
        <v>3</v>
      </c>
      <c r="AJ141" s="30" t="n">
        <f aca="false">SUM(AJ133:AJ139)</f>
        <v>11</v>
      </c>
      <c r="AK141" s="30"/>
      <c r="AL141" s="4" t="s">
        <v>3</v>
      </c>
      <c r="AM141" s="30" t="n">
        <f aca="false">SUM(AM133:AM139)</f>
        <v>211</v>
      </c>
      <c r="AN141" s="30"/>
      <c r="AO141" s="2" t="s">
        <v>3</v>
      </c>
      <c r="AP141" s="30" t="n">
        <f aca="false">SUM(AP133:AP139)</f>
        <v>163</v>
      </c>
      <c r="AQ141" s="30"/>
      <c r="AR141" s="2" t="s">
        <v>3</v>
      </c>
      <c r="AS141" s="30" t="n">
        <f aca="false">SUM(AS133:AS139)</f>
        <v>267</v>
      </c>
      <c r="AT141" s="30"/>
      <c r="AU141" s="2" t="s">
        <v>3</v>
      </c>
      <c r="AV141" s="30" t="n">
        <f aca="false">SUM(AV133:AV139)</f>
        <v>734</v>
      </c>
      <c r="AW141" s="18" t="s">
        <v>11</v>
      </c>
      <c r="AX141" s="5"/>
    </row>
    <row r="142" customFormat="false" ht="13.8" hidden="false" customHeight="false" outlineLevel="0" collapsed="false">
      <c r="A142" s="5"/>
      <c r="B142" s="1" t="s">
        <v>22</v>
      </c>
      <c r="C142" s="2" t="s">
        <v>3</v>
      </c>
      <c r="D142" s="30" t="n">
        <f aca="false">D141</f>
        <v>30</v>
      </c>
      <c r="E142" s="30"/>
      <c r="F142" s="3" t="s">
        <v>3</v>
      </c>
      <c r="G142" s="30" t="n">
        <f aca="false">G141</f>
        <v>28</v>
      </c>
      <c r="H142" s="30"/>
      <c r="I142" s="2" t="s">
        <v>3</v>
      </c>
      <c r="J142" s="30" t="n">
        <f aca="false">J141</f>
        <v>11</v>
      </c>
      <c r="K142" s="30"/>
      <c r="L142" s="4" t="s">
        <v>3</v>
      </c>
      <c r="M142" s="30" t="n">
        <f aca="false">M141</f>
        <v>211</v>
      </c>
      <c r="N142" s="30"/>
      <c r="O142" s="2" t="s">
        <v>3</v>
      </c>
      <c r="P142" s="30" t="n">
        <f aca="false">P141</f>
        <v>133</v>
      </c>
      <c r="Q142" s="30"/>
      <c r="R142" s="2" t="s">
        <v>3</v>
      </c>
      <c r="S142" s="30" t="n">
        <f aca="false">S141</f>
        <v>171</v>
      </c>
      <c r="T142" s="30"/>
      <c r="U142" s="2" t="s">
        <v>3</v>
      </c>
      <c r="V142" s="30" t="n">
        <f aca="false">SUM(D142:S142)</f>
        <v>584</v>
      </c>
      <c r="W142" s="18" t="s">
        <v>11</v>
      </c>
      <c r="X142" s="5"/>
      <c r="AA142" s="5"/>
      <c r="AB142" s="1" t="s">
        <v>22</v>
      </c>
      <c r="AC142" s="2" t="s">
        <v>3</v>
      </c>
      <c r="AD142" s="30" t="n">
        <f aca="false">AD141</f>
        <v>44</v>
      </c>
      <c r="AE142" s="30"/>
      <c r="AF142" s="3" t="s">
        <v>3</v>
      </c>
      <c r="AG142" s="30" t="n">
        <f aca="false">AG141</f>
        <v>38</v>
      </c>
      <c r="AH142" s="30"/>
      <c r="AI142" s="2" t="s">
        <v>3</v>
      </c>
      <c r="AJ142" s="30" t="n">
        <f aca="false">AJ141</f>
        <v>11</v>
      </c>
      <c r="AK142" s="30"/>
      <c r="AL142" s="4" t="s">
        <v>3</v>
      </c>
      <c r="AM142" s="30" t="n">
        <f aca="false">AM141</f>
        <v>211</v>
      </c>
      <c r="AN142" s="30"/>
      <c r="AO142" s="2" t="s">
        <v>3</v>
      </c>
      <c r="AP142" s="30" t="n">
        <f aca="false">AP141</f>
        <v>163</v>
      </c>
      <c r="AQ142" s="30"/>
      <c r="AR142" s="2" t="s">
        <v>3</v>
      </c>
      <c r="AS142" s="30" t="n">
        <f aca="false">AS141</f>
        <v>267</v>
      </c>
      <c r="AT142" s="30"/>
      <c r="AU142" s="2" t="s">
        <v>3</v>
      </c>
      <c r="AV142" s="30" t="n">
        <f aca="false">SUM(AD142:AS142)</f>
        <v>734</v>
      </c>
      <c r="AW142" s="18" t="s">
        <v>11</v>
      </c>
      <c r="AX142" s="5"/>
    </row>
    <row r="143" customFormat="false" ht="13.8" hidden="false" customHeight="false" outlineLevel="0" collapsed="false">
      <c r="A143" s="5"/>
      <c r="B143" s="1" t="s">
        <v>23</v>
      </c>
      <c r="C143" s="2" t="s">
        <v>3</v>
      </c>
      <c r="D143" s="48" t="n">
        <v>30</v>
      </c>
      <c r="E143" s="48"/>
      <c r="F143" s="49" t="s">
        <v>3</v>
      </c>
      <c r="G143" s="48" t="n">
        <v>20</v>
      </c>
      <c r="H143" s="48"/>
      <c r="I143" s="50" t="s">
        <v>3</v>
      </c>
      <c r="J143" s="48" t="n">
        <v>25</v>
      </c>
      <c r="K143" s="48"/>
      <c r="L143" s="4" t="s">
        <v>3</v>
      </c>
      <c r="M143" s="48" t="n">
        <v>22</v>
      </c>
      <c r="N143" s="48"/>
      <c r="O143" s="50" t="s">
        <v>3</v>
      </c>
      <c r="P143" s="51" t="n">
        <v>15</v>
      </c>
      <c r="Q143" s="51"/>
      <c r="R143" s="50" t="s">
        <v>3</v>
      </c>
      <c r="S143" s="48" t="n">
        <v>15</v>
      </c>
      <c r="T143" s="48"/>
      <c r="U143" s="52" t="s">
        <v>3</v>
      </c>
      <c r="V143" s="53"/>
      <c r="W143" s="18" t="s">
        <v>11</v>
      </c>
      <c r="X143" s="5"/>
      <c r="AA143" s="5"/>
      <c r="AB143" s="1" t="s">
        <v>23</v>
      </c>
      <c r="AC143" s="2" t="s">
        <v>3</v>
      </c>
      <c r="AD143" s="48" t="n">
        <v>30</v>
      </c>
      <c r="AE143" s="48"/>
      <c r="AF143" s="49" t="s">
        <v>3</v>
      </c>
      <c r="AG143" s="48" t="n">
        <v>20</v>
      </c>
      <c r="AH143" s="48"/>
      <c r="AI143" s="50" t="s">
        <v>3</v>
      </c>
      <c r="AJ143" s="48" t="n">
        <v>25</v>
      </c>
      <c r="AK143" s="48"/>
      <c r="AL143" s="4" t="s">
        <v>3</v>
      </c>
      <c r="AM143" s="48" t="n">
        <v>22</v>
      </c>
      <c r="AN143" s="48"/>
      <c r="AO143" s="50" t="s">
        <v>3</v>
      </c>
      <c r="AP143" s="51" t="n">
        <v>15</v>
      </c>
      <c r="AQ143" s="51"/>
      <c r="AR143" s="50" t="s">
        <v>3</v>
      </c>
      <c r="AS143" s="48" t="n">
        <v>15</v>
      </c>
      <c r="AT143" s="48"/>
      <c r="AU143" s="52" t="s">
        <v>3</v>
      </c>
      <c r="AV143" s="53"/>
      <c r="AW143" s="18" t="s">
        <v>11</v>
      </c>
      <c r="AX143" s="5"/>
    </row>
    <row r="144" customFormat="false" ht="13.8" hidden="false" customHeight="false" outlineLevel="0" collapsed="false">
      <c r="A144" s="5"/>
      <c r="B144" s="1" t="s">
        <v>24</v>
      </c>
      <c r="C144" s="2" t="s">
        <v>3</v>
      </c>
      <c r="D144" s="54" t="n">
        <f aca="false">D142*D143</f>
        <v>900</v>
      </c>
      <c r="E144" s="54"/>
      <c r="F144" s="49" t="s">
        <v>3</v>
      </c>
      <c r="G144" s="54" t="n">
        <f aca="false">G142*G143</f>
        <v>560</v>
      </c>
      <c r="H144" s="54"/>
      <c r="I144" s="52" t="s">
        <v>3</v>
      </c>
      <c r="J144" s="54" t="n">
        <f aca="false">J142*J143</f>
        <v>275</v>
      </c>
      <c r="K144" s="54"/>
      <c r="L144" s="55" t="s">
        <v>3</v>
      </c>
      <c r="M144" s="54" t="n">
        <f aca="false">M142*M143</f>
        <v>4642</v>
      </c>
      <c r="N144" s="54"/>
      <c r="O144" s="52" t="s">
        <v>3</v>
      </c>
      <c r="P144" s="54" t="n">
        <f aca="false">P142*P143</f>
        <v>1995</v>
      </c>
      <c r="Q144" s="54"/>
      <c r="R144" s="52" t="s">
        <v>3</v>
      </c>
      <c r="S144" s="54" t="n">
        <f aca="false">S142*S143</f>
        <v>2565</v>
      </c>
      <c r="T144" s="54"/>
      <c r="U144" s="52" t="s">
        <v>3</v>
      </c>
      <c r="V144" s="54" t="n">
        <f aca="false">SUM(D144:S144)</f>
        <v>10937</v>
      </c>
      <c r="W144" s="18" t="s">
        <v>11</v>
      </c>
      <c r="X144" s="5"/>
      <c r="AA144" s="5"/>
      <c r="AB144" s="1" t="s">
        <v>24</v>
      </c>
      <c r="AC144" s="2" t="s">
        <v>3</v>
      </c>
      <c r="AD144" s="54" t="n">
        <f aca="false">AD142*AD143</f>
        <v>1320</v>
      </c>
      <c r="AE144" s="54"/>
      <c r="AF144" s="49" t="s">
        <v>3</v>
      </c>
      <c r="AG144" s="54" t="n">
        <f aca="false">AG142*AG143</f>
        <v>760</v>
      </c>
      <c r="AH144" s="54"/>
      <c r="AI144" s="52" t="s">
        <v>3</v>
      </c>
      <c r="AJ144" s="54" t="n">
        <f aca="false">AJ142*AJ143</f>
        <v>275</v>
      </c>
      <c r="AK144" s="54"/>
      <c r="AL144" s="55" t="s">
        <v>3</v>
      </c>
      <c r="AM144" s="54" t="n">
        <f aca="false">AM142*AM143</f>
        <v>4642</v>
      </c>
      <c r="AN144" s="54"/>
      <c r="AO144" s="52" t="s">
        <v>3</v>
      </c>
      <c r="AP144" s="54" t="n">
        <f aca="false">AP142*AP143</f>
        <v>2445</v>
      </c>
      <c r="AQ144" s="54"/>
      <c r="AR144" s="52" t="s">
        <v>3</v>
      </c>
      <c r="AS144" s="54" t="n">
        <f aca="false">AS142*AS143</f>
        <v>4005</v>
      </c>
      <c r="AT144" s="54"/>
      <c r="AU144" s="52" t="s">
        <v>3</v>
      </c>
      <c r="AV144" s="54" t="n">
        <f aca="false">SUM(AD144:AS144)</f>
        <v>13447</v>
      </c>
      <c r="AW144" s="18" t="s">
        <v>11</v>
      </c>
      <c r="AX144" s="5"/>
    </row>
    <row r="145" customFormat="false" ht="13.8" hidden="false" customHeight="false" outlineLevel="0" collapsed="false">
      <c r="A145" s="5"/>
      <c r="B145" s="2" t="s">
        <v>25</v>
      </c>
      <c r="C145" s="0"/>
      <c r="D145" s="12"/>
      <c r="E145" s="12"/>
      <c r="F145" s="56"/>
      <c r="G145" s="57"/>
      <c r="H145" s="57"/>
      <c r="I145" s="12"/>
      <c r="J145" s="57"/>
      <c r="K145" s="57"/>
      <c r="L145" s="58"/>
      <c r="M145" s="57"/>
      <c r="N145" s="57"/>
      <c r="O145" s="12"/>
      <c r="P145" s="57"/>
      <c r="Q145" s="57"/>
      <c r="R145" s="12"/>
      <c r="S145" s="57"/>
      <c r="T145" s="57"/>
      <c r="U145" s="12"/>
      <c r="V145" s="57"/>
      <c r="W145" s="0"/>
      <c r="X145" s="5"/>
      <c r="AA145" s="5"/>
      <c r="AB145" s="2" t="s">
        <v>25</v>
      </c>
      <c r="AC145" s="2"/>
      <c r="AD145" s="12"/>
      <c r="AE145" s="12"/>
      <c r="AF145" s="56"/>
      <c r="AG145" s="57"/>
      <c r="AH145" s="57"/>
      <c r="AI145" s="12"/>
      <c r="AJ145" s="57"/>
      <c r="AK145" s="57"/>
      <c r="AL145" s="58"/>
      <c r="AM145" s="57"/>
      <c r="AN145" s="57"/>
      <c r="AO145" s="12"/>
      <c r="AP145" s="57"/>
      <c r="AQ145" s="57"/>
      <c r="AR145" s="12"/>
      <c r="AS145" s="57"/>
      <c r="AT145" s="57"/>
      <c r="AU145" s="12"/>
      <c r="AV145" s="57"/>
      <c r="AW145" s="8"/>
      <c r="AX145" s="5"/>
    </row>
    <row r="146" customFormat="false" ht="13.8" hidden="false" customHeight="false" outlineLevel="0" collapsed="false">
      <c r="A146" s="5"/>
      <c r="B146" s="59" t="s">
        <v>26</v>
      </c>
      <c r="C146" s="0"/>
      <c r="F146" s="0"/>
      <c r="I146" s="0"/>
      <c r="L146" s="0"/>
      <c r="O146" s="0"/>
      <c r="R146" s="0"/>
      <c r="U146" s="0"/>
      <c r="W146" s="0"/>
      <c r="X146" s="5"/>
      <c r="AA146" s="5"/>
      <c r="AB146" s="59" t="s">
        <v>26</v>
      </c>
      <c r="AC146" s="2"/>
      <c r="AF146" s="3"/>
      <c r="AI146" s="2"/>
      <c r="AL146" s="4"/>
      <c r="AO146" s="2"/>
      <c r="AR146" s="2"/>
      <c r="AU146" s="2"/>
      <c r="AW146" s="8"/>
      <c r="AX146" s="5"/>
    </row>
    <row r="147" customFormat="false" ht="19.7" hidden="false" customHeight="false" outlineLevel="0" collapsed="false">
      <c r="A147" s="5"/>
      <c r="B147" s="60" t="s">
        <v>48</v>
      </c>
      <c r="C147" s="0"/>
      <c r="F147" s="0"/>
      <c r="I147" s="0"/>
      <c r="L147" s="0"/>
      <c r="O147" s="0"/>
      <c r="R147" s="0"/>
      <c r="U147" s="0"/>
      <c r="W147" s="0"/>
      <c r="X147" s="5"/>
      <c r="AA147" s="5"/>
      <c r="AB147" s="60" t="s">
        <v>49</v>
      </c>
      <c r="AC147" s="2"/>
      <c r="AF147" s="3"/>
      <c r="AI147" s="2"/>
      <c r="AL147" s="4"/>
      <c r="AO147" s="2"/>
      <c r="AR147" s="2"/>
      <c r="AU147" s="2"/>
      <c r="AW147" s="8"/>
      <c r="AX147" s="5"/>
    </row>
    <row r="148" customFormat="false" ht="13.8" hidden="false" customHeight="false" outlineLevel="0" collapsed="false">
      <c r="A148" s="5"/>
      <c r="B148" s="2" t="s">
        <v>28</v>
      </c>
      <c r="C148" s="0"/>
      <c r="D148" s="2" t="s">
        <v>6</v>
      </c>
      <c r="E148" s="2"/>
      <c r="F148" s="0"/>
      <c r="G148" s="2" t="s">
        <v>29</v>
      </c>
      <c r="H148" s="2"/>
      <c r="I148" s="0"/>
      <c r="J148" s="61" t="s">
        <v>50</v>
      </c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2"/>
      <c r="V148" s="63" t="s">
        <v>51</v>
      </c>
      <c r="W148" s="0"/>
      <c r="X148" s="5"/>
      <c r="AA148" s="5"/>
      <c r="AB148" s="2" t="s">
        <v>28</v>
      </c>
      <c r="AC148" s="2"/>
      <c r="AD148" s="2" t="str">
        <f aca="false">AB147</f>
        <v>Finalizzazione</v>
      </c>
      <c r="AE148" s="2"/>
      <c r="AF148" s="3"/>
      <c r="AG148" s="2" t="s">
        <v>29</v>
      </c>
      <c r="AH148" s="2"/>
      <c r="AI148" s="2"/>
      <c r="AJ148" s="61" t="s">
        <v>50</v>
      </c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2"/>
      <c r="AV148" s="63" t="s">
        <v>52</v>
      </c>
      <c r="AW148" s="8"/>
      <c r="AX148" s="5"/>
    </row>
    <row r="149" customFormat="false" ht="13.8" hidden="false" customHeight="false" outlineLevel="0" collapsed="false">
      <c r="A149" s="5"/>
      <c r="B149" s="2"/>
      <c r="C149" s="59"/>
      <c r="D149" s="3" t="s">
        <v>33</v>
      </c>
      <c r="E149" s="3"/>
      <c r="F149" s="2"/>
      <c r="G149" s="2"/>
      <c r="H149" s="2"/>
      <c r="I149" s="0"/>
      <c r="J149" s="2"/>
      <c r="K149" s="2"/>
      <c r="L149" s="2"/>
      <c r="M149" s="2"/>
      <c r="N149" s="2"/>
      <c r="O149" s="0"/>
      <c r="P149" s="2" t="s">
        <v>6</v>
      </c>
      <c r="Q149" s="2"/>
      <c r="R149" s="2" t="s">
        <v>34</v>
      </c>
      <c r="S149" s="2"/>
      <c r="T149" s="2"/>
      <c r="U149" s="2" t="s">
        <v>6</v>
      </c>
      <c r="V149" s="2" t="s">
        <v>53</v>
      </c>
      <c r="W149" s="0"/>
      <c r="X149" s="5"/>
      <c r="AA149" s="5"/>
      <c r="AB149" s="2"/>
      <c r="AC149" s="59"/>
      <c r="AD149" s="3" t="s">
        <v>33</v>
      </c>
      <c r="AE149" s="3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 t="str">
        <f aca="false">AB147</f>
        <v>Finalizzazione</v>
      </c>
      <c r="AQ149" s="2"/>
      <c r="AR149" s="2" t="s">
        <v>34</v>
      </c>
      <c r="AS149" s="2"/>
      <c r="AT149" s="2"/>
      <c r="AU149" s="2" t="str">
        <f aca="false">AB147</f>
        <v>Finalizzazione</v>
      </c>
      <c r="AV149" s="2" t="s">
        <v>53</v>
      </c>
      <c r="AW149" s="3"/>
      <c r="AX149" s="5"/>
    </row>
    <row r="150" customFormat="false" ht="13.8" hidden="false" customHeight="false" outlineLevel="0" collapsed="false">
      <c r="A150" s="5"/>
      <c r="X150" s="5"/>
    </row>
    <row r="153" customFormat="false" ht="13.8" hidden="false" customHeight="false" outlineLevel="0" collapsed="false">
      <c r="A153" s="5"/>
      <c r="B153" s="6" t="s">
        <v>1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18" t="s">
        <v>11</v>
      </c>
      <c r="X153" s="5"/>
    </row>
    <row r="154" customFormat="false" ht="13.8" hidden="false" customHeight="false" outlineLevel="0" collapsed="false">
      <c r="A154" s="5"/>
      <c r="B154" s="10" t="s">
        <v>2</v>
      </c>
      <c r="C154" s="11"/>
      <c r="D154" s="12"/>
      <c r="E154" s="12"/>
      <c r="F154" s="13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8" t="s">
        <v>11</v>
      </c>
      <c r="X154" s="5"/>
    </row>
    <row r="155" customFormat="false" ht="13.8" hidden="false" customHeight="false" outlineLevel="0" collapsed="false">
      <c r="A155" s="5"/>
      <c r="B155" s="15"/>
      <c r="C155" s="16" t="s">
        <v>3</v>
      </c>
      <c r="D155" s="15" t="s">
        <v>4</v>
      </c>
      <c r="E155" s="15"/>
      <c r="F155" s="6" t="s">
        <v>3</v>
      </c>
      <c r="G155" s="15" t="s">
        <v>5</v>
      </c>
      <c r="H155" s="15"/>
      <c r="I155" s="16" t="s">
        <v>3</v>
      </c>
      <c r="J155" s="15" t="s">
        <v>6</v>
      </c>
      <c r="K155" s="15"/>
      <c r="L155" s="17" t="s">
        <v>3</v>
      </c>
      <c r="M155" s="15" t="s">
        <v>7</v>
      </c>
      <c r="N155" s="15"/>
      <c r="O155" s="16" t="s">
        <v>3</v>
      </c>
      <c r="P155" s="15" t="s">
        <v>8</v>
      </c>
      <c r="Q155" s="15"/>
      <c r="R155" s="16" t="s">
        <v>3</v>
      </c>
      <c r="S155" s="15" t="s">
        <v>9</v>
      </c>
      <c r="T155" s="15"/>
      <c r="U155" s="16" t="s">
        <v>3</v>
      </c>
      <c r="V155" s="15" t="s">
        <v>10</v>
      </c>
      <c r="W155" s="18" t="s">
        <v>11</v>
      </c>
      <c r="X155" s="5"/>
    </row>
    <row r="156" customFormat="false" ht="13.8" hidden="false" customHeight="false" outlineLevel="0" collapsed="false">
      <c r="A156" s="5"/>
      <c r="B156" s="19" t="s">
        <v>12</v>
      </c>
      <c r="C156" s="16"/>
      <c r="D156" s="20"/>
      <c r="E156" s="20"/>
      <c r="F156" s="13"/>
      <c r="G156" s="21"/>
      <c r="H156" s="21"/>
      <c r="I156" s="22"/>
      <c r="J156" s="21"/>
      <c r="K156" s="21"/>
      <c r="L156" s="23"/>
      <c r="M156" s="21"/>
      <c r="N156" s="21"/>
      <c r="O156" s="22"/>
      <c r="P156" s="21"/>
      <c r="Q156" s="21"/>
      <c r="R156" s="22"/>
      <c r="S156" s="21"/>
      <c r="T156" s="21"/>
      <c r="U156" s="22"/>
      <c r="V156" s="21"/>
      <c r="W156" s="18" t="s">
        <v>11</v>
      </c>
      <c r="X156" s="5"/>
    </row>
    <row r="157" customFormat="false" ht="13.8" hidden="false" customHeight="false" outlineLevel="0" collapsed="false">
      <c r="A157" s="5"/>
      <c r="B157" s="1" t="s">
        <v>13</v>
      </c>
      <c r="C157" s="2" t="s">
        <v>3</v>
      </c>
      <c r="D157" s="24" t="n">
        <f aca="false">AD55+Consuntivo_non_rend!AD67</f>
        <v>7</v>
      </c>
      <c r="E157" s="26"/>
      <c r="F157" s="25" t="s">
        <v>3</v>
      </c>
      <c r="G157" s="24" t="n">
        <f aca="false">AG55+Consuntivo_non_rend!AG67</f>
        <v>7</v>
      </c>
      <c r="H157" s="26"/>
      <c r="I157" s="27" t="s">
        <v>3</v>
      </c>
      <c r="J157" s="24" t="n">
        <f aca="false">AJ55+Consuntivo_non_rend!AJ67</f>
        <v>14</v>
      </c>
      <c r="K157" s="26"/>
      <c r="L157" s="28" t="s">
        <v>3</v>
      </c>
      <c r="M157" s="24" t="n">
        <f aca="false">AM55+Consuntivo_non_rend!AM67</f>
        <v>30</v>
      </c>
      <c r="N157" s="26"/>
      <c r="O157" s="27" t="s">
        <v>3</v>
      </c>
      <c r="P157" s="24" t="n">
        <f aca="false">AP55+Consuntivo_non_rend!AP67</f>
        <v>24</v>
      </c>
      <c r="Q157" s="26"/>
      <c r="R157" s="27" t="s">
        <v>3</v>
      </c>
      <c r="S157" s="24" t="n">
        <f aca="false">AS55+Consuntivo_non_rend!AS67</f>
        <v>64</v>
      </c>
      <c r="T157" s="33" t="n">
        <v>0</v>
      </c>
      <c r="U157" s="2" t="s">
        <v>3</v>
      </c>
      <c r="V157" s="30" t="n">
        <f aca="false">SUM(D157,G157,J157,M157,P157,S157)</f>
        <v>146</v>
      </c>
      <c r="W157" s="18" t="s">
        <v>11</v>
      </c>
      <c r="X157" s="5"/>
    </row>
    <row r="158" customFormat="false" ht="13.8" hidden="false" customHeight="false" outlineLevel="0" collapsed="false">
      <c r="A158" s="5"/>
      <c r="B158" s="1" t="s">
        <v>15</v>
      </c>
      <c r="C158" s="2" t="s">
        <v>3</v>
      </c>
      <c r="D158" s="24" t="n">
        <f aca="false">AD56+Consuntivo_non_rend!AD68</f>
        <v>7</v>
      </c>
      <c r="E158" s="86"/>
      <c r="F158" s="85" t="s">
        <v>3</v>
      </c>
      <c r="G158" s="24" t="n">
        <f aca="false">AG56+Consuntivo_non_rend!AG68</f>
        <v>12</v>
      </c>
      <c r="H158" s="86"/>
      <c r="I158" s="87" t="s">
        <v>3</v>
      </c>
      <c r="J158" s="24" t="n">
        <f aca="false">AJ56+Consuntivo_non_rend!AJ68</f>
        <v>18</v>
      </c>
      <c r="K158" s="86"/>
      <c r="L158" s="87" t="s">
        <v>3</v>
      </c>
      <c r="M158" s="24" t="n">
        <f aca="false">AM56+Consuntivo_non_rend!AM68</f>
        <v>41</v>
      </c>
      <c r="N158" s="86"/>
      <c r="O158" s="87" t="s">
        <v>3</v>
      </c>
      <c r="P158" s="24" t="n">
        <f aca="false">AP56+Consuntivo_non_rend!AP68</f>
        <v>22</v>
      </c>
      <c r="Q158" s="86"/>
      <c r="R158" s="87" t="s">
        <v>3</v>
      </c>
      <c r="S158" s="24" t="n">
        <f aca="false">AS56+Consuntivo_non_rend!AS68</f>
        <v>41</v>
      </c>
      <c r="T158" s="86"/>
      <c r="U158" s="89" t="s">
        <v>3</v>
      </c>
      <c r="V158" s="30" t="n">
        <f aca="false">SUM(D158,G158,J158,M158,P158,S158)</f>
        <v>141</v>
      </c>
      <c r="W158" s="18" t="s">
        <v>11</v>
      </c>
      <c r="X158" s="5"/>
    </row>
    <row r="159" customFormat="false" ht="13.8" hidden="false" customHeight="false" outlineLevel="0" collapsed="false">
      <c r="A159" s="5"/>
      <c r="B159" s="1" t="s">
        <v>16</v>
      </c>
      <c r="C159" s="2" t="s">
        <v>3</v>
      </c>
      <c r="D159" s="24" t="n">
        <f aca="false">AD57+Consuntivo_non_rend!AD69</f>
        <v>12</v>
      </c>
      <c r="E159" s="33"/>
      <c r="F159" s="32" t="s">
        <v>3</v>
      </c>
      <c r="G159" s="24" t="n">
        <f aca="false">AG57+Consuntivo_non_rend!AG69</f>
        <v>13</v>
      </c>
      <c r="H159" s="161"/>
      <c r="I159" s="19" t="s">
        <v>3</v>
      </c>
      <c r="J159" s="24" t="n">
        <f aca="false">AJ57+Consuntivo_non_rend!AJ69</f>
        <v>14</v>
      </c>
      <c r="K159" s="33"/>
      <c r="L159" s="34" t="s">
        <v>3</v>
      </c>
      <c r="M159" s="24" t="n">
        <f aca="false">AM57+Consuntivo_non_rend!AM69</f>
        <v>18</v>
      </c>
      <c r="N159" s="33"/>
      <c r="O159" s="19" t="s">
        <v>3</v>
      </c>
      <c r="P159" s="24" t="n">
        <f aca="false">AP57+Consuntivo_non_rend!AP69</f>
        <v>28</v>
      </c>
      <c r="Q159" s="33"/>
      <c r="R159" s="19" t="s">
        <v>3</v>
      </c>
      <c r="S159" s="24" t="n">
        <f aca="false">AS57+Consuntivo_non_rend!AS69</f>
        <v>61</v>
      </c>
      <c r="T159" s="162" t="n">
        <v>3</v>
      </c>
      <c r="U159" s="2" t="s">
        <v>3</v>
      </c>
      <c r="V159" s="30" t="n">
        <f aca="false">SUM(D159,G159,J159,M159,P159,S159)</f>
        <v>146</v>
      </c>
      <c r="W159" s="18" t="s">
        <v>11</v>
      </c>
      <c r="X159" s="5"/>
    </row>
    <row r="160" customFormat="false" ht="13.8" hidden="false" customHeight="false" outlineLevel="0" collapsed="false">
      <c r="A160" s="5"/>
      <c r="B160" s="1" t="s">
        <v>17</v>
      </c>
      <c r="C160" s="2" t="s">
        <v>3</v>
      </c>
      <c r="D160" s="24" t="n">
        <f aca="false">AD58+Consuntivo_non_rend!AD70</f>
        <v>16</v>
      </c>
      <c r="E160" s="33"/>
      <c r="F160" s="32" t="s">
        <v>3</v>
      </c>
      <c r="G160" s="24" t="n">
        <f aca="false">AG58+Consuntivo_non_rend!AG70</f>
        <v>9</v>
      </c>
      <c r="H160" s="33"/>
      <c r="I160" s="19" t="s">
        <v>3</v>
      </c>
      <c r="J160" s="24" t="n">
        <f aca="false">AJ58+Consuntivo_non_rend!AJ70</f>
        <v>12</v>
      </c>
      <c r="K160" s="33"/>
      <c r="L160" s="34" t="s">
        <v>3</v>
      </c>
      <c r="M160" s="24" t="n">
        <f aca="false">AM58+Consuntivo_non_rend!AM70</f>
        <v>42</v>
      </c>
      <c r="N160" s="33"/>
      <c r="O160" s="19" t="s">
        <v>3</v>
      </c>
      <c r="P160" s="24" t="n">
        <f aca="false">AP58+Consuntivo_non_rend!AP70</f>
        <v>31</v>
      </c>
      <c r="Q160" s="162" t="s">
        <v>14</v>
      </c>
      <c r="R160" s="19" t="s">
        <v>3</v>
      </c>
      <c r="S160" s="24" t="n">
        <f aca="false">AS58+Consuntivo_non_rend!AS70</f>
        <v>36</v>
      </c>
      <c r="T160" s="33"/>
      <c r="U160" s="2" t="s">
        <v>3</v>
      </c>
      <c r="V160" s="30" t="n">
        <f aca="false">SUM(D160,G160,J160,M160,P160,S160)</f>
        <v>146</v>
      </c>
      <c r="W160" s="18" t="s">
        <v>11</v>
      </c>
      <c r="X160" s="5"/>
    </row>
    <row r="161" customFormat="false" ht="13.8" hidden="false" customHeight="false" outlineLevel="0" collapsed="false">
      <c r="A161" s="5"/>
      <c r="B161" s="1" t="s">
        <v>18</v>
      </c>
      <c r="C161" s="2" t="s">
        <v>3</v>
      </c>
      <c r="D161" s="24" t="n">
        <f aca="false">AD59+Consuntivo_non_rend!AD71</f>
        <v>15</v>
      </c>
      <c r="E161" s="33"/>
      <c r="F161" s="32" t="s">
        <v>3</v>
      </c>
      <c r="G161" s="24" t="n">
        <f aca="false">AG59+Consuntivo_non_rend!AG71</f>
        <v>12</v>
      </c>
      <c r="H161" s="33"/>
      <c r="I161" s="19" t="s">
        <v>3</v>
      </c>
      <c r="J161" s="24" t="n">
        <f aca="false">AJ59+Consuntivo_non_rend!AJ71</f>
        <v>19</v>
      </c>
      <c r="K161" s="33"/>
      <c r="L161" s="34" t="s">
        <v>3</v>
      </c>
      <c r="M161" s="24" t="n">
        <f aca="false">AM59+Consuntivo_non_rend!AM71</f>
        <v>49</v>
      </c>
      <c r="N161" s="33"/>
      <c r="O161" s="19" t="s">
        <v>3</v>
      </c>
      <c r="P161" s="24" t="n">
        <f aca="false">AP59+Consuntivo_non_rend!AP71</f>
        <v>19</v>
      </c>
      <c r="Q161" s="33"/>
      <c r="R161" s="19" t="s">
        <v>3</v>
      </c>
      <c r="S161" s="24" t="n">
        <f aca="false">AS59+Consuntivo_non_rend!AS71</f>
        <v>32</v>
      </c>
      <c r="T161" s="33"/>
      <c r="U161" s="2" t="s">
        <v>3</v>
      </c>
      <c r="V161" s="30" t="n">
        <f aca="false">SUM(D161,G161,J161,M161,P161,S161)</f>
        <v>146</v>
      </c>
      <c r="W161" s="18" t="s">
        <v>11</v>
      </c>
      <c r="X161" s="5"/>
    </row>
    <row r="162" customFormat="false" ht="13.8" hidden="false" customHeight="false" outlineLevel="0" collapsed="false">
      <c r="A162" s="5"/>
      <c r="B162" s="1" t="s">
        <v>19</v>
      </c>
      <c r="C162" s="2" t="s">
        <v>3</v>
      </c>
      <c r="D162" s="24" t="n">
        <f aca="false">AD60+Consuntivo_non_rend!AD72</f>
        <v>9</v>
      </c>
      <c r="E162" s="33"/>
      <c r="F162" s="32" t="s">
        <v>3</v>
      </c>
      <c r="G162" s="24" t="n">
        <f aca="false">AG60+Consuntivo_non_rend!AG72</f>
        <v>12</v>
      </c>
      <c r="H162" s="33"/>
      <c r="I162" s="19" t="s">
        <v>3</v>
      </c>
      <c r="J162" s="24" t="n">
        <f aca="false">AJ60+Consuntivo_non_rend!AJ72</f>
        <v>24</v>
      </c>
      <c r="K162" s="33"/>
      <c r="L162" s="34" t="s">
        <v>3</v>
      </c>
      <c r="M162" s="24" t="n">
        <f aca="false">AM60+Consuntivo_non_rend!AM72</f>
        <v>33</v>
      </c>
      <c r="N162" s="33"/>
      <c r="O162" s="19" t="s">
        <v>3</v>
      </c>
      <c r="P162" s="24" t="n">
        <f aca="false">AP60+Consuntivo_non_rend!AP72</f>
        <v>26</v>
      </c>
      <c r="Q162" s="33"/>
      <c r="R162" s="19" t="s">
        <v>3</v>
      </c>
      <c r="S162" s="24" t="n">
        <f aca="false">AS60+Consuntivo_non_rend!AS72</f>
        <v>42</v>
      </c>
      <c r="T162" s="33"/>
      <c r="U162" s="2" t="s">
        <v>3</v>
      </c>
      <c r="V162" s="30" t="n">
        <f aca="false">SUM(D162,G162,J162,M162,P162,S162)</f>
        <v>146</v>
      </c>
      <c r="W162" s="18" t="s">
        <v>11</v>
      </c>
      <c r="X162" s="5"/>
    </row>
    <row r="163" customFormat="false" ht="13.8" hidden="false" customHeight="false" outlineLevel="0" collapsed="false">
      <c r="A163" s="5"/>
      <c r="B163" s="1" t="s">
        <v>20</v>
      </c>
      <c r="C163" s="2" t="s">
        <v>3</v>
      </c>
      <c r="D163" s="24" t="n">
        <f aca="false">AD61+Consuntivo_non_rend!AD73</f>
        <v>13</v>
      </c>
      <c r="E163" s="38"/>
      <c r="F163" s="37" t="s">
        <v>3</v>
      </c>
      <c r="G163" s="24" t="n">
        <f aca="false">AG61+Consuntivo_non_rend!AG73</f>
        <v>13</v>
      </c>
      <c r="H163" s="38"/>
      <c r="I163" s="39" t="s">
        <v>3</v>
      </c>
      <c r="J163" s="24" t="n">
        <f aca="false">AJ61+Consuntivo_non_rend!AJ73</f>
        <v>16</v>
      </c>
      <c r="K163" s="38"/>
      <c r="L163" s="40" t="s">
        <v>3</v>
      </c>
      <c r="M163" s="24" t="n">
        <f aca="false">AM61+Consuntivo_non_rend!AM73</f>
        <v>24</v>
      </c>
      <c r="N163" s="38"/>
      <c r="O163" s="39" t="s">
        <v>3</v>
      </c>
      <c r="P163" s="24" t="n">
        <f aca="false">AP61+Consuntivo_non_rend!AP73</f>
        <v>39</v>
      </c>
      <c r="Q163" s="38"/>
      <c r="R163" s="39" t="s">
        <v>3</v>
      </c>
      <c r="S163" s="24" t="n">
        <f aca="false">AS61+Consuntivo_non_rend!AS73</f>
        <v>41</v>
      </c>
      <c r="T163" s="33"/>
      <c r="U163" s="2" t="s">
        <v>3</v>
      </c>
      <c r="V163" s="30" t="n">
        <f aca="false">SUM(D163,G163,J163,M163,P163,S163)</f>
        <v>146</v>
      </c>
      <c r="W163" s="18" t="s">
        <v>11</v>
      </c>
      <c r="X163" s="5"/>
    </row>
    <row r="164" customFormat="false" ht="13.8" hidden="false" customHeight="false" outlineLevel="0" collapsed="false">
      <c r="A164" s="5"/>
      <c r="B164" s="42" t="s">
        <v>12</v>
      </c>
      <c r="D164" s="43"/>
      <c r="E164" s="43"/>
      <c r="F164" s="44"/>
      <c r="G164" s="45"/>
      <c r="H164" s="45"/>
      <c r="I164" s="20"/>
      <c r="J164" s="45"/>
      <c r="K164" s="45"/>
      <c r="L164" s="46"/>
      <c r="M164" s="45"/>
      <c r="N164" s="45"/>
      <c r="O164" s="20"/>
      <c r="P164" s="45"/>
      <c r="Q164" s="45"/>
      <c r="R164" s="20"/>
      <c r="S164" s="45"/>
      <c r="T164" s="45"/>
      <c r="U164" s="12"/>
      <c r="V164" s="47"/>
      <c r="W164" s="18"/>
      <c r="X164" s="5"/>
    </row>
    <row r="165" customFormat="false" ht="13.8" hidden="false" customHeight="false" outlineLevel="0" collapsed="false">
      <c r="A165" s="5"/>
      <c r="B165" s="1" t="s">
        <v>21</v>
      </c>
      <c r="C165" s="2" t="s">
        <v>3</v>
      </c>
      <c r="D165" s="30" t="n">
        <f aca="false">SUM(D157:D163)</f>
        <v>79</v>
      </c>
      <c r="E165" s="30"/>
      <c r="F165" s="3" t="s">
        <v>3</v>
      </c>
      <c r="G165" s="30" t="n">
        <f aca="false">SUM(G157:G163)</f>
        <v>78</v>
      </c>
      <c r="H165" s="30"/>
      <c r="I165" s="2" t="s">
        <v>3</v>
      </c>
      <c r="J165" s="30" t="n">
        <f aca="false">SUM(J157:J163)</f>
        <v>117</v>
      </c>
      <c r="K165" s="30"/>
      <c r="L165" s="4" t="s">
        <v>3</v>
      </c>
      <c r="M165" s="30" t="n">
        <f aca="false">SUM(M157:M163)</f>
        <v>237</v>
      </c>
      <c r="N165" s="30"/>
      <c r="O165" s="2" t="s">
        <v>3</v>
      </c>
      <c r="P165" s="30" t="n">
        <f aca="false">SUM(P157:P163)</f>
        <v>189</v>
      </c>
      <c r="Q165" s="30"/>
      <c r="R165" s="2" t="s">
        <v>3</v>
      </c>
      <c r="S165" s="30" t="n">
        <f aca="false">SUM(S157:S163)</f>
        <v>317</v>
      </c>
      <c r="T165" s="30"/>
      <c r="U165" s="2" t="s">
        <v>3</v>
      </c>
      <c r="V165" s="30" t="n">
        <f aca="false">SUM(V157:V163)</f>
        <v>1017</v>
      </c>
      <c r="W165" s="18" t="s">
        <v>11</v>
      </c>
      <c r="X165" s="5"/>
    </row>
    <row r="166" customFormat="false" ht="13.8" hidden="false" customHeight="false" outlineLevel="0" collapsed="false">
      <c r="A166" s="5"/>
      <c r="B166" s="1" t="s">
        <v>22</v>
      </c>
      <c r="C166" s="2" t="s">
        <v>3</v>
      </c>
      <c r="D166" s="30" t="n">
        <f aca="false">D165</f>
        <v>79</v>
      </c>
      <c r="E166" s="30"/>
      <c r="F166" s="3" t="s">
        <v>3</v>
      </c>
      <c r="G166" s="30" t="n">
        <f aca="false">G165</f>
        <v>78</v>
      </c>
      <c r="H166" s="30"/>
      <c r="I166" s="2" t="s">
        <v>3</v>
      </c>
      <c r="J166" s="30" t="n">
        <f aca="false">J165</f>
        <v>117</v>
      </c>
      <c r="K166" s="30"/>
      <c r="L166" s="4" t="s">
        <v>3</v>
      </c>
      <c r="M166" s="30" t="n">
        <f aca="false">M165</f>
        <v>237</v>
      </c>
      <c r="N166" s="30"/>
      <c r="O166" s="2" t="s">
        <v>3</v>
      </c>
      <c r="P166" s="30" t="n">
        <f aca="false">P165</f>
        <v>189</v>
      </c>
      <c r="Q166" s="30"/>
      <c r="R166" s="2" t="s">
        <v>3</v>
      </c>
      <c r="S166" s="30" t="n">
        <f aca="false">S165</f>
        <v>317</v>
      </c>
      <c r="T166" s="30"/>
      <c r="U166" s="2" t="s">
        <v>3</v>
      </c>
      <c r="V166" s="30" t="n">
        <f aca="false">SUM(D166:S166)</f>
        <v>1017</v>
      </c>
      <c r="W166" s="18" t="s">
        <v>11</v>
      </c>
      <c r="X166" s="5"/>
    </row>
    <row r="167" customFormat="false" ht="13.8" hidden="false" customHeight="false" outlineLevel="0" collapsed="false">
      <c r="A167" s="5"/>
      <c r="B167" s="1" t="s">
        <v>23</v>
      </c>
      <c r="C167" s="2" t="s">
        <v>3</v>
      </c>
      <c r="D167" s="48" t="n">
        <v>30</v>
      </c>
      <c r="E167" s="48"/>
      <c r="F167" s="49" t="s">
        <v>3</v>
      </c>
      <c r="G167" s="48" t="n">
        <v>20</v>
      </c>
      <c r="H167" s="48"/>
      <c r="I167" s="50" t="s">
        <v>3</v>
      </c>
      <c r="J167" s="48" t="n">
        <v>25</v>
      </c>
      <c r="K167" s="48"/>
      <c r="L167" s="4" t="s">
        <v>3</v>
      </c>
      <c r="M167" s="48" t="n">
        <v>22</v>
      </c>
      <c r="N167" s="48"/>
      <c r="O167" s="50" t="s">
        <v>3</v>
      </c>
      <c r="P167" s="51" t="n">
        <v>15</v>
      </c>
      <c r="Q167" s="51"/>
      <c r="R167" s="50" t="s">
        <v>3</v>
      </c>
      <c r="S167" s="48" t="n">
        <v>15</v>
      </c>
      <c r="T167" s="48"/>
      <c r="U167" s="52" t="s">
        <v>3</v>
      </c>
      <c r="V167" s="53"/>
      <c r="W167" s="8"/>
      <c r="X167" s="5"/>
    </row>
    <row r="168" customFormat="false" ht="13.8" hidden="false" customHeight="false" outlineLevel="0" collapsed="false">
      <c r="A168" s="5"/>
      <c r="B168" s="1" t="s">
        <v>24</v>
      </c>
      <c r="C168" s="2" t="s">
        <v>3</v>
      </c>
      <c r="D168" s="54" t="n">
        <f aca="false">D166*D167</f>
        <v>2370</v>
      </c>
      <c r="E168" s="54"/>
      <c r="F168" s="49" t="s">
        <v>3</v>
      </c>
      <c r="G168" s="54" t="n">
        <f aca="false">G166*G167</f>
        <v>1560</v>
      </c>
      <c r="H168" s="54"/>
      <c r="I168" s="52" t="s">
        <v>3</v>
      </c>
      <c r="J168" s="54" t="n">
        <f aca="false">J166*J167</f>
        <v>2925</v>
      </c>
      <c r="K168" s="54"/>
      <c r="L168" s="55" t="s">
        <v>3</v>
      </c>
      <c r="M168" s="54" t="n">
        <f aca="false">M166*M167</f>
        <v>5214</v>
      </c>
      <c r="N168" s="54"/>
      <c r="O168" s="52" t="s">
        <v>3</v>
      </c>
      <c r="P168" s="54" t="n">
        <f aca="false">P166*P167</f>
        <v>2835</v>
      </c>
      <c r="Q168" s="54"/>
      <c r="R168" s="52" t="s">
        <v>3</v>
      </c>
      <c r="S168" s="54" t="n">
        <f aca="false">S166*S167</f>
        <v>4755</v>
      </c>
      <c r="T168" s="54"/>
      <c r="U168" s="52" t="s">
        <v>3</v>
      </c>
      <c r="V168" s="54" t="n">
        <f aca="false">SUM(D168:S168)</f>
        <v>19659</v>
      </c>
      <c r="W168" s="18" t="s">
        <v>11</v>
      </c>
      <c r="X168" s="5"/>
    </row>
    <row r="169" customFormat="false" ht="13.8" hidden="false" customHeight="false" outlineLevel="0" collapsed="false">
      <c r="A169" s="5"/>
      <c r="B169" s="2" t="s">
        <v>25</v>
      </c>
      <c r="D169" s="12"/>
      <c r="E169" s="12"/>
      <c r="F169" s="56"/>
      <c r="G169" s="57"/>
      <c r="H169" s="57"/>
      <c r="I169" s="12"/>
      <c r="J169" s="57"/>
      <c r="K169" s="57"/>
      <c r="L169" s="58"/>
      <c r="M169" s="57"/>
      <c r="N169" s="57"/>
      <c r="O169" s="12"/>
      <c r="P169" s="57"/>
      <c r="Q169" s="57"/>
      <c r="R169" s="12"/>
      <c r="S169" s="57"/>
      <c r="T169" s="57"/>
      <c r="U169" s="12"/>
      <c r="V169" s="57"/>
      <c r="W169" s="8"/>
      <c r="X169" s="5"/>
    </row>
    <row r="170" customFormat="false" ht="13.8" hidden="false" customHeight="false" outlineLevel="0" collapsed="false">
      <c r="A170" s="5"/>
      <c r="B170" s="59" t="s">
        <v>74</v>
      </c>
      <c r="W170" s="8"/>
      <c r="X170" s="5"/>
    </row>
    <row r="171" customFormat="false" ht="19.7" hidden="false" customHeight="false" outlineLevel="0" collapsed="false">
      <c r="A171" s="5"/>
      <c r="B171" s="60" t="s">
        <v>76</v>
      </c>
      <c r="W171" s="8"/>
      <c r="X171" s="5"/>
    </row>
    <row r="172" customFormat="false" ht="13.8" hidden="false" customHeight="false" outlineLevel="0" collapsed="false">
      <c r="A172" s="5"/>
      <c r="B172" s="2" t="s">
        <v>73</v>
      </c>
      <c r="W172" s="8"/>
    </row>
  </sheetData>
  <mergeCells count="26">
    <mergeCell ref="A1:A23"/>
    <mergeCell ref="X1:X23"/>
    <mergeCell ref="AA1:AA23"/>
    <mergeCell ref="AX1:AX23"/>
    <mergeCell ref="A26:A48"/>
    <mergeCell ref="X26:X48"/>
    <mergeCell ref="AA26:AA47"/>
    <mergeCell ref="AX26:AX47"/>
    <mergeCell ref="AA48:AA49"/>
    <mergeCell ref="AX48:AX49"/>
    <mergeCell ref="A50:A71"/>
    <mergeCell ref="X50:X71"/>
    <mergeCell ref="AA50:AA71"/>
    <mergeCell ref="AX50:AX71"/>
    <mergeCell ref="AA75:AA96"/>
    <mergeCell ref="AX75:AX96"/>
    <mergeCell ref="A103:A125"/>
    <mergeCell ref="X103:X125"/>
    <mergeCell ref="AA103:AA125"/>
    <mergeCell ref="AX103:AX125"/>
    <mergeCell ref="A128:A150"/>
    <mergeCell ref="X128:X150"/>
    <mergeCell ref="AA128:AA149"/>
    <mergeCell ref="AX128:AX149"/>
    <mergeCell ref="A153:A172"/>
    <mergeCell ref="X153:X1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2016-12-14T15:33:04Z</dcterms:created>
  <dc:creator/>
  <dc:description/>
  <dc:language>it-IT</dc:language>
  <cp:lastModifiedBy/>
  <dcterms:modified xsi:type="dcterms:W3CDTF">2017-08-19T00:54:47Z</dcterms:modified>
  <cp:revision>1</cp:revision>
  <dc:subject/>
  <dc:title/>
</cp:coreProperties>
</file>