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1c8948fe9d0ee5/Wealth Management Clients/Dev/SWM/"/>
    </mc:Choice>
  </mc:AlternateContent>
  <xr:revisionPtr revIDLastSave="39" documentId="8_{A3915F90-1DFF-DB4E-9C9F-247668A929D5}" xr6:coauthVersionLast="47" xr6:coauthVersionMax="47" xr10:uidLastSave="{F74297AA-CB79-D644-A502-377AFD5577E0}"/>
  <bookViews>
    <workbookView xWindow="0" yWindow="760" windowWidth="29400" windowHeight="16960" xr2:uid="{6618DA27-892B-3146-9017-88CB6629BD3A}"/>
  </bookViews>
  <sheets>
    <sheet name="Historic " sheetId="1" r:id="rId1"/>
  </sheets>
  <externalReferences>
    <externalReference r:id="rId2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26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<sst xmlns="http://schemas.openxmlformats.org/spreadsheetml/2006/main" count="19" uniqueCount="19">
  <si>
    <t>Year</t>
  </si>
  <si>
    <t xml:space="preserve">Inflation </t>
  </si>
  <si>
    <t>−12.92%</t>
  </si>
  <si>
    <t>−16.52%</t>
  </si>
  <si>
    <t>−19.54%</t>
  </si>
  <si>
    <t>−40.33%</t>
  </si>
  <si>
    <t>−5.02%</t>
  </si>
  <si>
    <t>−0.32%</t>
  </si>
  <si>
    <t>−8.20%</t>
  </si>
  <si>
    <t>−17.73%</t>
  </si>
  <si>
    <t>–2.02%</t>
  </si>
  <si>
    <t>–1.54%</t>
  </si>
  <si>
    <t>–13.01%</t>
  </si>
  <si>
    <t>Cash</t>
  </si>
  <si>
    <t>Global Equities</t>
  </si>
  <si>
    <t>US Bonds</t>
  </si>
  <si>
    <t>Column1</t>
  </si>
  <si>
    <t>%</t>
  </si>
  <si>
    <t>const realReturn = (1 + portfolioReturn) / (1 + data.inflation[i]) - 1;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</si>
</sst>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name val="Aptos Narrow"/>
      <family val="2"/>
      <scheme val="minor"/>
    </font>
    <font>
      <i/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Times"/>
      <family val="1"/>
    </font>
    <font>
      <sz val="16"/>
      <color rgb="FF202122"/>
      <name val="Arial"/>
      <family val="2"/>
    </font>
    <font>
      <sz val="16"/>
      <color rgb="FFFF0000"/>
      <name val="Arial"/>
      <family val="2"/>
    </font>
    <font>
      <sz val="8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  <font>
      <b/>
      <sz val="14"/>
      <color rgb="FFD60A22"/>
      <name val="Helvetica Neue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3" fillId="0" borderId="0"/>
    <xf numFmtId="0" fontId="14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5" xfId="0" applyFont="1" applyBorder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10" fontId="0" fillId="0" borderId="0" xfId="1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0" fontId="0" fillId="0" borderId="0" xfId="0" applyNumberFormat="1"/>
    <xf numFmtId="0" fontId="5" fillId="0" borderId="4" xfId="0" applyFont="1" applyBorder="1" applyAlignment="1">
      <alignment horizontal="center" wrapText="1"/>
    </xf>
    <xf numFmtId="10" fontId="10" fillId="0" borderId="0" xfId="0" applyNumberFormat="1" applyFont="1"/>
    <xf numFmtId="0" fontId="11" fillId="0" borderId="0" xfId="0" applyFont="1"/>
    <xf numFmtId="10" fontId="1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10" fontId="8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6" fillId="0" borderId="0" xfId="0" applyNumberFormat="1" applyFont="1"/>
  </cellXfs>
  <cellStyles count="4">
    <cellStyle name="Normal" xfId="0" builtinId="0"/>
    <cellStyle name="Normal 2" xfId="2" xr:uid="{4580B074-E155-F541-B101-4D6DD0A10391}"/>
    <cellStyle name="Normal 2 2" xfId="3" xr:uid="{E6D303CF-7B17-464B-9E59-E3CCF0169FB6}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eneva"/>
        <family val="2"/>
        <charset val="1"/>
        <scheme val="none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numFmt numFmtId="14" formatCode="0.00%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122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jordinborer/Downloads/histretSP%20(1).xls" TargetMode="External"/><Relationship Id="rId1" Type="http://schemas.openxmlformats.org/officeDocument/2006/relationships/externalLinkPath" Target="/Users/jordinborer/Downloads/histretSP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s and FAQ"/>
      <sheetName val="Returns by year"/>
      <sheetName val="S&amp;P 500 &amp; Raw Data"/>
      <sheetName val="Small Cap"/>
      <sheetName val="T. Bond yield &amp; return"/>
      <sheetName val="T. Bill rates"/>
      <sheetName val="Inflation Rate"/>
      <sheetName val="Summary for ppt"/>
      <sheetName val="Home Prices (Raw Data)"/>
      <sheetName val="Moody's Rates"/>
      <sheetName val="Home Prices"/>
      <sheetName val="Gold Prices"/>
      <sheetName val="Return Chart"/>
      <sheetName val="NominalvsReal"/>
      <sheetName val="NominalvsRealValue"/>
      <sheetName val="Sheet10"/>
      <sheetName val="Sheet11"/>
      <sheetName val="Sheet12"/>
      <sheetName val="Sheet13"/>
      <sheetName val="Sheet14"/>
      <sheetName val="Sheet15"/>
      <sheetName val="Sheet16"/>
      <sheetName val="Returns by yea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2">
          <cell r="C12">
            <v>2.7833333333333334E-3</v>
          </cell>
        </row>
        <row r="78">
          <cell r="C78">
            <v>5.8198007968127491E-2</v>
          </cell>
        </row>
        <row r="79">
          <cell r="C79">
            <v>3.3993548387096777E-2</v>
          </cell>
        </row>
        <row r="80">
          <cell r="C80">
            <v>1.60532E-2</v>
          </cell>
        </row>
        <row r="81">
          <cell r="C81">
            <v>1.00836E-2</v>
          </cell>
        </row>
        <row r="82">
          <cell r="C82">
            <v>1.3746400000000001E-2</v>
          </cell>
        </row>
        <row r="83">
          <cell r="C83">
            <v>3.1491600000000002E-2</v>
          </cell>
        </row>
        <row r="84">
          <cell r="C84">
            <v>4.7300000000000002E-2</v>
          </cell>
        </row>
        <row r="85">
          <cell r="C85">
            <v>4.3619521912350592E-2</v>
          </cell>
        </row>
        <row r="86">
          <cell r="C86">
            <v>1.3713147410358567E-2</v>
          </cell>
        </row>
        <row r="87">
          <cell r="C87">
            <v>1.5051999999999999E-3</v>
          </cell>
        </row>
        <row r="88">
          <cell r="C88">
            <v>1.3844621513944221E-3</v>
          </cell>
        </row>
        <row r="89">
          <cell r="C89">
            <v>5.2839999999999994E-4</v>
          </cell>
        </row>
        <row r="90">
          <cell r="C90">
            <v>8.7599999999999993E-4</v>
          </cell>
        </row>
        <row r="91">
          <cell r="C91">
            <v>5.708E-4</v>
          </cell>
        </row>
        <row r="92">
          <cell r="C92">
            <v>3.2719999999999998E-4</v>
          </cell>
        </row>
        <row r="93">
          <cell r="C93">
            <v>5.2031872509960154E-4</v>
          </cell>
        </row>
        <row r="94">
          <cell r="C94">
            <v>3.1612000000000003E-3</v>
          </cell>
        </row>
        <row r="95">
          <cell r="C95">
            <v>9.3411999999999992E-3</v>
          </cell>
        </row>
        <row r="96">
          <cell r="C96">
            <v>1.936305220883534E-2</v>
          </cell>
        </row>
        <row r="97">
          <cell r="C97">
            <v>2.0624799999999999E-2</v>
          </cell>
        </row>
        <row r="98">
          <cell r="C98">
            <v>3.547410358565737E-3</v>
          </cell>
        </row>
        <row r="99">
          <cell r="C99">
            <v>4.5019920318725102E-4</v>
          </cell>
        </row>
        <row r="100">
          <cell r="C100">
            <v>2.0247791164658632E-2</v>
          </cell>
        </row>
        <row r="101">
          <cell r="C101">
            <v>5.0703614457831322E-2</v>
          </cell>
        </row>
        <row r="102">
          <cell r="C102">
            <v>4.9699999999999994E-2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DF3A8-438F-5E4E-8556-7B93D6CC80F0}" name="Table134" displayName="Table134" ref="A1:F26" totalsRowShown="0" headerRowDxfId="7" headerRowBorderDxfId="5" tableBorderDxfId="6">
  <autoFilter ref="A1:F26" xr:uid="{721DF3A8-438F-5E4E-8556-7B93D6CC80F0}"/>
  <tableColumns count="6">
    <tableColumn id="1" xr3:uid="{F2B0157F-60EF-8F4F-8EFE-BE4C9E151B61}" name="Year" dataDxfId="4"/>
    <tableColumn id="7" xr3:uid="{3AB48DE1-EE6F-754D-B7BE-D96F438F37E1}" name="Global Equities" dataDxfId="3"/>
    <tableColumn id="2" xr3:uid="{D7608BBC-0E43-C04B-93C4-9F3998261638}" name="US Bonds" dataDxfId="2"/>
    <tableColumn id="3" xr3:uid="{400C43E8-4A87-2140-9139-B5E649E29FFF}" name="Cash" dataDxfId="1"/>
    <tableColumn id="5" xr3:uid="{D605330D-3C53-4242-B3A0-554FCF29B82D}" name="Inflation " dataDxfId="0" dataCellStyle="Percent"/>
    <tableColumn id="4" xr3:uid="{87AC41BB-3D14-EF48-8024-F86BC0241098}" name="Column1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B4F7-C36F-3C42-AB31-4A94AB5BC305}">
  <dimension ref="A1:I63"/>
  <sheetViews>
    <sheetView tabSelected="1" workbookViewId="0">
      <selection activeCell="I4" sqref="I4"/>
    </sheetView>
  </sheetViews>
  <sheetFormatPr baseColWidth="10" defaultRowHeight="16"/>
  <cols>
    <col min="1" max="1" width="18.1640625" style="8" bestFit="1" customWidth="1"/>
    <col min="2" max="2" width="18.1640625" style="8" customWidth="1"/>
    <col min="3" max="3" width="14.5" style="8" customWidth="1"/>
    <col min="4" max="16384" width="10.83203125" style="8"/>
  </cols>
  <sheetData>
    <row r="1" spans="1:9" s="4" customFormat="1" ht="17">
      <c r="A1" s="1" t="s">
        <v>0</v>
      </c>
      <c r="B1" s="13" t="s">
        <v>14</v>
      </c>
      <c r="C1" s="18" t="s">
        <v>15</v>
      </c>
      <c r="D1" s="2" t="s">
        <v>13</v>
      </c>
      <c r="E1" s="3" t="s">
        <v>1</v>
      </c>
      <c r="F1" s="19" t="s">
        <v>16</v>
      </c>
    </row>
    <row r="2" spans="1:9" ht="20">
      <c r="A2" s="5">
        <v>2000</v>
      </c>
      <c r="B2" s="20" t="s">
        <v>2</v>
      </c>
      <c r="C2" s="12">
        <v>0.1163</v>
      </c>
      <c r="D2" s="6">
        <f>'[1]T. Bill rates'!C78</f>
        <v>5.8198007968127491E-2</v>
      </c>
      <c r="E2" s="7">
        <v>3.3868099999999998E-2</v>
      </c>
      <c r="H2" s="22" t="s">
        <v>17</v>
      </c>
    </row>
    <row r="3" spans="1:9" ht="20">
      <c r="A3" s="5">
        <v>2001</v>
      </c>
      <c r="B3" s="20" t="s">
        <v>3</v>
      </c>
      <c r="C3" s="12">
        <v>8.4400000000000003E-2</v>
      </c>
      <c r="D3" s="6">
        <f>'[1]T. Bill rates'!C79</f>
        <v>3.3993548387096777E-2</v>
      </c>
      <c r="E3" s="7">
        <v>1.55172E-2</v>
      </c>
      <c r="I3" s="8">
        <f>12.92+3.39</f>
        <v>16.309999999999999</v>
      </c>
    </row>
    <row r="4" spans="1:9" ht="20">
      <c r="A4" s="5">
        <v>2002</v>
      </c>
      <c r="B4" s="20" t="s">
        <v>4</v>
      </c>
      <c r="C4" s="12">
        <v>0.1026</v>
      </c>
      <c r="D4" s="6">
        <f>'[1]T. Bill rates'!C80</f>
        <v>1.60532E-2</v>
      </c>
      <c r="E4" s="7">
        <v>2.3769100000000001E-2</v>
      </c>
      <c r="I4" s="8" t="s">
        <v>18</v>
      </c>
    </row>
    <row r="5" spans="1:9" ht="20">
      <c r="A5" s="5">
        <v>2003</v>
      </c>
      <c r="B5" s="21">
        <v>0.33760000000000001</v>
      </c>
      <c r="C5" s="12">
        <v>4.1000000000000002E-2</v>
      </c>
      <c r="D5" s="6">
        <f>'[1]T. Bill rates'!C81</f>
        <v>1.00836E-2</v>
      </c>
      <c r="E5" s="7">
        <v>1.87949E-2</v>
      </c>
    </row>
    <row r="6" spans="1:9" ht="20">
      <c r="A6" s="5">
        <v>2004</v>
      </c>
      <c r="B6" s="21">
        <v>0.1525</v>
      </c>
      <c r="C6" s="12">
        <v>4.3400000000000001E-2</v>
      </c>
      <c r="D6" s="6">
        <f>'[1]T. Bill rates'!C82</f>
        <v>1.3746400000000001E-2</v>
      </c>
      <c r="E6" s="7">
        <v>3.2555599999999997E-2</v>
      </c>
    </row>
    <row r="7" spans="1:9" ht="20">
      <c r="A7" s="5">
        <v>2005</v>
      </c>
      <c r="B7" s="21">
        <v>0.1002</v>
      </c>
      <c r="C7" s="12">
        <v>2.4299999999999999E-2</v>
      </c>
      <c r="D7" s="6">
        <f>'[1]T. Bill rates'!C83</f>
        <v>3.1491600000000002E-2</v>
      </c>
      <c r="E7" s="7">
        <v>3.4156600000000002E-2</v>
      </c>
    </row>
    <row r="8" spans="1:9" ht="20">
      <c r="A8" s="5">
        <v>2006</v>
      </c>
      <c r="B8" s="21">
        <v>0.20649999999999999</v>
      </c>
      <c r="C8" s="12">
        <v>4.3299999999999998E-2</v>
      </c>
      <c r="D8" s="6">
        <f>'[1]T. Bill rates'!C84</f>
        <v>4.7300000000000002E-2</v>
      </c>
      <c r="E8" s="7">
        <v>2.5406499999999999E-2</v>
      </c>
    </row>
    <row r="9" spans="1:9" ht="20">
      <c r="A9" s="5">
        <v>2007</v>
      </c>
      <c r="B9" s="21">
        <v>9.5699999999999993E-2</v>
      </c>
      <c r="C9" s="12">
        <v>6.9699999999999998E-2</v>
      </c>
      <c r="D9" s="6">
        <f>'[1]T. Bill rates'!C85</f>
        <v>4.3619521912350592E-2</v>
      </c>
      <c r="E9" s="7">
        <v>4.08127E-2</v>
      </c>
    </row>
    <row r="10" spans="1:9" ht="20">
      <c r="A10" s="5">
        <v>2008</v>
      </c>
      <c r="B10" s="20" t="s">
        <v>5</v>
      </c>
      <c r="C10" s="12">
        <v>5.2400000000000002E-2</v>
      </c>
      <c r="D10" s="6">
        <f>'[1]T. Bill rates'!C86</f>
        <v>1.3713147410358567E-2</v>
      </c>
      <c r="E10" s="7">
        <v>9.1410000000000005E-4</v>
      </c>
    </row>
    <row r="11" spans="1:9" ht="20">
      <c r="A11" s="5">
        <v>2009</v>
      </c>
      <c r="B11" s="21">
        <v>0.30790000000000001</v>
      </c>
      <c r="C11" s="12">
        <v>5.9299999999999999E-2</v>
      </c>
      <c r="D11" s="6">
        <f>'[1]T. Bill rates'!C87</f>
        <v>1.5051999999999999E-3</v>
      </c>
      <c r="E11" s="7">
        <v>2.7213299999999999E-2</v>
      </c>
    </row>
    <row r="12" spans="1:9" ht="20">
      <c r="A12" s="5">
        <v>2010</v>
      </c>
      <c r="B12" s="21">
        <v>0.1234</v>
      </c>
      <c r="C12" s="12">
        <v>6.54E-2</v>
      </c>
      <c r="D12" s="6">
        <f>'[1]T. Bill rates'!C88</f>
        <v>1.3844621513944221E-3</v>
      </c>
      <c r="E12" s="7">
        <v>1.4957199999999999E-2</v>
      </c>
    </row>
    <row r="13" spans="1:9" ht="20">
      <c r="A13" s="5">
        <v>2011</v>
      </c>
      <c r="B13" s="20" t="s">
        <v>6</v>
      </c>
      <c r="C13" s="12">
        <v>7.8399999999999997E-2</v>
      </c>
      <c r="D13" s="6">
        <f>'[1]T. Bill rates'!C89</f>
        <v>5.2839999999999994E-4</v>
      </c>
      <c r="E13" s="7">
        <v>2.96242E-2</v>
      </c>
    </row>
    <row r="14" spans="1:9" ht="20">
      <c r="A14" s="5">
        <v>2012</v>
      </c>
      <c r="B14" s="21">
        <v>0.16539999999999999</v>
      </c>
      <c r="C14" s="12">
        <v>4.2099999999999999E-2</v>
      </c>
      <c r="D14" s="6">
        <f>'[1]T. Bill rates'!C90</f>
        <v>8.7599999999999993E-4</v>
      </c>
      <c r="E14" s="7">
        <v>1.7410200000000001E-2</v>
      </c>
    </row>
    <row r="15" spans="1:9" ht="20">
      <c r="A15" s="5">
        <v>2013</v>
      </c>
      <c r="B15" s="21">
        <v>0.2737</v>
      </c>
      <c r="C15" s="17" t="s">
        <v>10</v>
      </c>
      <c r="D15" s="6">
        <f>'[1]T. Bill rates'!C91</f>
        <v>5.708E-4</v>
      </c>
      <c r="E15" s="7">
        <v>1.50174E-2</v>
      </c>
    </row>
    <row r="16" spans="1:9" ht="20">
      <c r="A16" s="5">
        <v>2014</v>
      </c>
      <c r="B16" s="21">
        <v>5.5E-2</v>
      </c>
      <c r="C16" s="12">
        <v>5.9700000000000003E-2</v>
      </c>
      <c r="D16" s="6">
        <f>'[1]T. Bill rates'!C92</f>
        <v>3.2719999999999998E-4</v>
      </c>
      <c r="E16" s="7">
        <v>7.5649000000000003E-3</v>
      </c>
    </row>
    <row r="17" spans="1:6" ht="20">
      <c r="A17" s="9">
        <v>2015</v>
      </c>
      <c r="B17" s="20" t="s">
        <v>7</v>
      </c>
      <c r="C17" s="12">
        <v>5.4999999999999997E-3</v>
      </c>
      <c r="D17" s="6">
        <f>'[1]T. Bill rates'!C93</f>
        <v>5.2031872509960154E-4</v>
      </c>
      <c r="E17" s="7">
        <v>7.2951999999999991E-3</v>
      </c>
    </row>
    <row r="18" spans="1:6" ht="20">
      <c r="A18" s="10">
        <v>2016</v>
      </c>
      <c r="B18" s="21">
        <v>8.1500000000000003E-2</v>
      </c>
      <c r="C18" s="12">
        <v>2.6499999999999999E-2</v>
      </c>
      <c r="D18" s="6">
        <f>'[1]T. Bill rates'!C94</f>
        <v>3.1612000000000003E-3</v>
      </c>
      <c r="E18" s="7">
        <v>2.0746199999999999E-2</v>
      </c>
    </row>
    <row r="19" spans="1:6" ht="20">
      <c r="A19" s="10">
        <v>2017</v>
      </c>
      <c r="B19" s="21">
        <v>0.23069999999999999</v>
      </c>
      <c r="C19" s="12">
        <v>3.5400000000000001E-2</v>
      </c>
      <c r="D19" s="6">
        <f>'[1]T. Bill rates'!C95</f>
        <v>9.3411999999999992E-3</v>
      </c>
      <c r="E19" s="7">
        <v>2.10908E-2</v>
      </c>
    </row>
    <row r="20" spans="1:6" ht="20">
      <c r="A20" s="10">
        <v>2018</v>
      </c>
      <c r="B20" s="20" t="s">
        <v>8</v>
      </c>
      <c r="C20" s="12">
        <v>1E-4</v>
      </c>
      <c r="D20" s="6">
        <f>'[1]T. Bill rates'!C96</f>
        <v>1.936305220883534E-2</v>
      </c>
      <c r="E20" s="7">
        <v>1.91016E-2</v>
      </c>
    </row>
    <row r="21" spans="1:6" ht="20">
      <c r="A21" s="5">
        <v>2019</v>
      </c>
      <c r="B21" s="21">
        <v>0.28399999999999997</v>
      </c>
      <c r="C21" s="12">
        <v>8.72E-2</v>
      </c>
      <c r="D21" s="6">
        <f>'[1]T. Bill rates'!C97</f>
        <v>2.0624799999999999E-2</v>
      </c>
      <c r="E21" s="7">
        <v>2.2851300000000001E-2</v>
      </c>
    </row>
    <row r="22" spans="1:6" ht="20">
      <c r="A22" s="10">
        <v>2020</v>
      </c>
      <c r="B22" s="21">
        <v>0.16500000000000001</v>
      </c>
      <c r="C22" s="12">
        <v>7.51E-2</v>
      </c>
      <c r="D22" s="6">
        <f>'[1]T. Bill rates'!C98</f>
        <v>3.547410358565737E-3</v>
      </c>
      <c r="E22" s="7">
        <v>1.36201E-2</v>
      </c>
    </row>
    <row r="23" spans="1:6" ht="20">
      <c r="A23" s="10">
        <v>2021</v>
      </c>
      <c r="B23" s="21">
        <v>0.2235</v>
      </c>
      <c r="C23" s="17" t="s">
        <v>11</v>
      </c>
      <c r="D23" s="6">
        <f>'[1]T. Bill rates'!C99</f>
        <v>4.5019920318725102E-4</v>
      </c>
      <c r="E23" s="7">
        <v>7.036400000000001E-2</v>
      </c>
    </row>
    <row r="24" spans="1:6" ht="20">
      <c r="A24" s="10">
        <v>2022</v>
      </c>
      <c r="B24" s="20" t="s">
        <v>9</v>
      </c>
      <c r="C24" s="17" t="s">
        <v>12</v>
      </c>
      <c r="D24" s="6">
        <f>'[1]T. Bill rates'!C100</f>
        <v>2.0247791164658632E-2</v>
      </c>
      <c r="E24" s="7">
        <v>6.454399999999999E-2</v>
      </c>
    </row>
    <row r="25" spans="1:6" ht="20">
      <c r="A25" s="10">
        <v>2023</v>
      </c>
      <c r="B25" s="21">
        <v>0.2442</v>
      </c>
      <c r="C25" s="12">
        <v>5.5300000000000002E-2</v>
      </c>
      <c r="D25" s="6">
        <f>'[1]T. Bill rates'!C101</f>
        <v>5.0703614457831322E-2</v>
      </c>
      <c r="E25" s="7">
        <v>3.3521200000000001E-2</v>
      </c>
    </row>
    <row r="26" spans="1:6" ht="20">
      <c r="A26" s="11">
        <v>2024</v>
      </c>
      <c r="B26" s="21">
        <v>0.19189999999999999</v>
      </c>
      <c r="C26" s="12">
        <v>1.3100000000000001E-2</v>
      </c>
      <c r="D26" s="6">
        <f>'[1]T. Bill rates'!C102</f>
        <v>4.9699999999999994E-2</v>
      </c>
      <c r="E26" s="7">
        <v>2.75E-2</v>
      </c>
      <c r="F26" s="22">
        <f>Table134[[#This Row],[Global Equities]]-Table134[[#This Row],[Inflation ]]</f>
        <v>0.16439999999999999</v>
      </c>
    </row>
    <row r="27" spans="1:6" ht="18">
      <c r="F27" s="14"/>
    </row>
    <row r="28" spans="1:6" ht="18">
      <c r="F28" s="15"/>
    </row>
    <row r="29" spans="1:6" ht="18">
      <c r="F29" s="14"/>
    </row>
    <row r="30" spans="1:6" ht="18">
      <c r="F30" s="16"/>
    </row>
    <row r="31" spans="1:6" ht="18">
      <c r="F31" s="15"/>
    </row>
    <row r="32" spans="1:6" ht="18">
      <c r="F32" s="14"/>
    </row>
    <row r="33" spans="6:6" ht="18">
      <c r="F33" s="14"/>
    </row>
    <row r="34" spans="6:6" ht="18">
      <c r="F34" s="15"/>
    </row>
    <row r="35" spans="6:6" ht="18">
      <c r="F35" s="16"/>
    </row>
    <row r="36" spans="6:6" ht="18">
      <c r="F36" s="16"/>
    </row>
    <row r="37" spans="6:6" ht="18">
      <c r="F37" s="15"/>
    </row>
    <row r="38" spans="6:6" ht="18">
      <c r="F38" s="14"/>
    </row>
    <row r="39" spans="6:6" ht="18">
      <c r="F39" s="14"/>
    </row>
    <row r="40" spans="6:6" ht="18">
      <c r="F40" s="15"/>
    </row>
    <row r="41" spans="6:6" ht="18">
      <c r="F41" s="14"/>
    </row>
    <row r="42" spans="6:6" ht="18">
      <c r="F42" s="14"/>
    </row>
    <row r="43" spans="6:6" ht="18">
      <c r="F43" s="15"/>
    </row>
    <row r="44" spans="6:6" ht="18">
      <c r="F44" s="14"/>
    </row>
    <row r="45" spans="6:6" ht="18">
      <c r="F45" s="14"/>
    </row>
    <row r="46" spans="6:6" ht="18">
      <c r="F46" s="15"/>
    </row>
    <row r="47" spans="6:6" ht="18">
      <c r="F47" s="14"/>
    </row>
    <row r="48" spans="6:6" ht="18">
      <c r="F48" s="14"/>
    </row>
    <row r="49" spans="6:6" ht="18">
      <c r="F49" s="15"/>
    </row>
    <row r="50" spans="6:6" ht="18">
      <c r="F50" s="14"/>
    </row>
    <row r="51" spans="6:6" ht="18">
      <c r="F51" s="16"/>
    </row>
    <row r="52" spans="6:6" ht="18">
      <c r="F52" s="15"/>
    </row>
    <row r="53" spans="6:6" ht="18">
      <c r="F53" s="14"/>
    </row>
    <row r="54" spans="6:6" ht="18">
      <c r="F54" s="14"/>
    </row>
    <row r="55" spans="6:6" ht="18">
      <c r="F55" s="15"/>
    </row>
    <row r="56" spans="6:6" ht="18">
      <c r="F56" s="14"/>
    </row>
    <row r="57" spans="6:6" ht="18">
      <c r="F57" s="14"/>
    </row>
    <row r="58" spans="6:6" ht="18">
      <c r="F58" s="15"/>
    </row>
    <row r="59" spans="6:6" ht="18">
      <c r="F59" s="14"/>
    </row>
    <row r="60" spans="6:6" ht="18">
      <c r="F60" s="14"/>
    </row>
    <row r="61" spans="6:6" ht="18">
      <c r="F61" s="15"/>
    </row>
    <row r="62" spans="6:6" ht="18">
      <c r="F62" s="14"/>
    </row>
    <row r="63" spans="6:6" ht="18">
      <c r="F63" s="14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Jordin Borer</dc:creator>
  <cp:lastModifiedBy>Jordin Borer</cp:lastModifiedBy>
  <dcterms:created xsi:type="dcterms:W3CDTF">2025-07-22T12:13:57Z</dcterms:created>
  <dcterms:modified xsi:type="dcterms:W3CDTF">2025-07-22T17:29:27Z</dcterms:modified>
</cp:coreProperties>
</file>